
<file path=[Content_Types].xml><?xml version="1.0" encoding="utf-8"?>
<Types xmlns="http://schemas.openxmlformats.org/package/2006/content-types">
  <Override PartName="/xl/activeX/activeX4.bin" ContentType="application/vnd.ms-office.activeX"/>
  <Override PartName="/xl/activeX/activeX54.bin" ContentType="application/vnd.ms-office.activeX"/>
  <Override PartName="/xl/activeX/activeX148.xml" ContentType="application/vnd.ms-office.activeX+xml"/>
  <Override PartName="/xl/worksheets/sheet13.xml" ContentType="application/vnd.openxmlformats-officedocument.spreadsheetml.worksheet+xml"/>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03.bin" ContentType="application/vnd.ms-office.activeX"/>
  <Override PartName="/xl/activeX/activeX150.bin" ContentType="application/vnd.ms-office.activeX"/>
  <Override PartName="/xl/activeX/activeX5.xml" ContentType="application/vnd.ms-office.activeX+xml"/>
  <Override PartName="/xl/activeX/activeX55.xml" ContentType="application/vnd.ms-office.activeX+xml"/>
  <Override PartName="/xl/activeX/activeX126.xml" ContentType="application/vnd.ms-office.activeX+xml"/>
  <Override PartName="/xl/activeX/activeX173.xml" ContentType="application/vnd.ms-office.activeX+xml"/>
  <Override PartName="/xl/drawings/drawing17.xml" ContentType="application/vnd.openxmlformats-officedocument.drawing+xml"/>
  <Default Extension="xml" ContentType="application/xml"/>
  <Override PartName="/xl/activeX/activeX10.bin" ContentType="application/vnd.ms-office.activeX"/>
  <Override PartName="/xl/activeX/activeX104.xml" ContentType="application/vnd.ms-office.activeX+xml"/>
  <Override PartName="/xl/activeX/activeX151.xml" ContentType="application/vnd.ms-office.activeX+xml"/>
  <Override PartName="/xl/activeX/activeX33.xml" ContentType="application/vnd.ms-office.activeX+xml"/>
  <Override PartName="/xl/activeX/activeX80.xml" ContentType="application/vnd.ms-office.activeX+xml"/>
  <Override PartName="/xl/activeX/activeX188.bin" ContentType="application/vnd.ms-office.activeX"/>
  <Override PartName="/xl/activeX/activeX11.xml" ContentType="application/vnd.ms-office.activeX+xml"/>
  <Override PartName="/xl/drawings/drawing20.xml" ContentType="application/vnd.openxmlformats-officedocument.drawing+xml"/>
  <Override PartName="/xl/worksheets/sheet29.xml" ContentType="application/vnd.openxmlformats-officedocument.spreadsheetml.worksheet+xml"/>
  <Override PartName="/xl/activeX/activeX48.bin" ContentType="application/vnd.ms-office.activeX"/>
  <Override PartName="/xl/activeX/activeX95.bin" ContentType="application/vnd.ms-office.activeX"/>
  <Override PartName="/xl/activeX/activeX119.bin" ContentType="application/vnd.ms-office.activeX"/>
  <Override PartName="/xl/activeX/activeX166.bin" ContentType="application/vnd.ms-office.activeX"/>
  <Override PartName="/xl/activeX/activeX144.bin" ContentType="application/vnd.ms-office.activeX"/>
  <Override PartName="/xl/activeX/activeX189.xml" ContentType="application/vnd.ms-office.activeX+xml"/>
  <Override PartName="/xl/activeX/activeX26.bin" ContentType="application/vnd.ms-office.activeX"/>
  <Override PartName="/xl/activeX/activeX73.bin" ContentType="application/vnd.ms-office.activeX"/>
  <Override PartName="/xl/activeX/activeX167.xml" ContentType="application/vnd.ms-office.activeX+xml"/>
  <Default Extension="png" ContentType="image/png"/>
  <Override PartName="/xl/activeX/activeX1.bin" ContentType="application/vnd.ms-office.activeX"/>
  <Override PartName="/xl/activeX/activeX49.xml" ContentType="application/vnd.ms-office.activeX+xml"/>
  <Override PartName="/xl/activeX/activeX51.bin" ContentType="application/vnd.ms-office.activeX"/>
  <Override PartName="/xl/activeX/activeX96.xml" ContentType="application/vnd.ms-office.activeX+xml"/>
  <Override PartName="/xl/activeX/activeX122.bin" ContentType="application/vnd.ms-office.activeX"/>
  <Override PartName="/xl/drawings/drawing7.xml" ContentType="application/vnd.openxmlformats-officedocument.drawing+xml"/>
  <Override PartName="/xl/worksheets/sheet8.xml" ContentType="application/vnd.openxmlformats-officedocument.spreadsheetml.worksheet+xml"/>
  <Override PartName="/xl/activeX/activeX27.xml" ContentType="application/vnd.ms-office.activeX+xml"/>
  <Override PartName="/xl/activeX/activeX74.xml" ContentType="application/vnd.ms-office.activeX+xml"/>
  <Override PartName="/xl/activeX/activeX100.bin" ContentType="application/vnd.ms-office.activeX"/>
  <Override PartName="/xl/activeX/activeX145.xml" ContentType="application/vnd.ms-office.activeX+xml"/>
  <Default Extension="emf" ContentType="image/x-emf"/>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170.xml" ContentType="application/vnd.ms-office.activeX+xml"/>
  <Override PartName="/xl/activeX/activeX41.xml" ContentType="application/vnd.ms-office.activeX+xml"/>
  <Override PartName="/xl/activeX/activeX52.xml" ContentType="application/vnd.ms-office.activeX+xml"/>
  <Override PartName="/xl/activeX/activeX89.bin" ContentType="application/vnd.ms-office.activeX"/>
  <Override PartName="/xl/activeX/activeX112.xml" ContentType="application/vnd.ms-office.activeX+xml"/>
  <Override PartName="/xl/drawings/drawing14.xml" ContentType="application/vnd.openxmlformats-officedocument.drawing+xml"/>
  <Override PartName="/xl/activeX/activeX30.xml" ContentType="application/vnd.ms-office.activeX+xml"/>
  <Override PartName="/xl/activeX/activeX78.bin" ContentType="application/vnd.ms-office.activeX"/>
  <Override PartName="/xl/activeX/activeX101.xml" ContentType="application/vnd.ms-office.activeX+xml"/>
  <Override PartName="/xl/activeX/activeX138.bin" ContentType="application/vnd.ms-office.activeX"/>
  <Override PartName="/xl/activeX/activeX149.bin" ContentType="application/vnd.ms-office.activeX"/>
  <Override PartName="/xl/activeX/activeX185.bin" ContentType="application/vnd.ms-office.activeX"/>
  <Override PartName="/xl/calcChain.xml" ContentType="application/vnd.openxmlformats-officedocument.spreadsheetml.calcChain+xml"/>
  <Override PartName="/xl/activeX/activeX67.bin" ContentType="application/vnd.ms-office.activeX"/>
  <Override PartName="/xl/activeX/activeX127.bin" ContentType="application/vnd.ms-office.activeX"/>
  <Override PartName="/xl/activeX/activeX174.bin" ContentType="application/vnd.ms-office.activeX"/>
  <Override PartName="/xl/worksheets/sheet26.xml" ContentType="application/vnd.openxmlformats-officedocument.spreadsheetml.worksheet+xml"/>
  <Override PartName="/xl/activeX/activeX6.bin" ContentType="application/vnd.ms-office.activeX"/>
  <Override PartName="/xl/activeX/activeX45.bin" ContentType="application/vnd.ms-office.activeX"/>
  <Override PartName="/xl/activeX/activeX56.bin" ContentType="application/vnd.ms-office.activeX"/>
  <Override PartName="/xl/activeX/activeX92.bin" ContentType="application/vnd.ms-office.activeX"/>
  <Override PartName="/xl/activeX/activeX116.bin" ContentType="application/vnd.ms-office.activeX"/>
  <Override PartName="/xl/activeX/activeX163.bin" ContentType="application/vnd.ms-office.activeX"/>
  <Override PartName="/xl/worksheets/sheet15.xml" ContentType="application/vnd.openxmlformats-officedocument.spreadsheetml.worksheet+xml"/>
  <Override PartName="/xl/activeX/activeX34.bin" ContentType="application/vnd.ms-office.activeX"/>
  <Override PartName="/xl/activeX/activeX68.xml" ContentType="application/vnd.ms-office.activeX+xml"/>
  <Override PartName="/xl/activeX/activeX79.xml" ContentType="application/vnd.ms-office.activeX+xml"/>
  <Override PartName="/xl/activeX/activeX81.bin" ContentType="application/vnd.ms-office.activeX"/>
  <Override PartName="/xl/activeX/activeX105.bin" ContentType="application/vnd.ms-office.activeX"/>
  <Override PartName="/xl/activeX/activeX139.xml" ContentType="application/vnd.ms-office.activeX+xml"/>
  <Override PartName="/xl/activeX/activeX152.bin" ContentType="application/vnd.ms-office.activeX"/>
  <Override PartName="/xl/activeX/activeX186.xml" ContentType="application/vnd.ms-office.activeX+xml"/>
  <Override PartName="/xl/activeX/activeX7.xml" ContentType="application/vnd.ms-office.activeX+xml"/>
  <Override PartName="/xl/activeX/activeX23.bin" ContentType="application/vnd.ms-office.activeX"/>
  <Override PartName="/xl/activeX/activeX57.xml" ContentType="application/vnd.ms-office.activeX+xml"/>
  <Override PartName="/xl/activeX/activeX70.bin" ContentType="application/vnd.ms-office.activeX"/>
  <Override PartName="/xl/activeX/activeX128.xml" ContentType="application/vnd.ms-office.activeX+xml"/>
  <Override PartName="/xl/activeX/activeX130.bin" ContentType="application/vnd.ms-office.activeX"/>
  <Override PartName="/xl/activeX/activeX141.bin" ContentType="application/vnd.ms-office.activeX"/>
  <Override PartName="/xl/activeX/activeX175.xml" ContentType="application/vnd.ms-office.activeX+xml"/>
  <Override PartName="/xl/drawings/drawing19.xml" ContentType="application/vnd.openxmlformats-officedocument.drawing+xml"/>
  <Override PartName="/xl/activeX/activeX12.bin" ContentType="application/vnd.ms-office.activeX"/>
  <Override PartName="/xl/activeX/activeX46.xml" ContentType="application/vnd.ms-office.activeX+xml"/>
  <Override PartName="/xl/activeX/activeX93.xml" ContentType="application/vnd.ms-office.activeX+xml"/>
  <Override PartName="/xl/activeX/activeX106.xml" ContentType="application/vnd.ms-office.activeX+xml"/>
  <Override PartName="/xl/activeX/activeX117.xml" ContentType="application/vnd.ms-office.activeX+xml"/>
  <Override PartName="/xl/activeX/activeX153.xml" ContentType="application/vnd.ms-office.activeX+xml"/>
  <Override PartName="/xl/activeX/activeX164.xml" ContentType="application/vnd.ms-office.activeX+xml"/>
  <Override PartName="/xl/drawings/drawing4.xml" ContentType="application/vnd.openxmlformats-officedocument.drawing+xml"/>
  <Override PartName="/xl/worksheets/sheet5.xml" ContentType="application/vnd.openxmlformats-officedocument.spreadsheetml.worksheet+xml"/>
  <Override PartName="/xl/activeX/activeX24.xml" ContentType="application/vnd.ms-office.activeX+xml"/>
  <Override PartName="/xl/activeX/activeX35.xml" ContentType="application/vnd.ms-office.activeX+xml"/>
  <Override PartName="/xl/activeX/activeX82.xml" ContentType="application/vnd.ms-office.activeX+xml"/>
  <Override PartName="/xl/activeX/activeX142.xml" ContentType="application/vnd.ms-office.activeX+xml"/>
  <Override PartName="/xl/activeX/activeX13.xml" ContentType="application/vnd.ms-office.activeX+xml"/>
  <Override PartName="/xl/activeX/activeX60.xml" ContentType="application/vnd.ms-office.activeX+xml"/>
  <Override PartName="/xl/activeX/activeX71.xml" ContentType="application/vnd.ms-office.activeX+xml"/>
  <Override PartName="/xl/activeX/activeX131.xml" ContentType="application/vnd.ms-office.activeX+xml"/>
  <Override PartName="/xl/activeX/activeX179.bin" ContentType="application/vnd.ms-office.activeX"/>
  <Override PartName="/xl/drawings/drawing22.xml" ContentType="application/vnd.openxmlformats-officedocument.drawing+xml"/>
  <Override PartName="/xl/activeX/activeX97.bin" ContentType="application/vnd.ms-office.activeX"/>
  <Override PartName="/xl/activeX/activeX120.xml" ContentType="application/vnd.ms-office.activeX+xml"/>
  <Override PartName="/xl/activeX/activeX157.bin" ContentType="application/vnd.ms-office.activeX"/>
  <Override PartName="/xl/activeX/activeX168.bin" ContentType="application/vnd.ms-office.activeX"/>
  <Override PartName="/xl/drawings/drawing11.xml" ContentType="application/vnd.openxmlformats-officedocument.drawing+xml"/>
  <Override PartName="/xl/activeX/activeX39.bin" ContentType="application/vnd.ms-office.activeX"/>
  <Override PartName="/xl/activeX/activeX86.bin" ContentType="application/vnd.ms-office.activeX"/>
  <Override PartName="/xl/activeX/activeX146.bin" ContentType="application/vnd.ms-office.activeX"/>
  <Override PartName="/xl/activeX/activeX17.bin" ContentType="application/vnd.ms-office.activeX"/>
  <Override PartName="/xl/activeX/activeX28.bin" ContentType="application/vnd.ms-office.activeX"/>
  <Override PartName="/xl/activeX/activeX64.bin" ContentType="application/vnd.ms-office.activeX"/>
  <Override PartName="/xl/activeX/activeX75.bin" ContentType="application/vnd.ms-office.activeX"/>
  <Override PartName="/xl/activeX/activeX135.bin" ContentType="application/vnd.ms-office.activeX"/>
  <Override PartName="/xl/activeX/activeX169.xml" ContentType="application/vnd.ms-office.activeX+xml"/>
  <Override PartName="/xl/activeX/activeX182.bin" ContentType="application/vnd.ms-office.activeX"/>
  <Override PartName="/xl/activeX/activeX3.bin" ContentType="application/vnd.ms-office.activeX"/>
  <Override PartName="/xl/activeX/activeX53.bin" ContentType="application/vnd.ms-office.activeX"/>
  <Override PartName="/xl/activeX/activeX87.xml" ContentType="application/vnd.ms-office.activeX+xml"/>
  <Override PartName="/xl/activeX/activeX98.xml" ContentType="application/vnd.ms-office.activeX+xml"/>
  <Override PartName="/xl/activeX/activeX113.bin" ContentType="application/vnd.ms-office.activeX"/>
  <Override PartName="/xl/activeX/activeX124.bin" ContentType="application/vnd.ms-office.activeX"/>
  <Override PartName="/xl/activeX/activeX158.xml" ContentType="application/vnd.ms-office.activeX+xml"/>
  <Override PartName="/xl/activeX/activeX160.bin" ContentType="application/vnd.ms-office.activeX"/>
  <Override PartName="/xl/activeX/activeX171.bin" ContentType="application/vnd.ms-office.activeX"/>
  <Override PartName="/xl/drawings/drawing9.xml" ContentType="application/vnd.openxmlformats-officedocument.drawing+xml"/>
  <Override PartName="/xl/worksheets/sheet23.xml" ContentType="application/vnd.openxmlformats-officedocument.spreadsheetml.worksheet+xml"/>
  <Override PartName="/xl/activeX/activeX29.xml" ContentType="application/vnd.ms-office.activeX+xml"/>
  <Override PartName="/xl/activeX/activeX42.bin" ContentType="application/vnd.ms-office.activeX"/>
  <Override PartName="/xl/activeX/activeX76.xml" ContentType="application/vnd.ms-office.activeX+xml"/>
  <Override PartName="/xl/activeX/activeX102.bin" ContentType="application/vnd.ms-office.activeX"/>
  <Override PartName="/xl/activeX/activeX136.xml" ContentType="application/vnd.ms-office.activeX+xml"/>
  <Override PartName="/xl/activeX/activeX147.xml" ContentType="application/vnd.ms-office.activeX+xml"/>
  <Override PartName="/xl/activeX/activeX183.xml" ContentType="application/vnd.ms-office.activeX+xml"/>
  <Override PartName="/xl/worksheets/sheet12.xml" ContentType="application/vnd.openxmlformats-officedocument.spreadsheetml.worksheet+xml"/>
  <Override PartName="/xl/activeX/activeX18.xml" ContentType="application/vnd.ms-office.activeX+xml"/>
  <Override PartName="/xl/activeX/activeX20.bin" ContentType="application/vnd.ms-office.activeX"/>
  <Override PartName="/xl/activeX/activeX31.bin" ContentType="application/vnd.ms-office.activeX"/>
  <Override PartName="/xl/activeX/activeX65.xml" ContentType="application/vnd.ms-office.activeX+xml"/>
  <Override PartName="/xl/activeX/activeX125.xml" ContentType="application/vnd.ms-office.activeX+xml"/>
  <Override PartName="/xl/activeX/activeX172.xml" ContentType="application/vnd.ms-office.activeX+xml"/>
  <Override PartName="/xl/drawings/drawing27.xml" ContentType="application/vnd.openxmlformats-officedocument.drawing+xml"/>
  <Override PartName="/xl/activeX/activeX4.xml" ContentType="application/vnd.ms-office.activeX+xml"/>
  <Override PartName="/xl/activeX/activeX43.xml" ContentType="application/vnd.ms-office.activeX+xml"/>
  <Override PartName="/xl/activeX/activeX54.xml" ContentType="application/vnd.ms-office.activeX+xml"/>
  <Override PartName="/xl/activeX/activeX90.xml" ContentType="application/vnd.ms-office.activeX+xml"/>
  <Override PartName="/xl/activeX/activeX114.xml" ContentType="application/vnd.ms-office.activeX+xml"/>
  <Override PartName="/xl/activeX/activeX161.xml" ContentType="application/vnd.ms-office.activeX+xml"/>
  <Override PartName="/xl/drawings/drawing16.xml" ContentType="application/vnd.openxmlformats-officedocument.drawing+xml"/>
  <Override PartName="/xl/worksheets/sheet2.xml" ContentType="application/vnd.openxmlformats-officedocument.spreadsheetml.worksheet+xml"/>
  <Override PartName="/xl/drawings/drawing1.xml" ContentType="application/vnd.openxmlformats-officedocument.drawing+xml"/>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1.xml" ContentType="application/vnd.ms-office.activeX+xml"/>
  <Override PartName="/xl/activeX/activeX69.bin" ContentType="application/vnd.ms-office.activeX"/>
  <Override PartName="/xl/activeX/activeX129.bin" ContentType="application/vnd.ms-office.activeX"/>
  <Override PartName="/xl/activeX/activeX176.bin" ContentType="application/vnd.ms-office.activeX"/>
  <Override PartName="/xl/activeX/activeX187.bin" ContentType="application/vnd.ms-office.activeX"/>
  <Override PartName="/xl/worksheets/sheet28.xml" ContentType="application/vnd.openxmlformats-officedocument.spreadsheetml.worksheet+xml"/>
  <Override PartName="/xl/activeX/activeX8.bin" ContentType="application/vnd.ms-office.activeX"/>
  <Override PartName="/xl/activeX/activeX10.xml" ContentType="application/vnd.ms-office.activeX+xml"/>
  <Override PartName="/xl/activeX/activeX58.bin" ContentType="application/vnd.ms-office.activeX"/>
  <Override PartName="/xl/activeX/activeX118.bin" ContentType="application/vnd.ms-office.activeX"/>
  <Override PartName="/xl/activeX/activeX165.bin" ContentType="application/vnd.ms-office.activeX"/>
  <Override PartName="/xl/worksheets/sheet17.xml" ContentType="application/vnd.openxmlformats-officedocument.spreadsheetml.worksheet+xml"/>
  <Override PartName="/xl/activeX/activeX36.bin" ContentType="application/vnd.ms-office.activeX"/>
  <Override PartName="/xl/activeX/activeX47.bin" ContentType="application/vnd.ms-office.activeX"/>
  <Override PartName="/xl/activeX/activeX83.bin" ContentType="application/vnd.ms-office.activeX"/>
  <Override PartName="/xl/activeX/activeX94.bin" ContentType="application/vnd.ms-office.activeX"/>
  <Override PartName="/xl/activeX/activeX107.bin" ContentType="application/vnd.ms-office.activeX"/>
  <Override PartName="/xl/activeX/activeX154.bin" ContentType="application/vnd.ms-office.activeX"/>
  <Override PartName="/xl/activeX/activeX188.xml" ContentType="application/vnd.ms-office.activeX+xml"/>
  <Override PartName="/xl/activeX/activeX9.xml" ContentType="application/vnd.ms-office.activeX+xml"/>
  <Override PartName="/xl/activeX/activeX25.bin" ContentType="application/vnd.ms-office.activeX"/>
  <Override PartName="/xl/activeX/activeX59.xml" ContentType="application/vnd.ms-office.activeX+xml"/>
  <Override PartName="/xl/activeX/activeX72.bin" ContentType="application/vnd.ms-office.activeX"/>
  <Override PartName="/xl/activeX/activeX132.bin" ContentType="application/vnd.ms-office.activeX"/>
  <Override PartName="/xl/activeX/activeX143.bin" ContentType="application/vnd.ms-office.activeX"/>
  <Override PartName="/xl/activeX/activeX177.xml" ContentType="application/vnd.ms-office.activeX+xml"/>
  <Override PartName="/xl/activeX/activeX190.bin" ContentType="application/vnd.ms-office.activeX"/>
  <Override PartName="/xl/activeX/activeX14.bin" ContentType="application/vnd.ms-office.activeX"/>
  <Override PartName="/xl/activeX/activeX48.xml" ContentType="application/vnd.ms-office.activeX+xml"/>
  <Override PartName="/xl/activeX/activeX61.bin" ContentType="application/vnd.ms-office.activeX"/>
  <Override PartName="/xl/activeX/activeX95.xml" ContentType="application/vnd.ms-office.activeX+xml"/>
  <Override PartName="/xl/activeX/activeX108.xml" ContentType="application/vnd.ms-office.activeX+xml"/>
  <Override PartName="/xl/activeX/activeX119.xml" ContentType="application/vnd.ms-office.activeX+xml"/>
  <Override PartName="/xl/activeX/activeX121.bin" ContentType="application/vnd.ms-office.activeX"/>
  <Override PartName="/xl/activeX/activeX155.xml" ContentType="application/vnd.ms-office.activeX+xml"/>
  <Override PartName="/xl/activeX/activeX166.xml" ContentType="application/vnd.ms-office.activeX+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activeX/activeX37.xml" ContentType="application/vnd.ms-office.activeX+xml"/>
  <Override PartName="/xl/activeX/activeX50.bin" ContentType="application/vnd.ms-office.activeX"/>
  <Override PartName="/xl/activeX/activeX84.xml" ContentType="application/vnd.ms-office.activeX+xml"/>
  <Override PartName="/xl/activeX/activeX110.bin" ContentType="application/vnd.ms-office.activeX"/>
  <Override PartName="/xl/activeX/activeX144.xml" ContentType="application/vnd.ms-office.activeX+xml"/>
  <Override PartName="/xl/vbaProject.bin" ContentType="application/vnd.ms-office.vbaProject"/>
  <Override PartName="/xl/activeX/activeX15.xml" ContentType="application/vnd.ms-office.activeX+xml"/>
  <Override PartName="/xl/activeX/activeX26.xml" ContentType="application/vnd.ms-office.activeX+xml"/>
  <Override PartName="/xl/activeX/activeX62.xml" ContentType="application/vnd.ms-office.activeX+xml"/>
  <Override PartName="/xl/activeX/activeX73.xml" ContentType="application/vnd.ms-office.activeX+xml"/>
  <Override PartName="/xl/activeX/activeX133.xml" ContentType="application/vnd.ms-office.activeX+xml"/>
  <Override PartName="/xl/activeX/activeX180.xml" ContentType="application/vnd.ms-office.activeX+xml"/>
  <Override PartName="/xl/activeX/activeX1.xml" ContentType="application/vnd.ms-office.activeX+xml"/>
  <Override PartName="/xl/activeX/activeX51.xml" ContentType="application/vnd.ms-office.activeX+xml"/>
  <Override PartName="/xl/activeX/activeX99.bin" ContentType="application/vnd.ms-office.activeX"/>
  <Override PartName="/xl/activeX/activeX111.xml" ContentType="application/vnd.ms-office.activeX+xml"/>
  <Override PartName="/xl/activeX/activeX122.xml" ContentType="application/vnd.ms-office.activeX+xml"/>
  <Override PartName="/xl/activeX/activeX159.bin" ContentType="application/vnd.ms-office.activeX"/>
  <Override PartName="/xl/drawings/drawing13.xml" ContentType="application/vnd.openxmlformats-officedocument.drawing+xml"/>
  <Override PartName="/xl/drawings/drawing24.xml" ContentType="application/vnd.openxmlformats-officedocument.drawing+xml"/>
  <Override PartName="/xl/activeX/activeX40.xml" ContentType="application/vnd.ms-office.activeX+xml"/>
  <Override PartName="/xl/activeX/activeX88.bin" ContentType="application/vnd.ms-office.activeX"/>
  <Override PartName="/xl/activeX/activeX100.xml" ContentType="application/vnd.ms-office.activeX+xml"/>
  <Override PartName="/xl/activeX/activeX148.bin" ContentType="application/vnd.ms-office.activeX"/>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77.bin" ContentType="application/vnd.ms-office.activeX"/>
  <Override PartName="/xl/activeX/activeX137.bin" ContentType="application/vnd.ms-office.activeX"/>
  <Override PartName="/xl/activeX/activeX184.bin" ContentType="application/vnd.ms-office.activeX"/>
  <Override PartName="/xl/activeX/activeX5.bin" ContentType="application/vnd.ms-office.activeX"/>
  <Override PartName="/xl/activeX/activeX55.bin" ContentType="application/vnd.ms-office.activeX"/>
  <Override PartName="/xl/activeX/activeX89.xml" ContentType="application/vnd.ms-office.activeX+xml"/>
  <Override PartName="/xl/activeX/activeX115.bin" ContentType="application/vnd.ms-office.activeX"/>
  <Override PartName="/xl/activeX/activeX126.bin" ContentType="application/vnd.ms-office.activeX"/>
  <Override PartName="/xl/activeX/activeX162.bin" ContentType="application/vnd.ms-office.activeX"/>
  <Override PartName="/xl/activeX/activeX173.bin" ContentType="application/vnd.ms-office.activeX"/>
  <Override PartName="/xl/worksheets/sheet25.xml" ContentType="application/vnd.openxmlformats-officedocument.spreadsheetml.worksheet+xml"/>
  <Default Extension="bin" ContentType="application/vnd.openxmlformats-officedocument.spreadsheetml.printerSettings"/>
  <Override PartName="/xl/activeX/activeX44.bin" ContentType="application/vnd.ms-office.activeX"/>
  <Override PartName="/xl/activeX/activeX78.xml" ContentType="application/vnd.ms-office.activeX+xml"/>
  <Override PartName="/xl/activeX/activeX91.bin" ContentType="application/vnd.ms-office.activeX"/>
  <Override PartName="/xl/activeX/activeX104.bin" ContentType="application/vnd.ms-office.activeX"/>
  <Override PartName="/xl/activeX/activeX138.xml" ContentType="application/vnd.ms-office.activeX+xml"/>
  <Override PartName="/xl/activeX/activeX149.xml" ContentType="application/vnd.ms-office.activeX+xml"/>
  <Override PartName="/xl/activeX/activeX151.bin" ContentType="application/vnd.ms-office.activeX"/>
  <Override PartName="/xl/activeX/activeX185.xml" ContentType="application/vnd.ms-office.activeX+xml"/>
  <Override PartName="/xl/worksheets/sheet14.xml" ContentType="application/vnd.openxmlformats-officedocument.spreadsheetml.worksheet+xml"/>
  <Override PartName="/xl/activeX/activeX22.bin" ContentType="application/vnd.ms-office.activeX"/>
  <Override PartName="/xl/activeX/activeX33.bin" ContentType="application/vnd.ms-office.activeX"/>
  <Override PartName="/xl/activeX/activeX67.xml" ContentType="application/vnd.ms-office.activeX+xml"/>
  <Override PartName="/xl/activeX/activeX80.bin" ContentType="application/vnd.ms-office.activeX"/>
  <Override PartName="/xl/activeX/activeX127.xml" ContentType="application/vnd.ms-office.activeX+xml"/>
  <Override PartName="/xl/activeX/activeX140.bin" ContentType="application/vnd.ms-office.activeX"/>
  <Override PartName="/xl/activeX/activeX174.xml" ContentType="application/vnd.ms-office.activeX+xml"/>
  <Override PartName="/xl/drawings/drawing29.xml" ContentType="application/vnd.openxmlformats-officedocument.drawing+xml"/>
  <Override PartName="/xl/activeX/activeX6.xml" ContentType="application/vnd.ms-office.activeX+xml"/>
  <Override PartName="/xl/activeX/activeX11.bin" ContentType="application/vnd.ms-office.activeX"/>
  <Override PartName="/xl/activeX/activeX45.xml" ContentType="application/vnd.ms-office.activeX+xml"/>
  <Override PartName="/xl/activeX/activeX56.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drawings/drawing18.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activeX/activeX34.xml" ContentType="application/vnd.ms-office.activeX+xml"/>
  <Override PartName="/xl/activeX/activeX81.xml" ContentType="application/vnd.ms-office.activeX+xml"/>
  <Override PartName="/xl/activeX/activeX105.xml" ContentType="application/vnd.ms-office.activeX+xml"/>
  <Override PartName="/xl/activeX/activeX152.xml" ContentType="application/vnd.ms-office.activeX+xml"/>
  <Override PartName="/xl/drawings/drawing3.xml" ContentType="application/vnd.openxmlformats-officedocument.drawing+xml"/>
  <Override PartName="/xl/activeX/activeX23.xml" ContentType="application/vnd.ms-office.activeX+xml"/>
  <Override PartName="/xl/activeX/activeX70.xml" ContentType="application/vnd.ms-office.activeX+xml"/>
  <Override PartName="/xl/activeX/activeX130.xml" ContentType="application/vnd.ms-office.activeX+xml"/>
  <Override PartName="/xl/activeX/activeX141.xml" ContentType="application/vnd.ms-office.activeX+xml"/>
  <Override PartName="/xl/activeX/activeX178.bin" ContentType="application/vnd.ms-office.activeX"/>
  <Override PartName="/xl/activeX/activeX189.bin" ContentType="application/vnd.ms-office.activeX"/>
  <Default Extension="vml" ContentType="application/vnd.openxmlformats-officedocument.vmlDrawing"/>
  <Override PartName="/xl/activeX/activeX12.xml" ContentType="application/vnd.ms-office.activeX+xml"/>
  <Override PartName="/xl/activeX/activeX167.bin" ContentType="application/vnd.ms-office.activeX"/>
  <Override PartName="/xl/drawings/drawing21.xml" ContentType="application/vnd.openxmlformats-officedocument.drawing+xml"/>
  <Override PartName="/xl/worksheets/sheet19.xml" ContentType="application/vnd.openxmlformats-officedocument.spreadsheetml.worksheet+xml"/>
  <Override PartName="/xl/activeX/activeX38.bin" ContentType="application/vnd.ms-office.activeX"/>
  <Override PartName="/xl/activeX/activeX49.bin" ContentType="application/vnd.ms-office.activeX"/>
  <Override PartName="/xl/activeX/activeX85.bin" ContentType="application/vnd.ms-office.activeX"/>
  <Override PartName="/xl/activeX/activeX96.bin" ContentType="application/vnd.ms-office.activeX"/>
  <Override PartName="/xl/activeX/activeX109.bin" ContentType="application/vnd.ms-office.activeX"/>
  <Override PartName="/xl/activeX/activeX156.bin" ContentType="application/vnd.ms-office.activeX"/>
  <Override PartName="/xl/drawings/drawing10.xml" ContentType="application/vnd.openxmlformats-officedocument.drawing+xml"/>
  <Override PartName="/xl/activeX/activeX27.bin" ContentType="application/vnd.ms-office.activeX"/>
  <Override PartName="/xl/activeX/activeX74.bin" ContentType="application/vnd.ms-office.activeX"/>
  <Override PartName="/xl/activeX/activeX134.bin" ContentType="application/vnd.ms-office.activeX"/>
  <Override PartName="/xl/activeX/activeX145.bin" ContentType="application/vnd.ms-office.activeX"/>
  <Override PartName="/xl/activeX/activeX179.xml" ContentType="application/vnd.ms-office.activeX+xml"/>
  <Override PartName="/xl/activeX/activeX181.bin" ContentType="application/vnd.ms-office.activeX"/>
  <Override PartName="/docProps/core.xml" ContentType="application/vnd.openxmlformats-package.core-properties+xml"/>
  <Override PartName="/xl/activeX/activeX2.bin" ContentType="application/vnd.ms-office.activeX"/>
  <Override PartName="/xl/activeX/activeX16.bin" ContentType="application/vnd.ms-office.activeX"/>
  <Override PartName="/xl/activeX/activeX63.bin" ContentType="application/vnd.ms-office.activeX"/>
  <Override PartName="/xl/activeX/activeX97.xml" ContentType="application/vnd.ms-office.activeX+xml"/>
  <Override PartName="/xl/activeX/activeX123.bin" ContentType="application/vnd.ms-office.activeX"/>
  <Override PartName="/xl/activeX/activeX157.xml" ContentType="application/vnd.ms-office.activeX+xml"/>
  <Override PartName="/xl/activeX/activeX168.xml" ContentType="application/vnd.ms-office.activeX+xml"/>
  <Override PartName="/xl/activeX/activeX170.bin" ContentType="application/vnd.ms-office.activeX"/>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activeX/activeX39.xml" ContentType="application/vnd.ms-office.activeX+xml"/>
  <Override PartName="/xl/activeX/activeX41.bin" ContentType="application/vnd.ms-office.activeX"/>
  <Override PartName="/xl/activeX/activeX52.bin" ContentType="application/vnd.ms-office.activeX"/>
  <Override PartName="/xl/activeX/activeX86.xml" ContentType="application/vnd.ms-office.activeX+xml"/>
  <Override PartName="/xl/activeX/activeX112.bin" ContentType="application/vnd.ms-office.activeX"/>
  <Override PartName="/xl/activeX/activeX146.xml" ContentType="application/vnd.ms-office.activeX+xml"/>
  <Override PartName="/xl/drawings/drawing8.xml" ContentType="application/vnd.openxmlformats-officedocument.drawing+xml"/>
  <Override PartName="/xl/worksheets/sheet11.xml" ContentType="application/vnd.openxmlformats-officedocument.spreadsheetml.worksheet+xml"/>
  <Override PartName="/xl/activeX/activeX17.xml" ContentType="application/vnd.ms-office.activeX+xml"/>
  <Override PartName="/xl/activeX/activeX28.xml" ContentType="application/vnd.ms-office.activeX+xml"/>
  <Override PartName="/xl/activeX/activeX30.bin" ContentType="application/vnd.ms-office.activeX"/>
  <Override PartName="/xl/activeX/activeX64.xml" ContentType="application/vnd.ms-office.activeX+xml"/>
  <Override PartName="/xl/activeX/activeX75.xml" ContentType="application/vnd.ms-office.activeX+xml"/>
  <Override PartName="/xl/activeX/activeX101.bin" ContentType="application/vnd.ms-office.activeX"/>
  <Override PartName="/xl/activeX/activeX135.xml" ContentType="application/vnd.ms-office.activeX+xml"/>
  <Override PartName="/xl/activeX/activeX182.xml" ContentType="application/vnd.ms-office.activeX+xml"/>
  <Default Extension="rels" ContentType="application/vnd.openxmlformats-package.relationships+xml"/>
  <Override PartName="/xl/activeX/activeX3.xml" ContentType="application/vnd.ms-office.activeX+xml"/>
  <Override PartName="/xl/activeX/activeX53.xml" ContentType="application/vnd.ms-office.activeX+xml"/>
  <Override PartName="/xl/activeX/activeX113.xml" ContentType="application/vnd.ms-office.activeX+xml"/>
  <Override PartName="/xl/activeX/activeX124.xml" ContentType="application/vnd.ms-office.activeX+xml"/>
  <Override PartName="/xl/activeX/activeX160.xml" ContentType="application/vnd.ms-office.activeX+xml"/>
  <Override PartName="/xl/activeX/activeX171.xml" ContentType="application/vnd.ms-office.activeX+xml"/>
  <Override PartName="/xl/drawings/drawing15.xml" ContentType="application/vnd.openxmlformats-officedocument.drawing+xml"/>
  <Override PartName="/xl/drawings/drawing26.xml" ContentType="application/vnd.openxmlformats-officedocument.drawing+xml"/>
  <Override PartName="/xl/activeX/activeX42.xml" ContentType="application/vnd.ms-office.activeX+xml"/>
  <Override PartName="/xl/activeX/activeX102.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activeX/activeX68.bin" ContentType="application/vnd.ms-office.activeX"/>
  <Override PartName="/xl/activeX/activeX79.bin" ContentType="application/vnd.ms-office.activeX"/>
  <Override PartName="/xl/activeX/activeX139.bin" ContentType="application/vnd.ms-office.activeX"/>
  <Override PartName="/xl/activeX/activeX186.bin" ContentType="application/vnd.ms-office.activeX"/>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worksheets/sheet27.xml" ContentType="application/vnd.openxmlformats-officedocument.spreadsheetml.worksheet+xml"/>
  <Override PartName="/xl/activeX/activeX46.bin" ContentType="application/vnd.ms-office.activeX"/>
  <Override PartName="/xl/activeX/activeX93.bin" ContentType="application/vnd.ms-office.activeX"/>
  <Override PartName="/xl/activeX/activeX106.bin" ContentType="application/vnd.ms-office.activeX"/>
  <Override PartName="/xl/activeX/activeX117.bin" ContentType="application/vnd.ms-office.activeX"/>
  <Override PartName="/xl/activeX/activeX153.bin" ContentType="application/vnd.ms-office.activeX"/>
  <Override PartName="/xl/activeX/activeX164.bin" ContentType="application/vnd.ms-office.activeX"/>
  <Override PartName="/xl/worksheets/sheet16.xml" ContentType="application/vnd.openxmlformats-officedocument.spreadsheetml.worksheet+xml"/>
  <Override PartName="/xl/activeX/activeX35.bin" ContentType="application/vnd.ms-office.activeX"/>
  <Override PartName="/xl/activeX/activeX69.xml" ContentType="application/vnd.ms-office.activeX+xml"/>
  <Override PartName="/xl/activeX/activeX82.bin" ContentType="application/vnd.ms-office.activeX"/>
  <Override PartName="/xl/activeX/activeX129.xml" ContentType="application/vnd.ms-office.activeX+xml"/>
  <Override PartName="/xl/activeX/activeX142.bin" ContentType="application/vnd.ms-office.activeX"/>
  <Override PartName="/xl/activeX/activeX176.xml" ContentType="application/vnd.ms-office.activeX+xml"/>
  <Override PartName="/xl/activeX/activeX187.xml" ContentType="application/vnd.ms-office.activeX+xml"/>
  <Override PartName="/xl/activeX/activeX8.xml" ContentType="application/vnd.ms-office.activeX+xml"/>
  <Override PartName="/xl/activeX/activeX13.bin" ContentType="application/vnd.ms-office.activeX"/>
  <Override PartName="/xl/activeX/activeX24.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118.xml" ContentType="application/vnd.ms-office.activeX+xml"/>
  <Override PartName="/xl/activeX/activeX131.bin" ContentType="application/vnd.ms-office.activeX"/>
  <Override PartName="/xl/activeX/activeX165.xml" ContentType="application/vnd.ms-office.activeX+xml"/>
  <Override PartName="/xl/worksheets/sheet6.xml" ContentType="application/vnd.openxmlformats-officedocument.spreadsheetml.worksheet+xml"/>
  <Override PartName="/xl/activeX/activeX36.xml" ContentType="application/vnd.ms-office.activeX+xml"/>
  <Override PartName="/xl/activeX/activeX83.xml" ContentType="application/vnd.ms-office.activeX+xml"/>
  <Override PartName="/xl/activeX/activeX94.xml" ContentType="application/vnd.ms-office.activeX+xml"/>
  <Override PartName="/xl/activeX/activeX107.xml" ContentType="application/vnd.ms-office.activeX+xml"/>
  <Override PartName="/xl/activeX/activeX120.bin" ContentType="application/vnd.ms-office.activeX"/>
  <Override PartName="/xl/activeX/activeX154.xml" ContentType="application/vnd.ms-office.activeX+xml"/>
  <Override PartName="/xl/drawings/drawing5.xml" ContentType="application/vnd.openxmlformats-officedocument.drawing+xml"/>
  <Override PartName="/xl/activeX/activeX25.xml" ContentType="application/vnd.ms-office.activeX+xml"/>
  <Override PartName="/xl/activeX/activeX72.xml" ContentType="application/vnd.ms-office.activeX+xml"/>
  <Override PartName="/xl/activeX/activeX132.xml" ContentType="application/vnd.ms-office.activeX+xml"/>
  <Override PartName="/xl/activeX/activeX143.xml" ContentType="application/vnd.ms-office.activeX+xml"/>
  <Override PartName="/xl/activeX/activeX190.xml" ContentType="application/vnd.ms-office.activeX+xml"/>
  <Override PartName="/xl/activeX/activeX14.xml" ContentType="application/vnd.ms-office.activeX+xml"/>
  <Override PartName="/xl/activeX/activeX61.xml" ContentType="application/vnd.ms-office.activeX+xml"/>
  <Override PartName="/xl/activeX/activeX121.xml" ContentType="application/vnd.ms-office.activeX+xml"/>
  <Override PartName="/xl/activeX/activeX169.bin" ContentType="application/vnd.ms-office.activeX"/>
  <Override PartName="/xl/drawings/drawing23.xml" ContentType="application/vnd.openxmlformats-officedocument.drawing+xml"/>
  <Override PartName="/xl/activeX/activeX50.xml" ContentType="application/vnd.ms-office.activeX+xml"/>
  <Override PartName="/xl/activeX/activeX87.bin" ContentType="application/vnd.ms-office.activeX"/>
  <Override PartName="/xl/activeX/activeX98.bin" ContentType="application/vnd.ms-office.activeX"/>
  <Override PartName="/xl/activeX/activeX110.xml" ContentType="application/vnd.ms-office.activeX+xml"/>
  <Override PartName="/xl/activeX/activeX158.bin" ContentType="application/vnd.ms-office.activeX"/>
  <Override PartName="/xl/drawings/drawing12.xml" ContentType="application/vnd.openxmlformats-officedocument.drawing+xml"/>
  <Override PartName="/xl/activeX/activeX29.bin" ContentType="application/vnd.ms-office.activeX"/>
  <Override PartName="/xl/activeX/activeX76.bin" ContentType="application/vnd.ms-office.activeX"/>
  <Override PartName="/xl/activeX/activeX136.bin" ContentType="application/vnd.ms-office.activeX"/>
  <Override PartName="/xl/activeX/activeX147.bin" ContentType="application/vnd.ms-office.activeX"/>
  <Override PartName="/xl/activeX/activeX183.bin" ContentType="application/vnd.ms-office.activeX"/>
  <Override PartName="/xl/activeX/activeX18.bin" ContentType="application/vnd.ms-office.activeX"/>
  <Override PartName="/xl/activeX/activeX65.bin" ContentType="application/vnd.ms-office.activeX"/>
  <Override PartName="/xl/activeX/activeX99.xml" ContentType="application/vnd.ms-office.activeX+xml"/>
  <Override PartName="/xl/activeX/activeX125.bin" ContentType="application/vnd.ms-office.activeX"/>
  <Override PartName="/xl/activeX/activeX159.xml" ContentType="application/vnd.ms-office.activeX+xml"/>
  <Override PartName="/xl/activeX/activeX172.bin" ContentType="application/vnd.ms-office.activeX"/>
  <Override PartName="/xl/worksheets/sheet24.xml" ContentType="application/vnd.openxmlformats-officedocument.spreadsheetml.worksheet+xml"/>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activeX/activeX184.xml" ContentType="application/vnd.ms-office.activeX+xml"/>
  <Override PartName="/xl/activeX/activeX21.bin" ContentType="application/vnd.ms-office.activeX"/>
  <Override PartName="/xl/activeX/activeX115.xml" ContentType="application/vnd.ms-office.activeX+xml"/>
  <Override PartName="/xl/activeX/activeX162.xml" ContentType="application/vnd.ms-office.activeX+xml"/>
  <Override PartName="/xl/drawings/drawing28.xml" ContentType="application/vnd.openxmlformats-officedocument.drawing+xml"/>
  <Override PartName="/xl/drawings/drawing2.xml" ContentType="application/vnd.openxmlformats-officedocument.drawing+xml"/>
  <Override PartName="/xl/activeX/activeX44.xml" ContentType="application/vnd.ms-office.activeX+xml"/>
  <Override PartName="/xl/activeX/activeX91.xml" ContentType="application/vnd.ms-office.activeX+xml"/>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9.bin" ContentType="application/vnd.ms-office.activeX"/>
  <Override PartName="/xl/activeX/activeX59.bin" ContentType="application/vnd.ms-office.activeX"/>
  <Override PartName="/xl/activeX/activeX177.bin" ContentType="application/vnd.ms-office.activeX"/>
  <Override PartName="/xl/activeX/activeX108.bin" ContentType="application/vnd.ms-office.activeX"/>
  <Override PartName="/xl/activeX/activeX155.bin" ContentType="application/vnd.ms-office.activeX"/>
  <Override PartName="/xl/worksheets/sheet18.xml" ContentType="application/vnd.openxmlformats-officedocument.spreadsheetml.worksheet+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worksheets/sheet21.xml" ContentType="application/vnd.openxmlformats-officedocument.spreadsheetml.worksheet+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16.xml" ContentType="application/vnd.ms-office.activeX+xml"/>
  <Override PartName="/xl/activeX/activeX63.xml" ContentType="application/vnd.ms-office.activeX+xml"/>
  <Override PartName="/xl/drawings/drawing25.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15" windowWidth="10320" windowHeight="7755" tabRatio="815" activeTab="28"/>
  </bookViews>
  <sheets>
    <sheet name="Crew list" sheetId="1" r:id="rId1"/>
    <sheet name="Main" sheetId="2" r:id="rId2"/>
    <sheet name="01" sheetId="3" r:id="rId3"/>
    <sheet name="02" sheetId="52" r:id="rId4"/>
    <sheet name="03" sheetId="53" r:id="rId5"/>
    <sheet name="04" sheetId="54" r:id="rId6"/>
    <sheet name="05" sheetId="55" r:id="rId7"/>
    <sheet name="06" sheetId="56" r:id="rId8"/>
    <sheet name="07" sheetId="57" r:id="rId9"/>
    <sheet name="08" sheetId="58" r:id="rId10"/>
    <sheet name="09" sheetId="59" r:id="rId11"/>
    <sheet name="10" sheetId="60" r:id="rId12"/>
    <sheet name="11" sheetId="61" r:id="rId13"/>
    <sheet name="12" sheetId="62" r:id="rId14"/>
    <sheet name="13" sheetId="63" r:id="rId15"/>
    <sheet name="14" sheetId="64" r:id="rId16"/>
    <sheet name="15" sheetId="65" r:id="rId17"/>
    <sheet name="16" sheetId="66" r:id="rId18"/>
    <sheet name="17" sheetId="67" r:id="rId19"/>
    <sheet name="18" sheetId="68" state="hidden" r:id="rId20"/>
    <sheet name="19" sheetId="69" state="hidden" r:id="rId21"/>
    <sheet name="20" sheetId="70" state="hidden" r:id="rId22"/>
    <sheet name="21" sheetId="71" state="hidden" r:id="rId23"/>
    <sheet name="22" sheetId="72" state="hidden" r:id="rId24"/>
    <sheet name="23" sheetId="73" state="hidden" r:id="rId25"/>
    <sheet name="24" sheetId="74" state="hidden" r:id="rId26"/>
    <sheet name="25" sheetId="75" state="hidden" r:id="rId27"/>
    <sheet name="Report" sheetId="4" r:id="rId28"/>
    <sheet name="Guidance" sheetId="76" r:id="rId29"/>
  </sheets>
  <functionGroups/>
  <definedNames>
    <definedName name="Assistant">'Crew list'!$B$409</definedName>
    <definedName name="Assitant">'Crew list'!$B$409</definedName>
    <definedName name="Bosun">'Crew list'!$B$214</definedName>
    <definedName name="CAPT.">'Crew list'!$B$49</definedName>
    <definedName name="Chief_Engineer">'Crew list'!$B$109</definedName>
    <definedName name="Chief_Officer">'Crew list'!$B$64</definedName>
    <definedName name="ChiefOff">'Crew list'!$B$64</definedName>
    <definedName name="Cook">'Crew list'!$B$379</definedName>
    <definedName name="Electrician">'Crew list'!$B$169</definedName>
    <definedName name="Fitter">'Crew list'!$B$304</definedName>
    <definedName name="Fourth_Engineer">'Crew list'!$B$154</definedName>
    <definedName name="Greaser_1">'Crew list'!$B$319</definedName>
    <definedName name="Greaser_2">'Crew list'!$B$334</definedName>
    <definedName name="Greaser_3">'Crew list'!$B$349</definedName>
    <definedName name="Greaser_4">'Crew list'!$B$364</definedName>
    <definedName name="Master">'Crew list'!$B$49</definedName>
    <definedName name="_xlnm.Print_Area" localSheetId="1">Main!$A$1:$BA$29</definedName>
    <definedName name="_xlnm.Print_Area" localSheetId="27">Report!$A$1:$BD$76</definedName>
    <definedName name="Pumpman_1">'Crew list'!$B$184</definedName>
    <definedName name="Pumpman_2">'Crew list'!$B$199</definedName>
    <definedName name="Sailor_1">'Crew list'!$B$229</definedName>
    <definedName name="Sailor_2">'Crew list'!$B$244</definedName>
    <definedName name="Sailor_3">'Crew list'!$B$259</definedName>
    <definedName name="Sailor_4">'Crew list'!$B$274</definedName>
    <definedName name="Sailor_5">'Crew list'!$B$289</definedName>
    <definedName name="Second_Engineer">'Crew list'!$B$124</definedName>
    <definedName name="Second_Officer">'Crew list'!$B$79</definedName>
    <definedName name="SecondOff">'Crew list'!$B$79</definedName>
    <definedName name="Steward">'Crew list'!$B$394</definedName>
    <definedName name="Third_Engineer">'Crew list'!$B$139</definedName>
    <definedName name="Third_Officer">'Crew list'!$B$94</definedName>
  </definedNames>
  <calcPr calcId="125725"/>
</workbook>
</file>

<file path=xl/calcChain.xml><?xml version="1.0" encoding="utf-8"?>
<calcChain xmlns="http://schemas.openxmlformats.org/spreadsheetml/2006/main">
  <c r="H1" i="1"/>
  <c r="P25"/>
  <c r="BC6" i="4"/>
  <c r="BB6"/>
  <c r="W6"/>
  <c r="P6"/>
  <c r="BD29" i="2"/>
  <c r="BD8"/>
  <c r="BD27"/>
  <c r="BD17"/>
  <c r="BD18"/>
  <c r="BD9"/>
  <c r="BD26"/>
  <c r="BD23"/>
  <c r="BD10"/>
  <c r="BD14"/>
  <c r="BD19"/>
  <c r="BD21"/>
  <c r="BD12"/>
  <c r="BD13"/>
  <c r="BD22"/>
  <c r="BD28"/>
  <c r="BD7"/>
  <c r="BD6"/>
  <c r="BD25"/>
  <c r="BD24"/>
  <c r="BD16"/>
  <c r="BD11"/>
  <c r="BD20"/>
  <c r="BD15"/>
  <c r="P5" i="4" l="1"/>
  <c r="BJ48" l="1"/>
  <c r="BJ47"/>
  <c r="BJ45"/>
  <c r="BJ44"/>
  <c r="BJ43"/>
  <c r="BJ42"/>
  <c r="BJ41"/>
  <c r="BJ40"/>
  <c r="BJ39"/>
  <c r="BJ38"/>
  <c r="BJ37"/>
  <c r="BJ36"/>
  <c r="BJ35"/>
  <c r="BJ34"/>
  <c r="BJ33"/>
  <c r="BJ32"/>
  <c r="BJ31"/>
  <c r="BJ30"/>
  <c r="BJ29"/>
  <c r="BJ28"/>
  <c r="BJ27"/>
  <c r="BJ26"/>
  <c r="BJ25"/>
  <c r="BJ24"/>
  <c r="BJ23"/>
  <c r="BJ22"/>
  <c r="BJ21"/>
  <c r="BJ20"/>
  <c r="BL9"/>
  <c r="BL8"/>
  <c r="BJ19"/>
  <c r="BJ18"/>
  <c r="BJ17"/>
  <c r="BJ16"/>
  <c r="BJ15"/>
  <c r="BJ14"/>
  <c r="BJ13"/>
  <c r="BJ12"/>
  <c r="BJ11"/>
  <c r="BJ10"/>
  <c r="BJ9"/>
  <c r="BJ8"/>
  <c r="B29" i="2"/>
  <c r="B28"/>
  <c r="B27"/>
  <c r="B26"/>
  <c r="B25"/>
  <c r="B24"/>
  <c r="B23"/>
  <c r="B22"/>
  <c r="B21"/>
  <c r="B20"/>
  <c r="B19"/>
  <c r="B18"/>
  <c r="B17"/>
  <c r="B16"/>
  <c r="B15"/>
  <c r="B14"/>
  <c r="B13"/>
  <c r="B12"/>
  <c r="B11"/>
  <c r="B10"/>
  <c r="B9"/>
  <c r="B8"/>
  <c r="B7"/>
  <c r="B6"/>
  <c r="B5"/>
  <c r="BB5" i="4" l="1"/>
  <c r="BF11" i="2" l="1"/>
  <c r="BF10" s="1"/>
  <c r="BL4"/>
  <c r="I420" i="1"/>
  <c r="I419"/>
  <c r="I418"/>
  <c r="I417"/>
  <c r="I416"/>
  <c r="I415"/>
  <c r="I414"/>
  <c r="I413"/>
  <c r="I412"/>
  <c r="I411"/>
  <c r="I410"/>
  <c r="N409"/>
  <c r="P409" s="1"/>
  <c r="I409"/>
  <c r="I405"/>
  <c r="I404"/>
  <c r="I403"/>
  <c r="I402"/>
  <c r="I401"/>
  <c r="I400"/>
  <c r="I399"/>
  <c r="I398"/>
  <c r="I397"/>
  <c r="I396"/>
  <c r="I395"/>
  <c r="N394"/>
  <c r="P394" s="1"/>
  <c r="N396" s="1"/>
  <c r="O27" s="1"/>
  <c r="I394"/>
  <c r="I390"/>
  <c r="I389"/>
  <c r="I388"/>
  <c r="I387"/>
  <c r="I386"/>
  <c r="I385"/>
  <c r="I384"/>
  <c r="I383"/>
  <c r="I382"/>
  <c r="I381"/>
  <c r="I380"/>
  <c r="N379"/>
  <c r="J26" s="1"/>
  <c r="I379"/>
  <c r="I375"/>
  <c r="I374"/>
  <c r="I373"/>
  <c r="I372"/>
  <c r="I371"/>
  <c r="I370"/>
  <c r="I369"/>
  <c r="I368"/>
  <c r="I367"/>
  <c r="I366"/>
  <c r="I365"/>
  <c r="N364"/>
  <c r="P364" s="1"/>
  <c r="N366" s="1"/>
  <c r="O25" s="1"/>
  <c r="I364"/>
  <c r="I360"/>
  <c r="I359"/>
  <c r="I358"/>
  <c r="I357"/>
  <c r="I356"/>
  <c r="I355"/>
  <c r="I354"/>
  <c r="I353"/>
  <c r="I352"/>
  <c r="I351"/>
  <c r="I350"/>
  <c r="N349"/>
  <c r="I349"/>
  <c r="I345"/>
  <c r="I344"/>
  <c r="I343"/>
  <c r="I342"/>
  <c r="I341"/>
  <c r="I340"/>
  <c r="I339"/>
  <c r="I338"/>
  <c r="I337"/>
  <c r="I336"/>
  <c r="I335"/>
  <c r="N334"/>
  <c r="L334" s="1"/>
  <c r="I23" s="1"/>
  <c r="I334"/>
  <c r="I330"/>
  <c r="I329"/>
  <c r="I328"/>
  <c r="I327"/>
  <c r="I326"/>
  <c r="I325"/>
  <c r="I324"/>
  <c r="I323"/>
  <c r="I322"/>
  <c r="I321"/>
  <c r="I320"/>
  <c r="N319"/>
  <c r="J22" s="1"/>
  <c r="I319"/>
  <c r="I315"/>
  <c r="I314"/>
  <c r="I313"/>
  <c r="I312"/>
  <c r="I311"/>
  <c r="I310"/>
  <c r="I309"/>
  <c r="I308"/>
  <c r="I307"/>
  <c r="I306"/>
  <c r="I305"/>
  <c r="N304"/>
  <c r="L304" s="1"/>
  <c r="I21" s="1"/>
  <c r="I304"/>
  <c r="I300"/>
  <c r="I299"/>
  <c r="I298"/>
  <c r="I297"/>
  <c r="I296"/>
  <c r="I295"/>
  <c r="I294"/>
  <c r="I293"/>
  <c r="I292"/>
  <c r="I291"/>
  <c r="I290"/>
  <c r="N289"/>
  <c r="J20" s="1"/>
  <c r="I289"/>
  <c r="I285"/>
  <c r="I284"/>
  <c r="I283"/>
  <c r="I282"/>
  <c r="I281"/>
  <c r="I280"/>
  <c r="I279"/>
  <c r="I278"/>
  <c r="I277"/>
  <c r="I276"/>
  <c r="I275"/>
  <c r="N274"/>
  <c r="L274" s="1"/>
  <c r="I19" s="1"/>
  <c r="I274"/>
  <c r="I270"/>
  <c r="I269"/>
  <c r="I268"/>
  <c r="I267"/>
  <c r="I266"/>
  <c r="I265"/>
  <c r="I264"/>
  <c r="I263"/>
  <c r="I262"/>
  <c r="I261"/>
  <c r="I260"/>
  <c r="N259"/>
  <c r="J18" s="1"/>
  <c r="I259"/>
  <c r="I255"/>
  <c r="I254"/>
  <c r="I253"/>
  <c r="I252"/>
  <c r="I251"/>
  <c r="I250"/>
  <c r="I249"/>
  <c r="I248"/>
  <c r="I247"/>
  <c r="I246"/>
  <c r="I245"/>
  <c r="N244"/>
  <c r="L244" s="1"/>
  <c r="I17" s="1"/>
  <c r="I244"/>
  <c r="I240"/>
  <c r="I239"/>
  <c r="I238"/>
  <c r="I237"/>
  <c r="I236"/>
  <c r="I235"/>
  <c r="I234"/>
  <c r="I233"/>
  <c r="I232"/>
  <c r="I231"/>
  <c r="I230"/>
  <c r="N229"/>
  <c r="J16" s="1"/>
  <c r="I229"/>
  <c r="I225"/>
  <c r="I224"/>
  <c r="I223"/>
  <c r="I222"/>
  <c r="I221"/>
  <c r="I220"/>
  <c r="I219"/>
  <c r="I218"/>
  <c r="I217"/>
  <c r="I216"/>
  <c r="I215"/>
  <c r="N214"/>
  <c r="P214" s="1"/>
  <c r="N216" s="1"/>
  <c r="O15" s="1"/>
  <c r="I214"/>
  <c r="I210"/>
  <c r="I209"/>
  <c r="I208"/>
  <c r="I207"/>
  <c r="I206"/>
  <c r="I205"/>
  <c r="I204"/>
  <c r="I203"/>
  <c r="I202"/>
  <c r="I201"/>
  <c r="I200"/>
  <c r="N199"/>
  <c r="J14" s="1"/>
  <c r="I199"/>
  <c r="I195"/>
  <c r="I194"/>
  <c r="I193"/>
  <c r="I192"/>
  <c r="I191"/>
  <c r="I190"/>
  <c r="I189"/>
  <c r="I188"/>
  <c r="I187"/>
  <c r="I186"/>
  <c r="I185"/>
  <c r="N184"/>
  <c r="L184" s="1"/>
  <c r="I13" s="1"/>
  <c r="I184"/>
  <c r="I180"/>
  <c r="I179"/>
  <c r="I178"/>
  <c r="I177"/>
  <c r="I176"/>
  <c r="I175"/>
  <c r="I174"/>
  <c r="I173"/>
  <c r="I172"/>
  <c r="I171"/>
  <c r="I170"/>
  <c r="N169"/>
  <c r="J12" s="1"/>
  <c r="I169"/>
  <c r="I165"/>
  <c r="I164"/>
  <c r="I163"/>
  <c r="I162"/>
  <c r="I161"/>
  <c r="I160"/>
  <c r="I159"/>
  <c r="I158"/>
  <c r="I157"/>
  <c r="I156"/>
  <c r="I155"/>
  <c r="N154"/>
  <c r="L154" s="1"/>
  <c r="I11" s="1"/>
  <c r="I154"/>
  <c r="I150"/>
  <c r="I149"/>
  <c r="I148"/>
  <c r="I147"/>
  <c r="I146"/>
  <c r="I145"/>
  <c r="I144"/>
  <c r="I143"/>
  <c r="I142"/>
  <c r="I141"/>
  <c r="I140"/>
  <c r="N139"/>
  <c r="I139"/>
  <c r="I135"/>
  <c r="I134"/>
  <c r="I133"/>
  <c r="I132"/>
  <c r="I131"/>
  <c r="I130"/>
  <c r="I129"/>
  <c r="I128"/>
  <c r="I127"/>
  <c r="I126"/>
  <c r="I125"/>
  <c r="N124"/>
  <c r="P124" s="1"/>
  <c r="N126" s="1"/>
  <c r="O9" s="1"/>
  <c r="I124"/>
  <c r="I120"/>
  <c r="I119"/>
  <c r="I118"/>
  <c r="I117"/>
  <c r="I116"/>
  <c r="I115"/>
  <c r="I114"/>
  <c r="I113"/>
  <c r="I112"/>
  <c r="I111"/>
  <c r="I110"/>
  <c r="N109"/>
  <c r="J8" s="1"/>
  <c r="I109"/>
  <c r="I105"/>
  <c r="I104"/>
  <c r="I103"/>
  <c r="I102"/>
  <c r="I101"/>
  <c r="I100"/>
  <c r="I99"/>
  <c r="I98"/>
  <c r="I97"/>
  <c r="I96"/>
  <c r="I95"/>
  <c r="N94"/>
  <c r="L94" s="1"/>
  <c r="I7" s="1"/>
  <c r="I94"/>
  <c r="I90"/>
  <c r="I89"/>
  <c r="I88"/>
  <c r="I87"/>
  <c r="I86"/>
  <c r="I85"/>
  <c r="I84"/>
  <c r="I83"/>
  <c r="I82"/>
  <c r="I81"/>
  <c r="I80"/>
  <c r="N79"/>
  <c r="J6" s="1"/>
  <c r="I79"/>
  <c r="I75"/>
  <c r="I74"/>
  <c r="I73"/>
  <c r="I72"/>
  <c r="I71"/>
  <c r="I70"/>
  <c r="I69"/>
  <c r="I68"/>
  <c r="I67"/>
  <c r="I66"/>
  <c r="I65"/>
  <c r="N64"/>
  <c r="J5" s="1"/>
  <c r="I64"/>
  <c r="I60"/>
  <c r="I59"/>
  <c r="I58"/>
  <c r="I57"/>
  <c r="I56"/>
  <c r="I55"/>
  <c r="I54"/>
  <c r="I53"/>
  <c r="I52"/>
  <c r="I51"/>
  <c r="I50"/>
  <c r="N49"/>
  <c r="J4" s="1"/>
  <c r="I49"/>
  <c r="J27"/>
  <c r="J25"/>
  <c r="J24"/>
  <c r="J23"/>
  <c r="J19"/>
  <c r="J17"/>
  <c r="J15"/>
  <c r="J13"/>
  <c r="J10"/>
  <c r="J7"/>
  <c r="J21" l="1"/>
  <c r="L214"/>
  <c r="I15" s="1"/>
  <c r="L64"/>
  <c r="I5" s="1"/>
  <c r="J11"/>
  <c r="P184"/>
  <c r="N186" s="1"/>
  <c r="O13" s="1"/>
  <c r="L124"/>
  <c r="I9" s="1"/>
  <c r="P274"/>
  <c r="N276" s="1"/>
  <c r="O19" s="1"/>
  <c r="L364"/>
  <c r="I25" s="1"/>
  <c r="P64"/>
  <c r="N66" s="1"/>
  <c r="O5" s="1"/>
  <c r="P304"/>
  <c r="N306" s="1"/>
  <c r="O21" s="1"/>
  <c r="L394"/>
  <c r="I27" s="1"/>
  <c r="P244"/>
  <c r="N246" s="1"/>
  <c r="O17" s="1"/>
  <c r="P154"/>
  <c r="N156" s="1"/>
  <c r="O11" s="1"/>
  <c r="P94"/>
  <c r="N96" s="1"/>
  <c r="O7" s="1"/>
  <c r="P334"/>
  <c r="N336" s="1"/>
  <c r="O23" s="1"/>
  <c r="J28"/>
  <c r="J9"/>
  <c r="P49"/>
  <c r="O50" s="1"/>
  <c r="M4" s="1"/>
  <c r="P79"/>
  <c r="O81" s="1"/>
  <c r="P6" s="1"/>
  <c r="P109"/>
  <c r="O110" s="1"/>
  <c r="M8" s="1"/>
  <c r="P139"/>
  <c r="O140" s="1"/>
  <c r="M10" s="1"/>
  <c r="P169"/>
  <c r="O170" s="1"/>
  <c r="M12" s="1"/>
  <c r="P199"/>
  <c r="L201" s="1"/>
  <c r="N14" s="1"/>
  <c r="P229"/>
  <c r="O230" s="1"/>
  <c r="M16" s="1"/>
  <c r="P259"/>
  <c r="O260" s="1"/>
  <c r="M18" s="1"/>
  <c r="P289"/>
  <c r="O290" s="1"/>
  <c r="M20" s="1"/>
  <c r="P319"/>
  <c r="O320" s="1"/>
  <c r="M22" s="1"/>
  <c r="P349"/>
  <c r="O350" s="1"/>
  <c r="M24" s="1"/>
  <c r="P379"/>
  <c r="L380" s="1"/>
  <c r="K26" s="1"/>
  <c r="B9" i="75"/>
  <c r="B9" i="74"/>
  <c r="B9" i="73"/>
  <c r="B9" i="72"/>
  <c r="B9" i="71"/>
  <c r="B9" i="70"/>
  <c r="B9" i="69"/>
  <c r="B9" i="68"/>
  <c r="B9" i="67"/>
  <c r="B9" i="66"/>
  <c r="B9" i="65"/>
  <c r="B9" i="64"/>
  <c r="B9" i="63"/>
  <c r="B9" i="62"/>
  <c r="B9" i="61"/>
  <c r="B9" i="60"/>
  <c r="B9" i="59"/>
  <c r="B9" i="58"/>
  <c r="B9" i="57"/>
  <c r="B9" i="56"/>
  <c r="B9" i="55"/>
  <c r="B9" i="54"/>
  <c r="B9" i="53"/>
  <c r="B9" i="52"/>
  <c r="B9" i="3"/>
  <c r="BF9" i="2"/>
  <c r="BF12"/>
  <c r="B10" i="75"/>
  <c r="B10" i="74"/>
  <c r="B10" i="73"/>
  <c r="B10" i="72"/>
  <c r="B10" i="71"/>
  <c r="B10" i="70"/>
  <c r="B10" i="69"/>
  <c r="B10" i="68"/>
  <c r="B10" i="67"/>
  <c r="B10" i="66"/>
  <c r="B10" i="65"/>
  <c r="B10" i="64"/>
  <c r="B10" i="63"/>
  <c r="B10" i="62"/>
  <c r="B10" i="61"/>
  <c r="B10" i="60"/>
  <c r="B10" i="59"/>
  <c r="B10" i="58"/>
  <c r="B10" i="57"/>
  <c r="B10" i="56"/>
  <c r="B10" i="55"/>
  <c r="B10" i="54"/>
  <c r="B10" i="53"/>
  <c r="B10" i="52"/>
  <c r="B10" i="3"/>
  <c r="S1" i="2"/>
  <c r="L50" i="1"/>
  <c r="K4" s="1"/>
  <c r="L141"/>
  <c r="N10" s="1"/>
  <c r="O261"/>
  <c r="P18" s="1"/>
  <c r="N260"/>
  <c r="L18" s="1"/>
  <c r="L321"/>
  <c r="N22" s="1"/>
  <c r="L351"/>
  <c r="N24" s="1"/>
  <c r="O381"/>
  <c r="P26" s="1"/>
  <c r="N381"/>
  <c r="O26" s="1"/>
  <c r="O411"/>
  <c r="P28" s="1"/>
  <c r="L411"/>
  <c r="N28" s="1"/>
  <c r="O410"/>
  <c r="M28" s="1"/>
  <c r="L410"/>
  <c r="K28" s="1"/>
  <c r="N411"/>
  <c r="O28" s="1"/>
  <c r="N410"/>
  <c r="L28" s="1"/>
  <c r="O66"/>
  <c r="P5" s="1"/>
  <c r="L95"/>
  <c r="K7" s="1"/>
  <c r="O95"/>
  <c r="M7" s="1"/>
  <c r="L96"/>
  <c r="N7" s="1"/>
  <c r="O96"/>
  <c r="P7" s="1"/>
  <c r="L125"/>
  <c r="K9" s="1"/>
  <c r="O125"/>
  <c r="M9" s="1"/>
  <c r="L126"/>
  <c r="N9" s="1"/>
  <c r="O126"/>
  <c r="P9" s="1"/>
  <c r="L155"/>
  <c r="K11" s="1"/>
  <c r="O155"/>
  <c r="M11" s="1"/>
  <c r="L156"/>
  <c r="N11" s="1"/>
  <c r="O156"/>
  <c r="P11" s="1"/>
  <c r="L185"/>
  <c r="K13" s="1"/>
  <c r="L215"/>
  <c r="K15" s="1"/>
  <c r="O215"/>
  <c r="M15" s="1"/>
  <c r="L216"/>
  <c r="N15" s="1"/>
  <c r="O216"/>
  <c r="P15" s="1"/>
  <c r="L245"/>
  <c r="K17" s="1"/>
  <c r="O245"/>
  <c r="M17" s="1"/>
  <c r="L246"/>
  <c r="N17" s="1"/>
  <c r="O246"/>
  <c r="P17" s="1"/>
  <c r="L275"/>
  <c r="K19" s="1"/>
  <c r="O275"/>
  <c r="M19" s="1"/>
  <c r="L276"/>
  <c r="N19" s="1"/>
  <c r="O276"/>
  <c r="P19" s="1"/>
  <c r="L305"/>
  <c r="K21" s="1"/>
  <c r="L335"/>
  <c r="K23" s="1"/>
  <c r="O335"/>
  <c r="M23" s="1"/>
  <c r="O336"/>
  <c r="P23" s="1"/>
  <c r="L365"/>
  <c r="K25" s="1"/>
  <c r="O365"/>
  <c r="M25" s="1"/>
  <c r="L366"/>
  <c r="N25" s="1"/>
  <c r="O366"/>
  <c r="L395"/>
  <c r="K27" s="1"/>
  <c r="O395"/>
  <c r="M27" s="1"/>
  <c r="L396"/>
  <c r="N27" s="1"/>
  <c r="O396"/>
  <c r="P27" s="1"/>
  <c r="L49"/>
  <c r="I4" s="1"/>
  <c r="L79"/>
  <c r="I6" s="1"/>
  <c r="N95"/>
  <c r="L7" s="1"/>
  <c r="L109"/>
  <c r="I8" s="1"/>
  <c r="N125"/>
  <c r="L9" s="1"/>
  <c r="L139"/>
  <c r="I10" s="1"/>
  <c r="N155"/>
  <c r="L11" s="1"/>
  <c r="L169"/>
  <c r="I12" s="1"/>
  <c r="N185"/>
  <c r="L13" s="1"/>
  <c r="L199"/>
  <c r="I14" s="1"/>
  <c r="N215"/>
  <c r="L15" s="1"/>
  <c r="L229"/>
  <c r="I16" s="1"/>
  <c r="N245"/>
  <c r="L17" s="1"/>
  <c r="L259"/>
  <c r="I18" s="1"/>
  <c r="N275"/>
  <c r="L19" s="1"/>
  <c r="L289"/>
  <c r="I20" s="1"/>
  <c r="N305"/>
  <c r="L21" s="1"/>
  <c r="L319"/>
  <c r="I22" s="1"/>
  <c r="L349"/>
  <c r="I24" s="1"/>
  <c r="N365"/>
  <c r="L25" s="1"/>
  <c r="L379"/>
  <c r="I26" s="1"/>
  <c r="N395"/>
  <c r="L27" s="1"/>
  <c r="L409"/>
  <c r="I28" s="1"/>
  <c r="N380" l="1"/>
  <c r="L26" s="1"/>
  <c r="L381"/>
  <c r="N26" s="1"/>
  <c r="O380"/>
  <c r="M26" s="1"/>
  <c r="L350"/>
  <c r="K24" s="1"/>
  <c r="N350"/>
  <c r="L24" s="1"/>
  <c r="N335"/>
  <c r="L23" s="1"/>
  <c r="L336"/>
  <c r="N23" s="1"/>
  <c r="L306"/>
  <c r="N21" s="1"/>
  <c r="O305"/>
  <c r="M21" s="1"/>
  <c r="O306"/>
  <c r="P21" s="1"/>
  <c r="L290"/>
  <c r="K20" s="1"/>
  <c r="L261"/>
  <c r="N18" s="1"/>
  <c r="L260"/>
  <c r="K18" s="1"/>
  <c r="N261"/>
  <c r="O18" s="1"/>
  <c r="L230"/>
  <c r="K16" s="1"/>
  <c r="N230"/>
  <c r="L16" s="1"/>
  <c r="L231"/>
  <c r="N16" s="1"/>
  <c r="N201"/>
  <c r="O14" s="1"/>
  <c r="O201"/>
  <c r="P14" s="1"/>
  <c r="O200"/>
  <c r="M14" s="1"/>
  <c r="L200"/>
  <c r="K14" s="1"/>
  <c r="N200"/>
  <c r="L14" s="1"/>
  <c r="L186"/>
  <c r="N13" s="1"/>
  <c r="O186"/>
  <c r="P13" s="1"/>
  <c r="O185"/>
  <c r="M13" s="1"/>
  <c r="L170"/>
  <c r="K12" s="1"/>
  <c r="N141"/>
  <c r="O10" s="1"/>
  <c r="N140"/>
  <c r="L10" s="1"/>
  <c r="O141"/>
  <c r="P10" s="1"/>
  <c r="L140"/>
  <c r="K10" s="1"/>
  <c r="L110"/>
  <c r="K8" s="1"/>
  <c r="L111"/>
  <c r="N8" s="1"/>
  <c r="N110"/>
  <c r="L8" s="1"/>
  <c r="L65"/>
  <c r="K5" s="1"/>
  <c r="N65"/>
  <c r="L5" s="1"/>
  <c r="O65"/>
  <c r="M5" s="1"/>
  <c r="L66"/>
  <c r="N5" s="1"/>
  <c r="O321"/>
  <c r="P22" s="1"/>
  <c r="N80"/>
  <c r="L6" s="1"/>
  <c r="N81"/>
  <c r="O6" s="1"/>
  <c r="N320"/>
  <c r="L22" s="1"/>
  <c r="L80"/>
  <c r="K6" s="1"/>
  <c r="N321"/>
  <c r="O22" s="1"/>
  <c r="O80"/>
  <c r="M6" s="1"/>
  <c r="L320"/>
  <c r="K22" s="1"/>
  <c r="L81"/>
  <c r="N6" s="1"/>
  <c r="N290"/>
  <c r="L20" s="1"/>
  <c r="L291"/>
  <c r="N20" s="1"/>
  <c r="N170"/>
  <c r="L12" s="1"/>
  <c r="L171"/>
  <c r="N12" s="1"/>
  <c r="N50"/>
  <c r="L4" s="1"/>
  <c r="L51"/>
  <c r="N4" s="1"/>
  <c r="N351"/>
  <c r="O24" s="1"/>
  <c r="O351"/>
  <c r="P24" s="1"/>
  <c r="N291"/>
  <c r="O20" s="1"/>
  <c r="O291"/>
  <c r="P20" s="1"/>
  <c r="N231"/>
  <c r="O16" s="1"/>
  <c r="O231"/>
  <c r="P16" s="1"/>
  <c r="N171"/>
  <c r="O12" s="1"/>
  <c r="O171"/>
  <c r="P12" s="1"/>
  <c r="N111"/>
  <c r="O8" s="1"/>
  <c r="O111"/>
  <c r="P8" s="1"/>
  <c r="N51"/>
  <c r="O4" s="1"/>
  <c r="O51"/>
  <c r="P4" s="1"/>
  <c r="BF13" i="2"/>
  <c r="B11" i="75"/>
  <c r="B11" i="74"/>
  <c r="B11" i="73"/>
  <c r="B11" i="72"/>
  <c r="B11" i="71"/>
  <c r="B11" i="70"/>
  <c r="B11" i="69"/>
  <c r="B11" i="68"/>
  <c r="B11" i="67"/>
  <c r="B11" i="66"/>
  <c r="B11" i="65"/>
  <c r="B11" i="64"/>
  <c r="B11" i="63"/>
  <c r="B11" i="62"/>
  <c r="B11" i="61"/>
  <c r="B11" i="60"/>
  <c r="B11" i="59"/>
  <c r="B11" i="58"/>
  <c r="B11" i="57"/>
  <c r="B11" i="56"/>
  <c r="B11" i="55"/>
  <c r="B11" i="54"/>
  <c r="B11" i="53"/>
  <c r="B11" i="52"/>
  <c r="B11" i="3"/>
  <c r="B8" i="75"/>
  <c r="B8" i="74"/>
  <c r="B8" i="73"/>
  <c r="B8" i="72"/>
  <c r="B8" i="71"/>
  <c r="B8" i="70"/>
  <c r="B8" i="69"/>
  <c r="B8" i="68"/>
  <c r="B8" i="67"/>
  <c r="B8" i="66"/>
  <c r="B8" i="65"/>
  <c r="B8" i="64"/>
  <c r="B8" i="63"/>
  <c r="B8" i="62"/>
  <c r="B8" i="61"/>
  <c r="B8" i="60"/>
  <c r="B8" i="59"/>
  <c r="B8" i="58"/>
  <c r="B8" i="57"/>
  <c r="B8" i="56"/>
  <c r="B8" i="55"/>
  <c r="B8" i="54"/>
  <c r="B8" i="53"/>
  <c r="B8" i="52"/>
  <c r="B8" i="3"/>
  <c r="BF8" i="2"/>
  <c r="B7" i="75" l="1"/>
  <c r="B7" i="74"/>
  <c r="B7" i="73"/>
  <c r="B7" i="72"/>
  <c r="B7" i="71"/>
  <c r="B7" i="70"/>
  <c r="B7" i="69"/>
  <c r="B7" i="68"/>
  <c r="B7" i="67"/>
  <c r="B7" i="66"/>
  <c r="B7" i="65"/>
  <c r="B7" i="64"/>
  <c r="B7" i="63"/>
  <c r="B7" i="62"/>
  <c r="B7" i="61"/>
  <c r="B7" i="60"/>
  <c r="B7" i="59"/>
  <c r="B7" i="58"/>
  <c r="B7" i="57"/>
  <c r="B7" i="56"/>
  <c r="B7" i="55"/>
  <c r="B7" i="54"/>
  <c r="B7" i="53"/>
  <c r="B7" i="52"/>
  <c r="B7" i="3"/>
  <c r="BF7" i="2"/>
  <c r="BF14"/>
  <c r="B12" i="75"/>
  <c r="B12" i="74"/>
  <c r="B12" i="73"/>
  <c r="B12" i="72"/>
  <c r="B12" i="71"/>
  <c r="B12" i="70"/>
  <c r="B12" i="69"/>
  <c r="B12" i="68"/>
  <c r="B12" i="67"/>
  <c r="B12" i="66"/>
  <c r="B12" i="65"/>
  <c r="B12" i="64"/>
  <c r="B12" i="63"/>
  <c r="B12" i="62"/>
  <c r="B12" i="61"/>
  <c r="B12" i="60"/>
  <c r="B12" i="59"/>
  <c r="B12" i="58"/>
  <c r="B12" i="57"/>
  <c r="B12" i="56"/>
  <c r="B12" i="55"/>
  <c r="B12" i="54"/>
  <c r="B12" i="53"/>
  <c r="B12" i="52"/>
  <c r="B12" i="3"/>
  <c r="BF15" i="2" l="1"/>
  <c r="B13" i="75"/>
  <c r="B13" i="74"/>
  <c r="B13" i="73"/>
  <c r="B13" i="72"/>
  <c r="B13" i="71"/>
  <c r="B13" i="70"/>
  <c r="B13" i="69"/>
  <c r="B13" i="68"/>
  <c r="B13" i="67"/>
  <c r="B13" i="66"/>
  <c r="B13" i="65"/>
  <c r="B13" i="64"/>
  <c r="B13" i="63"/>
  <c r="B13" i="62"/>
  <c r="B13" i="61"/>
  <c r="B13" i="60"/>
  <c r="B13" i="59"/>
  <c r="B13" i="58"/>
  <c r="B13" i="57"/>
  <c r="B13" i="56"/>
  <c r="B13" i="55"/>
  <c r="B13" i="54"/>
  <c r="B13" i="53"/>
  <c r="B13" i="52"/>
  <c r="B13" i="3"/>
  <c r="B6" i="75"/>
  <c r="B6" i="74"/>
  <c r="B6" i="73"/>
  <c r="B6" i="72"/>
  <c r="B6" i="71"/>
  <c r="B6" i="70"/>
  <c r="B6" i="69"/>
  <c r="B6" i="68"/>
  <c r="B6" i="67"/>
  <c r="B6" i="66"/>
  <c r="B6" i="65"/>
  <c r="B6" i="64"/>
  <c r="B6" i="63"/>
  <c r="B6" i="62"/>
  <c r="B6" i="61"/>
  <c r="B6" i="60"/>
  <c r="B6" i="59"/>
  <c r="B6" i="58"/>
  <c r="B6" i="57"/>
  <c r="B6" i="56"/>
  <c r="B6" i="55"/>
  <c r="B6" i="54"/>
  <c r="B6" i="53"/>
  <c r="B6" i="52"/>
  <c r="B6" i="3"/>
  <c r="BF6" i="2"/>
  <c r="B5" i="75" l="1"/>
  <c r="B5" i="74"/>
  <c r="B5" i="73"/>
  <c r="B5" i="72"/>
  <c r="B5" i="71"/>
  <c r="B5" i="70"/>
  <c r="B5" i="69"/>
  <c r="B5" i="68"/>
  <c r="B5" i="67"/>
  <c r="B5" i="66"/>
  <c r="B5" i="65"/>
  <c r="B5" i="64"/>
  <c r="B5" i="63"/>
  <c r="B5" i="62"/>
  <c r="B5" i="61"/>
  <c r="B5" i="60"/>
  <c r="B5" i="59"/>
  <c r="B5" i="58"/>
  <c r="B5" i="57"/>
  <c r="B5" i="56"/>
  <c r="B5" i="55"/>
  <c r="B5" i="54"/>
  <c r="B5" i="53"/>
  <c r="B5" i="52"/>
  <c r="B5" i="3"/>
  <c r="BF5" i="2"/>
  <c r="BF16"/>
  <c r="B14" i="75"/>
  <c r="B14" i="74"/>
  <c r="B14" i="73"/>
  <c r="B14" i="72"/>
  <c r="B14" i="71"/>
  <c r="B14" i="70"/>
  <c r="B14" i="69"/>
  <c r="B14" i="68"/>
  <c r="B14" i="67"/>
  <c r="B14" i="66"/>
  <c r="B14" i="65"/>
  <c r="B14" i="64"/>
  <c r="B14" i="63"/>
  <c r="B14" i="62"/>
  <c r="B14" i="61"/>
  <c r="B14" i="60"/>
  <c r="B14" i="59"/>
  <c r="B14" i="58"/>
  <c r="B14" i="57"/>
  <c r="B14" i="56"/>
  <c r="B14" i="55"/>
  <c r="B14" i="54"/>
  <c r="B14" i="53"/>
  <c r="B14" i="52"/>
  <c r="B14" i="3"/>
  <c r="BF17" i="2" l="1"/>
  <c r="B15" i="75"/>
  <c r="B15" i="74"/>
  <c r="B15" i="73"/>
  <c r="B15" i="72"/>
  <c r="B15" i="71"/>
  <c r="B15" i="70"/>
  <c r="B15" i="69"/>
  <c r="B15" i="68"/>
  <c r="B15" i="67"/>
  <c r="B15" i="66"/>
  <c r="B15" i="65"/>
  <c r="B15" i="64"/>
  <c r="B15" i="63"/>
  <c r="B15" i="62"/>
  <c r="B15" i="61"/>
  <c r="B15" i="60"/>
  <c r="B15" i="59"/>
  <c r="B15" i="58"/>
  <c r="B15" i="57"/>
  <c r="B15" i="56"/>
  <c r="B15" i="55"/>
  <c r="B15" i="54"/>
  <c r="B15" i="53"/>
  <c r="B15" i="52"/>
  <c r="B15" i="3"/>
  <c r="B4" i="75"/>
  <c r="B4" i="74"/>
  <c r="B4" i="73"/>
  <c r="B4" i="72"/>
  <c r="B4" i="71"/>
  <c r="B4" i="70"/>
  <c r="B4" i="69"/>
  <c r="B4" i="68"/>
  <c r="B4" i="67"/>
  <c r="B4" i="66"/>
  <c r="B4" i="65"/>
  <c r="B4" i="64"/>
  <c r="B4" i="63"/>
  <c r="B4" i="62"/>
  <c r="B4" i="61"/>
  <c r="B4" i="60"/>
  <c r="B4" i="59"/>
  <c r="B4" i="58"/>
  <c r="B4" i="57"/>
  <c r="B4" i="56"/>
  <c r="B4" i="55"/>
  <c r="B4" i="54"/>
  <c r="B4" i="53"/>
  <c r="B4" i="52"/>
  <c r="B4" i="3"/>
  <c r="BF18" i="2" l="1"/>
  <c r="B16" i="75"/>
  <c r="B16" i="74"/>
  <c r="B16" i="73"/>
  <c r="B16" i="72"/>
  <c r="B16" i="71"/>
  <c r="B16" i="70"/>
  <c r="B16" i="69"/>
  <c r="B16" i="68"/>
  <c r="B16" i="67"/>
  <c r="B16" i="66"/>
  <c r="B16" i="65"/>
  <c r="B16" i="64"/>
  <c r="B16" i="63"/>
  <c r="B16" i="62"/>
  <c r="B16" i="61"/>
  <c r="B16" i="60"/>
  <c r="B16" i="59"/>
  <c r="B16" i="58"/>
  <c r="B16" i="57"/>
  <c r="B16" i="56"/>
  <c r="B16" i="55"/>
  <c r="B16" i="54"/>
  <c r="B16" i="53"/>
  <c r="B16" i="52"/>
  <c r="B16" i="3"/>
  <c r="BR38" i="75"/>
  <c r="BY24"/>
  <c r="BF27"/>
  <c r="CG22"/>
  <c r="CL30"/>
  <c r="CW22"/>
  <c r="BH13"/>
  <c r="CT25"/>
  <c r="CU23"/>
  <c r="CG39"/>
  <c r="BU39"/>
  <c r="BS40"/>
  <c r="BD39"/>
  <c r="BU15"/>
  <c r="CU20"/>
  <c r="CY19" i="74"/>
  <c r="BG16" i="75"/>
  <c r="BD27"/>
  <c r="BS26"/>
  <c r="CD37"/>
  <c r="BY15"/>
  <c r="CL29"/>
  <c r="BQ25"/>
  <c r="CT18"/>
  <c r="CE30"/>
  <c r="CJ17"/>
  <c r="CH21"/>
  <c r="BR36"/>
  <c r="BF35"/>
  <c r="CX13"/>
  <c r="BO25"/>
  <c r="CZ17" i="74"/>
  <c r="CJ21" i="75"/>
  <c r="BG27"/>
  <c r="CP38"/>
  <c r="CU30"/>
  <c r="BY32"/>
  <c r="BX27"/>
  <c r="BS39"/>
  <c r="BU19"/>
  <c r="BW40"/>
  <c r="CL25"/>
  <c r="BM27"/>
  <c r="CY31"/>
  <c r="BL36"/>
  <c r="BO21"/>
  <c r="CC21"/>
  <c r="BF40" i="74"/>
  <c r="CI37" i="75"/>
  <c r="CN35"/>
  <c r="BD37"/>
  <c r="BE23"/>
  <c r="BS36"/>
  <c r="BI30" i="74"/>
  <c r="BF12" i="75"/>
  <c r="BO32" i="74"/>
  <c r="CV31" i="75"/>
  <c r="BG24" i="74"/>
  <c r="BJ12" i="75"/>
  <c r="BF29" i="74"/>
  <c r="CT26" i="75"/>
  <c r="BX38" i="74"/>
  <c r="BL27" i="75"/>
  <c r="CR19" i="74"/>
  <c r="BM15" i="75"/>
  <c r="CB33"/>
  <c r="CR36"/>
  <c r="BN33"/>
  <c r="BH32"/>
  <c r="BQ24"/>
  <c r="BY39"/>
  <c r="CI30"/>
  <c r="BK33"/>
  <c r="CW11"/>
  <c r="CV36"/>
  <c r="BM36"/>
  <c r="BY21"/>
  <c r="CN17"/>
  <c r="CO26"/>
  <c r="BR20"/>
  <c r="BL15"/>
  <c r="CN10"/>
  <c r="BQ19"/>
  <c r="CP27"/>
  <c r="CL40"/>
  <c r="BE30"/>
  <c r="CQ17"/>
  <c r="CV13"/>
  <c r="CS10"/>
  <c r="BU29"/>
  <c r="CU27"/>
  <c r="BP32"/>
  <c r="CS26"/>
  <c r="CV32"/>
  <c r="CI28"/>
  <c r="CY23"/>
  <c r="CB10"/>
  <c r="CT39"/>
  <c r="CJ14"/>
  <c r="CC22"/>
  <c r="CA26"/>
  <c r="CU24"/>
  <c r="CA28"/>
  <c r="CC10"/>
  <c r="CS18"/>
  <c r="BJ11"/>
  <c r="CG15"/>
  <c r="BI37"/>
  <c r="CT22"/>
  <c r="CJ33"/>
  <c r="CO12"/>
  <c r="BV11"/>
  <c r="CY21"/>
  <c r="CF34"/>
  <c r="BE35"/>
  <c r="BL12"/>
  <c r="BP35"/>
  <c r="CX36"/>
  <c r="BX13"/>
  <c r="BG11"/>
  <c r="CV35"/>
  <c r="CL35"/>
  <c r="BO31"/>
  <c r="CK15"/>
  <c r="CG32"/>
  <c r="CL27"/>
  <c r="CP25"/>
  <c r="CK35"/>
  <c r="CE19"/>
  <c r="CT27" i="74"/>
  <c r="CK20" i="75"/>
  <c r="CD10"/>
  <c r="BP28"/>
  <c r="CA21"/>
  <c r="CH29"/>
  <c r="CP14"/>
  <c r="CH30"/>
  <c r="BC33"/>
  <c r="CC27"/>
  <c r="BT12"/>
  <c r="BT22"/>
  <c r="CH31"/>
  <c r="BZ17"/>
  <c r="CL39"/>
  <c r="BY18"/>
  <c r="BX25" i="74"/>
  <c r="CW33" i="75"/>
  <c r="CV34"/>
  <c r="BY31"/>
  <c r="CS30"/>
  <c r="CT14"/>
  <c r="BE12"/>
  <c r="CH18"/>
  <c r="BH17"/>
  <c r="CR30"/>
  <c r="BQ14"/>
  <c r="BO20"/>
  <c r="BN26"/>
  <c r="CV18"/>
  <c r="CF37"/>
  <c r="CS25"/>
  <c r="BD37" i="74"/>
  <c r="BL34" i="75"/>
  <c r="BY30"/>
  <c r="BP16"/>
  <c r="BJ23"/>
  <c r="BR13"/>
  <c r="BE37" i="74"/>
  <c r="CK30" i="75"/>
  <c r="BK23" i="74"/>
  <c r="CA15" i="75"/>
  <c r="BP19" i="74"/>
  <c r="CW24" i="75"/>
  <c r="CP18" i="74"/>
  <c r="CO27" i="75"/>
  <c r="CM38" i="74"/>
  <c r="BO17" i="75"/>
  <c r="CH32" i="74"/>
  <c r="CQ33" i="75"/>
  <c r="BT37"/>
  <c r="CL28"/>
  <c r="CG21"/>
  <c r="CF10"/>
  <c r="CT21"/>
  <c r="CJ26"/>
  <c r="BP21"/>
  <c r="CH37"/>
  <c r="BN12"/>
  <c r="CH13"/>
  <c r="CY24"/>
  <c r="BZ25"/>
  <c r="CW40"/>
  <c r="BS23"/>
  <c r="CJ23"/>
  <c r="CB11"/>
  <c r="CI12"/>
  <c r="CT17"/>
  <c r="BE26" i="74"/>
  <c r="BD14"/>
  <c r="CH19"/>
  <c r="CZ21"/>
  <c r="CV18"/>
  <c r="BZ39"/>
  <c r="CB13"/>
  <c r="BG10"/>
  <c r="CC37"/>
  <c r="BC14"/>
  <c r="BQ30"/>
  <c r="CQ31"/>
  <c r="CC33"/>
  <c r="BN23"/>
  <c r="BP35"/>
  <c r="CX21" i="73"/>
  <c r="CT29" i="75"/>
  <c r="BF38"/>
  <c r="BQ37"/>
  <c r="BL39"/>
  <c r="BG21"/>
  <c r="BQ31"/>
  <c r="CQ36"/>
  <c r="CV15"/>
  <c r="BD30"/>
  <c r="CK37"/>
  <c r="BX30"/>
  <c r="CZ7"/>
  <c r="CA32"/>
  <c r="CZ26"/>
  <c r="BM24"/>
  <c r="BQ38" i="74"/>
  <c r="BD26"/>
  <c r="BE22"/>
  <c r="CS31"/>
  <c r="BU24"/>
  <c r="CK38"/>
  <c r="CX35"/>
  <c r="BW36"/>
  <c r="BN35"/>
  <c r="BP18"/>
  <c r="BJ32"/>
  <c r="CR36"/>
  <c r="BV21"/>
  <c r="BG28"/>
  <c r="BW17" i="75"/>
  <c r="BR15"/>
  <c r="CO24"/>
  <c r="BY33"/>
  <c r="BX32"/>
  <c r="CY19"/>
  <c r="BQ29"/>
  <c r="CF38"/>
  <c r="BW16"/>
  <c r="CS17"/>
  <c r="CS38"/>
  <c r="CC18"/>
  <c r="BC28"/>
  <c r="CT11"/>
  <c r="BX25"/>
  <c r="BF24"/>
  <c r="CZ28"/>
  <c r="CS34"/>
  <c r="CJ30"/>
  <c r="CR33"/>
  <c r="BH39"/>
  <c r="BQ38"/>
  <c r="CR31"/>
  <c r="BT39"/>
  <c r="BI25"/>
  <c r="BF31"/>
  <c r="BV15"/>
  <c r="CZ31"/>
  <c r="BW22"/>
  <c r="CY34"/>
  <c r="CX37"/>
  <c r="BQ15"/>
  <c r="BE40"/>
  <c r="CZ30"/>
  <c r="BH34"/>
  <c r="BU34"/>
  <c r="CF27"/>
  <c r="CR12"/>
  <c r="CG40"/>
  <c r="BU17"/>
  <c r="BY27"/>
  <c r="BG17"/>
  <c r="CE14"/>
  <c r="BT40"/>
  <c r="BT18"/>
  <c r="CN33"/>
  <c r="CC29"/>
  <c r="CQ25"/>
  <c r="CH25"/>
  <c r="CG31"/>
  <c r="BP33"/>
  <c r="CR35"/>
  <c r="CM28"/>
  <c r="CO36"/>
  <c r="CZ34"/>
  <c r="CA22"/>
  <c r="CB27"/>
  <c r="CO33"/>
  <c r="BM35"/>
  <c r="BI28"/>
  <c r="CB23"/>
  <c r="CL38"/>
  <c r="BX35"/>
  <c r="BS33"/>
  <c r="CD27"/>
  <c r="CR18"/>
  <c r="BO22"/>
  <c r="BD23"/>
  <c r="BQ28"/>
  <c r="CE27"/>
  <c r="CH14"/>
  <c r="CU19"/>
  <c r="CT33"/>
  <c r="CX20"/>
  <c r="BC15"/>
  <c r="CK12"/>
  <c r="CL18"/>
  <c r="BQ16"/>
  <c r="BV34"/>
  <c r="BO33"/>
  <c r="BX38"/>
  <c r="BZ29"/>
  <c r="CJ34"/>
  <c r="BK28"/>
  <c r="CG37"/>
  <c r="BI27"/>
  <c r="BS30"/>
  <c r="BK40"/>
  <c r="CY17"/>
  <c r="CI26"/>
  <c r="BN14"/>
  <c r="CJ13"/>
  <c r="BU37" i="74"/>
  <c r="BF15" i="75"/>
  <c r="BV38"/>
  <c r="BK24"/>
  <c r="BS10"/>
  <c r="CQ10"/>
  <c r="CU35"/>
  <c r="CY20"/>
  <c r="BU23"/>
  <c r="CR22"/>
  <c r="BZ30"/>
  <c r="CM38"/>
  <c r="BD21"/>
  <c r="CR23"/>
  <c r="CH20"/>
  <c r="CN24"/>
  <c r="CP34" i="74"/>
  <c r="BQ10" i="75"/>
  <c r="CN39"/>
  <c r="CE29"/>
  <c r="CV22"/>
  <c r="CM14"/>
  <c r="CL16"/>
  <c r="BU38"/>
  <c r="CI39"/>
  <c r="BP10"/>
  <c r="CJ28"/>
  <c r="BF37"/>
  <c r="CV26"/>
  <c r="CU38"/>
  <c r="BF39"/>
  <c r="BP13"/>
  <c r="BZ14" i="74"/>
  <c r="BW11" i="75"/>
  <c r="BZ39"/>
  <c r="CE31"/>
  <c r="CR40"/>
  <c r="BT24"/>
  <c r="BV22"/>
  <c r="CE25"/>
  <c r="CO17"/>
  <c r="CN23"/>
  <c r="BX20"/>
  <c r="BM26"/>
  <c r="CS27"/>
  <c r="BK26"/>
  <c r="BM39"/>
  <c r="CK39"/>
  <c r="CG33"/>
  <c r="CJ27"/>
  <c r="CM20"/>
  <c r="BH37"/>
  <c r="BV23"/>
  <c r="BN31"/>
  <c r="BV33"/>
  <c r="BQ22"/>
  <c r="CJ35"/>
  <c r="CI22"/>
  <c r="CN37"/>
  <c r="CQ21"/>
  <c r="BI15"/>
  <c r="CZ16"/>
  <c r="BZ12"/>
  <c r="BR35"/>
  <c r="CB22"/>
  <c r="BK13"/>
  <c r="CX25"/>
  <c r="CK34"/>
  <c r="BN23"/>
  <c r="BK36"/>
  <c r="CG24"/>
  <c r="BJ37"/>
  <c r="BP14"/>
  <c r="CC34"/>
  <c r="CB18"/>
  <c r="CA18"/>
  <c r="CS33"/>
  <c r="CF21"/>
  <c r="CZ35"/>
  <c r="CF31"/>
  <c r="BT33"/>
  <c r="CP17"/>
  <c r="CD29"/>
  <c r="CY18"/>
  <c r="CO35"/>
  <c r="BG30"/>
  <c r="BL31"/>
  <c r="BO39"/>
  <c r="CJ15"/>
  <c r="CO40"/>
  <c r="BP39"/>
  <c r="BJ33"/>
  <c r="BS25"/>
  <c r="CY10"/>
  <c r="CK32" i="74"/>
  <c r="CL21" i="75"/>
  <c r="BI17" i="74"/>
  <c r="CZ18" i="75"/>
  <c r="BF23" i="74"/>
  <c r="BH31" i="75"/>
  <c r="CH26"/>
  <c r="BO35"/>
  <c r="CF11"/>
  <c r="BS21"/>
  <c r="CQ37"/>
  <c r="CL20"/>
  <c r="CQ12"/>
  <c r="BN37"/>
  <c r="CA37"/>
  <c r="CX26"/>
  <c r="CD34"/>
  <c r="CK23"/>
  <c r="BW21"/>
  <c r="CP35" i="74"/>
  <c r="BY31"/>
  <c r="BU36"/>
  <c r="CR14"/>
  <c r="BF38"/>
  <c r="BC20"/>
  <c r="BH38"/>
  <c r="CC37" i="75"/>
  <c r="CK25" i="74"/>
  <c r="CY33" i="75"/>
  <c r="CH31" i="74"/>
  <c r="BM37" i="75"/>
  <c r="CU13" i="74"/>
  <c r="BH18" i="75"/>
  <c r="CA13" i="74"/>
  <c r="CK11" i="75"/>
  <c r="BK13" i="74"/>
  <c r="BC11" i="75"/>
  <c r="BT12" i="74"/>
  <c r="CO25"/>
  <c r="BQ39" i="73"/>
  <c r="CP10" i="74"/>
  <c r="BT17" i="75"/>
  <c r="CF14"/>
  <c r="CI21"/>
  <c r="BE34"/>
  <c r="CC20"/>
  <c r="CM28" i="74"/>
  <c r="CY30" i="75"/>
  <c r="CC26" i="74"/>
  <c r="CI15" i="75"/>
  <c r="BT32" i="74"/>
  <c r="BY40" i="75"/>
  <c r="CQ39"/>
  <c r="CZ9"/>
  <c r="CD38"/>
  <c r="BC27"/>
  <c r="CL13"/>
  <c r="CH28" i="74"/>
  <c r="CZ15" i="75"/>
  <c r="CO31" i="74"/>
  <c r="CL26"/>
  <c r="BD22"/>
  <c r="BP33"/>
  <c r="BJ21"/>
  <c r="BG38"/>
  <c r="BV20"/>
  <c r="CB12"/>
  <c r="CG13"/>
  <c r="CS39"/>
  <c r="CW39" i="75"/>
  <c r="BG22"/>
  <c r="CO22"/>
  <c r="CV28"/>
  <c r="BH35"/>
  <c r="CN27"/>
  <c r="CX10"/>
  <c r="CZ6"/>
  <c r="BL37"/>
  <c r="BZ26"/>
  <c r="CB35"/>
  <c r="BH14"/>
  <c r="BV40"/>
  <c r="BH33"/>
  <c r="CD40" i="74"/>
  <c r="CC13" i="75"/>
  <c r="BM22"/>
  <c r="BX31"/>
  <c r="BK20"/>
  <c r="BX40"/>
  <c r="BF25"/>
  <c r="BY28"/>
  <c r="BT27"/>
  <c r="CR32"/>
  <c r="CD36"/>
  <c r="BE29"/>
  <c r="BZ34"/>
  <c r="BD40"/>
  <c r="CS36"/>
  <c r="CQ15"/>
  <c r="CB38" i="74"/>
  <c r="CC25" i="75"/>
  <c r="BV28"/>
  <c r="BJ26"/>
  <c r="CM23"/>
  <c r="BO11"/>
  <c r="BS24"/>
  <c r="CL32"/>
  <c r="BD20"/>
  <c r="CI38"/>
  <c r="CK18"/>
  <c r="CV33"/>
  <c r="CX27"/>
  <c r="CK33"/>
  <c r="BP38"/>
  <c r="BG39"/>
  <c r="CS40" i="74"/>
  <c r="CK22" i="75"/>
  <c r="CM32"/>
  <c r="CS23"/>
  <c r="CF36"/>
  <c r="BW24"/>
  <c r="BH29"/>
  <c r="BG36"/>
  <c r="BF40"/>
  <c r="CL36"/>
  <c r="BH25"/>
  <c r="BN16"/>
  <c r="CX33"/>
  <c r="BL21"/>
  <c r="BL24"/>
  <c r="BN20"/>
  <c r="CL37" i="74"/>
  <c r="BS18" i="75"/>
  <c r="CO37"/>
  <c r="CL23"/>
  <c r="CH19"/>
  <c r="CN12"/>
  <c r="CN33" i="74"/>
  <c r="CV11" i="75"/>
  <c r="CL29" i="74"/>
  <c r="BR21" i="75"/>
  <c r="BC34" i="74"/>
  <c r="BY11" i="75"/>
  <c r="BM28" i="74"/>
  <c r="BE37" i="75"/>
  <c r="BI38"/>
  <c r="CN32"/>
  <c r="CN30"/>
  <c r="CP30"/>
  <c r="BD35"/>
  <c r="CY13"/>
  <c r="BZ32"/>
  <c r="BG29"/>
  <c r="BJ39"/>
  <c r="CL11"/>
  <c r="CZ33"/>
  <c r="CT27"/>
  <c r="CA33"/>
  <c r="CZ32"/>
  <c r="CB12"/>
  <c r="BJ15"/>
  <c r="BK35"/>
  <c r="BZ36" i="74"/>
  <c r="CN15" i="75"/>
  <c r="CJ29"/>
  <c r="BC36"/>
  <c r="BC24"/>
  <c r="BW18"/>
  <c r="CG25"/>
  <c r="BE16"/>
  <c r="CV27"/>
  <c r="BM13"/>
  <c r="BX37"/>
  <c r="CA19"/>
  <c r="CN26"/>
  <c r="CF13"/>
  <c r="CW25"/>
  <c r="BD17"/>
  <c r="BL36" i="74"/>
  <c r="BW31" i="75"/>
  <c r="CH16"/>
  <c r="BQ26"/>
  <c r="CK31"/>
  <c r="CB36"/>
  <c r="BL22"/>
  <c r="CE24"/>
  <c r="BF34"/>
  <c r="CM22"/>
  <c r="BF33"/>
  <c r="BN40"/>
  <c r="CM31"/>
  <c r="BO28"/>
  <c r="CN14"/>
  <c r="CG36"/>
  <c r="BG23" i="74"/>
  <c r="CE40" i="75"/>
  <c r="CW18"/>
  <c r="CF33"/>
  <c r="CT16"/>
  <c r="CZ21"/>
  <c r="BS29"/>
  <c r="BN24"/>
  <c r="CB15"/>
  <c r="BK14"/>
  <c r="CN28"/>
  <c r="CC17"/>
  <c r="BJ22"/>
  <c r="BN28"/>
  <c r="BH20"/>
  <c r="CC26"/>
  <c r="BC32"/>
  <c r="BS37"/>
  <c r="CE39"/>
  <c r="BV21"/>
  <c r="CE16"/>
  <c r="CR16"/>
  <c r="CP35"/>
  <c r="CG38"/>
  <c r="BJ24"/>
  <c r="BN29"/>
  <c r="CO30"/>
  <c r="CS29"/>
  <c r="CH17"/>
  <c r="BW12"/>
  <c r="CI13"/>
  <c r="CZ39"/>
  <c r="CU28"/>
  <c r="CJ36"/>
  <c r="CT24"/>
  <c r="BY23" i="74"/>
  <c r="CD20" i="75"/>
  <c r="CG16"/>
  <c r="CD28"/>
  <c r="CL19"/>
  <c r="CX18"/>
  <c r="BG15"/>
  <c r="CA34"/>
  <c r="BR40"/>
  <c r="BE17"/>
  <c r="CT19"/>
  <c r="CQ11"/>
  <c r="CY39"/>
  <c r="BN36"/>
  <c r="CB25"/>
  <c r="CB19"/>
  <c r="BG36" i="74"/>
  <c r="CR26" i="75"/>
  <c r="BM17"/>
  <c r="CD12"/>
  <c r="CR34" i="74"/>
  <c r="CP11" i="75"/>
  <c r="CQ26"/>
  <c r="CX14"/>
  <c r="CX39"/>
  <c r="BY10"/>
  <c r="CO15"/>
  <c r="CD25"/>
  <c r="BU37"/>
  <c r="BS15"/>
  <c r="BW34"/>
  <c r="BL13"/>
  <c r="CW31" i="74"/>
  <c r="CU39" i="75"/>
  <c r="BO13"/>
  <c r="BJ25"/>
  <c r="BQ32" i="74"/>
  <c r="BF21" i="75"/>
  <c r="CS15"/>
  <c r="CA12"/>
  <c r="BH22" i="74"/>
  <c r="BF17" i="75"/>
  <c r="CG20"/>
  <c r="CR19"/>
  <c r="BG27" i="74"/>
  <c r="BL26" i="75"/>
  <c r="CC39" i="74"/>
  <c r="BH33"/>
  <c r="BC31"/>
  <c r="BF37"/>
  <c r="CJ14"/>
  <c r="BF33"/>
  <c r="BU19"/>
  <c r="CI11"/>
  <c r="CW36"/>
  <c r="BL11"/>
  <c r="CA26"/>
  <c r="BL20"/>
  <c r="BI39"/>
  <c r="BR38"/>
  <c r="CJ34"/>
  <c r="BJ27"/>
  <c r="CP21"/>
  <c r="BY12"/>
  <c r="BI10"/>
  <c r="CT14"/>
  <c r="CU19" i="73"/>
  <c r="BI32" i="75"/>
  <c r="BX36"/>
  <c r="CM13"/>
  <c r="CD31"/>
  <c r="CI20"/>
  <c r="CR39"/>
  <c r="CB10" i="74"/>
  <c r="BU30" i="75"/>
  <c r="BC37" i="74"/>
  <c r="BR37" i="75"/>
  <c r="CD37" i="74"/>
  <c r="CR15" i="75"/>
  <c r="BG31" i="74"/>
  <c r="BI29" i="75"/>
  <c r="BN27" i="74"/>
  <c r="BZ15" i="75"/>
  <c r="CT29" i="74"/>
  <c r="CC23"/>
  <c r="BG39"/>
  <c r="BO27"/>
  <c r="BL34"/>
  <c r="CL22"/>
  <c r="BR27"/>
  <c r="CX38"/>
  <c r="BM17"/>
  <c r="BL21"/>
  <c r="BX18"/>
  <c r="CQ28"/>
  <c r="BG20"/>
  <c r="CD10"/>
  <c r="BJ30" i="75"/>
  <c r="CO28"/>
  <c r="BF36"/>
  <c r="BM34" i="74"/>
  <c r="BQ39" i="75"/>
  <c r="CT28"/>
  <c r="CB17"/>
  <c r="CE35" i="74"/>
  <c r="CZ11" i="75"/>
  <c r="CR34"/>
  <c r="CI10"/>
  <c r="CS16" i="74"/>
  <c r="CQ20" i="75"/>
  <c r="CN11"/>
  <c r="CM15"/>
  <c r="BJ28"/>
  <c r="CD21"/>
  <c r="CS35"/>
  <c r="CV17"/>
  <c r="CW29"/>
  <c r="CQ22"/>
  <c r="CN19"/>
  <c r="CC24"/>
  <c r="CY26"/>
  <c r="BK34"/>
  <c r="BC18"/>
  <c r="BY17"/>
  <c r="CJ11"/>
  <c r="CQ34"/>
  <c r="CU31"/>
  <c r="CF18"/>
  <c r="CL15"/>
  <c r="BV19"/>
  <c r="CP26"/>
  <c r="CF24"/>
  <c r="CW12"/>
  <c r="CE35"/>
  <c r="CR28"/>
  <c r="BC20"/>
  <c r="CQ27"/>
  <c r="BE39"/>
  <c r="CQ18"/>
  <c r="CH28"/>
  <c r="BS12"/>
  <c r="CS22"/>
  <c r="CX24"/>
  <c r="BE38"/>
  <c r="BZ28"/>
  <c r="BX12"/>
  <c r="BQ23"/>
  <c r="CV24"/>
  <c r="CB20"/>
  <c r="BK21"/>
  <c r="BK15"/>
  <c r="BG34"/>
  <c r="CU12"/>
  <c r="CA40"/>
  <c r="CV10"/>
  <c r="CE20"/>
  <c r="CQ29"/>
  <c r="CB39"/>
  <c r="BU14"/>
  <c r="BV25"/>
  <c r="BD33"/>
  <c r="CC18" i="74"/>
  <c r="BD34"/>
  <c r="BM37"/>
  <c r="CT16" i="73"/>
  <c r="CZ37" i="75"/>
  <c r="BT23" i="74"/>
  <c r="CN12"/>
  <c r="BM18"/>
  <c r="CY30"/>
  <c r="CQ10"/>
  <c r="CK37"/>
  <c r="CW15" i="75"/>
  <c r="CE12"/>
  <c r="CM37"/>
  <c r="CL26"/>
  <c r="CR37"/>
  <c r="BU12"/>
  <c r="CZ4"/>
  <c r="CZ8"/>
  <c r="BD11"/>
  <c r="BZ12" i="74"/>
  <c r="BF32"/>
  <c r="CL27"/>
  <c r="CZ23"/>
  <c r="CV33"/>
  <c r="CV11"/>
  <c r="CB27"/>
  <c r="CU29"/>
  <c r="CS22"/>
  <c r="BZ38"/>
  <c r="CP30"/>
  <c r="BT31"/>
  <c r="BF12"/>
  <c r="CJ26"/>
  <c r="CS17" i="73"/>
  <c r="BC23" i="74"/>
  <c r="CI19" i="75"/>
  <c r="BM33"/>
  <c r="BL10"/>
  <c r="CY25"/>
  <c r="CG13"/>
  <c r="BO27"/>
  <c r="CF15"/>
  <c r="BC13"/>
  <c r="CX40"/>
  <c r="BZ20"/>
  <c r="CJ18"/>
  <c r="CV14"/>
  <c r="CC12"/>
  <c r="CV16"/>
  <c r="CT10"/>
  <c r="CU36" i="74"/>
  <c r="CG34"/>
  <c r="CE26"/>
  <c r="BG26"/>
  <c r="CF35"/>
  <c r="BH20"/>
  <c r="BW40"/>
  <c r="CM21"/>
  <c r="BD27"/>
  <c r="CQ35"/>
  <c r="BR12" i="75"/>
  <c r="CW34"/>
  <c r="BN15"/>
  <c r="CK33" i="74"/>
  <c r="BX33" i="75"/>
  <c r="CZ38"/>
  <c r="CO13"/>
  <c r="CK26" i="74"/>
  <c r="BO29" i="75"/>
  <c r="CC33"/>
  <c r="CP19"/>
  <c r="CB34" i="74"/>
  <c r="BT26" i="75"/>
  <c r="BF18"/>
  <c r="BM28"/>
  <c r="BF14"/>
  <c r="BC19"/>
  <c r="CL10"/>
  <c r="BI19"/>
  <c r="BK33" i="74"/>
  <c r="CA29"/>
  <c r="CT15"/>
  <c r="BC40"/>
  <c r="BE15"/>
  <c r="CW26"/>
  <c r="BL19"/>
  <c r="BD13"/>
  <c r="BS25"/>
  <c r="CO26"/>
  <c r="BN37"/>
  <c r="BW13"/>
  <c r="BX13"/>
  <c r="BG17"/>
  <c r="CY28"/>
  <c r="BW16" i="73"/>
  <c r="BM20" i="75"/>
  <c r="BI26"/>
  <c r="CJ40"/>
  <c r="CS21"/>
  <c r="CW14"/>
  <c r="BE40" i="74"/>
  <c r="CY28" i="75"/>
  <c r="BC29" i="74"/>
  <c r="CB16" i="75"/>
  <c r="BX29" i="74"/>
  <c r="CG14" i="75"/>
  <c r="BL10" i="74"/>
  <c r="BS13" i="75"/>
  <c r="CF33" i="74"/>
  <c r="BJ21" i="75"/>
  <c r="CU28" i="74"/>
  <c r="CG29"/>
  <c r="CC14"/>
  <c r="CJ30"/>
  <c r="CG15"/>
  <c r="CD19"/>
  <c r="CR17"/>
  <c r="CI38"/>
  <c r="BO18"/>
  <c r="BG25"/>
  <c r="CA18"/>
  <c r="BO32" i="75"/>
  <c r="BZ18"/>
  <c r="BZ33"/>
  <c r="CB24"/>
  <c r="BV31"/>
  <c r="CI19" i="74"/>
  <c r="BE32"/>
  <c r="BJ29"/>
  <c r="CG16"/>
  <c r="CS32" i="75"/>
  <c r="BG14"/>
  <c r="BQ13"/>
  <c r="BJ13"/>
  <c r="BE12" i="74"/>
  <c r="CF23"/>
  <c r="CJ31"/>
  <c r="BP40"/>
  <c r="CB32"/>
  <c r="BS20" i="75"/>
  <c r="CF22" i="73"/>
  <c r="BL12" i="74"/>
  <c r="BH26" i="75"/>
  <c r="BW35"/>
  <c r="BU40"/>
  <c r="BQ36"/>
  <c r="BS19"/>
  <c r="CY32" i="74"/>
  <c r="CK40" i="75"/>
  <c r="CL20" i="74"/>
  <c r="BD26" i="75"/>
  <c r="BY34" i="74"/>
  <c r="BH24" i="75"/>
  <c r="BM19" i="74"/>
  <c r="BM10" i="75"/>
  <c r="CQ16" i="74"/>
  <c r="BZ19" i="75"/>
  <c r="BP30" i="74"/>
  <c r="BJ34"/>
  <c r="BJ26"/>
  <c r="CL30"/>
  <c r="CT19"/>
  <c r="CA22"/>
  <c r="CS26"/>
  <c r="BJ30"/>
  <c r="BD10"/>
  <c r="BD21"/>
  <c r="CR24"/>
  <c r="CI28"/>
  <c r="BF35"/>
  <c r="CH26"/>
  <c r="CO15"/>
  <c r="BK30" i="73"/>
  <c r="BT13" i="74"/>
  <c r="BM38" i="75"/>
  <c r="CS37"/>
  <c r="CG30"/>
  <c r="CA16"/>
  <c r="BV10" i="74"/>
  <c r="CE25"/>
  <c r="CE38"/>
  <c r="CL38" i="73"/>
  <c r="BS22"/>
  <c r="CV34" i="74"/>
  <c r="CY39" i="73"/>
  <c r="CS27" i="74"/>
  <c r="BC33" i="73"/>
  <c r="CJ22" i="74"/>
  <c r="BN16" i="73"/>
  <c r="CL10" i="74"/>
  <c r="BZ38" i="75"/>
  <c r="CX32"/>
  <c r="BC23"/>
  <c r="CT37"/>
  <c r="CZ12"/>
  <c r="BT40" i="74"/>
  <c r="CZ13"/>
  <c r="BN16"/>
  <c r="CY25"/>
  <c r="CQ35" i="75"/>
  <c r="BY14"/>
  <c r="CO10"/>
  <c r="CL13" i="74"/>
  <c r="BH29"/>
  <c r="CC27"/>
  <c r="CI32"/>
  <c r="BU32"/>
  <c r="CZ33"/>
  <c r="CY18"/>
  <c r="CJ29"/>
  <c r="CB24" i="73"/>
  <c r="CE33" i="75"/>
  <c r="BP23"/>
  <c r="CQ32"/>
  <c r="CH32"/>
  <c r="BZ35"/>
  <c r="BF34" i="74"/>
  <c r="CX22" i="75"/>
  <c r="CO39" i="74"/>
  <c r="CR10" i="75"/>
  <c r="CB39" i="74"/>
  <c r="BD14" i="75"/>
  <c r="BN39" i="74"/>
  <c r="BU22" i="75"/>
  <c r="CE13" i="74"/>
  <c r="CQ40" i="75"/>
  <c r="BH14" i="74"/>
  <c r="CB21"/>
  <c r="BK32"/>
  <c r="BL13"/>
  <c r="BZ27"/>
  <c r="CI33"/>
  <c r="CP31"/>
  <c r="BN40"/>
  <c r="BS19"/>
  <c r="CN18"/>
  <c r="CM33"/>
  <c r="CS23"/>
  <c r="CI17"/>
  <c r="BW30"/>
  <c r="BF10"/>
  <c r="CE10"/>
  <c r="BS14" i="73"/>
  <c r="CJ32" i="75"/>
  <c r="CL40" i="74"/>
  <c r="BZ34"/>
  <c r="CZ37"/>
  <c r="BN30"/>
  <c r="CK24"/>
  <c r="CI26"/>
  <c r="CP17"/>
  <c r="BG14"/>
  <c r="BH12" i="73"/>
  <c r="CY13"/>
  <c r="BN35" i="75"/>
  <c r="CP36"/>
  <c r="CK26"/>
  <c r="CE13"/>
  <c r="BW30"/>
  <c r="CG39" i="74"/>
  <c r="CS13"/>
  <c r="BU20"/>
  <c r="BO36"/>
  <c r="BV37" i="75"/>
  <c r="BH16"/>
  <c r="BG28"/>
  <c r="BR11"/>
  <c r="BM21" i="74"/>
  <c r="CV23"/>
  <c r="CU11"/>
  <c r="CF16"/>
  <c r="CD27"/>
  <c r="CR16"/>
  <c r="CW15"/>
  <c r="BJ40" i="73"/>
  <c r="BV32" i="75"/>
  <c r="CX29"/>
  <c r="CF28"/>
  <c r="BO10"/>
  <c r="CT12"/>
  <c r="BI22"/>
  <c r="CH39"/>
  <c r="BD38"/>
  <c r="CO25"/>
  <c r="CA10" i="74"/>
  <c r="CP15" i="75"/>
  <c r="CS32" i="74"/>
  <c r="CB13" i="75"/>
  <c r="CG38" i="74"/>
  <c r="CU36" i="75"/>
  <c r="BJ38" i="74"/>
  <c r="CL28"/>
  <c r="BG16"/>
  <c r="BP11"/>
  <c r="CA12"/>
  <c r="CM13"/>
  <c r="BC33"/>
  <c r="CN25"/>
  <c r="CY26"/>
  <c r="CE29"/>
  <c r="BC36"/>
  <c r="CM27"/>
  <c r="CT12"/>
  <c r="BX20"/>
  <c r="CW23"/>
  <c r="BH26"/>
  <c r="CT27" i="73"/>
  <c r="BG10" i="75"/>
  <c r="CO18"/>
  <c r="BG19"/>
  <c r="BD25"/>
  <c r="BC21" i="74"/>
  <c r="BQ28"/>
  <c r="CC11"/>
  <c r="BI29"/>
  <c r="BV18"/>
  <c r="BV29" i="73"/>
  <c r="BC35"/>
  <c r="BJ36" i="75"/>
  <c r="CZ39" i="74"/>
  <c r="BN32"/>
  <c r="BX39"/>
  <c r="BI18" i="75"/>
  <c r="CN24" i="74"/>
  <c r="BV33"/>
  <c r="CG34" i="75"/>
  <c r="CH40"/>
  <c r="CK14"/>
  <c r="CA34" i="74"/>
  <c r="BI11"/>
  <c r="CO16"/>
  <c r="CM29"/>
  <c r="BF30" i="75"/>
  <c r="CH20" i="74"/>
  <c r="BN31"/>
  <c r="BL40" i="73"/>
  <c r="BY38" i="74"/>
  <c r="BF16"/>
  <c r="CY14" i="73"/>
  <c r="CU10" i="74"/>
  <c r="BP18" i="73"/>
  <c r="BL21"/>
  <c r="CZ32"/>
  <c r="BV12"/>
  <c r="BX34"/>
  <c r="CC21"/>
  <c r="BO20"/>
  <c r="BS21"/>
  <c r="CF26"/>
  <c r="BE36" i="74"/>
  <c r="CP25" i="73"/>
  <c r="CE20"/>
  <c r="BU24"/>
  <c r="BY35"/>
  <c r="BW15" i="75"/>
  <c r="BR22"/>
  <c r="CM11"/>
  <c r="CT32"/>
  <c r="BE27" i="74"/>
  <c r="CN39"/>
  <c r="CW32"/>
  <c r="BL32" i="73"/>
  <c r="CC35"/>
  <c r="BH19" i="74"/>
  <c r="BT28" i="73"/>
  <c r="CK34" i="74"/>
  <c r="BR25" i="73"/>
  <c r="BS23" i="74"/>
  <c r="CC37" i="73"/>
  <c r="BP21" i="74"/>
  <c r="CN35" i="73"/>
  <c r="CY13" i="74"/>
  <c r="BX13" i="73"/>
  <c r="BP31"/>
  <c r="CS16"/>
  <c r="BK17"/>
  <c r="BT18"/>
  <c r="BJ38"/>
  <c r="BC34"/>
  <c r="CT35"/>
  <c r="CE23"/>
  <c r="BI20"/>
  <c r="BF21"/>
  <c r="CH24"/>
  <c r="BC27"/>
  <c r="CL31"/>
  <c r="BI35" i="75"/>
  <c r="CH12"/>
  <c r="CW10"/>
  <c r="CY36"/>
  <c r="CI14" i="74"/>
  <c r="BV26"/>
  <c r="BQ36"/>
  <c r="BN18"/>
  <c r="BF35" i="73"/>
  <c r="CQ33" i="74"/>
  <c r="BJ19" i="73"/>
  <c r="CF25" i="74"/>
  <c r="BI13" i="73"/>
  <c r="CE16" i="74"/>
  <c r="CN22" i="73"/>
  <c r="CB20" i="74"/>
  <c r="CX35" i="73"/>
  <c r="CT22" i="74"/>
  <c r="CJ35" i="73"/>
  <c r="CT36"/>
  <c r="BZ16"/>
  <c r="BL28"/>
  <c r="CB33"/>
  <c r="BO27"/>
  <c r="CO18"/>
  <c r="BH34"/>
  <c r="CS33"/>
  <c r="BU21"/>
  <c r="CZ12"/>
  <c r="CB29"/>
  <c r="CG22"/>
  <c r="BD32" i="75"/>
  <c r="CL24" i="74"/>
  <c r="BV29"/>
  <c r="BP24"/>
  <c r="BJ33"/>
  <c r="CN24" i="73"/>
  <c r="BE19"/>
  <c r="BH30"/>
  <c r="BM21" i="72"/>
  <c r="BD15"/>
  <c r="CS40"/>
  <c r="CD11"/>
  <c r="CH15"/>
  <c r="CS16"/>
  <c r="BZ11"/>
  <c r="CC32"/>
  <c r="CA11"/>
  <c r="BU30"/>
  <c r="BX23"/>
  <c r="CZ18"/>
  <c r="BU32"/>
  <c r="CI23" i="75"/>
  <c r="CI30" i="74"/>
  <c r="CY30" i="73"/>
  <c r="BV38" i="74"/>
  <c r="CT32" i="73"/>
  <c r="CX23"/>
  <c r="BW11"/>
  <c r="CW20" i="75"/>
  <c r="BU31"/>
  <c r="BE22"/>
  <c r="BR33" i="74"/>
  <c r="CM18" i="75"/>
  <c r="BR27"/>
  <c r="BJ35"/>
  <c r="BY35" i="74"/>
  <c r="CX35" i="75"/>
  <c r="BH23"/>
  <c r="BZ10"/>
  <c r="BI21" i="74"/>
  <c r="BM32" i="75"/>
  <c r="BP36" i="74"/>
  <c r="CK40"/>
  <c r="CV38" i="75"/>
  <c r="CF40"/>
  <c r="BN32"/>
  <c r="CI25"/>
  <c r="CC23"/>
  <c r="BZ14"/>
  <c r="CB26"/>
  <c r="CY32"/>
  <c r="CI31"/>
  <c r="CJ37"/>
  <c r="BI34"/>
  <c r="CU33"/>
  <c r="BT36"/>
  <c r="CU17"/>
  <c r="BM23"/>
  <c r="CI27"/>
  <c r="CG12"/>
  <c r="CP33"/>
  <c r="CX12"/>
  <c r="BO24"/>
  <c r="BW32"/>
  <c r="BH28"/>
  <c r="CG19"/>
  <c r="BD22"/>
  <c r="CR29"/>
  <c r="BZ37"/>
  <c r="BY22" i="74"/>
  <c r="CP28"/>
  <c r="CD34"/>
  <c r="CT31" i="75"/>
  <c r="BU32"/>
  <c r="BT21"/>
  <c r="CY14"/>
  <c r="CR38"/>
  <c r="CW10" i="74"/>
  <c r="BZ30"/>
  <c r="BU29"/>
  <c r="CN17"/>
  <c r="CU11" i="75"/>
  <c r="BH12"/>
  <c r="BW36"/>
  <c r="CA17"/>
  <c r="BI38" i="74"/>
  <c r="BR26"/>
  <c r="CC40"/>
  <c r="CC40" i="75"/>
  <c r="BI36"/>
  <c r="BK27"/>
  <c r="BP40"/>
  <c r="CE20" i="74"/>
  <c r="BW16"/>
  <c r="CL19"/>
  <c r="CV36"/>
  <c r="CO33"/>
  <c r="CD11"/>
  <c r="BH31"/>
  <c r="BT21"/>
  <c r="BK32" i="75"/>
  <c r="CX39" i="74"/>
  <c r="CU34" i="75"/>
  <c r="CC30" i="74"/>
  <c r="CF30" i="75"/>
  <c r="CK35" i="74"/>
  <c r="CU15" i="75"/>
  <c r="BZ31" i="74"/>
  <c r="BJ17" i="75"/>
  <c r="CU21" i="74"/>
  <c r="CJ13"/>
  <c r="BM16" i="73"/>
  <c r="BR13" i="74"/>
  <c r="BJ18" i="75"/>
  <c r="BD12"/>
  <c r="BO23"/>
  <c r="CJ20"/>
  <c r="CI16"/>
  <c r="BH28" i="74"/>
  <c r="CY22" i="75"/>
  <c r="CD12" i="74"/>
  <c r="BC22" i="75"/>
  <c r="CW27" i="74"/>
  <c r="CE22" i="75"/>
  <c r="BN38" i="74"/>
  <c r="CE18" i="75"/>
  <c r="CY37"/>
  <c r="BM21"/>
  <c r="BR14"/>
  <c r="CX24" i="74"/>
  <c r="CR13" i="75"/>
  <c r="BL23" i="74"/>
  <c r="CE15" i="75"/>
  <c r="BV12" i="74"/>
  <c r="BQ11" i="75"/>
  <c r="BV35" i="74"/>
  <c r="CV29" i="75"/>
  <c r="CK14" i="74"/>
  <c r="CU40" i="75"/>
  <c r="BH27"/>
  <c r="CC30"/>
  <c r="BM12"/>
  <c r="BH36"/>
  <c r="CM26"/>
  <c r="BJ31"/>
  <c r="BE25"/>
  <c r="CA36"/>
  <c r="BE27"/>
  <c r="BM40"/>
  <c r="BI23"/>
  <c r="BV29"/>
  <c r="BI12"/>
  <c r="BH10"/>
  <c r="CB14"/>
  <c r="BR17"/>
  <c r="CM12"/>
  <c r="CO34"/>
  <c r="BD38" i="74"/>
  <c r="BS27"/>
  <c r="CP36"/>
  <c r="BV31"/>
  <c r="CR30"/>
  <c r="CK21"/>
  <c r="BY27"/>
  <c r="CK18"/>
  <c r="BL35"/>
  <c r="BW10"/>
  <c r="BM13"/>
  <c r="CE21"/>
  <c r="CW16"/>
  <c r="BW20"/>
  <c r="CZ16"/>
  <c r="BQ28" i="73"/>
  <c r="CW30" i="75"/>
  <c r="CE34"/>
  <c r="BC30"/>
  <c r="BJ20"/>
  <c r="BK19"/>
  <c r="CD26"/>
  <c r="CK25"/>
  <c r="CT25" i="74"/>
  <c r="CS13" i="75"/>
  <c r="CF40" i="74"/>
  <c r="BE10" i="75"/>
  <c r="CJ24" i="74"/>
  <c r="BF11" i="75"/>
  <c r="CS12" i="74"/>
  <c r="CR20" i="75"/>
  <c r="CT38" i="74"/>
  <c r="CM36"/>
  <c r="CR23"/>
  <c r="CC32"/>
  <c r="CS19"/>
  <c r="CW30"/>
  <c r="BG32"/>
  <c r="BW26"/>
  <c r="BY21"/>
  <c r="CC38"/>
  <c r="BI32"/>
  <c r="CD14" i="75"/>
  <c r="BN30"/>
  <c r="CF29"/>
  <c r="CC36"/>
  <c r="CP34"/>
  <c r="CI16" i="74"/>
  <c r="BR22"/>
  <c r="BE16"/>
  <c r="CN23"/>
  <c r="CW36" i="75"/>
  <c r="BM40" i="74"/>
  <c r="CY27"/>
  <c r="BM38"/>
  <c r="BU10"/>
  <c r="CQ22"/>
  <c r="BR29"/>
  <c r="BO31"/>
  <c r="CQ29"/>
  <c r="BG29"/>
  <c r="BZ26"/>
  <c r="BV10" i="73"/>
  <c r="CK16" i="75"/>
  <c r="CC32"/>
  <c r="CV37"/>
  <c r="CB34"/>
  <c r="CJ25"/>
  <c r="CR39" i="74"/>
  <c r="BT20" i="75"/>
  <c r="CJ27" i="74"/>
  <c r="CO16" i="75"/>
  <c r="BN26" i="74"/>
  <c r="CA13" i="75"/>
  <c r="CT21" i="74"/>
  <c r="BK22" i="75"/>
  <c r="CP16" i="74"/>
  <c r="BV10" i="75"/>
  <c r="BD32" i="74"/>
  <c r="CW20"/>
  <c r="BP39"/>
  <c r="CK20"/>
  <c r="BP10"/>
  <c r="CF20"/>
  <c r="BV23"/>
  <c r="BO29"/>
  <c r="BO22"/>
  <c r="CE27"/>
  <c r="BK31"/>
  <c r="CT30"/>
  <c r="BE35"/>
  <c r="CE39"/>
  <c r="CI24"/>
  <c r="CC20"/>
  <c r="BE37" i="73"/>
  <c r="CB28" i="75"/>
  <c r="BO20" i="74"/>
  <c r="CM16"/>
  <c r="CU15"/>
  <c r="BP37"/>
  <c r="CK31"/>
  <c r="BK14"/>
  <c r="CI39"/>
  <c r="BK31" i="73"/>
  <c r="BK17" i="74"/>
  <c r="CX18" i="73"/>
  <c r="BD18" i="74"/>
  <c r="BF37" i="73"/>
  <c r="BY28" i="74"/>
  <c r="CU11" i="73"/>
  <c r="CT17" i="74"/>
  <c r="CZ33" i="73"/>
  <c r="CJ24" i="75"/>
  <c r="BO30"/>
  <c r="CF39"/>
  <c r="BD10"/>
  <c r="BG33" i="74"/>
  <c r="BE39"/>
  <c r="BU23"/>
  <c r="BT35"/>
  <c r="BO16" i="75"/>
  <c r="BZ22"/>
  <c r="CT15"/>
  <c r="CW13"/>
  <c r="CA36" i="74"/>
  <c r="BR24"/>
  <c r="CS35"/>
  <c r="CF11"/>
  <c r="BH36"/>
  <c r="BY29"/>
  <c r="BH15"/>
  <c r="CT38" i="73"/>
  <c r="BM27" i="74"/>
  <c r="BK23" i="75"/>
  <c r="BQ12"/>
  <c r="CE23"/>
  <c r="BL31" i="74"/>
  <c r="BO15" i="75"/>
  <c r="CO11"/>
  <c r="CK19"/>
  <c r="BC21"/>
  <c r="BS35"/>
  <c r="CM24"/>
  <c r="CH22"/>
  <c r="CX23"/>
  <c r="BC14"/>
  <c r="CM33"/>
  <c r="BI13"/>
  <c r="CV32" i="74"/>
  <c r="CF31"/>
  <c r="CV24"/>
  <c r="BO39"/>
  <c r="CY34"/>
  <c r="CI18"/>
  <c r="CB40"/>
  <c r="BJ14"/>
  <c r="CU38"/>
  <c r="CI29"/>
  <c r="CR26"/>
  <c r="CT23"/>
  <c r="BO37"/>
  <c r="BY19"/>
  <c r="BT34"/>
  <c r="CS35" i="73"/>
  <c r="BZ40" i="75"/>
  <c r="CQ31"/>
  <c r="CE17"/>
  <c r="CQ14"/>
  <c r="BS20" i="74"/>
  <c r="BE13"/>
  <c r="CR27"/>
  <c r="CC25"/>
  <c r="BN13"/>
  <c r="CF33" i="73"/>
  <c r="BD31" i="74"/>
  <c r="BG37" i="73"/>
  <c r="CK21" i="75"/>
  <c r="BL14"/>
  <c r="BF19"/>
  <c r="CE37" i="74"/>
  <c r="BD33"/>
  <c r="BR26" i="75"/>
  <c r="BH25" i="74"/>
  <c r="CT40"/>
  <c r="BX16"/>
  <c r="BY24"/>
  <c r="CN36" i="75"/>
  <c r="CU32"/>
  <c r="CC19"/>
  <c r="BJ22" i="74"/>
  <c r="CM20"/>
  <c r="BF13"/>
  <c r="BI10" i="75"/>
  <c r="CM18" i="74"/>
  <c r="CN40"/>
  <c r="BG19" i="73"/>
  <c r="BM20" i="74"/>
  <c r="BT25" i="75"/>
  <c r="CZ13"/>
  <c r="BM18"/>
  <c r="BW39" i="74"/>
  <c r="CX17" i="75"/>
  <c r="BP27"/>
  <c r="CP16"/>
  <c r="BM16"/>
  <c r="BK12"/>
  <c r="BW37"/>
  <c r="BR10"/>
  <c r="CM36"/>
  <c r="BP22"/>
  <c r="BC29"/>
  <c r="BD13"/>
  <c r="BZ10" i="74"/>
  <c r="BN33"/>
  <c r="CI27"/>
  <c r="CO28"/>
  <c r="BI25"/>
  <c r="BR28"/>
  <c r="BR19"/>
  <c r="BR37"/>
  <c r="BL38"/>
  <c r="BQ27"/>
  <c r="CJ32"/>
  <c r="BF17"/>
  <c r="BD23"/>
  <c r="CA15"/>
  <c r="CF15"/>
  <c r="CM35" i="73"/>
  <c r="BX23" i="74"/>
  <c r="CX34"/>
  <c r="CU14" i="75"/>
  <c r="BT29"/>
  <c r="BM14" i="74"/>
  <c r="BD40"/>
  <c r="BO26"/>
  <c r="CD33"/>
  <c r="BZ13"/>
  <c r="CD38" i="73"/>
  <c r="BQ29" i="74"/>
  <c r="CC32" i="73"/>
  <c r="BV13" i="74"/>
  <c r="BJ15"/>
  <c r="BY36"/>
  <c r="CF12"/>
  <c r="BI37" i="73"/>
  <c r="BO37" i="75"/>
  <c r="CU25"/>
  <c r="CX11"/>
  <c r="BG12"/>
  <c r="BO24" i="74"/>
  <c r="BM33"/>
  <c r="CZ18"/>
  <c r="BI38" i="73"/>
  <c r="BV15" i="74"/>
  <c r="CV30" i="75"/>
  <c r="CK39" i="73"/>
  <c r="BP35"/>
  <c r="CG25" i="74"/>
  <c r="BG27" i="73"/>
  <c r="BC30"/>
  <c r="CU34" i="74"/>
  <c r="BZ38" i="73"/>
  <c r="BJ33"/>
  <c r="CM17"/>
  <c r="CD17"/>
  <c r="BX21"/>
  <c r="BZ19"/>
  <c r="BK34"/>
  <c r="BH14"/>
  <c r="CD20"/>
  <c r="CE15"/>
  <c r="BK16"/>
  <c r="CZ20" i="74"/>
  <c r="CN13" i="73"/>
  <c r="CZ16"/>
  <c r="BU33" i="75"/>
  <c r="BI23" i="74"/>
  <c r="BO28"/>
  <c r="CU17"/>
  <c r="CG37"/>
  <c r="CG10" i="75"/>
  <c r="CY27"/>
  <c r="CC12" i="74"/>
  <c r="CW39" i="73"/>
  <c r="CK29" i="74"/>
  <c r="CR35" i="73"/>
  <c r="BT22" i="74"/>
  <c r="BJ35" i="73"/>
  <c r="CV39" i="74"/>
  <c r="CI25" i="73"/>
  <c r="CD20" i="74"/>
  <c r="BD19" i="73"/>
  <c r="CD23" i="74"/>
  <c r="BL33" i="73"/>
  <c r="BI16"/>
  <c r="CC25"/>
  <c r="BS15"/>
  <c r="CR12"/>
  <c r="BV36"/>
  <c r="BX19"/>
  <c r="BC11"/>
  <c r="BH26"/>
  <c r="BK35"/>
  <c r="BM36"/>
  <c r="CN19" i="74"/>
  <c r="CQ12" i="73"/>
  <c r="BE11" i="74"/>
  <c r="CP20" i="75"/>
  <c r="CW38" i="74"/>
  <c r="BN21"/>
  <c r="CP24"/>
  <c r="BY25"/>
  <c r="CP11"/>
  <c r="BM29"/>
  <c r="CR13"/>
  <c r="CY12" i="73"/>
  <c r="BF26" i="75"/>
  <c r="CL29" i="73"/>
  <c r="CI37" i="74"/>
  <c r="CJ25" i="73"/>
  <c r="CE34" i="74"/>
  <c r="BK24" i="73"/>
  <c r="CB26" i="74"/>
  <c r="CD29" i="73"/>
  <c r="CJ16" i="74"/>
  <c r="BD25" i="73"/>
  <c r="BY10"/>
  <c r="BJ37"/>
  <c r="CZ22"/>
  <c r="CI27"/>
  <c r="BO37"/>
  <c r="CP38"/>
  <c r="CH15"/>
  <c r="BS24"/>
  <c r="BP25"/>
  <c r="CJ23"/>
  <c r="CJ29"/>
  <c r="BJ11"/>
  <c r="CF23" i="75"/>
  <c r="BO25" i="74"/>
  <c r="BJ36" i="73"/>
  <c r="CR33"/>
  <c r="CQ40"/>
  <c r="BG32"/>
  <c r="BK10"/>
  <c r="BM30"/>
  <c r="BH38"/>
  <c r="BI10" i="72"/>
  <c r="BN28" i="73"/>
  <c r="CI11" i="72"/>
  <c r="BN11" i="73"/>
  <c r="BW13" i="72"/>
  <c r="CO12" i="73"/>
  <c r="CP14" i="72"/>
  <c r="BQ11" i="73"/>
  <c r="CE29" i="72"/>
  <c r="CN21" i="73"/>
  <c r="BE27" i="72"/>
  <c r="BY32"/>
  <c r="BX39" i="75"/>
  <c r="CH17" i="74"/>
  <c r="CY24"/>
  <c r="BR35" i="73"/>
  <c r="CW34"/>
  <c r="CB13"/>
  <c r="CK40"/>
  <c r="BS37"/>
  <c r="CK30" i="72"/>
  <c r="CW17" i="74"/>
  <c r="BP26"/>
  <c r="BS11" i="75"/>
  <c r="BO38" i="74"/>
  <c r="BS39" i="73"/>
  <c r="CZ19" i="75"/>
  <c r="BJ14"/>
  <c r="CY12"/>
  <c r="BV18"/>
  <c r="BR18"/>
  <c r="CI40"/>
  <c r="BR39"/>
  <c r="CT40"/>
  <c r="BR28"/>
  <c r="CM35"/>
  <c r="BD24"/>
  <c r="CK32"/>
  <c r="CB32"/>
  <c r="BS32"/>
  <c r="CC31"/>
  <c r="BY22"/>
  <c r="CT36"/>
  <c r="BC39"/>
  <c r="CP40"/>
  <c r="CU16"/>
  <c r="BY36"/>
  <c r="CZ22"/>
  <c r="BR32"/>
  <c r="BX16"/>
  <c r="CH10"/>
  <c r="BT38"/>
  <c r="BW28"/>
  <c r="CV40"/>
  <c r="CM17"/>
  <c r="BQ40"/>
  <c r="BU26"/>
  <c r="BW14"/>
  <c r="BQ21"/>
  <c r="CL22"/>
  <c r="BL23"/>
  <c r="BE11"/>
  <c r="CV12"/>
  <c r="BD15"/>
  <c r="BN22"/>
  <c r="CQ23"/>
  <c r="BL19"/>
  <c r="BP17"/>
  <c r="BE26"/>
  <c r="BL28"/>
  <c r="CC16"/>
  <c r="CA23"/>
  <c r="CI24"/>
  <c r="CH35"/>
  <c r="CO38"/>
  <c r="BP37"/>
  <c r="CO39"/>
  <c r="CZ25"/>
  <c r="CM21"/>
  <c r="CQ26" i="74"/>
  <c r="BN12"/>
  <c r="BO11"/>
  <c r="CD32"/>
  <c r="BP25" i="75"/>
  <c r="BW25" i="74"/>
  <c r="CX15"/>
  <c r="BF36"/>
  <c r="BL16"/>
  <c r="CS20"/>
  <c r="CB18"/>
  <c r="BT34" i="75"/>
  <c r="BY19"/>
  <c r="BQ30"/>
  <c r="BW38"/>
  <c r="CQ16"/>
  <c r="BM19"/>
  <c r="BX24"/>
  <c r="CZ34" i="74"/>
  <c r="BX36"/>
  <c r="BJ28"/>
  <c r="BC10"/>
  <c r="CB16"/>
  <c r="BQ21"/>
  <c r="CD25"/>
  <c r="BE17"/>
  <c r="BX22"/>
  <c r="CG31"/>
  <c r="BX33"/>
  <c r="CX25"/>
  <c r="BL39"/>
  <c r="BF30"/>
  <c r="BQ17"/>
  <c r="CP12"/>
  <c r="CF21"/>
  <c r="CD24" i="73"/>
  <c r="CA11" i="75"/>
  <c r="BK16"/>
  <c r="BS34"/>
  <c r="CC35"/>
  <c r="CK29"/>
  <c r="BC39" i="74"/>
  <c r="BK10" i="75"/>
  <c r="BS11" i="74"/>
  <c r="BG33" i="75"/>
  <c r="CG21" i="74"/>
  <c r="BE20" i="75"/>
  <c r="BH11" i="74"/>
  <c r="BO18" i="75"/>
  <c r="CY16" i="74"/>
  <c r="BP19" i="75"/>
  <c r="BY10" i="74"/>
  <c r="CS30"/>
  <c r="CF13"/>
  <c r="CX19"/>
  <c r="CB15"/>
  <c r="CN28"/>
  <c r="CY17"/>
  <c r="BD24"/>
  <c r="BT28"/>
  <c r="BP34"/>
  <c r="CD35" i="75"/>
  <c r="CL17"/>
  <c r="BE19"/>
  <c r="BL30"/>
  <c r="BI16"/>
  <c r="CC28"/>
  <c r="BW33"/>
  <c r="BP20"/>
  <c r="BI40"/>
  <c r="CI33"/>
  <c r="CV39"/>
  <c r="CQ13"/>
  <c r="CE38"/>
  <c r="BL27" i="74"/>
  <c r="CN34" i="75"/>
  <c r="CC11"/>
  <c r="BC34"/>
  <c r="BI14"/>
  <c r="CW37"/>
  <c r="CI14"/>
  <c r="CP14" i="74"/>
  <c r="CZ20" i="75"/>
  <c r="BW22" i="74"/>
  <c r="BK26"/>
  <c r="BL25"/>
  <c r="CR21"/>
  <c r="CA27"/>
  <c r="BW32"/>
  <c r="CZ8"/>
  <c r="CR31"/>
  <c r="CK11"/>
  <c r="CW13"/>
  <c r="CF17"/>
  <c r="BI33"/>
  <c r="BJ29" i="73"/>
  <c r="CD21" i="74"/>
  <c r="BG18" i="75"/>
  <c r="CN40"/>
  <c r="BI21"/>
  <c r="BC12" i="74"/>
  <c r="CZ17" i="75"/>
  <c r="BF29"/>
  <c r="CJ31"/>
  <c r="CC14"/>
  <c r="CC39"/>
  <c r="CF17"/>
  <c r="BG37"/>
  <c r="CN31"/>
  <c r="CD13"/>
  <c r="BV24"/>
  <c r="CN22"/>
  <c r="BW23" i="74"/>
  <c r="BM11"/>
  <c r="CA35"/>
  <c r="CH39"/>
  <c r="CW35"/>
  <c r="BQ20"/>
  <c r="CJ35"/>
  <c r="BZ29"/>
  <c r="CS36"/>
  <c r="CV20"/>
  <c r="BF20"/>
  <c r="BC16" i="75"/>
  <c r="CD32"/>
  <c r="BY23"/>
  <c r="CK38"/>
  <c r="CO24" i="74"/>
  <c r="CB14"/>
  <c r="BF11"/>
  <c r="CM14"/>
  <c r="BH22" i="75"/>
  <c r="CJ12"/>
  <c r="CY29"/>
  <c r="CS20"/>
  <c r="CN10" i="74"/>
  <c r="CO10"/>
  <c r="CS17"/>
  <c r="BP31"/>
  <c r="CE32"/>
  <c r="CZ10"/>
  <c r="BQ40"/>
  <c r="BX24" i="73"/>
  <c r="BV27" i="75"/>
  <c r="CX34"/>
  <c r="BK37"/>
  <c r="BZ11"/>
  <c r="CM10"/>
  <c r="CJ10"/>
  <c r="BV36"/>
  <c r="CA24"/>
  <c r="BS28"/>
  <c r="BK11"/>
  <c r="BG35"/>
  <c r="BJ34"/>
  <c r="CJ22"/>
  <c r="BX22"/>
  <c r="CA30"/>
  <c r="BK40" i="74"/>
  <c r="CM31"/>
  <c r="BG21"/>
  <c r="CL15"/>
  <c r="CZ9"/>
  <c r="CY36"/>
  <c r="BQ14"/>
  <c r="CD38"/>
  <c r="CZ26"/>
  <c r="BG22"/>
  <c r="BS14"/>
  <c r="CM17"/>
  <c r="CM32"/>
  <c r="BE19"/>
  <c r="CU39"/>
  <c r="BV22"/>
  <c r="CQ26" i="73"/>
  <c r="BY26" i="75"/>
  <c r="CT13"/>
  <c r="CH24"/>
  <c r="CQ38"/>
  <c r="CU25" i="74"/>
  <c r="CR29"/>
  <c r="CL21"/>
  <c r="BL22"/>
  <c r="CG19"/>
  <c r="CM40" i="73"/>
  <c r="BN28" i="74"/>
  <c r="BT34" i="73"/>
  <c r="BX39"/>
  <c r="BP38"/>
  <c r="BT22"/>
  <c r="BW38" i="74"/>
  <c r="CI26" i="73"/>
  <c r="CJ16" i="75"/>
  <c r="BH38"/>
  <c r="BW27"/>
  <c r="CM19"/>
  <c r="CA25"/>
  <c r="BZ18" i="74"/>
  <c r="CN15"/>
  <c r="BS40"/>
  <c r="CO31" i="73"/>
  <c r="BP31" i="75"/>
  <c r="BG23"/>
  <c r="BS30" i="74"/>
  <c r="CH40"/>
  <c r="CV14"/>
  <c r="CR10"/>
  <c r="BX21"/>
  <c r="CO40"/>
  <c r="CX17"/>
  <c r="BD12"/>
  <c r="CH23" i="73"/>
  <c r="CT32" i="74"/>
  <c r="BC40" i="75"/>
  <c r="CB40"/>
  <c r="CK27"/>
  <c r="CF25"/>
  <c r="BH21"/>
  <c r="CF36" i="74"/>
  <c r="CW26" i="75"/>
  <c r="BC32" i="74"/>
  <c r="CY15" i="75"/>
  <c r="CJ28" i="74"/>
  <c r="BC31" i="75"/>
  <c r="CU24" i="74"/>
  <c r="CZ40" i="75"/>
  <c r="BR34"/>
  <c r="CS31"/>
  <c r="CA35"/>
  <c r="CF19" i="74"/>
  <c r="BW25" i="75"/>
  <c r="BQ37" i="74"/>
  <c r="BT19" i="75"/>
  <c r="CH15" i="74"/>
  <c r="CT38" i="75"/>
  <c r="CY39" i="74"/>
  <c r="BO26" i="75"/>
  <c r="CS38" i="74"/>
  <c r="CT20" i="75"/>
  <c r="CD16" i="74"/>
  <c r="BE28" i="75"/>
  <c r="CL11" i="74"/>
  <c r="CZ31"/>
  <c r="BW38" i="73"/>
  <c r="BX32" i="74"/>
  <c r="CM40" i="75"/>
  <c r="CE33" i="74"/>
  <c r="CZ15"/>
  <c r="BS32"/>
  <c r="BH12"/>
  <c r="CK39"/>
  <c r="CI21"/>
  <c r="CK36" i="73"/>
  <c r="BU39"/>
  <c r="CY12" i="74"/>
  <c r="CA15" i="73"/>
  <c r="CO19" i="75"/>
  <c r="BX10"/>
  <c r="CP37"/>
  <c r="CZ25" i="74"/>
  <c r="BI31" i="75"/>
  <c r="CS11" i="74"/>
  <c r="CG17"/>
  <c r="BH40"/>
  <c r="CQ36" i="73"/>
  <c r="BC38" i="75"/>
  <c r="BX23"/>
  <c r="BC37"/>
  <c r="BY12"/>
  <c r="BX27" i="74"/>
  <c r="CZ5"/>
  <c r="BE20"/>
  <c r="CD15"/>
  <c r="BW19"/>
  <c r="CO30"/>
  <c r="CW21" i="73"/>
  <c r="BO10" i="74"/>
  <c r="BS38" i="75"/>
  <c r="CK28"/>
  <c r="CU26"/>
  <c r="CH33"/>
  <c r="CP12"/>
  <c r="BI40" i="74"/>
  <c r="CE10" i="75"/>
  <c r="BS39" i="74"/>
  <c r="CZ24" i="75"/>
  <c r="BG35" i="74"/>
  <c r="CF22" i="75"/>
  <c r="BT26" i="74"/>
  <c r="BQ20" i="75"/>
  <c r="BM36" i="74"/>
  <c r="BX15" i="75"/>
  <c r="CD39" i="74"/>
  <c r="CN27"/>
  <c r="CW18"/>
  <c r="CU12"/>
  <c r="CZ36" i="75"/>
  <c r="CV17" i="74"/>
  <c r="BF13" i="75"/>
  <c r="BJ12" i="74"/>
  <c r="BW20" i="75"/>
  <c r="CJ12" i="74"/>
  <c r="BU21" i="75"/>
  <c r="CN11" i="74"/>
  <c r="CW16" i="75"/>
  <c r="BO13" i="74"/>
  <c r="BX37"/>
  <c r="BQ38" i="73"/>
  <c r="CQ25" i="74"/>
  <c r="BQ32" i="75"/>
  <c r="CD18"/>
  <c r="CA10"/>
  <c r="BR33"/>
  <c r="CO20" i="74"/>
  <c r="CB19"/>
  <c r="CD17"/>
  <c r="CZ21" i="73"/>
  <c r="BD26"/>
  <c r="CC21" i="74"/>
  <c r="BE18" i="73"/>
  <c r="CB37" i="75"/>
  <c r="CA25" i="74"/>
  <c r="BJ19"/>
  <c r="BG20" i="75"/>
  <c r="CZ14" i="74"/>
  <c r="CB31" i="75"/>
  <c r="CL38" i="74"/>
  <c r="CD33" i="75"/>
  <c r="BQ33"/>
  <c r="CY16"/>
  <c r="CM39" i="74"/>
  <c r="BH27"/>
  <c r="BZ20"/>
  <c r="CS29"/>
  <c r="CR25" i="75"/>
  <c r="CJ25" i="74"/>
  <c r="CK28"/>
  <c r="CQ40"/>
  <c r="CY36" i="73"/>
  <c r="CS37"/>
  <c r="CA21" i="74"/>
  <c r="CQ18" i="73"/>
  <c r="CH30"/>
  <c r="BV26"/>
  <c r="BF29"/>
  <c r="CD28"/>
  <c r="CO21"/>
  <c r="BM27"/>
  <c r="CK19"/>
  <c r="BW17"/>
  <c r="BT20"/>
  <c r="BR21"/>
  <c r="BF15"/>
  <c r="CF31"/>
  <c r="BX27"/>
  <c r="CG26" i="75"/>
  <c r="CO29"/>
  <c r="BI24"/>
  <c r="BL17"/>
  <c r="BT18" i="74"/>
  <c r="BP29"/>
  <c r="CR40"/>
  <c r="CK15"/>
  <c r="CV31"/>
  <c r="BU35" i="73"/>
  <c r="BU16" i="74"/>
  <c r="CI21" i="73"/>
  <c r="CQ15"/>
  <c r="CE40"/>
  <c r="BY25"/>
  <c r="CS21" i="74"/>
  <c r="CG30" i="73"/>
  <c r="BS33" i="74"/>
  <c r="CK26" i="73"/>
  <c r="BJ30"/>
  <c r="BW26"/>
  <c r="CF24"/>
  <c r="BR29"/>
  <c r="BD31"/>
  <c r="CM21"/>
  <c r="CA17"/>
  <c r="BS36"/>
  <c r="CK12"/>
  <c r="BM22"/>
  <c r="CG18"/>
  <c r="BG30"/>
  <c r="BL22"/>
  <c r="BY13" i="75"/>
  <c r="CO32"/>
  <c r="CV21"/>
  <c r="BN25"/>
  <c r="BL15" i="74"/>
  <c r="BP16"/>
  <c r="BK22"/>
  <c r="CV25"/>
  <c r="CF10"/>
  <c r="CL26" i="73"/>
  <c r="CZ4" i="74"/>
  <c r="BQ21" i="73"/>
  <c r="CH10" i="74"/>
  <c r="CI12" i="73"/>
  <c r="CU35"/>
  <c r="CC29" i="74"/>
  <c r="BG20" i="73"/>
  <c r="BZ21" i="74"/>
  <c r="CR26" i="73"/>
  <c r="BT36"/>
  <c r="CG13"/>
  <c r="CM31"/>
  <c r="CA26"/>
  <c r="CN31"/>
  <c r="BP16"/>
  <c r="CN37"/>
  <c r="CS29"/>
  <c r="BL10"/>
  <c r="CG14"/>
  <c r="BF40"/>
  <c r="CL33"/>
  <c r="BP10"/>
  <c r="CV25" i="75"/>
  <c r="CE35" i="73"/>
  <c r="BZ11" i="74"/>
  <c r="BH10"/>
  <c r="BQ15" i="73"/>
  <c r="CW38"/>
  <c r="CQ15" i="74"/>
  <c r="CF19" i="73"/>
  <c r="CZ7" i="72"/>
  <c r="CW37" i="73"/>
  <c r="CZ4" i="72"/>
  <c r="CX26" i="73"/>
  <c r="BW35" i="72"/>
  <c r="BU23" i="73"/>
  <c r="CF17" i="72"/>
  <c r="CZ40" i="73"/>
  <c r="CV33" i="72"/>
  <c r="CE22" i="73"/>
  <c r="CD29" i="72"/>
  <c r="CX10" i="73"/>
  <c r="CA29" i="75"/>
  <c r="CJ10" i="74"/>
  <c r="CH11" i="73"/>
  <c r="CI36"/>
  <c r="BC25" i="74"/>
  <c r="CV39" i="73"/>
  <c r="BZ12"/>
  <c r="CF17"/>
  <c r="CH19"/>
  <c r="CX38" i="75"/>
  <c r="CX23" i="74"/>
  <c r="CP22" i="75"/>
  <c r="BN22" i="74"/>
  <c r="CX26"/>
  <c r="BW13" i="75"/>
  <c r="BN20" i="74"/>
  <c r="CL35"/>
  <c r="BR31"/>
  <c r="BW11"/>
  <c r="BE31"/>
  <c r="BX29" i="75"/>
  <c r="BK30" i="74"/>
  <c r="CR17" i="75"/>
  <c r="CC34" i="74"/>
  <c r="CW28" i="75"/>
  <c r="BL33"/>
  <c r="BG40"/>
  <c r="BD36"/>
  <c r="CS12"/>
  <c r="CI18"/>
  <c r="BK31"/>
  <c r="CP32"/>
  <c r="CC36" i="74"/>
  <c r="BS10"/>
  <c r="BI34"/>
  <c r="BL24"/>
  <c r="CG27" i="75"/>
  <c r="CR38" i="74"/>
  <c r="CQ19" i="75"/>
  <c r="CA38" i="74"/>
  <c r="CZ5" i="75"/>
  <c r="CN21"/>
  <c r="BU11" i="74"/>
  <c r="CG11"/>
  <c r="CE36"/>
  <c r="CF37" i="73"/>
  <c r="BH40" i="75"/>
  <c r="BS36" i="74"/>
  <c r="BG37"/>
  <c r="BX28"/>
  <c r="CD30"/>
  <c r="BK16"/>
  <c r="CY40" i="75"/>
  <c r="BC10"/>
  <c r="CM39"/>
  <c r="BF39" i="74"/>
  <c r="CI36"/>
  <c r="CK23"/>
  <c r="BC16"/>
  <c r="BK12"/>
  <c r="CY24" i="73"/>
  <c r="CW32" i="75"/>
  <c r="CO20"/>
  <c r="BF10"/>
  <c r="BU13"/>
  <c r="BS22" i="74"/>
  <c r="BR34"/>
  <c r="BR19" i="75"/>
  <c r="BM30"/>
  <c r="CB37" i="73"/>
  <c r="BU12" i="74"/>
  <c r="BU14"/>
  <c r="BK15"/>
  <c r="BS22" i="75"/>
  <c r="CA31" i="74"/>
  <c r="BN39" i="75"/>
  <c r="BQ35"/>
  <c r="CF12"/>
  <c r="BY37" i="74"/>
  <c r="BD36"/>
  <c r="BO12"/>
  <c r="CQ38"/>
  <c r="BZ19"/>
  <c r="BL33"/>
  <c r="CV12"/>
  <c r="CP21" i="75"/>
  <c r="BM16" i="74"/>
  <c r="CZ10" i="75"/>
  <c r="BS31"/>
  <c r="BN20" i="73"/>
  <c r="BU28" i="75"/>
  <c r="BN27"/>
  <c r="BR24"/>
  <c r="BU25"/>
  <c r="CX30" i="74"/>
  <c r="CP15"/>
  <c r="CB23"/>
  <c r="BM23" i="73"/>
  <c r="BJ29" i="75"/>
  <c r="BR14" i="74"/>
  <c r="CA40" i="73"/>
  <c r="BD39" i="74"/>
  <c r="CZ32"/>
  <c r="BY16" i="75"/>
  <c r="BT11" i="74"/>
  <c r="BJ34" i="73"/>
  <c r="CP13" i="75"/>
  <c r="BZ13"/>
  <c r="BX19"/>
  <c r="CI35"/>
  <c r="CA17" i="74"/>
  <c r="BW17"/>
  <c r="CF26"/>
  <c r="CA23"/>
  <c r="BP29" i="75"/>
  <c r="CC22" i="74"/>
  <c r="CV24" i="73"/>
  <c r="BS24" i="74"/>
  <c r="BX26" i="75"/>
  <c r="BH30" i="74"/>
  <c r="CU21" i="73"/>
  <c r="BP12" i="74"/>
  <c r="BI12" i="73"/>
  <c r="BI33"/>
  <c r="BS31"/>
  <c r="BF17"/>
  <c r="BE33" i="74"/>
  <c r="BF21"/>
  <c r="CY22"/>
  <c r="CY38"/>
  <c r="BR37" i="73"/>
  <c r="BC19"/>
  <c r="BZ37"/>
  <c r="BZ10"/>
  <c r="BO35" i="74"/>
  <c r="BX16" i="73"/>
  <c r="CF24" i="74"/>
  <c r="BP28"/>
  <c r="BQ36" i="73"/>
  <c r="BC13"/>
  <c r="BY24"/>
  <c r="BK38" i="75"/>
  <c r="CO30" i="73"/>
  <c r="BL39" i="72"/>
  <c r="BP10"/>
  <c r="CP38"/>
  <c r="BD29" i="75"/>
  <c r="BH35" i="73"/>
  <c r="BM24"/>
  <c r="BV25" i="74"/>
  <c r="CP23" i="75"/>
  <c r="CZ22" i="74"/>
  <c r="BX10"/>
  <c r="CH34"/>
  <c r="BN17"/>
  <c r="BE38"/>
  <c r="CB30"/>
  <c r="BF26"/>
  <c r="CQ23"/>
  <c r="BJ23"/>
  <c r="CA30"/>
  <c r="CT34" i="73"/>
  <c r="CZ34"/>
  <c r="BR25" i="74"/>
  <c r="BK15" i="73"/>
  <c r="BY12"/>
  <c r="CT30"/>
  <c r="BK21"/>
  <c r="CR15"/>
  <c r="BQ34"/>
  <c r="BK22"/>
  <c r="CP34"/>
  <c r="CV22"/>
  <c r="BI30"/>
  <c r="CQ28"/>
  <c r="CN26"/>
  <c r="BJ14"/>
  <c r="BZ11"/>
  <c r="BP15" i="75"/>
  <c r="BT13"/>
  <c r="BV17"/>
  <c r="BM34"/>
  <c r="CW14" i="74"/>
  <c r="CX13"/>
  <c r="CE40"/>
  <c r="BW28"/>
  <c r="CV22"/>
  <c r="CS34" i="73"/>
  <c r="BC35" i="74"/>
  <c r="CZ35" i="73"/>
  <c r="CC17" i="74"/>
  <c r="CN18" i="73"/>
  <c r="CZ17"/>
  <c r="CR37" i="74"/>
  <c r="CE21" i="73"/>
  <c r="CU30" i="74"/>
  <c r="CB18" i="73"/>
  <c r="CT40"/>
  <c r="CZ4"/>
  <c r="BY19"/>
  <c r="BU16"/>
  <c r="CN11"/>
  <c r="CX31"/>
  <c r="CC13"/>
  <c r="BR13"/>
  <c r="CB23"/>
  <c r="BZ15"/>
  <c r="BL31"/>
  <c r="CK23"/>
  <c r="CV17"/>
  <c r="BD16" i="75"/>
  <c r="BX14"/>
  <c r="BW39"/>
  <c r="BK30"/>
  <c r="CE24" i="74"/>
  <c r="BR35"/>
  <c r="CA33"/>
  <c r="BW34"/>
  <c r="CW19"/>
  <c r="BH28" i="73"/>
  <c r="CH11" i="74"/>
  <c r="BT40" i="73"/>
  <c r="BL18" i="74"/>
  <c r="BQ31" i="73"/>
  <c r="BK25" i="74"/>
  <c r="CS40" i="73"/>
  <c r="BY23"/>
  <c r="CG27" i="74"/>
  <c r="CZ7" i="73"/>
  <c r="CW25" i="74"/>
  <c r="CV15" i="73"/>
  <c r="BY27"/>
  <c r="BE13"/>
  <c r="CK35"/>
  <c r="CH26"/>
  <c r="BN25"/>
  <c r="CZ6"/>
  <c r="BR14"/>
  <c r="BM14"/>
  <c r="CN19"/>
  <c r="BF22"/>
  <c r="BV30"/>
  <c r="CB38" i="75"/>
  <c r="BE18" i="74"/>
  <c r="CI20"/>
  <c r="BS29"/>
  <c r="CZ23" i="73"/>
  <c r="CB10"/>
  <c r="CZ5"/>
  <c r="CJ28"/>
  <c r="BW30" i="72"/>
  <c r="CY21" i="73"/>
  <c r="CK17" i="72"/>
  <c r="BM26" i="73"/>
  <c r="BY12" i="72"/>
  <c r="BI32" i="73"/>
  <c r="CO11" i="72"/>
  <c r="BM25" i="73"/>
  <c r="CN36" i="72"/>
  <c r="CW11" i="73"/>
  <c r="CV35" i="72"/>
  <c r="BF16" i="73"/>
  <c r="CT34" i="75"/>
  <c r="CO29" i="74"/>
  <c r="CY38" i="73"/>
  <c r="CZ14" i="75"/>
  <c r="BJ37" i="74"/>
  <c r="BJ18"/>
  <c r="BC22"/>
  <c r="CB22"/>
  <c r="BT16" i="75"/>
  <c r="BS27"/>
  <c r="CV23"/>
  <c r="BP34"/>
  <c r="BD17" i="74"/>
  <c r="BI18"/>
  <c r="CP38"/>
  <c r="BP27"/>
  <c r="CZ40"/>
  <c r="CQ28" i="75"/>
  <c r="CE36" i="73"/>
  <c r="BW37"/>
  <c r="BC15" i="74"/>
  <c r="CE33" i="73"/>
  <c r="CM16"/>
  <c r="CG20" i="74"/>
  <c r="BW13" i="73"/>
  <c r="BF31"/>
  <c r="CH12"/>
  <c r="BY37"/>
  <c r="BG10"/>
  <c r="BE15"/>
  <c r="BV13"/>
  <c r="CE13"/>
  <c r="BP22"/>
  <c r="CW18"/>
  <c r="CQ17"/>
  <c r="CP24"/>
  <c r="BO19"/>
  <c r="CU17"/>
  <c r="CX28" i="75"/>
  <c r="BU24"/>
  <c r="BI31" i="74"/>
  <c r="BC30"/>
  <c r="CI10"/>
  <c r="BP13"/>
  <c r="CG23"/>
  <c r="BV36"/>
  <c r="CC31"/>
  <c r="BT17" i="73"/>
  <c r="CL27"/>
  <c r="BJ35" i="74"/>
  <c r="BY17" i="73"/>
  <c r="BY30" i="74"/>
  <c r="BM40" i="73"/>
  <c r="CK36" i="74"/>
  <c r="CU36" i="73"/>
  <c r="BX24" i="74"/>
  <c r="CO16" i="73"/>
  <c r="CK22"/>
  <c r="BR15"/>
  <c r="CZ37"/>
  <c r="CD36"/>
  <c r="CX40"/>
  <c r="BI35"/>
  <c r="BP30"/>
  <c r="CJ30"/>
  <c r="BD11"/>
  <c r="CF18"/>
  <c r="CM10"/>
  <c r="CO24"/>
  <c r="BE31"/>
  <c r="BY29" i="75"/>
  <c r="CF16"/>
  <c r="CG18"/>
  <c r="BI33"/>
  <c r="CJ19" i="74"/>
  <c r="BU27"/>
  <c r="BP32"/>
  <c r="BC11"/>
  <c r="BU35"/>
  <c r="CL21" i="73"/>
  <c r="CI22" i="74"/>
  <c r="CB12" i="73"/>
  <c r="BV37"/>
  <c r="BU40" i="74"/>
  <c r="CQ39" i="73"/>
  <c r="BF22" i="74"/>
  <c r="CJ38" i="73"/>
  <c r="CH18" i="74"/>
  <c r="CK33" i="73"/>
  <c r="CJ22"/>
  <c r="CU39"/>
  <c r="CP32"/>
  <c r="BL30"/>
  <c r="CQ32"/>
  <c r="BS16"/>
  <c r="BM15"/>
  <c r="BW35"/>
  <c r="CV21"/>
  <c r="BE22"/>
  <c r="CC30"/>
  <c r="CA21"/>
  <c r="BF32" i="75"/>
  <c r="CX11" i="74"/>
  <c r="BX14"/>
  <c r="BL15" i="73"/>
  <c r="BC39"/>
  <c r="CL11"/>
  <c r="BI11"/>
  <c r="CQ37"/>
  <c r="BI29"/>
  <c r="CB28" i="72"/>
  <c r="BO14" i="73"/>
  <c r="BE15" i="72"/>
  <c r="BT21" i="73"/>
  <c r="CF36" i="72"/>
  <c r="BD35" i="73"/>
  <c r="BX31" i="72"/>
  <c r="CO29" i="73"/>
  <c r="BS26" i="72"/>
  <c r="CZ8" i="73"/>
  <c r="CJ23" i="72"/>
  <c r="BD35"/>
  <c r="BU27" i="75"/>
  <c r="BS26" i="74"/>
  <c r="BE36" i="75"/>
  <c r="BQ19" i="74"/>
  <c r="CG23" i="75"/>
  <c r="BT10" i="74"/>
  <c r="CU23" i="73"/>
  <c r="CT20" i="74"/>
  <c r="BR33" i="73"/>
  <c r="BU11"/>
  <c r="CA16"/>
  <c r="BF16" i="75"/>
  <c r="BC24" i="74"/>
  <c r="CA34" i="73"/>
  <c r="CO36" i="74"/>
  <c r="CG36"/>
  <c r="BU30" i="73"/>
  <c r="CH21"/>
  <c r="CS10"/>
  <c r="CX30" i="75"/>
  <c r="CK12" i="74"/>
  <c r="BZ30" i="73"/>
  <c r="BY28"/>
  <c r="CA28" i="74"/>
  <c r="BV20" i="73"/>
  <c r="BK20"/>
  <c r="CZ36"/>
  <c r="CH29" i="74"/>
  <c r="CM23" i="73"/>
  <c r="CM14"/>
  <c r="BI39"/>
  <c r="CN25"/>
  <c r="BF19" i="74"/>
  <c r="CY33"/>
  <c r="CR34" i="73"/>
  <c r="BU26"/>
  <c r="CN32"/>
  <c r="BC19" i="72"/>
  <c r="BL11" i="73"/>
  <c r="CN37" i="72"/>
  <c r="BN37" i="73"/>
  <c r="BE26" i="72"/>
  <c r="CO39" i="73"/>
  <c r="BZ31" i="72"/>
  <c r="BH24" i="73"/>
  <c r="CD24" i="72"/>
  <c r="BF23" i="73"/>
  <c r="CF31" i="72"/>
  <c r="BR23" i="73"/>
  <c r="CK36" i="75"/>
  <c r="BQ26" i="74"/>
  <c r="CV40" i="73"/>
  <c r="CM39"/>
  <c r="CT29"/>
  <c r="BO38"/>
  <c r="CV16"/>
  <c r="BR24"/>
  <c r="CN16"/>
  <c r="BJ36" i="72"/>
  <c r="BP29" i="73"/>
  <c r="CE10" i="72"/>
  <c r="CB31" i="73"/>
  <c r="CB34" i="72"/>
  <c r="BE33" i="73"/>
  <c r="CZ9" i="72"/>
  <c r="BO24" i="73"/>
  <c r="BT12" i="72"/>
  <c r="CN27" i="73"/>
  <c r="BR16" i="72"/>
  <c r="BQ26"/>
  <c r="CV20" i="75"/>
  <c r="BP22" i="74"/>
  <c r="CK17"/>
  <c r="CJ20"/>
  <c r="CE37" i="73"/>
  <c r="BD18"/>
  <c r="BH22"/>
  <c r="CZ39"/>
  <c r="CV10" i="72"/>
  <c r="CN31"/>
  <c r="CX19"/>
  <c r="BZ24"/>
  <c r="BX34"/>
  <c r="CR24"/>
  <c r="BE12"/>
  <c r="CV20"/>
  <c r="CG37" i="73"/>
  <c r="CK15" i="72"/>
  <c r="BM18" i="73"/>
  <c r="CP36" i="72"/>
  <c r="BQ32"/>
  <c r="CV38"/>
  <c r="CX23"/>
  <c r="BY39"/>
  <c r="BF38" i="73"/>
  <c r="BJ39" i="72"/>
  <c r="BX29"/>
  <c r="CU38"/>
  <c r="CL38"/>
  <c r="CG32"/>
  <c r="CL31" i="71"/>
  <c r="BZ23"/>
  <c r="BT29"/>
  <c r="CZ28" i="72"/>
  <c r="BD21" i="71"/>
  <c r="CK11"/>
  <c r="CO35"/>
  <c r="BY13" i="72"/>
  <c r="CC25" i="71"/>
  <c r="CG22"/>
  <c r="CZ19"/>
  <c r="BU31" i="72"/>
  <c r="CX23" i="71"/>
  <c r="BK40"/>
  <c r="BQ15"/>
  <c r="BQ16" i="72"/>
  <c r="BT17" i="71"/>
  <c r="CF17"/>
  <c r="CO37"/>
  <c r="CW16" i="72"/>
  <c r="BO15"/>
  <c r="CB24"/>
  <c r="BQ29"/>
  <c r="BY31"/>
  <c r="BV18"/>
  <c r="BH17"/>
  <c r="BT26"/>
  <c r="CT16"/>
  <c r="CP16"/>
  <c r="BQ35"/>
  <c r="BR10" i="73"/>
  <c r="CZ24" i="72"/>
  <c r="CY15"/>
  <c r="BY22" i="71"/>
  <c r="CM14"/>
  <c r="CS40"/>
  <c r="CY11" i="72"/>
  <c r="BV24" i="74"/>
  <c r="CP28" i="75"/>
  <c r="CQ32" i="74"/>
  <c r="BV12" i="75"/>
  <c r="BU20"/>
  <c r="CM37" i="73"/>
  <c r="BD40"/>
  <c r="CT39"/>
  <c r="BW34"/>
  <c r="CP31" i="75"/>
  <c r="CS25" i="74"/>
  <c r="CC19"/>
  <c r="BU28"/>
  <c r="CT33" i="73"/>
  <c r="BJ28"/>
  <c r="CV19" i="75"/>
  <c r="CW27"/>
  <c r="CZ29"/>
  <c r="BR11" i="74"/>
  <c r="BR31" i="75"/>
  <c r="BJ16"/>
  <c r="CM30"/>
  <c r="BE18"/>
  <c r="BD28"/>
  <c r="CN16"/>
  <c r="CL32" i="74"/>
  <c r="BX11" i="75"/>
  <c r="CG35" i="74"/>
  <c r="BC25" i="75"/>
  <c r="BU18" i="74"/>
  <c r="CG29" i="75"/>
  <c r="CH23"/>
  <c r="CK13" i="74"/>
  <c r="BH21"/>
  <c r="BF25"/>
  <c r="BK10"/>
  <c r="CR11" i="75"/>
  <c r="BH19"/>
  <c r="CI29"/>
  <c r="BR30"/>
  <c r="CU40" i="74"/>
  <c r="BK34"/>
  <c r="CF26" i="75"/>
  <c r="BM29"/>
  <c r="BG25"/>
  <c r="CO21"/>
  <c r="CM40" i="74"/>
  <c r="CS18"/>
  <c r="BL28"/>
  <c r="BZ33"/>
  <c r="BO21"/>
  <c r="BK17" i="75"/>
  <c r="CN29" i="74"/>
  <c r="CQ30"/>
  <c r="CS37"/>
  <c r="CZ11"/>
  <c r="CL34" i="75"/>
  <c r="BO14"/>
  <c r="CW23"/>
  <c r="BH13" i="74"/>
  <c r="CS33"/>
  <c r="BZ24"/>
  <c r="BR40" i="73"/>
  <c r="BI39" i="75"/>
  <c r="CX21"/>
  <c r="CW19"/>
  <c r="BZ23"/>
  <c r="BX19" i="74"/>
  <c r="CX18"/>
  <c r="CO14"/>
  <c r="BT12" i="73"/>
  <c r="BG34" i="74"/>
  <c r="BE30"/>
  <c r="CF12" i="73"/>
  <c r="CN28"/>
  <c r="CE37" i="75"/>
  <c r="CE22" i="74"/>
  <c r="BT14" i="75"/>
  <c r="CT13" i="74"/>
  <c r="CH25"/>
  <c r="CF35" i="75"/>
  <c r="CM23" i="74"/>
  <c r="CL33"/>
  <c r="BU38"/>
  <c r="BR17"/>
  <c r="BT19"/>
  <c r="BK11"/>
  <c r="CQ17"/>
  <c r="CU21" i="75"/>
  <c r="BI36" i="74"/>
  <c r="CG22"/>
  <c r="BH30" i="75"/>
  <c r="BN34"/>
  <c r="BR16"/>
  <c r="BZ23" i="74"/>
  <c r="BM23"/>
  <c r="CT23" i="75"/>
  <c r="CV19" i="74"/>
  <c r="CD36"/>
  <c r="CR35"/>
  <c r="CQ37"/>
  <c r="CP13"/>
  <c r="BC19"/>
  <c r="BU25"/>
  <c r="CT30" i="75"/>
  <c r="BW37" i="74"/>
  <c r="CN36"/>
  <c r="BV26" i="75"/>
  <c r="BF28"/>
  <c r="CQ20" i="74"/>
  <c r="BM25" i="75"/>
  <c r="CL22" i="73"/>
  <c r="CW16"/>
  <c r="CX27" i="74"/>
  <c r="CL15" i="73"/>
  <c r="BC10"/>
  <c r="CY29" i="74"/>
  <c r="CS24" i="75"/>
  <c r="CA20" i="73"/>
  <c r="CK28"/>
  <c r="CB19"/>
  <c r="CN13" i="74"/>
  <c r="CE28" i="73"/>
  <c r="CG11"/>
  <c r="CU32" i="74"/>
  <c r="CW12"/>
  <c r="CS24" i="73"/>
  <c r="BT19"/>
  <c r="BH29"/>
  <c r="BJ21"/>
  <c r="CR25"/>
  <c r="BE10"/>
  <c r="CG24"/>
  <c r="CH28"/>
  <c r="CE30"/>
  <c r="CP14"/>
  <c r="CG32"/>
  <c r="CI34"/>
  <c r="CV14"/>
  <c r="BX18" i="75"/>
  <c r="CE21"/>
  <c r="CO17" i="74"/>
  <c r="BQ18" i="75"/>
  <c r="CZ27"/>
  <c r="BP15" i="74"/>
  <c r="BK39"/>
  <c r="CI22" i="73"/>
  <c r="BI17" i="75"/>
  <c r="BQ13" i="73"/>
  <c r="CG12" i="74"/>
  <c r="BK13" i="73"/>
  <c r="BV35"/>
  <c r="CA37" i="74"/>
  <c r="BN34" i="73"/>
  <c r="BI15" i="74"/>
  <c r="CU30" i="73"/>
  <c r="CD35"/>
  <c r="CV18"/>
  <c r="CC22"/>
  <c r="CS25"/>
  <c r="BN27"/>
  <c r="CX10" i="74"/>
  <c r="CI25"/>
  <c r="CZ19" i="73"/>
  <c r="CH34"/>
  <c r="CJ40"/>
  <c r="CZ28"/>
  <c r="BS10"/>
  <c r="CO22"/>
  <c r="CJ39" i="75"/>
  <c r="BH16" i="74"/>
  <c r="BF28"/>
  <c r="BW14"/>
  <c r="BJ40"/>
  <c r="CN26"/>
  <c r="CV15"/>
  <c r="CG15" i="73"/>
  <c r="CG36"/>
  <c r="CR20" i="74"/>
  <c r="BT25" i="73"/>
  <c r="CV35" i="74"/>
  <c r="CH40" i="73"/>
  <c r="CV13" i="74"/>
  <c r="CF32" i="73"/>
  <c r="CE31" i="74"/>
  <c r="BW29" i="73"/>
  <c r="CF38" i="74"/>
  <c r="CK32" i="73"/>
  <c r="CL36"/>
  <c r="CB36"/>
  <c r="CP17"/>
  <c r="CR39"/>
  <c r="CR29"/>
  <c r="CJ36" i="74"/>
  <c r="BN14"/>
  <c r="BR38" i="73"/>
  <c r="CP23"/>
  <c r="CY27"/>
  <c r="BF34"/>
  <c r="BU10"/>
  <c r="CL12"/>
  <c r="CD39" i="75"/>
  <c r="BU18"/>
  <c r="BL18"/>
  <c r="BN34" i="74"/>
  <c r="CF22"/>
  <c r="BF18"/>
  <c r="BJ39"/>
  <c r="BQ18" i="73"/>
  <c r="CM13"/>
  <c r="CV21" i="74"/>
  <c r="BF10" i="73"/>
  <c r="BQ12" i="74"/>
  <c r="CR36" i="73"/>
  <c r="BJ20" i="74"/>
  <c r="CG23" i="73"/>
  <c r="BS35" i="74"/>
  <c r="BH37" i="73"/>
  <c r="BH24" i="74"/>
  <c r="BX14" i="73"/>
  <c r="BM33"/>
  <c r="CO26"/>
  <c r="CW28"/>
  <c r="CK29"/>
  <c r="BI27"/>
  <c r="CA10"/>
  <c r="BL24"/>
  <c r="CO40"/>
  <c r="BH17" i="74"/>
  <c r="CR19" i="73"/>
  <c r="BC28"/>
  <c r="CM33"/>
  <c r="CF30" i="74"/>
  <c r="CO34"/>
  <c r="CE18" i="73"/>
  <c r="BU36"/>
  <c r="CB16"/>
  <c r="BR20"/>
  <c r="CI15"/>
  <c r="CV33"/>
  <c r="CM23" i="72"/>
  <c r="BK26" i="73"/>
  <c r="BI29" i="72"/>
  <c r="CT25"/>
  <c r="BM27"/>
  <c r="CL35" i="73"/>
  <c r="CZ25" i="72"/>
  <c r="BZ17" i="73"/>
  <c r="BQ11" i="72"/>
  <c r="CD21" i="73"/>
  <c r="BV25" i="72"/>
  <c r="CA29" i="73"/>
  <c r="CA32" i="72"/>
  <c r="BU39" i="74"/>
  <c r="CL36"/>
  <c r="CC38" i="75"/>
  <c r="CA11" i="74"/>
  <c r="BV16"/>
  <c r="BG32" i="75"/>
  <c r="BK27" i="74"/>
  <c r="CK24" i="75"/>
  <c r="CN37" i="74"/>
  <c r="CH35"/>
  <c r="BW27"/>
  <c r="CZ28"/>
  <c r="BT16"/>
  <c r="CD28"/>
  <c r="CU16"/>
  <c r="CG30"/>
  <c r="CM25" i="75"/>
  <c r="BU31" i="74"/>
  <c r="BK21"/>
  <c r="CE17"/>
  <c r="BO36" i="73"/>
  <c r="CD14" i="74"/>
  <c r="CD26"/>
  <c r="BX17" i="73"/>
  <c r="BF24" i="74"/>
  <c r="BH13" i="73"/>
  <c r="BG39"/>
  <c r="CL20"/>
  <c r="CM27"/>
  <c r="CB22"/>
  <c r="BN26"/>
  <c r="BZ24"/>
  <c r="BF14"/>
  <c r="CH31"/>
  <c r="CM12"/>
  <c r="CG35"/>
  <c r="CK11"/>
  <c r="CL37" i="75"/>
  <c r="CE36"/>
  <c r="CK13"/>
  <c r="BJ19"/>
  <c r="BT24" i="74"/>
  <c r="CU27"/>
  <c r="BJ17"/>
  <c r="CO22"/>
  <c r="BH34"/>
  <c r="BN35" i="73"/>
  <c r="BE25" i="74"/>
  <c r="CZ38" i="73"/>
  <c r="CP39" i="74"/>
  <c r="CT19" i="73"/>
  <c r="CC24" i="74"/>
  <c r="CH33" i="73"/>
  <c r="BM19"/>
  <c r="BV17" i="74"/>
  <c r="BH19" i="73"/>
  <c r="BI19" i="74"/>
  <c r="CB21" i="73"/>
  <c r="BW36"/>
  <c r="BR19"/>
  <c r="CQ38"/>
  <c r="CV35"/>
  <c r="CV34"/>
  <c r="BE27"/>
  <c r="BO40"/>
  <c r="BG17"/>
  <c r="BY30"/>
  <c r="BR34"/>
  <c r="CO27"/>
  <c r="BC36"/>
  <c r="BN10" i="74"/>
  <c r="BE23"/>
  <c r="CA31" i="75"/>
  <c r="CL12"/>
  <c r="CT33" i="74"/>
  <c r="CX40"/>
  <c r="CT34"/>
  <c r="CM19"/>
  <c r="CV12" i="73"/>
  <c r="CS14" i="74"/>
  <c r="BO16" i="73"/>
  <c r="CB29" i="74"/>
  <c r="CP20" i="73"/>
  <c r="BE34" i="74"/>
  <c r="BD22" i="73"/>
  <c r="BE10" i="74"/>
  <c r="CV27" i="73"/>
  <c r="BE30"/>
  <c r="CJ10"/>
  <c r="CW32"/>
  <c r="CW11" i="74"/>
  <c r="CQ16" i="73"/>
  <c r="BX17" i="74"/>
  <c r="BC38" i="73"/>
  <c r="CC33"/>
  <c r="BD36"/>
  <c r="BI36"/>
  <c r="CC12"/>
  <c r="BR32"/>
  <c r="CJ32"/>
  <c r="BG15"/>
  <c r="BF20" i="75"/>
  <c r="BM39" i="74"/>
  <c r="CU28" i="73"/>
  <c r="CM37" i="74"/>
  <c r="CT15" i="73"/>
  <c r="CS14"/>
  <c r="CF10"/>
  <c r="CV30"/>
  <c r="CH13" i="72"/>
  <c r="BR30" i="73"/>
  <c r="BP37" i="72"/>
  <c r="BR39" i="73"/>
  <c r="CG24" i="72"/>
  <c r="BU19" i="73"/>
  <c r="CJ12" i="72"/>
  <c r="CT31" i="73"/>
  <c r="BN20" i="72"/>
  <c r="CZ30" i="73"/>
  <c r="CD35" i="72"/>
  <c r="CE29" i="73"/>
  <c r="BK39" i="75"/>
  <c r="CF18" i="74"/>
  <c r="CB39" i="73"/>
  <c r="BP23" i="74"/>
  <c r="BC35" i="75"/>
  <c r="BG12" i="74"/>
  <c r="BH35"/>
  <c r="CS18" i="73"/>
  <c r="CN10"/>
  <c r="CA37"/>
  <c r="CJ33"/>
  <c r="BY25" i="75"/>
  <c r="BU34" i="74"/>
  <c r="CP25"/>
  <c r="CD26" i="73"/>
  <c r="BK39"/>
  <c r="CI10"/>
  <c r="BM20"/>
  <c r="CW22"/>
  <c r="CD40" i="75"/>
  <c r="CV26" i="74"/>
  <c r="BN15"/>
  <c r="CX11" i="73"/>
  <c r="CI31"/>
  <c r="BY22"/>
  <c r="CK14"/>
  <c r="BQ22"/>
  <c r="CN20" i="75"/>
  <c r="CK15" i="73"/>
  <c r="CM35" i="72"/>
  <c r="CH37"/>
  <c r="CG12"/>
  <c r="BW21" i="74"/>
  <c r="CN35"/>
  <c r="CK27"/>
  <c r="CF16" i="73"/>
  <c r="CY26"/>
  <c r="CX40" i="72"/>
  <c r="CE18"/>
  <c r="BE40"/>
  <c r="CT36"/>
  <c r="CO22"/>
  <c r="CM38"/>
  <c r="CW31"/>
  <c r="BZ40"/>
  <c r="BV12"/>
  <c r="CY32"/>
  <c r="CM32"/>
  <c r="BU38"/>
  <c r="CV18"/>
  <c r="CD31" i="74"/>
  <c r="CX36"/>
  <c r="CS15"/>
  <c r="CM11"/>
  <c r="BX29" i="73"/>
  <c r="BS23"/>
  <c r="CV19"/>
  <c r="BF28"/>
  <c r="BE14" i="72"/>
  <c r="BO22" i="73"/>
  <c r="BG26" i="72"/>
  <c r="CD19" i="73"/>
  <c r="CJ14" i="72"/>
  <c r="BE20" i="73"/>
  <c r="BS17" i="72"/>
  <c r="CU33" i="73"/>
  <c r="BP20" i="72"/>
  <c r="BD28" i="73"/>
  <c r="BM33" i="72"/>
  <c r="CL23" i="73"/>
  <c r="BO19" i="75"/>
  <c r="BW33" i="74"/>
  <c r="CS22" i="73"/>
  <c r="CX20"/>
  <c r="BO40" i="74"/>
  <c r="CX12"/>
  <c r="CR37" i="73"/>
  <c r="BN29"/>
  <c r="CI13"/>
  <c r="BV32" i="72"/>
  <c r="CN15" i="73"/>
  <c r="BM25" i="72"/>
  <c r="BZ18" i="73"/>
  <c r="BC27" i="72"/>
  <c r="BO31" i="73"/>
  <c r="CB12" i="72"/>
  <c r="CI39"/>
  <c r="BM34"/>
  <c r="BH29"/>
  <c r="CY21"/>
  <c r="CA10"/>
  <c r="BT10"/>
  <c r="CK31"/>
  <c r="BM36"/>
  <c r="BT31"/>
  <c r="CP33"/>
  <c r="CC29"/>
  <c r="BG16" i="73"/>
  <c r="BI34" i="72"/>
  <c r="BW18"/>
  <c r="BG32" i="71"/>
  <c r="BT22"/>
  <c r="BF24"/>
  <c r="BT40" i="72"/>
  <c r="CX21" i="71"/>
  <c r="BU24"/>
  <c r="BQ34"/>
  <c r="BR38" i="72"/>
  <c r="BL16" i="71"/>
  <c r="CV13"/>
  <c r="CM25"/>
  <c r="BD33" i="72"/>
  <c r="CO17" i="71"/>
  <c r="CK14"/>
  <c r="BR22"/>
  <c r="BM32" i="72"/>
  <c r="BZ37" i="71"/>
  <c r="BM19"/>
  <c r="BH38"/>
  <c r="CY11" i="73"/>
  <c r="BU40" i="72"/>
  <c r="CY37"/>
  <c r="CG27"/>
  <c r="CI10"/>
  <c r="BV31"/>
  <c r="BV35"/>
  <c r="BC24"/>
  <c r="BT16"/>
  <c r="CI13"/>
  <c r="BP36"/>
  <c r="CM14"/>
  <c r="CR31"/>
  <c r="CA29"/>
  <c r="CJ34" i="71"/>
  <c r="CP19"/>
  <c r="CA39" i="75"/>
  <c r="BL11"/>
  <c r="BR23"/>
  <c r="CJ37" i="74"/>
  <c r="CU37" i="75"/>
  <c r="CS28"/>
  <c r="CG28"/>
  <c r="CX19"/>
  <c r="BJ32"/>
  <c r="BP12"/>
  <c r="CI35" i="74"/>
  <c r="BD34" i="75"/>
  <c r="CB31" i="74"/>
  <c r="BT23" i="75"/>
  <c r="CA24" i="74"/>
  <c r="CK17" i="75"/>
  <c r="CK10"/>
  <c r="BE14" i="74"/>
  <c r="CV28"/>
  <c r="CL25"/>
  <c r="BD19"/>
  <c r="BI30" i="75"/>
  <c r="CT26" i="74"/>
  <c r="BO23"/>
  <c r="BW18"/>
  <c r="CN16"/>
  <c r="CZ6"/>
  <c r="CM29" i="75"/>
  <c r="CP39"/>
  <c r="BL35"/>
  <c r="BX34"/>
  <c r="CT37" i="74"/>
  <c r="CW21"/>
  <c r="BN19"/>
  <c r="BW29"/>
  <c r="CX20"/>
  <c r="CN38" i="75"/>
  <c r="CG11"/>
  <c r="BT10"/>
  <c r="BM11"/>
  <c r="CZ29" i="74"/>
  <c r="CN34"/>
  <c r="BV11"/>
  <c r="CU29" i="75"/>
  <c r="BI16" i="74"/>
  <c r="CP32"/>
  <c r="CR22"/>
  <c r="BM26"/>
  <c r="BK18" i="75"/>
  <c r="CL16" i="74"/>
  <c r="BZ28"/>
  <c r="BW29" i="75"/>
  <c r="CD19"/>
  <c r="CD29" i="74"/>
  <c r="BX34"/>
  <c r="BC26"/>
  <c r="BJ36"/>
  <c r="CX37"/>
  <c r="CX33"/>
  <c r="CZ24"/>
  <c r="BG31" i="75"/>
  <c r="BH18" i="74"/>
  <c r="CI32" i="75"/>
  <c r="CJ33" i="74"/>
  <c r="CL39"/>
  <c r="BE14" i="75"/>
  <c r="BS14"/>
  <c r="CH38"/>
  <c r="BT11"/>
  <c r="CU33" i="74"/>
  <c r="BZ32"/>
  <c r="CQ19"/>
  <c r="BJ16"/>
  <c r="BG13" i="75"/>
  <c r="CG10" i="74"/>
  <c r="BL37" i="73"/>
  <c r="CS16" i="75"/>
  <c r="BP11"/>
  <c r="BS16"/>
  <c r="BV34" i="74"/>
  <c r="CG26"/>
  <c r="CA27" i="75"/>
  <c r="BW26"/>
  <c r="BD31"/>
  <c r="CJ38"/>
  <c r="BQ15" i="74"/>
  <c r="BS34"/>
  <c r="CH14"/>
  <c r="CO37"/>
  <c r="CP18" i="75"/>
  <c r="CJ17" i="74"/>
  <c r="BG22" i="73"/>
  <c r="CD13" i="74"/>
  <c r="CM16" i="75"/>
  <c r="BS31" i="74"/>
  <c r="CP10" i="75"/>
  <c r="BV34" i="73"/>
  <c r="BF39"/>
  <c r="CL40"/>
  <c r="BP36"/>
  <c r="BN32"/>
  <c r="CZ36" i="74"/>
  <c r="BX28" i="75"/>
  <c r="CA32" i="74"/>
  <c r="CY20"/>
  <c r="BS40" i="73"/>
  <c r="BD33"/>
  <c r="BH33"/>
  <c r="BX30"/>
  <c r="BT37" i="74"/>
  <c r="BC27"/>
  <c r="CF37"/>
  <c r="BK19"/>
  <c r="CF39"/>
  <c r="CT17" i="73"/>
  <c r="BI12" i="74"/>
  <c r="CJ31" i="73"/>
  <c r="BD15"/>
  <c r="CG21"/>
  <c r="CC40" i="72"/>
  <c r="BS37"/>
  <c r="CI37"/>
  <c r="CC28" i="74"/>
  <c r="BH27" i="73"/>
  <c r="CY38" i="75"/>
  <c r="BP12" i="73"/>
  <c r="BU22" i="74"/>
  <c r="BL38" i="75"/>
  <c r="CW34" i="74"/>
  <c r="BY26"/>
  <c r="BJ10" i="75"/>
  <c r="BR18" i="74"/>
  <c r="CB29" i="75"/>
  <c r="CO38" i="73"/>
  <c r="CT39" i="74"/>
  <c r="BN40" i="73"/>
  <c r="BK18" i="74"/>
  <c r="CH21"/>
  <c r="BS38" i="73"/>
  <c r="CV29" i="74"/>
  <c r="BI19" i="73"/>
  <c r="CW29"/>
  <c r="CM29"/>
  <c r="BC32"/>
  <c r="CA11"/>
  <c r="CJ21"/>
  <c r="CK27"/>
  <c r="CF34"/>
  <c r="BL20"/>
  <c r="CK24"/>
  <c r="BD16"/>
  <c r="CY40"/>
  <c r="CC19"/>
  <c r="CW26"/>
  <c r="CW31" i="75"/>
  <c r="BQ17"/>
  <c r="CH11"/>
  <c r="CA38"/>
  <c r="BI37" i="74"/>
  <c r="BC38"/>
  <c r="BJ10"/>
  <c r="BV19"/>
  <c r="CC16" i="73"/>
  <c r="CB28" i="74"/>
  <c r="CC36" i="73"/>
  <c r="BO19" i="74"/>
  <c r="BC24" i="73"/>
  <c r="CC10" i="74"/>
  <c r="BG12" i="73"/>
  <c r="CI40" i="74"/>
  <c r="BQ23" i="73"/>
  <c r="BS38" i="74"/>
  <c r="BZ20" i="73"/>
  <c r="BF13"/>
  <c r="BU20"/>
  <c r="BU22"/>
  <c r="CR28"/>
  <c r="CK31"/>
  <c r="BT15"/>
  <c r="CZ27"/>
  <c r="BS29"/>
  <c r="BV24"/>
  <c r="BG13"/>
  <c r="CQ31"/>
  <c r="CR20"/>
  <c r="CN34"/>
  <c r="BC26" i="75"/>
  <c r="BV14"/>
  <c r="CG35"/>
  <c r="CE11"/>
  <c r="BL40" i="74"/>
  <c r="BP14"/>
  <c r="CY11"/>
  <c r="BG30"/>
  <c r="CW36" i="73"/>
  <c r="CT24" i="74"/>
  <c r="CR16" i="73"/>
  <c r="BS16" i="74"/>
  <c r="BL16" i="73"/>
  <c r="CE23" i="74"/>
  <c r="CW24" i="73"/>
  <c r="CU26" i="74"/>
  <c r="CN33" i="73"/>
  <c r="BH32" i="74"/>
  <c r="BX20" i="73"/>
  <c r="CV13"/>
  <c r="BM39"/>
  <c r="CY25"/>
  <c r="BK25"/>
  <c r="CE11"/>
  <c r="BC29"/>
  <c r="BJ24"/>
  <c r="BI14"/>
  <c r="BU38"/>
  <c r="BH16"/>
  <c r="BU27"/>
  <c r="BT39"/>
  <c r="CF32" i="74"/>
  <c r="BK36"/>
  <c r="CY31"/>
  <c r="CX31"/>
  <c r="BS18"/>
  <c r="CO25" i="73"/>
  <c r="CU37"/>
  <c r="BK37" i="74"/>
  <c r="BE36" i="72"/>
  <c r="BD39"/>
  <c r="BF29"/>
  <c r="CM34"/>
  <c r="BZ15"/>
  <c r="CJ19"/>
  <c r="BL34"/>
  <c r="BL11"/>
  <c r="BK22"/>
  <c r="BZ13"/>
  <c r="CM10"/>
  <c r="BC11"/>
  <c r="CN27"/>
  <c r="CU37" i="74"/>
  <c r="BN36"/>
  <c r="BW23" i="75"/>
  <c r="BI28" i="74"/>
  <c r="CL33" i="75"/>
  <c r="BY17" i="74"/>
  <c r="CP27"/>
  <c r="CU13" i="75"/>
  <c r="BZ24"/>
  <c r="BV35"/>
  <c r="CZ23"/>
  <c r="BL26" i="74"/>
  <c r="BW24"/>
  <c r="BD15"/>
  <c r="BI20"/>
  <c r="BL25" i="75"/>
  <c r="BO40"/>
  <c r="CH18" i="73"/>
  <c r="CF27" i="74"/>
  <c r="CY29" i="73"/>
  <c r="BW10"/>
  <c r="CT16" i="74"/>
  <c r="CL16" i="73"/>
  <c r="BM30" i="74"/>
  <c r="BV40" i="73"/>
  <c r="CG20"/>
  <c r="BO12"/>
  <c r="CB20"/>
  <c r="CC28"/>
  <c r="CF39"/>
  <c r="CH32"/>
  <c r="CZ27" i="74"/>
  <c r="CN29" i="73"/>
  <c r="CC11"/>
  <c r="BT26"/>
  <c r="BJ16"/>
  <c r="BF11"/>
  <c r="BN15"/>
  <c r="BR25" i="75"/>
  <c r="BO36"/>
  <c r="BJ31" i="74"/>
  <c r="BQ39"/>
  <c r="BD29"/>
  <c r="CP33"/>
  <c r="BJ25"/>
  <c r="CZ14" i="73"/>
  <c r="BG26"/>
  <c r="CA16" i="74"/>
  <c r="BH40" i="73"/>
  <c r="CU18" i="74"/>
  <c r="BG40" i="73"/>
  <c r="BY14" i="74"/>
  <c r="CA28" i="73"/>
  <c r="BS28" i="74"/>
  <c r="CP40" i="73"/>
  <c r="BE21" i="74"/>
  <c r="CQ25" i="73"/>
  <c r="CR38"/>
  <c r="BO33"/>
  <c r="CT24"/>
  <c r="BP14"/>
  <c r="CK25"/>
  <c r="CD18"/>
  <c r="CX32" i="74"/>
  <c r="BC20" i="73"/>
  <c r="BG35"/>
  <c r="BE11"/>
  <c r="BS20"/>
  <c r="CO15"/>
  <c r="CU29"/>
  <c r="BP26" i="75"/>
  <c r="CY35"/>
  <c r="CP29"/>
  <c r="CU22"/>
  <c r="CE12" i="74"/>
  <c r="BT39"/>
  <c r="CH24"/>
  <c r="CD37" i="73"/>
  <c r="CS39"/>
  <c r="BT33" i="74"/>
  <c r="BX37" i="73"/>
  <c r="CW24" i="74"/>
  <c r="BV27" i="73"/>
  <c r="CG24" i="74"/>
  <c r="BQ32" i="73"/>
  <c r="CF14" i="74"/>
  <c r="CH37" i="73"/>
  <c r="CT11" i="74"/>
  <c r="BK23" i="73"/>
  <c r="BN33"/>
  <c r="BP13"/>
  <c r="BO21"/>
  <c r="CU14"/>
  <c r="CC39"/>
  <c r="BO34"/>
  <c r="CC29"/>
  <c r="BJ20"/>
  <c r="CJ11" i="74"/>
  <c r="BN19" i="73"/>
  <c r="BD17"/>
  <c r="CJ36"/>
  <c r="BX17" i="75"/>
  <c r="BQ23" i="74"/>
  <c r="CY40"/>
  <c r="CI38" i="73"/>
  <c r="CY23"/>
  <c r="BW40"/>
  <c r="CI19"/>
  <c r="CC17"/>
  <c r="CG34" i="72"/>
  <c r="BF30"/>
  <c r="CT23"/>
  <c r="CH38"/>
  <c r="CE20"/>
  <c r="CH25"/>
  <c r="CQ37"/>
  <c r="CH31"/>
  <c r="CC18"/>
  <c r="CD34"/>
  <c r="BL40"/>
  <c r="BH20" i="73"/>
  <c r="BW22" i="72"/>
  <c r="BP30" i="75"/>
  <c r="CE19" i="73"/>
  <c r="CR14" i="75"/>
  <c r="BU11"/>
  <c r="CH16" i="74"/>
  <c r="CK19"/>
  <c r="BH36" i="73"/>
  <c r="BK18"/>
  <c r="BF19"/>
  <c r="BY36"/>
  <c r="CQ23"/>
  <c r="BN10" i="75"/>
  <c r="CH36" i="74"/>
  <c r="CX16" i="75"/>
  <c r="BO15" i="74"/>
  <c r="CM22" i="73"/>
  <c r="CD39"/>
  <c r="CC40"/>
  <c r="BQ37"/>
  <c r="CD17" i="75"/>
  <c r="CI31" i="74"/>
  <c r="CM36" i="73"/>
  <c r="CU14" i="74"/>
  <c r="BV38" i="73"/>
  <c r="BC40"/>
  <c r="CQ14"/>
  <c r="BL39"/>
  <c r="CR33" i="74"/>
  <c r="BR17" i="73"/>
  <c r="BF26"/>
  <c r="BL18"/>
  <c r="CX36"/>
  <c r="CI35"/>
  <c r="CY14" i="74"/>
  <c r="BL35" i="73"/>
  <c r="CJ34"/>
  <c r="BK40"/>
  <c r="BR31" i="72"/>
  <c r="BX26" i="73"/>
  <c r="CZ40" i="72"/>
  <c r="CR11" i="73"/>
  <c r="CH19" i="72"/>
  <c r="CO36" i="73"/>
  <c r="BW32" i="72"/>
  <c r="CP13" i="73"/>
  <c r="BL21" i="72"/>
  <c r="CE39" i="73"/>
  <c r="CY34" i="72"/>
  <c r="BY38"/>
  <c r="CG32" i="74"/>
  <c r="CO23"/>
  <c r="BV22" i="73"/>
  <c r="BL38"/>
  <c r="CI30"/>
  <c r="BT33"/>
  <c r="CD27"/>
  <c r="CZ9"/>
  <c r="BJ15" i="72"/>
  <c r="CL22"/>
  <c r="CW10"/>
  <c r="BZ14"/>
  <c r="BH16"/>
  <c r="BO31"/>
  <c r="BL38"/>
  <c r="BV39" i="73"/>
  <c r="BT18" i="72"/>
  <c r="CJ37" i="73"/>
  <c r="CQ22" i="72"/>
  <c r="CX24" i="73"/>
  <c r="CE28" i="75"/>
  <c r="CM34" i="74"/>
  <c r="CF34"/>
  <c r="CE30"/>
  <c r="BQ29" i="73"/>
  <c r="BG34"/>
  <c r="CB32"/>
  <c r="CE12"/>
  <c r="BC23"/>
  <c r="BM17" i="72"/>
  <c r="CP10" i="73"/>
  <c r="CX33" i="72"/>
  <c r="BI18" i="73"/>
  <c r="CR39" i="72"/>
  <c r="BI17" i="73"/>
  <c r="BN32" i="72"/>
  <c r="BW15" i="73"/>
  <c r="BI23" i="72"/>
  <c r="BD28"/>
  <c r="CK23"/>
  <c r="BY36"/>
  <c r="BE33"/>
  <c r="BQ14"/>
  <c r="BZ20"/>
  <c r="CN10"/>
  <c r="BG17"/>
  <c r="BY14"/>
  <c r="BI14"/>
  <c r="CP10"/>
  <c r="BH27"/>
  <c r="CE35" i="71"/>
  <c r="CI14"/>
  <c r="CB29"/>
  <c r="CG34" i="70"/>
  <c r="BU30" i="71"/>
  <c r="CA23"/>
  <c r="BP15"/>
  <c r="BT33" i="70"/>
  <c r="BD25" i="71"/>
  <c r="BT28"/>
  <c r="CR29"/>
  <c r="BT14" i="70"/>
  <c r="BN33" i="71"/>
  <c r="CN40"/>
  <c r="CA29"/>
  <c r="CI19" i="70"/>
  <c r="CS16" i="71"/>
  <c r="BS18"/>
  <c r="BP28"/>
  <c r="BI30" i="70"/>
  <c r="BT36" i="72"/>
  <c r="CF38"/>
  <c r="BN12"/>
  <c r="BK13"/>
  <c r="BN29"/>
  <c r="BK33"/>
  <c r="BR17"/>
  <c r="CV40"/>
  <c r="CD30"/>
  <c r="BH30"/>
  <c r="CY27"/>
  <c r="BT13"/>
  <c r="CQ21"/>
  <c r="CZ13" i="71"/>
  <c r="BI28"/>
  <c r="CD15" i="75"/>
  <c r="CW38"/>
  <c r="BL20"/>
  <c r="CY10" i="74"/>
  <c r="CI17" i="75"/>
  <c r="CT10" i="74"/>
  <c r="CG17" i="75"/>
  <c r="CS40"/>
  <c r="CV40" i="74"/>
  <c r="BM10"/>
  <c r="CA19"/>
  <c r="CH33"/>
  <c r="CI36" i="75"/>
  <c r="BK38" i="74"/>
  <c r="BV39" i="75"/>
  <c r="BY38"/>
  <c r="BP20" i="74"/>
  <c r="BO33"/>
  <c r="CI23"/>
  <c r="BO38" i="75"/>
  <c r="CH38" i="74"/>
  <c r="CW28"/>
  <c r="BQ25"/>
  <c r="BE13" i="75"/>
  <c r="CQ14" i="74"/>
  <c r="BW33" i="73"/>
  <c r="CV31"/>
  <c r="BN23"/>
  <c r="CY32"/>
  <c r="CS32"/>
  <c r="BI34"/>
  <c r="CT26"/>
  <c r="BG26" i="75"/>
  <c r="CL24"/>
  <c r="CN31" i="74"/>
  <c r="CL32" i="73"/>
  <c r="BN12"/>
  <c r="BV18"/>
  <c r="BL29"/>
  <c r="BL32" i="74"/>
  <c r="CL18"/>
  <c r="BD27" i="73"/>
  <c r="CG39"/>
  <c r="BX36"/>
  <c r="BC26"/>
  <c r="BH15"/>
  <c r="CO28"/>
  <c r="CP24" i="75"/>
  <c r="CG40" i="74"/>
  <c r="CN30" i="73"/>
  <c r="CP33"/>
  <c r="CN39"/>
  <c r="CL34"/>
  <c r="CZ25"/>
  <c r="CA38"/>
  <c r="BT27"/>
  <c r="CF15"/>
  <c r="BU34" i="72"/>
  <c r="BD38"/>
  <c r="CZ39"/>
  <c r="CD30" i="75"/>
  <c r="CJ38" i="74"/>
  <c r="CX14"/>
  <c r="CN14"/>
  <c r="CN22"/>
  <c r="BN22" i="73"/>
  <c r="BE39"/>
  <c r="CX13"/>
  <c r="BT29"/>
  <c r="BO12" i="75"/>
  <c r="BT27" i="74"/>
  <c r="CE25" i="73"/>
  <c r="CX37"/>
  <c r="BY15"/>
  <c r="BV28"/>
  <c r="BL12"/>
  <c r="CO23"/>
  <c r="CE32" i="75"/>
  <c r="BI20"/>
  <c r="CO33" i="73"/>
  <c r="BS28"/>
  <c r="BN36"/>
  <c r="CC15"/>
  <c r="CN20"/>
  <c r="BV21"/>
  <c r="CK16" i="74"/>
  <c r="CY20" i="73"/>
  <c r="CX20" i="72"/>
  <c r="BI25"/>
  <c r="BJ20"/>
  <c r="CD22" i="75"/>
  <c r="CE14" i="74"/>
  <c r="BY16" i="73"/>
  <c r="BQ24" i="74"/>
  <c r="BX35" i="73"/>
  <c r="CP19" i="74"/>
  <c r="BJ27" i="73"/>
  <c r="CW30"/>
  <c r="CM12" i="74"/>
  <c r="BX10" i="73"/>
  <c r="CK30"/>
  <c r="CR31"/>
  <c r="BE17"/>
  <c r="BT38" i="74"/>
  <c r="CS27" i="73"/>
  <c r="BS29" i="72"/>
  <c r="CJ39"/>
  <c r="CK12"/>
  <c r="BZ34" i="73"/>
  <c r="BE16"/>
  <c r="CW26" i="72"/>
  <c r="CY38"/>
  <c r="BT38"/>
  <c r="BS11"/>
  <c r="CA32" i="73"/>
  <c r="BV24" i="71"/>
  <c r="BZ33"/>
  <c r="CE27"/>
  <c r="BF32"/>
  <c r="BD37"/>
  <c r="BN40" i="72"/>
  <c r="BC40"/>
  <c r="CF11"/>
  <c r="BH35"/>
  <c r="CJ29" i="71"/>
  <c r="BJ35" i="72"/>
  <c r="CN20" i="74"/>
  <c r="BS37"/>
  <c r="BD16"/>
  <c r="CQ36"/>
  <c r="BR20"/>
  <c r="BT24" i="73"/>
  <c r="CS13"/>
  <c r="BW15" i="74"/>
  <c r="CE27" i="73"/>
  <c r="CQ33"/>
  <c r="CM15" i="74"/>
  <c r="CK18" i="73"/>
  <c r="BO29"/>
  <c r="BY11" i="74"/>
  <c r="CP26"/>
  <c r="CR25"/>
  <c r="BT20"/>
  <c r="CM34" i="73"/>
  <c r="BQ27"/>
  <c r="CA31"/>
  <c r="CD13"/>
  <c r="BK38"/>
  <c r="CZ18"/>
  <c r="CK36" i="72"/>
  <c r="BO19"/>
  <c r="BZ17"/>
  <c r="CR23" i="73"/>
  <c r="BF25"/>
  <c r="BM17"/>
  <c r="BK20" i="74"/>
  <c r="BD14" i="73"/>
  <c r="BV20" i="72"/>
  <c r="BW12" i="73"/>
  <c r="BH24" i="72"/>
  <c r="CU15" i="73"/>
  <c r="BW29" i="72"/>
  <c r="BJ13" i="73"/>
  <c r="BK39" i="72"/>
  <c r="CZ24" i="73"/>
  <c r="CF15" i="72"/>
  <c r="BN24" i="73"/>
  <c r="BG21" i="72"/>
  <c r="BM21" i="73"/>
  <c r="CA20" i="75"/>
  <c r="BN24" i="74"/>
  <c r="BS18" i="73"/>
  <c r="CB38"/>
  <c r="BQ33" i="74"/>
  <c r="CB34" i="73"/>
  <c r="CS11"/>
  <c r="BX15"/>
  <c r="CC27"/>
  <c r="BV37" i="72"/>
  <c r="BU29" i="73"/>
  <c r="BK17" i="72"/>
  <c r="BR36" i="73"/>
  <c r="BX32" i="72"/>
  <c r="BV11" i="73"/>
  <c r="CT34" i="72"/>
  <c r="BG22"/>
  <c r="CO31"/>
  <c r="CO39"/>
  <c r="BE18"/>
  <c r="BF25"/>
  <c r="CD23" i="75"/>
  <c r="CX21" i="74"/>
  <c r="BG18" i="73"/>
  <c r="CN40"/>
  <c r="CA33"/>
  <c r="BV31"/>
  <c r="BD29"/>
  <c r="CZ20"/>
  <c r="BC38" i="72"/>
  <c r="BV16" i="73"/>
  <c r="BO14" i="72"/>
  <c r="BL14" i="73"/>
  <c r="BX24" i="72"/>
  <c r="BU33" i="73"/>
  <c r="CJ31" i="72"/>
  <c r="CY15" i="73"/>
  <c r="CL37" i="72"/>
  <c r="CW14"/>
  <c r="BC15"/>
  <c r="CS21"/>
  <c r="BR18"/>
  <c r="CQ29"/>
  <c r="BF37"/>
  <c r="BG39"/>
  <c r="BC13"/>
  <c r="CO35"/>
  <c r="BT30" i="73"/>
  <c r="CP13" i="72"/>
  <c r="BF10"/>
  <c r="BX26"/>
  <c r="CW17" i="71"/>
  <c r="BV19"/>
  <c r="CA25"/>
  <c r="BU10" i="72"/>
  <c r="CS10" i="71"/>
  <c r="BN31"/>
  <c r="CV18"/>
  <c r="CX34" i="72"/>
  <c r="CP23" i="71"/>
  <c r="CI26"/>
  <c r="BO34"/>
  <c r="CU15" i="72"/>
  <c r="CB23" i="71"/>
  <c r="BD13"/>
  <c r="CX14"/>
  <c r="CJ22" i="72"/>
  <c r="BY30" i="71"/>
  <c r="CM13"/>
  <c r="CU21"/>
  <c r="BH18" i="73"/>
  <c r="CN35" i="72"/>
  <c r="CP19" i="73"/>
  <c r="BM19" i="72"/>
  <c r="BX39"/>
  <c r="BI31"/>
  <c r="BQ33"/>
  <c r="BL26"/>
  <c r="BP12"/>
  <c r="BQ21"/>
  <c r="BF32"/>
  <c r="CV10" i="74"/>
  <c r="BG24" i="75"/>
  <c r="CJ40" i="74"/>
  <c r="CH27" i="75"/>
  <c r="CI16" i="73"/>
  <c r="BI26" i="74"/>
  <c r="BK12" i="73"/>
  <c r="BP39"/>
  <c r="BT10"/>
  <c r="CO14" i="75"/>
  <c r="CG33" i="74"/>
  <c r="BY33"/>
  <c r="BC13"/>
  <c r="BY13"/>
  <c r="BW14" i="73"/>
  <c r="CS38"/>
  <c r="BV19"/>
  <c r="CN18" i="75"/>
  <c r="BM12" i="74"/>
  <c r="CU31"/>
  <c r="BH23"/>
  <c r="BP17"/>
  <c r="BU25" i="73"/>
  <c r="CQ10"/>
  <c r="BW22"/>
  <c r="BP38" i="74"/>
  <c r="BE36" i="73"/>
  <c r="CP37" i="72"/>
  <c r="BQ31"/>
  <c r="CP21"/>
  <c r="CD24" i="74"/>
  <c r="CN38"/>
  <c r="BT23" i="73"/>
  <c r="BO30"/>
  <c r="CA27"/>
  <c r="BP31" i="72"/>
  <c r="CT20" i="73"/>
  <c r="BU35" i="72"/>
  <c r="CR17" i="73"/>
  <c r="CR14" i="72"/>
  <c r="BG23" i="73"/>
  <c r="CP31" i="72"/>
  <c r="CQ30" i="73"/>
  <c r="BF34" i="72"/>
  <c r="BY13" i="73"/>
  <c r="CD23" i="72"/>
  <c r="CQ35" i="73"/>
  <c r="BL32" i="75"/>
  <c r="BR10" i="74"/>
  <c r="CR18" i="73"/>
  <c r="CO13"/>
  <c r="CT13"/>
  <c r="CT28"/>
  <c r="BS12"/>
  <c r="BD38"/>
  <c r="BG14"/>
  <c r="CZ19" i="72"/>
  <c r="CC23" i="73"/>
  <c r="BU24" i="72"/>
  <c r="BR16" i="73"/>
  <c r="CR25" i="72"/>
  <c r="BO15" i="73"/>
  <c r="CH40" i="72"/>
  <c r="BG31" i="73"/>
  <c r="BE16" i="72"/>
  <c r="CY10" i="73"/>
  <c r="CD15" i="72"/>
  <c r="CZ12"/>
  <c r="CQ30" i="75"/>
  <c r="CW39" i="74"/>
  <c r="BJ17" i="73"/>
  <c r="CZ29"/>
  <c r="BQ24"/>
  <c r="CQ21"/>
  <c r="CJ17"/>
  <c r="CL14"/>
  <c r="CQ36" i="72"/>
  <c r="BP33" i="73"/>
  <c r="CQ33" i="72"/>
  <c r="BD13" i="73"/>
  <c r="CN39" i="72"/>
  <c r="BW21" i="73"/>
  <c r="BE17" i="72"/>
  <c r="BP17" i="73"/>
  <c r="BI21"/>
  <c r="BP27" i="72"/>
  <c r="CR19"/>
  <c r="BK38"/>
  <c r="BW38"/>
  <c r="CI18"/>
  <c r="CO18"/>
  <c r="CD21"/>
  <c r="CC31"/>
  <c r="CU37"/>
  <c r="BN30"/>
  <c r="CA20"/>
  <c r="BD21"/>
  <c r="CA22" i="71"/>
  <c r="BJ22"/>
  <c r="BD12"/>
  <c r="BW31" i="70"/>
  <c r="BD26" i="71"/>
  <c r="CX39"/>
  <c r="CP11"/>
  <c r="CN34" i="70"/>
  <c r="CY32" i="71"/>
  <c r="BS29"/>
  <c r="BC35"/>
  <c r="CE13" i="70"/>
  <c r="CV21" i="71"/>
  <c r="CQ19"/>
  <c r="BL31"/>
  <c r="BM21" i="70"/>
  <c r="BF28" i="71"/>
  <c r="CQ35"/>
  <c r="BZ28"/>
  <c r="CS14" i="70"/>
  <c r="BW31" i="72"/>
  <c r="CJ40"/>
  <c r="CM22"/>
  <c r="BK35"/>
  <c r="BH10" i="73"/>
  <c r="CY40" i="72"/>
  <c r="BD20" i="73"/>
  <c r="BC23" i="72"/>
  <c r="CG19" i="73"/>
  <c r="BE21" i="72"/>
  <c r="BQ17"/>
  <c r="CE11" i="74"/>
  <c r="BP21" i="73"/>
  <c r="BS21" i="74"/>
  <c r="BK32" i="73"/>
  <c r="CA39" i="74"/>
  <c r="CR27" i="73"/>
  <c r="BR22"/>
  <c r="CJ18"/>
  <c r="CH29"/>
  <c r="BD23"/>
  <c r="CD15"/>
  <c r="CC11" i="72"/>
  <c r="BN18" i="73"/>
  <c r="CZ11"/>
  <c r="CV32"/>
  <c r="BS17"/>
  <c r="BY26"/>
  <c r="CP16"/>
  <c r="CX16"/>
  <c r="CY26" i="72"/>
  <c r="CX12"/>
  <c r="CI29"/>
  <c r="BX12"/>
  <c r="CF10"/>
  <c r="BQ27" i="71"/>
  <c r="CL36"/>
  <c r="CI10"/>
  <c r="CH34"/>
  <c r="CP17"/>
  <c r="BK20" i="72"/>
  <c r="BS18"/>
  <c r="BV38"/>
  <c r="CX31"/>
  <c r="BD29"/>
  <c r="BS34" i="71"/>
  <c r="CB26"/>
  <c r="CX39" i="72"/>
  <c r="CH15" i="71"/>
  <c r="BS31"/>
  <c r="CP16"/>
  <c r="BF38" i="72"/>
  <c r="CR36" i="71"/>
  <c r="CF35"/>
  <c r="CL13"/>
  <c r="CU34" i="72"/>
  <c r="CY22" i="71"/>
  <c r="BR12"/>
  <c r="CN14"/>
  <c r="CS30" i="72"/>
  <c r="BG22" i="71"/>
  <c r="CH25"/>
  <c r="CC10" i="73"/>
  <c r="CN34" i="72"/>
  <c r="CL30" i="73"/>
  <c r="CB20" i="72"/>
  <c r="CA34"/>
  <c r="CT38"/>
  <c r="BX25"/>
  <c r="BP28"/>
  <c r="CI32"/>
  <c r="BC12"/>
  <c r="CN12"/>
  <c r="CE30"/>
  <c r="BX36"/>
  <c r="CD19"/>
  <c r="CK17" i="71"/>
  <c r="BY20" i="74"/>
  <c r="BK29" i="75"/>
  <c r="BN38"/>
  <c r="BT35"/>
  <c r="BF27" i="74"/>
  <c r="CQ24" i="75"/>
  <c r="BZ22" i="74"/>
  <c r="CS34"/>
  <c r="BG38" i="75"/>
  <c r="CM25" i="74"/>
  <c r="BU36" i="75"/>
  <c r="CO11" i="74"/>
  <c r="BN13" i="75"/>
  <c r="BF14" i="74"/>
  <c r="BV32" i="73"/>
  <c r="CW35" i="75"/>
  <c r="CZ38" i="74"/>
  <c r="BX12"/>
  <c r="CQ18"/>
  <c r="BV30" i="75"/>
  <c r="CE28" i="74"/>
  <c r="BG15"/>
  <c r="BZ15"/>
  <c r="BO17"/>
  <c r="BX15"/>
  <c r="BZ36" i="73"/>
  <c r="BL17" i="74"/>
  <c r="CO34" i="73"/>
  <c r="CR21" i="75"/>
  <c r="CQ22" i="73"/>
  <c r="CW15"/>
  <c r="CD24" i="75"/>
  <c r="CB21"/>
  <c r="CV23" i="73"/>
  <c r="CY15" i="74"/>
  <c r="CY35" i="73"/>
  <c r="BO23"/>
  <c r="BJ25"/>
  <c r="BM31" i="74"/>
  <c r="CQ27"/>
  <c r="BC18"/>
  <c r="BV28"/>
  <c r="CI13"/>
  <c r="CI20" i="73"/>
  <c r="CA13"/>
  <c r="BO39"/>
  <c r="BZ27" i="75"/>
  <c r="CV38" i="74"/>
  <c r="BH17" i="73"/>
  <c r="CU20" i="74"/>
  <c r="BU30"/>
  <c r="CB15" i="73"/>
  <c r="CG10"/>
  <c r="CM24"/>
  <c r="CY16"/>
  <c r="BZ14"/>
  <c r="CJ20"/>
  <c r="BY11"/>
  <c r="CX32"/>
  <c r="CO21" i="74"/>
  <c r="BQ34"/>
  <c r="CH37"/>
  <c r="CW40"/>
  <c r="CM22"/>
  <c r="BS13"/>
  <c r="CP30" i="73"/>
  <c r="BY40"/>
  <c r="BH23"/>
  <c r="BS30"/>
  <c r="CM34" i="75"/>
  <c r="CJ18" i="74"/>
  <c r="CA14"/>
  <c r="BT36"/>
  <c r="CU13" i="73"/>
  <c r="BL27"/>
  <c r="CE10"/>
  <c r="CH25"/>
  <c r="CN29" i="75"/>
  <c r="CP40" i="74"/>
  <c r="CI12"/>
  <c r="BT14"/>
  <c r="CF40" i="73"/>
  <c r="CV28"/>
  <c r="BN13"/>
  <c r="BC12" i="75"/>
  <c r="BY16" i="74"/>
  <c r="BY33" i="72"/>
  <c r="CN23" i="73"/>
  <c r="CU30" i="72"/>
  <c r="BE37"/>
  <c r="BT30" i="75"/>
  <c r="CW13" i="73"/>
  <c r="BZ36" i="75"/>
  <c r="CW25" i="73"/>
  <c r="BE15" i="75"/>
  <c r="BT31" i="73"/>
  <c r="BV39" i="74"/>
  <c r="CR29" i="72"/>
  <c r="BU12" i="73"/>
  <c r="CF34" i="72"/>
  <c r="BU16"/>
  <c r="CS15"/>
  <c r="CF32" i="75"/>
  <c r="BY29" i="73"/>
  <c r="BN10" i="72"/>
  <c r="CA24"/>
  <c r="BT23"/>
  <c r="BN29" i="74"/>
  <c r="BM32" i="73"/>
  <c r="CT18"/>
  <c r="BV14"/>
  <c r="CB16" i="72"/>
  <c r="CV24"/>
  <c r="BT20"/>
  <c r="CY31"/>
  <c r="CI35"/>
  <c r="CO26"/>
  <c r="BH39" i="71"/>
  <c r="CS38"/>
  <c r="BW20" i="73"/>
  <c r="CQ13" i="72"/>
  <c r="CH30"/>
  <c r="BS13"/>
  <c r="BJ27" i="71"/>
  <c r="BF26" i="70"/>
  <c r="CD11" i="75"/>
  <c r="BY20"/>
  <c r="BE24" i="74"/>
  <c r="BX28" i="73"/>
  <c r="CN17"/>
  <c r="CJ27"/>
  <c r="CL39"/>
  <c r="CR18" i="74"/>
  <c r="CQ20" i="73"/>
  <c r="BP34"/>
  <c r="BJ32"/>
  <c r="CS36"/>
  <c r="BO13"/>
  <c r="CY11" i="75"/>
  <c r="CD22" i="74"/>
  <c r="CS19" i="73"/>
  <c r="CM32"/>
  <c r="BJ22"/>
  <c r="BX25"/>
  <c r="CM35" i="74"/>
  <c r="BZ35" i="73"/>
  <c r="BK35" i="74"/>
  <c r="BY39"/>
  <c r="BK19" i="73"/>
  <c r="BY14"/>
  <c r="CO19"/>
  <c r="CB11" i="74"/>
  <c r="BJ18" i="73"/>
  <c r="CF36"/>
  <c r="BL17"/>
  <c r="BC12"/>
  <c r="BP33" i="72"/>
  <c r="BX35" i="74"/>
  <c r="CU21" i="72"/>
  <c r="BN38"/>
  <c r="CX24"/>
  <c r="CI15" i="74"/>
  <c r="CU14" i="72"/>
  <c r="CK17" i="73"/>
  <c r="BH31" i="72"/>
  <c r="CC18" i="73"/>
  <c r="BU18" i="72"/>
  <c r="BD32" i="73"/>
  <c r="CX31" i="75"/>
  <c r="BY18" i="74"/>
  <c r="BO30"/>
  <c r="BG13"/>
  <c r="BZ13" i="73"/>
  <c r="CL13"/>
  <c r="BW24"/>
  <c r="BP11"/>
  <c r="BJ15"/>
  <c r="CM30" i="72"/>
  <c r="CZ13" i="73"/>
  <c r="BE13" i="72"/>
  <c r="BE14" i="73"/>
  <c r="CL15" i="72"/>
  <c r="BJ12" i="73"/>
  <c r="CR30" i="72"/>
  <c r="CX14" i="73"/>
  <c r="BG40" i="72"/>
  <c r="BJ10" i="73"/>
  <c r="BX33" i="72"/>
  <c r="BP13"/>
  <c r="CU18" i="75"/>
  <c r="BW12" i="74"/>
  <c r="CH22"/>
  <c r="CW29"/>
  <c r="BD28"/>
  <c r="CP36" i="73"/>
  <c r="CR13"/>
  <c r="CG40"/>
  <c r="CN28" i="72"/>
  <c r="BG14"/>
  <c r="CA22"/>
  <c r="CN40"/>
  <c r="CF37"/>
  <c r="CV12"/>
  <c r="BF36"/>
  <c r="CO34"/>
  <c r="CQ29" i="73"/>
  <c r="CD13" i="72"/>
  <c r="CL24" i="73"/>
  <c r="CX13" i="72"/>
  <c r="CL16"/>
  <c r="BN14"/>
  <c r="BQ22"/>
  <c r="BL18"/>
  <c r="BF40"/>
  <c r="CX30"/>
  <c r="BX30"/>
  <c r="CI23"/>
  <c r="CM28"/>
  <c r="CN30"/>
  <c r="BT23" i="71"/>
  <c r="CC40"/>
  <c r="CM29"/>
  <c r="CS31" i="72"/>
  <c r="BY26" i="71"/>
  <c r="BX28"/>
  <c r="CF33"/>
  <c r="BY10" i="72"/>
  <c r="CK34" i="71"/>
  <c r="CB33"/>
  <c r="BD14"/>
  <c r="BS34" i="72"/>
  <c r="BD28" i="71"/>
  <c r="CO26"/>
  <c r="BC20"/>
  <c r="CG15" i="72"/>
  <c r="CF31" i="71"/>
  <c r="CI37"/>
  <c r="CA27"/>
  <c r="CI28" i="72"/>
  <c r="BH23"/>
  <c r="CH24"/>
  <c r="BP11"/>
  <c r="BN22"/>
  <c r="CD40"/>
  <c r="BU29"/>
  <c r="BJ11"/>
  <c r="CA30"/>
  <c r="CV25"/>
  <c r="CL11"/>
  <c r="CM27" i="75"/>
  <c r="CM26" i="74"/>
  <c r="BI11" i="75"/>
  <c r="CO18" i="74"/>
  <c r="BG40"/>
  <c r="BE32" i="73"/>
  <c r="BP37"/>
  <c r="CY18"/>
  <c r="BU34"/>
  <c r="BK25" i="75"/>
  <c r="CM24" i="74"/>
  <c r="BP26" i="73"/>
  <c r="BV25"/>
  <c r="CS26"/>
  <c r="CY31"/>
  <c r="BG24"/>
  <c r="BN38"/>
  <c r="BE32" i="75"/>
  <c r="BZ25" i="74"/>
  <c r="BS32" i="73"/>
  <c r="CQ27"/>
  <c r="CU16"/>
  <c r="CM30"/>
  <c r="BD24"/>
  <c r="CM19"/>
  <c r="CR32" i="74"/>
  <c r="BG33" i="73"/>
  <c r="BU39" i="72"/>
  <c r="CI16"/>
  <c r="BJ16"/>
  <c r="BI13" i="74"/>
  <c r="CR32" i="73"/>
  <c r="BO34" i="74"/>
  <c r="CX25" i="73"/>
  <c r="CC24"/>
  <c r="CV32" i="72"/>
  <c r="BR10"/>
  <c r="BG23"/>
  <c r="CK22"/>
  <c r="CA25"/>
  <c r="BL27"/>
  <c r="BK11"/>
  <c r="BS32"/>
  <c r="BY29"/>
  <c r="CZ38"/>
  <c r="CU18"/>
  <c r="CF29" i="74"/>
  <c r="BO12" i="72"/>
  <c r="BK24" i="74"/>
  <c r="BX40" i="73"/>
  <c r="CL17" i="74"/>
  <c r="BI14"/>
  <c r="CU10" i="73"/>
  <c r="BP27"/>
  <c r="BF32"/>
  <c r="BC22"/>
  <c r="CY20" i="72"/>
  <c r="BX23" i="73"/>
  <c r="CF35" i="72"/>
  <c r="BZ21" i="73"/>
  <c r="CA15" i="72"/>
  <c r="CC14" i="73"/>
  <c r="CK21" i="72"/>
  <c r="CK10" i="73"/>
  <c r="CW11" i="72"/>
  <c r="BW31" i="73"/>
  <c r="CO17" i="72"/>
  <c r="CS20" i="73"/>
  <c r="BP24" i="75"/>
  <c r="CU22" i="74"/>
  <c r="CP20"/>
  <c r="CT28"/>
  <c r="CO38"/>
  <c r="CA24" i="73"/>
  <c r="CP15"/>
  <c r="CA12"/>
  <c r="BS36" i="72"/>
  <c r="CO37" i="73"/>
  <c r="CD36" i="72"/>
  <c r="CO32" i="74"/>
  <c r="CC19" i="72"/>
  <c r="CY17" i="73"/>
  <c r="BN23" i="72"/>
  <c r="CY19" i="73"/>
  <c r="CL32" i="72"/>
  <c r="CK24"/>
  <c r="CL20"/>
  <c r="CH23"/>
  <c r="CK16" i="73"/>
  <c r="BL24" i="72"/>
  <c r="CE17" i="73"/>
  <c r="CL23" i="72"/>
  <c r="CP21" i="73"/>
  <c r="BF28" i="72"/>
  <c r="CY33"/>
  <c r="CM27"/>
  <c r="BY15"/>
  <c r="CB27"/>
  <c r="BR24" i="71"/>
  <c r="CX38"/>
  <c r="CD37"/>
  <c r="CS10" i="72"/>
  <c r="BT25" i="71"/>
  <c r="CS33"/>
  <c r="CJ36"/>
  <c r="BL14" i="72"/>
  <c r="CF29" i="71"/>
  <c r="CO10"/>
  <c r="CT36"/>
  <c r="CE28" i="72"/>
  <c r="CS11" i="71"/>
  <c r="BK20"/>
  <c r="BF18"/>
  <c r="BZ29" i="72"/>
  <c r="CZ35" i="71"/>
  <c r="CB11"/>
  <c r="BL10"/>
  <c r="CD25" i="73"/>
  <c r="CS12" i="72"/>
  <c r="CZ36"/>
  <c r="CY14"/>
  <c r="BE39"/>
  <c r="CY10"/>
  <c r="BF27"/>
  <c r="BX22"/>
  <c r="BP39"/>
  <c r="BX27"/>
  <c r="BI16"/>
  <c r="BT15" i="75"/>
  <c r="BD10" i="73"/>
  <c r="BJ40" i="75"/>
  <c r="BF18" i="73"/>
  <c r="BV40" i="74"/>
  <c r="BV23" i="73"/>
  <c r="CX28"/>
  <c r="CP11" i="72"/>
  <c r="CF38" i="73"/>
  <c r="CS19" i="72"/>
  <c r="CB13"/>
  <c r="CD22"/>
  <c r="BD21" i="73"/>
  <c r="BQ10"/>
  <c r="BQ10" i="72"/>
  <c r="CL36"/>
  <c r="CB18"/>
  <c r="BJ13" i="74"/>
  <c r="CY22" i="73"/>
  <c r="BO11"/>
  <c r="CV29"/>
  <c r="BW40" i="72"/>
  <c r="BM22"/>
  <c r="CG40"/>
  <c r="CV29" i="71"/>
  <c r="CZ17"/>
  <c r="BM28"/>
  <c r="BT24"/>
  <c r="BH16"/>
  <c r="CV31" i="72"/>
  <c r="CI30"/>
  <c r="CS35"/>
  <c r="CH35"/>
  <c r="CV27"/>
  <c r="CB37" i="71"/>
  <c r="BH40"/>
  <c r="CT26" i="70"/>
  <c r="CC36" i="71"/>
  <c r="BE24"/>
  <c r="CF26"/>
  <c r="CK38" i="72"/>
  <c r="BS23" i="71"/>
  <c r="BQ31"/>
  <c r="CP32"/>
  <c r="CP24" i="72"/>
  <c r="CZ5" i="71"/>
  <c r="BP17"/>
  <c r="BR25"/>
  <c r="CY16" i="72"/>
  <c r="BI32" i="71"/>
  <c r="BU34"/>
  <c r="BU28" i="72"/>
  <c r="BE30"/>
  <c r="BG12"/>
  <c r="BO35"/>
  <c r="CR23"/>
  <c r="CP34"/>
  <c r="CC12"/>
  <c r="CU27"/>
  <c r="CF27"/>
  <c r="CH22"/>
  <c r="CL18"/>
  <c r="BY11"/>
  <c r="BK23"/>
  <c r="CS33"/>
  <c r="BJ12" i="71"/>
  <c r="BS27"/>
  <c r="CK24"/>
  <c r="CC31" i="70"/>
  <c r="CC31" i="71"/>
  <c r="CU29"/>
  <c r="CR23"/>
  <c r="CG31" i="73"/>
  <c r="BH31" i="71"/>
  <c r="BY25"/>
  <c r="BZ18"/>
  <c r="BZ16" i="72"/>
  <c r="BE36" i="71"/>
  <c r="CR32"/>
  <c r="BJ24"/>
  <c r="CR33" i="72"/>
  <c r="BP34" i="71"/>
  <c r="BK17"/>
  <c r="CF14" i="73"/>
  <c r="BS24" i="72"/>
  <c r="BM40"/>
  <c r="BN37"/>
  <c r="BX32" i="70"/>
  <c r="BL11"/>
  <c r="BM34"/>
  <c r="CL27"/>
  <c r="BN10" i="71"/>
  <c r="CT11" i="72"/>
  <c r="CM37" i="71"/>
  <c r="CI39"/>
  <c r="BE31"/>
  <c r="CN11" i="72"/>
  <c r="BG11" i="71"/>
  <c r="BS36"/>
  <c r="BI37"/>
  <c r="BY28" i="70"/>
  <c r="BX34"/>
  <c r="CE35"/>
  <c r="CJ21" i="69"/>
  <c r="CA19" i="70"/>
  <c r="CS16"/>
  <c r="CZ38"/>
  <c r="CL20" i="69"/>
  <c r="CG35" i="70"/>
  <c r="BO31"/>
  <c r="BY25"/>
  <c r="BP12" i="69"/>
  <c r="BX11" i="70"/>
  <c r="BP28"/>
  <c r="CL33"/>
  <c r="BN15" i="69"/>
  <c r="CI18" i="70"/>
  <c r="BY14"/>
  <c r="CU21"/>
  <c r="BO27" i="69"/>
  <c r="CH24" i="70"/>
  <c r="CR27"/>
  <c r="CC33"/>
  <c r="CB38" i="69"/>
  <c r="CO18" i="70"/>
  <c r="BM39"/>
  <c r="CH16"/>
  <c r="CN24" i="69"/>
  <c r="CH25"/>
  <c r="CL18"/>
  <c r="BE13"/>
  <c r="BD31"/>
  <c r="CZ37"/>
  <c r="CT11"/>
  <c r="BM17"/>
  <c r="CL31" i="75"/>
  <c r="BL29"/>
  <c r="CS11"/>
  <c r="CY23" i="74"/>
  <c r="CC16"/>
  <c r="CD16" i="75"/>
  <c r="CI34" i="74"/>
  <c r="CI34" i="75"/>
  <c r="BV32" i="74"/>
  <c r="BD35"/>
  <c r="BJ38" i="75"/>
  <c r="BR16" i="74"/>
  <c r="CJ19" i="75"/>
  <c r="CB33" i="74"/>
  <c r="CG29" i="73"/>
  <c r="BQ18" i="74"/>
  <c r="BN18" i="75"/>
  <c r="CL34" i="74"/>
  <c r="BN17" i="75"/>
  <c r="BH39" i="74"/>
  <c r="CW21" i="75"/>
  <c r="CE19" i="74"/>
  <c r="BF22" i="75"/>
  <c r="CU10"/>
  <c r="BG11" i="74"/>
  <c r="CA14" i="75"/>
  <c r="BN25" i="74"/>
  <c r="CX29"/>
  <c r="BS11" i="73"/>
  <c r="CB28"/>
  <c r="BE29" i="74"/>
  <c r="BS12"/>
  <c r="BR39"/>
  <c r="CP29" i="73"/>
  <c r="CH20"/>
  <c r="BW23"/>
  <c r="CV20"/>
  <c r="BT38"/>
  <c r="BP18" i="75"/>
  <c r="BR12" i="74"/>
  <c r="CY34" i="73"/>
  <c r="BM35"/>
  <c r="BO18"/>
  <c r="BE12"/>
  <c r="CO32"/>
  <c r="CH27"/>
  <c r="CO31" i="75"/>
  <c r="BM32" i="74"/>
  <c r="CX16"/>
  <c r="BN10" i="73"/>
  <c r="CZ15"/>
  <c r="CK38"/>
  <c r="CM20"/>
  <c r="CZ26"/>
  <c r="BE21" i="75"/>
  <c r="CI23" i="73"/>
  <c r="BG30" i="72"/>
  <c r="BK29"/>
  <c r="BE20"/>
  <c r="CO35" i="74"/>
  <c r="CV27"/>
  <c r="BW10" i="75"/>
  <c r="BX40" i="74"/>
  <c r="CC35"/>
  <c r="CO13"/>
  <c r="BD30" i="73"/>
  <c r="BV17"/>
  <c r="BQ17"/>
  <c r="BG36"/>
  <c r="BD18" i="75"/>
  <c r="BM15" i="74"/>
  <c r="CF13" i="73"/>
  <c r="BU37"/>
  <c r="BQ16"/>
  <c r="BY21"/>
  <c r="BJ23"/>
  <c r="CI17"/>
  <c r="BN11" i="75"/>
  <c r="CY35" i="74"/>
  <c r="BH39" i="73"/>
  <c r="CO10"/>
  <c r="BJ39"/>
  <c r="CH39"/>
  <c r="CF20"/>
  <c r="CI32"/>
  <c r="BT25" i="74"/>
  <c r="CT11" i="73"/>
  <c r="CF28" i="72"/>
  <c r="CX22"/>
  <c r="BT27"/>
  <c r="BL30" i="74"/>
  <c r="BQ22"/>
  <c r="CW33" i="73"/>
  <c r="BK36"/>
  <c r="BV33"/>
  <c r="CO17"/>
  <c r="CT25"/>
  <c r="CZ17" i="72"/>
  <c r="BR27" i="73"/>
  <c r="CQ11"/>
  <c r="CD33"/>
  <c r="BH21"/>
  <c r="BV14" i="74"/>
  <c r="CV25" i="73"/>
  <c r="BM29" i="72"/>
  <c r="CO12"/>
  <c r="BZ32"/>
  <c r="BS17" i="75"/>
  <c r="BQ10" i="74"/>
  <c r="CE39" i="72"/>
  <c r="BR15"/>
  <c r="BY21"/>
  <c r="BC34"/>
  <c r="CQ39"/>
  <c r="BW19"/>
  <c r="CI25" i="71"/>
  <c r="CH33"/>
  <c r="CD25"/>
  <c r="CP26"/>
  <c r="CA20"/>
  <c r="CM36" i="72"/>
  <c r="CY35"/>
  <c r="BG33"/>
  <c r="CM22" i="71"/>
  <c r="BH36"/>
  <c r="BR29" i="75"/>
  <c r="BN19"/>
  <c r="CT35" i="74"/>
  <c r="CH30"/>
  <c r="CZ19"/>
  <c r="CY28" i="73"/>
  <c r="BI10"/>
  <c r="BQ34" i="75"/>
  <c r="BC28" i="74"/>
  <c r="BZ40" i="73"/>
  <c r="CL31" i="74"/>
  <c r="CF27" i="73"/>
  <c r="CC20"/>
  <c r="CW17"/>
  <c r="CX28" i="74"/>
  <c r="BM22"/>
  <c r="BG19"/>
  <c r="CW22"/>
  <c r="CO35" i="73"/>
  <c r="CU27"/>
  <c r="CL18"/>
  <c r="BU26" i="74"/>
  <c r="BZ28" i="73"/>
  <c r="BZ35" i="72"/>
  <c r="BH33"/>
  <c r="BK28"/>
  <c r="BO34" i="75"/>
  <c r="CZ30" i="74"/>
  <c r="BH32" i="73"/>
  <c r="BY32"/>
  <c r="BZ22"/>
  <c r="CC31"/>
  <c r="CA27" i="72"/>
  <c r="CH14"/>
  <c r="BX19"/>
  <c r="CE32"/>
  <c r="BL37"/>
  <c r="BZ26"/>
  <c r="BI35"/>
  <c r="BO10"/>
  <c r="BZ21"/>
  <c r="CT32"/>
  <c r="CK26"/>
  <c r="CU40"/>
  <c r="BF23" i="75"/>
  <c r="BO16" i="74"/>
  <c r="CI39" i="73"/>
  <c r="CN13" i="75"/>
  <c r="CN32" i="74"/>
  <c r="BC37" i="73"/>
  <c r="BO32"/>
  <c r="CX29"/>
  <c r="BH20" i="72"/>
  <c r="BS19" i="73"/>
  <c r="CY12" i="72"/>
  <c r="BQ30" i="73"/>
  <c r="CB33" i="72"/>
  <c r="BQ12" i="73"/>
  <c r="CX29" i="72"/>
  <c r="CB14" i="73"/>
  <c r="CE22" i="72"/>
  <c r="CX19" i="73"/>
  <c r="BR28" i="72"/>
  <c r="CH36" i="73"/>
  <c r="BY35" i="75"/>
  <c r="BT17" i="74"/>
  <c r="CH16" i="73"/>
  <c r="BK29"/>
  <c r="CN36"/>
  <c r="CV37"/>
  <c r="CJ11"/>
  <c r="BT13"/>
  <c r="BX12"/>
  <c r="CD12" i="72"/>
  <c r="BW28" i="73"/>
  <c r="BD18" i="72"/>
  <c r="BI24" i="73"/>
  <c r="CB40" i="72"/>
  <c r="CW19" i="73"/>
  <c r="BC37" i="72"/>
  <c r="BH22"/>
  <c r="BS16"/>
  <c r="CR32"/>
  <c r="CK13"/>
  <c r="BW24"/>
  <c r="CS13"/>
  <c r="CI19"/>
  <c r="BH14"/>
  <c r="CX17"/>
  <c r="CX21"/>
  <c r="BN13"/>
  <c r="BR23" i="74"/>
  <c r="CE31" i="72"/>
  <c r="BH25" i="73"/>
  <c r="CZ40" i="71"/>
  <c r="BK18"/>
  <c r="BW36"/>
  <c r="BP24" i="72"/>
  <c r="BY36" i="71"/>
  <c r="BR11"/>
  <c r="CA12"/>
  <c r="CS25" i="72"/>
  <c r="CD20" i="71"/>
  <c r="BR13"/>
  <c r="CF21"/>
  <c r="CI24" i="72"/>
  <c r="BE17" i="71"/>
  <c r="BY11"/>
  <c r="CF32"/>
  <c r="CQ25" i="72"/>
  <c r="BG17" i="71"/>
  <c r="CA18"/>
  <c r="BR18"/>
  <c r="CZ33" i="72"/>
  <c r="CB40" i="73"/>
  <c r="BV27" i="72"/>
  <c r="BV29"/>
  <c r="CT39"/>
  <c r="CJ21"/>
  <c r="CA17"/>
  <c r="BS12"/>
  <c r="CW35"/>
  <c r="BJ27"/>
  <c r="BM11"/>
  <c r="BE35"/>
  <c r="CP29" i="74"/>
  <c r="BJ27" i="75"/>
  <c r="CC15" i="74"/>
  <c r="CO12"/>
  <c r="CR15"/>
  <c r="CS15" i="73"/>
  <c r="CD34"/>
  <c r="CJ23" i="74"/>
  <c r="BC17" i="73"/>
  <c r="BM14" i="75"/>
  <c r="CX34" i="73"/>
  <c r="CH27" i="74"/>
  <c r="BD25"/>
  <c r="BI26" i="73"/>
  <c r="BI25"/>
  <c r="CE18" i="74"/>
  <c r="CE34" i="73"/>
  <c r="CF19" i="75"/>
  <c r="BY31" i="73"/>
  <c r="CV37" i="74"/>
  <c r="BJ11"/>
  <c r="CJ39" i="73"/>
  <c r="BM10"/>
  <c r="CY33"/>
  <c r="CU35" i="74"/>
  <c r="CD22" i="73"/>
  <c r="CH11" i="72"/>
  <c r="CE33"/>
  <c r="BT19"/>
  <c r="BK37"/>
  <c r="BH37" i="74"/>
  <c r="BL36" i="73"/>
  <c r="CW12"/>
  <c r="CD23"/>
  <c r="CS28"/>
  <c r="CQ26" i="72"/>
  <c r="BD37" i="73"/>
  <c r="CB15" i="72"/>
  <c r="CH35" i="73"/>
  <c r="BZ38" i="72"/>
  <c r="BI28" i="73"/>
  <c r="CC17" i="72"/>
  <c r="CJ29"/>
  <c r="BS35"/>
  <c r="CD20"/>
  <c r="CK32"/>
  <c r="CF24"/>
  <c r="BI35" i="74"/>
  <c r="BC17"/>
  <c r="CJ19" i="73"/>
  <c r="BM11"/>
  <c r="BE29"/>
  <c r="BS33"/>
  <c r="CZ10"/>
  <c r="BW18"/>
  <c r="BP26" i="72"/>
  <c r="BL34" i="73"/>
  <c r="CJ27" i="72"/>
  <c r="CD40" i="73"/>
  <c r="CN16" i="72"/>
  <c r="BE40" i="73"/>
  <c r="CT19" i="72"/>
  <c r="CD12" i="73"/>
  <c r="CV26" i="72"/>
  <c r="BK28" i="73"/>
  <c r="CR12" i="72"/>
  <c r="BS13" i="73"/>
  <c r="BY37" i="75"/>
  <c r="CT36" i="74"/>
  <c r="CW31" i="73"/>
  <c r="CV36"/>
  <c r="BZ39"/>
  <c r="CL19"/>
  <c r="CJ13"/>
  <c r="BW27"/>
  <c r="BT14" i="72"/>
  <c r="BC16"/>
  <c r="CM39"/>
  <c r="CP19"/>
  <c r="CT30"/>
  <c r="BT25"/>
  <c r="BM23"/>
  <c r="CQ34"/>
  <c r="BX11" i="73"/>
  <c r="CQ16" i="72"/>
  <c r="CZ34"/>
  <c r="BY23"/>
  <c r="BP38"/>
  <c r="CL31"/>
  <c r="CV30"/>
  <c r="BG31"/>
  <c r="CV17"/>
  <c r="CT12"/>
  <c r="CZ6"/>
  <c r="BQ40"/>
  <c r="BP29"/>
  <c r="BQ18"/>
  <c r="BD10" i="71"/>
  <c r="CX20"/>
  <c r="CS24"/>
  <c r="CE12" i="72"/>
  <c r="BY20" i="71"/>
  <c r="BO28"/>
  <c r="BH27"/>
  <c r="BL35" i="72"/>
  <c r="BV33" i="71"/>
  <c r="BJ15"/>
  <c r="BM24"/>
  <c r="CR11" i="72"/>
  <c r="BE20" i="71"/>
  <c r="BV16"/>
  <c r="CK10"/>
  <c r="CG37" i="72"/>
  <c r="BF30" i="71"/>
  <c r="CL29"/>
  <c r="CM35"/>
  <c r="CL25" i="72"/>
  <c r="BJ18"/>
  <c r="CM17"/>
  <c r="BU37"/>
  <c r="BV39"/>
  <c r="BZ28"/>
  <c r="BI20"/>
  <c r="BG34"/>
  <c r="BQ24"/>
  <c r="CP26"/>
  <c r="BP34"/>
  <c r="CC15" i="75"/>
  <c r="CU19" i="74"/>
  <c r="BG11" i="73"/>
  <c r="BT29" i="74"/>
  <c r="BM12" i="73"/>
  <c r="CS24" i="74"/>
  <c r="BH11" i="75"/>
  <c r="CK20" i="73"/>
  <c r="BD39"/>
  <c r="BP19"/>
  <c r="BW30"/>
  <c r="BC25"/>
  <c r="BU33" i="74"/>
  <c r="BE28" i="73"/>
  <c r="BC16"/>
  <c r="CP35"/>
  <c r="CI29"/>
  <c r="BG18" i="74"/>
  <c r="CX27" i="73"/>
  <c r="CH34" i="72"/>
  <c r="CB26"/>
  <c r="CS37"/>
  <c r="BF18"/>
  <c r="CW19"/>
  <c r="BP25"/>
  <c r="BC10" i="70"/>
  <c r="BI35"/>
  <c r="BO12"/>
  <c r="CF27"/>
  <c r="CM24"/>
  <c r="BY27" i="72"/>
  <c r="CT17"/>
  <c r="CX15"/>
  <c r="CD33"/>
  <c r="CZ31" i="71"/>
  <c r="BQ24"/>
  <c r="BS21"/>
  <c r="BH29"/>
  <c r="CH30"/>
  <c r="BH23"/>
  <c r="CY17" i="70"/>
  <c r="CN38" i="71"/>
  <c r="CE25"/>
  <c r="CT14"/>
  <c r="BT16" i="70"/>
  <c r="CB24" i="71"/>
  <c r="BE14"/>
  <c r="CG12"/>
  <c r="CJ31" i="70"/>
  <c r="CW39" i="71"/>
  <c r="CH40"/>
  <c r="CE13"/>
  <c r="BU14" i="73"/>
  <c r="BI39" i="72"/>
  <c r="BI38"/>
  <c r="BG11"/>
  <c r="CP17"/>
  <c r="CD18"/>
  <c r="BJ13"/>
  <c r="CE34"/>
  <c r="CR27"/>
  <c r="CD27"/>
  <c r="CV16"/>
  <c r="BV13"/>
  <c r="CM24"/>
  <c r="BV27" i="71"/>
  <c r="CN31"/>
  <c r="CE18"/>
  <c r="CY27" i="70"/>
  <c r="CX24" i="71"/>
  <c r="CP37"/>
  <c r="BJ33"/>
  <c r="CE21" i="70"/>
  <c r="BZ16" i="71"/>
  <c r="BE18"/>
  <c r="CS22"/>
  <c r="CW39" i="70"/>
  <c r="BY29" i="71"/>
  <c r="BH20"/>
  <c r="BL37"/>
  <c r="CV22" i="70"/>
  <c r="BW18" i="71"/>
  <c r="CU35"/>
  <c r="BW39"/>
  <c r="CZ21" i="72"/>
  <c r="BI40"/>
  <c r="BL36"/>
  <c r="BU16" i="71"/>
  <c r="CP29"/>
  <c r="CH17"/>
  <c r="BY23"/>
  <c r="BG40"/>
  <c r="BO39" i="72"/>
  <c r="BM16" i="71"/>
  <c r="CN22"/>
  <c r="BN22"/>
  <c r="BC32" i="72"/>
  <c r="BQ18" i="71"/>
  <c r="BQ28"/>
  <c r="CC11"/>
  <c r="CX28"/>
  <c r="BM14" i="70"/>
  <c r="CQ12"/>
  <c r="BE27" i="69"/>
  <c r="CR12" i="71"/>
  <c r="BQ33" i="70"/>
  <c r="CH12"/>
  <c r="CI32" i="69"/>
  <c r="BT16" i="71"/>
  <c r="CN14" i="70"/>
  <c r="BE31"/>
  <c r="BP28" i="69"/>
  <c r="BC32" i="71"/>
  <c r="BW35" i="70"/>
  <c r="BC22"/>
  <c r="CJ26" i="69"/>
  <c r="BM35" i="71"/>
  <c r="CZ33" i="70"/>
  <c r="CE15"/>
  <c r="CG27" i="69"/>
  <c r="BU28" i="71"/>
  <c r="CG13" i="70"/>
  <c r="BZ18"/>
  <c r="CE17" i="69"/>
  <c r="BY35" i="71"/>
  <c r="CE27" i="70"/>
  <c r="CJ23"/>
  <c r="CQ11" i="69"/>
  <c r="BF38"/>
  <c r="BY11"/>
  <c r="CG16"/>
  <c r="CH38" i="70"/>
  <c r="CW14" i="69"/>
  <c r="BM10"/>
  <c r="CZ7" i="70"/>
  <c r="BH20" i="69"/>
  <c r="BP36" i="75"/>
  <c r="BN11" i="74"/>
  <c r="CB17"/>
  <c r="CB30" i="75"/>
  <c r="BU15" i="74"/>
  <c r="CH36" i="75"/>
  <c r="CX38" i="73"/>
  <c r="BK27"/>
  <c r="BJ24" i="74"/>
  <c r="BQ25" i="73"/>
  <c r="BX26" i="74"/>
  <c r="BT16" i="73"/>
  <c r="CN21" i="74"/>
  <c r="CA30" i="73"/>
  <c r="CU24"/>
  <c r="CP22" i="74"/>
  <c r="BW39" i="73"/>
  <c r="BL13"/>
  <c r="CB36" i="74"/>
  <c r="BX33" i="73"/>
  <c r="CY37" i="74"/>
  <c r="CR11"/>
  <c r="BR39" i="72"/>
  <c r="BO17" i="73"/>
  <c r="CM38"/>
  <c r="BI18" i="72"/>
  <c r="CD32"/>
  <c r="CJ26" i="73"/>
  <c r="BK40" i="72"/>
  <c r="BU12" i="71"/>
  <c r="CJ16" i="73"/>
  <c r="CC22" i="71"/>
  <c r="CK21" i="73"/>
  <c r="BW31" i="74"/>
  <c r="CD35"/>
  <c r="BY34" i="75"/>
  <c r="BF15" i="74"/>
  <c r="BG28" i="73"/>
  <c r="BU31"/>
  <c r="CE14"/>
  <c r="BO26"/>
  <c r="CA14"/>
  <c r="CY19" i="72"/>
  <c r="BK33" i="73"/>
  <c r="BR31"/>
  <c r="CD25" i="72"/>
  <c r="CJ30"/>
  <c r="BU36"/>
  <c r="BZ37" i="74"/>
  <c r="BY32"/>
  <c r="CJ17" i="72"/>
  <c r="BI21"/>
  <c r="CK20"/>
  <c r="CN18"/>
  <c r="CL10"/>
  <c r="BZ38" i="71"/>
  <c r="CT24"/>
  <c r="CV38"/>
  <c r="CK20"/>
  <c r="BS26"/>
  <c r="CG14" i="72"/>
  <c r="CF29"/>
  <c r="BG37"/>
  <c r="CG28" i="74"/>
  <c r="CE26" i="73"/>
  <c r="CM10" i="74"/>
  <c r="BN17" i="73"/>
  <c r="CH23" i="74"/>
  <c r="CQ34" i="73"/>
  <c r="CJ15"/>
  <c r="BZ17" i="74"/>
  <c r="CU40" i="73"/>
  <c r="CO20"/>
  <c r="CV11"/>
  <c r="CK27" i="72"/>
  <c r="BM24" i="74"/>
  <c r="BE21" i="73"/>
  <c r="CQ10" i="72"/>
  <c r="CY25"/>
  <c r="BU19"/>
  <c r="BU17" i="74"/>
  <c r="CQ19" i="73"/>
  <c r="BM38" i="72"/>
  <c r="CC26"/>
  <c r="CK35"/>
  <c r="CW33"/>
  <c r="CF32"/>
  <c r="CA40" i="71"/>
  <c r="CN27"/>
  <c r="CO40"/>
  <c r="CN15"/>
  <c r="BP35"/>
  <c r="BY28" i="72"/>
  <c r="BL28"/>
  <c r="BI12"/>
  <c r="BZ16" i="74"/>
  <c r="BQ33" i="73"/>
  <c r="BQ34" i="72"/>
  <c r="BX37"/>
  <c r="CU18" i="73"/>
  <c r="BG29" i="72"/>
  <c r="BO19" i="71"/>
  <c r="CU17" i="72"/>
  <c r="BT12" i="71"/>
  <c r="BX30"/>
  <c r="BZ39"/>
  <c r="CB35"/>
  <c r="BM14"/>
  <c r="BV30" i="72"/>
  <c r="BQ12"/>
  <c r="CR10"/>
  <c r="BW10" i="71"/>
  <c r="CW25" i="72"/>
  <c r="CN30" i="71"/>
  <c r="CJ35" i="72"/>
  <c r="BQ35" i="71"/>
  <c r="CI26" i="72"/>
  <c r="BP39" i="71"/>
  <c r="BL19" i="72"/>
  <c r="BH11" i="71"/>
  <c r="BD40" i="72"/>
  <c r="BS17" i="71"/>
  <c r="BD16"/>
  <c r="BS14"/>
  <c r="BD31"/>
  <c r="BD32"/>
  <c r="BI24"/>
  <c r="CS34"/>
  <c r="BR37" i="70"/>
  <c r="BO25"/>
  <c r="BJ16"/>
  <c r="CK27"/>
  <c r="CF18"/>
  <c r="BI24"/>
  <c r="CI29"/>
  <c r="CW33"/>
  <c r="CY12"/>
  <c r="CA33"/>
  <c r="CZ40"/>
  <c r="CD33"/>
  <c r="BJ34"/>
  <c r="BI31"/>
  <c r="CJ23" i="69"/>
  <c r="BO23" i="68"/>
  <c r="CO23" i="69"/>
  <c r="BO31"/>
  <c r="BD33"/>
  <c r="BY21" i="68"/>
  <c r="BP39" i="70"/>
  <c r="BX14" i="69"/>
  <c r="BN18"/>
  <c r="BL10" i="68"/>
  <c r="BS35" i="70"/>
  <c r="BN13" i="69"/>
  <c r="CH13"/>
  <c r="CB12" i="68"/>
  <c r="CG39" i="70"/>
  <c r="CU21" i="69"/>
  <c r="CG28" i="72"/>
  <c r="CM29"/>
  <c r="CC14"/>
  <c r="CA38" i="71"/>
  <c r="BM31"/>
  <c r="CU27"/>
  <c r="CY39"/>
  <c r="BO10"/>
  <c r="BQ23" i="70"/>
  <c r="CC34" i="71"/>
  <c r="CS23"/>
  <c r="CS32"/>
  <c r="CF38" i="70"/>
  <c r="CJ17" i="71"/>
  <c r="CH14"/>
  <c r="CK18"/>
  <c r="CE10" i="70"/>
  <c r="BW11"/>
  <c r="BV17"/>
  <c r="CK11"/>
  <c r="BN27" i="72"/>
  <c r="BS37" i="70"/>
  <c r="BW37"/>
  <c r="CK39"/>
  <c r="CW18" i="72"/>
  <c r="BH16" i="70"/>
  <c r="BK22"/>
  <c r="CU29"/>
  <c r="BV38" i="71"/>
  <c r="BO13" i="70"/>
  <c r="CW36"/>
  <c r="CP10"/>
  <c r="BM26" i="71"/>
  <c r="CQ24" i="70"/>
  <c r="BH28"/>
  <c r="BJ31"/>
  <c r="CS35" i="71"/>
  <c r="CX29" i="70"/>
  <c r="BC36"/>
  <c r="BQ16"/>
  <c r="CK32" i="71"/>
  <c r="CI10" i="70"/>
  <c r="CK38"/>
  <c r="BM31"/>
  <c r="BU39"/>
  <c r="CR11" i="69"/>
  <c r="BL18"/>
  <c r="CP23" i="68"/>
  <c r="CX26" i="69"/>
  <c r="CJ18"/>
  <c r="CO12" i="70"/>
  <c r="BE36" i="69"/>
  <c r="CF22"/>
  <c r="CD38" i="68"/>
  <c r="CQ15" i="70"/>
  <c r="BG21" i="69"/>
  <c r="CS19"/>
  <c r="BV11" i="68"/>
  <c r="BX31" i="70"/>
  <c r="BM11" i="69"/>
  <c r="CN24" i="72"/>
  <c r="BV15"/>
  <c r="CQ15"/>
  <c r="CN22"/>
  <c r="CM28" i="71"/>
  <c r="CI33"/>
  <c r="CO24"/>
  <c r="BV21"/>
  <c r="CW15"/>
  <c r="BT37" i="72"/>
  <c r="BW26" i="71"/>
  <c r="CY10"/>
  <c r="CY14"/>
  <c r="CE36" i="72"/>
  <c r="CM26" i="71"/>
  <c r="CH37"/>
  <c r="BS10"/>
  <c r="BG39" i="70"/>
  <c r="CM27"/>
  <c r="CZ34"/>
  <c r="CC35" i="69"/>
  <c r="BU36" i="70"/>
  <c r="BW12"/>
  <c r="BJ30"/>
  <c r="BD40" i="69"/>
  <c r="CA27" i="70"/>
  <c r="BL14"/>
  <c r="BD33"/>
  <c r="CU14" i="69"/>
  <c r="CD27" i="70"/>
  <c r="BF12"/>
  <c r="CR12"/>
  <c r="CP29" i="69"/>
  <c r="BQ34" i="70"/>
  <c r="BW15"/>
  <c r="CJ18"/>
  <c r="CO35" i="69"/>
  <c r="CW12" i="70"/>
  <c r="CY35"/>
  <c r="BL23"/>
  <c r="BL35" i="69"/>
  <c r="CS21" i="70"/>
  <c r="CP23" i="74"/>
  <c r="BI27"/>
  <c r="BG25" i="73"/>
  <c r="CF35"/>
  <c r="CW23"/>
  <c r="CT21"/>
  <c r="BY38"/>
  <c r="BE25" i="72"/>
  <c r="BE23" i="73"/>
  <c r="CH38"/>
  <c r="CU31"/>
  <c r="CM28"/>
  <c r="CU23" i="74"/>
  <c r="BW32" i="73"/>
  <c r="BI22" i="72"/>
  <c r="BS25"/>
  <c r="CM20"/>
  <c r="BV20" i="75"/>
  <c r="CA23" i="73"/>
  <c r="CX37" i="72"/>
  <c r="CB38"/>
  <c r="BH36"/>
  <c r="BI19"/>
  <c r="BN19"/>
  <c r="BN21"/>
  <c r="CP24" i="71"/>
  <c r="CJ11"/>
  <c r="BF24" i="70"/>
  <c r="CO11"/>
  <c r="BZ38"/>
  <c r="BP15" i="72"/>
  <c r="BX15"/>
  <c r="CY37" i="73"/>
  <c r="CJ16" i="72"/>
  <c r="BL30" i="71"/>
  <c r="CU38"/>
  <c r="CN11"/>
  <c r="BY17"/>
  <c r="CU37"/>
  <c r="CW35"/>
  <c r="BW14" i="70"/>
  <c r="CL23" i="71"/>
  <c r="CU26"/>
  <c r="CN34"/>
  <c r="CH19" i="70"/>
  <c r="BZ12" i="71"/>
  <c r="BZ24"/>
  <c r="BF36"/>
  <c r="CO30" i="70"/>
  <c r="BT21" i="71"/>
  <c r="BV22"/>
  <c r="BX27"/>
  <c r="CU12" i="73"/>
  <c r="CC25" i="72"/>
  <c r="BY40"/>
  <c r="BX14"/>
  <c r="CL35"/>
  <c r="CL27"/>
  <c r="CL13"/>
  <c r="CZ20"/>
  <c r="BE24"/>
  <c r="CF23"/>
  <c r="CB29"/>
  <c r="BM28"/>
  <c r="BQ37"/>
  <c r="BR36" i="71"/>
  <c r="CA34"/>
  <c r="CX11"/>
  <c r="BG34" i="70"/>
  <c r="CU33" i="71"/>
  <c r="CS26"/>
  <c r="BL20"/>
  <c r="CT36" i="70"/>
  <c r="BN38" i="71"/>
  <c r="CU36"/>
  <c r="BO37"/>
  <c r="BN23" i="70"/>
  <c r="BQ40" i="71"/>
  <c r="CZ7"/>
  <c r="BE11"/>
  <c r="BU20" i="70"/>
  <c r="CI40" i="71"/>
  <c r="CI27"/>
  <c r="CP33"/>
  <c r="BW26" i="72"/>
  <c r="CK37"/>
  <c r="BW28"/>
  <c r="CG17" i="71"/>
  <c r="CA36"/>
  <c r="BR16"/>
  <c r="CG23"/>
  <c r="CH12"/>
  <c r="BS31" i="72"/>
  <c r="CW10" i="71"/>
  <c r="BJ38"/>
  <c r="BW12"/>
  <c r="CE16" i="72"/>
  <c r="CT32" i="71"/>
  <c r="BM23"/>
  <c r="CQ34"/>
  <c r="BG27"/>
  <c r="BE36" i="70"/>
  <c r="BJ32"/>
  <c r="BQ18"/>
  <c r="BT35" i="71"/>
  <c r="CE32" i="70"/>
  <c r="CV12"/>
  <c r="CE19" i="69"/>
  <c r="BY19" i="71"/>
  <c r="CV24" i="70"/>
  <c r="BD13"/>
  <c r="BS13" i="69"/>
  <c r="BG29" i="71"/>
  <c r="CG23" i="70"/>
  <c r="BT10"/>
  <c r="BD19" i="69"/>
  <c r="BC13" i="71"/>
  <c r="CR15" i="70"/>
  <c r="BN18"/>
  <c r="CI24" i="69"/>
  <c r="BC10" i="71"/>
  <c r="CR24" i="70"/>
  <c r="CK29"/>
  <c r="CS39" i="69"/>
  <c r="BN12" i="71"/>
  <c r="BO36" i="70"/>
  <c r="BC25"/>
  <c r="BY28" i="69"/>
  <c r="CY37"/>
  <c r="CT16"/>
  <c r="CV16"/>
  <c r="CM35" i="70"/>
  <c r="BE26" i="69"/>
  <c r="BS16"/>
  <c r="BV15" i="70"/>
  <c r="CJ32" i="69"/>
  <c r="BJ37"/>
  <c r="BI32" i="68"/>
  <c r="BJ10" i="69"/>
  <c r="CY34"/>
  <c r="BX26"/>
  <c r="CW35" i="68"/>
  <c r="BL22" i="69"/>
  <c r="CP14"/>
  <c r="CJ37"/>
  <c r="BY12" i="68"/>
  <c r="CA33" i="69"/>
  <c r="BC23"/>
  <c r="CT40" i="72"/>
  <c r="BQ23"/>
  <c r="BV17"/>
  <c r="CQ32" i="71"/>
  <c r="CL22"/>
  <c r="CE22"/>
  <c r="CJ28"/>
  <c r="BH10"/>
  <c r="CB17" i="72"/>
  <c r="BW27" i="71"/>
  <c r="BR14"/>
  <c r="CG19"/>
  <c r="CA19" i="72"/>
  <c r="BC14" i="71"/>
  <c r="CI30"/>
  <c r="CY23"/>
  <c r="CZ6"/>
  <c r="BG12" i="70"/>
  <c r="CH25"/>
  <c r="CN36"/>
  <c r="BE19" i="71"/>
  <c r="CA39" i="70"/>
  <c r="BL32"/>
  <c r="BV28" i="69"/>
  <c r="CP22" i="71"/>
  <c r="CL32" i="70"/>
  <c r="BI25"/>
  <c r="BC24" i="69"/>
  <c r="BO23" i="71"/>
  <c r="BQ22" i="70"/>
  <c r="CP11"/>
  <c r="CO18" i="69"/>
  <c r="BI21" i="71"/>
  <c r="CA21" i="70"/>
  <c r="BV21"/>
  <c r="BX23" i="69"/>
  <c r="CE31" i="71"/>
  <c r="BF31" i="70"/>
  <c r="CS28"/>
  <c r="CV29" i="69"/>
  <c r="CJ19" i="71"/>
  <c r="BI15" i="70"/>
  <c r="BE13"/>
  <c r="BX31" i="69"/>
  <c r="CY28"/>
  <c r="BP40"/>
  <c r="CG38"/>
  <c r="BK17" i="70"/>
  <c r="BG29" i="69"/>
  <c r="CJ28"/>
  <c r="CR14" i="70"/>
  <c r="CW24" i="69"/>
  <c r="BV10"/>
  <c r="BD38" i="68"/>
  <c r="BG27" i="69"/>
  <c r="BK20"/>
  <c r="BP24"/>
  <c r="CM10" i="68"/>
  <c r="BF33" i="69"/>
  <c r="CA12"/>
  <c r="BK36" i="72"/>
  <c r="CG26" i="73"/>
  <c r="CW36" i="72"/>
  <c r="CC35" i="71"/>
  <c r="CA39"/>
  <c r="CY24"/>
  <c r="CL10"/>
  <c r="CL20"/>
  <c r="BQ13" i="70"/>
  <c r="BK35" i="71"/>
  <c r="CT17"/>
  <c r="BL26"/>
  <c r="CW28" i="70"/>
  <c r="BO30" i="71"/>
  <c r="BZ29"/>
  <c r="BM18"/>
  <c r="CH31" i="70"/>
  <c r="CK33"/>
  <c r="BO10"/>
  <c r="BR15"/>
  <c r="CF32" i="69"/>
  <c r="CY31" i="70"/>
  <c r="BV23"/>
  <c r="BR18"/>
  <c r="CZ33" i="69"/>
  <c r="BM23" i="70"/>
  <c r="CA17"/>
  <c r="BE19"/>
  <c r="CF20" i="72"/>
  <c r="CQ25" i="70"/>
  <c r="CC24"/>
  <c r="BD38"/>
  <c r="CH18" i="72"/>
  <c r="BD29" i="70"/>
  <c r="BK11"/>
  <c r="BR32" i="74"/>
  <c r="CC26" i="73"/>
  <c r="CA20" i="74"/>
  <c r="CQ13" i="73"/>
  <c r="BV30" i="74"/>
  <c r="BS25" i="73"/>
  <c r="BP20"/>
  <c r="CZ7" i="74"/>
  <c r="BM37" i="73"/>
  <c r="CT14"/>
  <c r="CF23"/>
  <c r="CM25"/>
  <c r="CC38"/>
  <c r="CG34"/>
  <c r="BW33" i="72"/>
  <c r="CO19"/>
  <c r="CU33"/>
  <c r="BU28" i="73"/>
  <c r="BZ27"/>
  <c r="CV34" i="72"/>
  <c r="BQ19"/>
  <c r="CV19"/>
  <c r="CH10" i="73"/>
  <c r="BC36" i="72"/>
  <c r="CO39" i="71"/>
  <c r="BQ17"/>
  <c r="BS15"/>
  <c r="BT20"/>
  <c r="CM31"/>
  <c r="BD34" i="72"/>
  <c r="BC20"/>
  <c r="BI30"/>
  <c r="BG24"/>
  <c r="BI17"/>
  <c r="BF17" i="71"/>
  <c r="CF20"/>
  <c r="BT11" i="73"/>
  <c r="BT10" i="71"/>
  <c r="BO12"/>
  <c r="BF21"/>
  <c r="BG28" i="72"/>
  <c r="BM29" i="71"/>
  <c r="BE33"/>
  <c r="BR15"/>
  <c r="CU12" i="72"/>
  <c r="CY29" i="71"/>
  <c r="CC37"/>
  <c r="CI11"/>
  <c r="BK10" i="72"/>
  <c r="CK25" i="71"/>
  <c r="CH38"/>
  <c r="CB32" i="72"/>
  <c r="BP19"/>
  <c r="CG16"/>
  <c r="BH37"/>
  <c r="BH18"/>
  <c r="CQ27"/>
  <c r="BW12"/>
  <c r="CE21"/>
  <c r="BG32"/>
  <c r="BT34"/>
  <c r="BV36"/>
  <c r="CO11" i="73"/>
  <c r="BC33" i="72"/>
  <c r="BR20"/>
  <c r="BN30" i="71"/>
  <c r="CB31"/>
  <c r="CB30"/>
  <c r="BS33" i="72"/>
  <c r="BP14" i="71"/>
  <c r="CV12"/>
  <c r="CJ12"/>
  <c r="CO30" i="72"/>
  <c r="BL40" i="71"/>
  <c r="CH32"/>
  <c r="BO39"/>
  <c r="CY28" i="72"/>
  <c r="CT40" i="71"/>
  <c r="BF14"/>
  <c r="CD15"/>
  <c r="CF14" i="72"/>
  <c r="BW31" i="71"/>
  <c r="CS30"/>
  <c r="BU23" i="72"/>
  <c r="CH39"/>
  <c r="CC35"/>
  <c r="BY35"/>
  <c r="CQ12"/>
  <c r="BP17"/>
  <c r="BL31"/>
  <c r="CI31"/>
  <c r="CQ37" i="71"/>
  <c r="BM10" i="72"/>
  <c r="CB22" i="71"/>
  <c r="CI13"/>
  <c r="CN24"/>
  <c r="CY30" i="72"/>
  <c r="BN25" i="71"/>
  <c r="BK34"/>
  <c r="CV23"/>
  <c r="BQ24" i="70"/>
  <c r="CE38"/>
  <c r="BK36"/>
  <c r="CM15" i="69"/>
  <c r="CD21" i="70"/>
  <c r="CP26"/>
  <c r="BS30"/>
  <c r="CV27" i="69"/>
  <c r="CB33" i="70"/>
  <c r="BJ28"/>
  <c r="CB17"/>
  <c r="BT29" i="69"/>
  <c r="BN36" i="70"/>
  <c r="CD17"/>
  <c r="CB27"/>
  <c r="BC11" i="69"/>
  <c r="CL34" i="70"/>
  <c r="BY18"/>
  <c r="BE15"/>
  <c r="CO29" i="69"/>
  <c r="BY19" i="70"/>
  <c r="BT17"/>
  <c r="BU15"/>
  <c r="CA22" i="69"/>
  <c r="CY19" i="70"/>
  <c r="CY38"/>
  <c r="BM35"/>
  <c r="BJ18" i="69"/>
  <c r="BZ17"/>
  <c r="BP35"/>
  <c r="CI15" i="68"/>
  <c r="BO40" i="69"/>
  <c r="BY12"/>
  <c r="BY31"/>
  <c r="CZ36"/>
  <c r="CU29"/>
  <c r="BY28" i="68"/>
  <c r="CS19"/>
  <c r="BQ23" i="69"/>
  <c r="BD18"/>
  <c r="BI15" i="68"/>
  <c r="BD39"/>
  <c r="CJ25" i="69"/>
  <c r="BD17"/>
  <c r="CC36" i="68"/>
  <c r="CD22"/>
  <c r="BZ13" i="69"/>
  <c r="CG22" i="72"/>
  <c r="BH32"/>
  <c r="CQ30"/>
  <c r="CP27"/>
  <c r="BS10"/>
  <c r="BK26"/>
  <c r="CN20"/>
  <c r="CO25"/>
  <c r="BS25" i="71"/>
  <c r="CY29" i="72"/>
  <c r="CU11" i="71"/>
  <c r="CC38"/>
  <c r="BN20"/>
  <c r="CE26" i="72"/>
  <c r="BL29" i="71"/>
  <c r="CN10"/>
  <c r="BU10"/>
  <c r="CP12" i="70"/>
  <c r="CY29"/>
  <c r="CN25"/>
  <c r="CT24" i="69"/>
  <c r="BV28" i="70"/>
  <c r="BF17"/>
  <c r="CK24"/>
  <c r="CL37" i="69"/>
  <c r="BX15" i="70"/>
  <c r="BF23"/>
  <c r="CS32"/>
  <c r="BL39" i="69"/>
  <c r="CK40" i="70"/>
  <c r="CZ20"/>
  <c r="BE32"/>
  <c r="CU40" i="69"/>
  <c r="CH34" i="70"/>
  <c r="BK14"/>
  <c r="BX33"/>
  <c r="CQ18" i="69"/>
  <c r="CG21" i="70"/>
  <c r="BH25"/>
  <c r="BJ27"/>
  <c r="BQ25" i="69"/>
  <c r="CG18" i="70"/>
  <c r="CU12"/>
  <c r="CB36"/>
  <c r="BJ35" i="69"/>
  <c r="CK11"/>
  <c r="CW22"/>
  <c r="CF21" i="68"/>
  <c r="BW18" i="69"/>
  <c r="CF39"/>
  <c r="CZ30"/>
  <c r="CR28"/>
  <c r="BV12"/>
  <c r="BU29"/>
  <c r="BX26" i="68"/>
  <c r="CS21" i="69"/>
  <c r="CV33"/>
  <c r="BX36" i="68"/>
  <c r="CF14"/>
  <c r="BN32" i="69"/>
  <c r="CV18"/>
  <c r="BJ23" i="72"/>
  <c r="BO20"/>
  <c r="CB11" i="73"/>
  <c r="CL14" i="71"/>
  <c r="CA33"/>
  <c r="CY19"/>
  <c r="CQ10"/>
  <c r="BJ25"/>
  <c r="BJ21" i="70"/>
  <c r="BU35" i="71"/>
  <c r="CE28"/>
  <c r="BR30"/>
  <c r="BX10" i="72"/>
  <c r="BV14" i="71"/>
  <c r="BV11"/>
  <c r="CE39"/>
  <c r="CE34"/>
  <c r="CX24" i="70"/>
  <c r="CS39"/>
  <c r="BS14"/>
  <c r="CQ40" i="71"/>
  <c r="BR11" i="70"/>
  <c r="CA26"/>
  <c r="CC22"/>
  <c r="BH24" i="71"/>
  <c r="CB25" i="70"/>
  <c r="BZ23"/>
  <c r="CZ22"/>
  <c r="CJ14" i="71"/>
  <c r="CA22" i="70"/>
  <c r="CL38"/>
  <c r="BU12"/>
  <c r="BX12" i="71"/>
  <c r="CM29" i="70"/>
  <c r="CH33"/>
  <c r="CE32" i="69"/>
  <c r="CR10" i="71"/>
  <c r="CZ31" i="70"/>
  <c r="CC35"/>
  <c r="CJ38" i="69"/>
  <c r="CY31" i="71"/>
  <c r="BS11" i="70"/>
  <c r="CI13"/>
  <c r="CA36" i="69"/>
  <c r="CY23" i="70"/>
  <c r="BD10" i="69"/>
  <c r="BH37"/>
  <c r="BK20" i="70"/>
  <c r="CM11" i="73"/>
  <c r="BN34" i="72"/>
  <c r="CC23"/>
  <c r="BJ31" i="73"/>
  <c r="BW19"/>
  <c r="BK15" i="72"/>
  <c r="CD17" i="71"/>
  <c r="BT29" i="72"/>
  <c r="BK28" i="71"/>
  <c r="CD39"/>
  <c r="CP25"/>
  <c r="CX37"/>
  <c r="BZ14"/>
  <c r="CI15" i="72"/>
  <c r="BF24"/>
  <c r="BU14"/>
  <c r="CG32" i="71"/>
  <c r="CK13"/>
  <c r="CL38"/>
  <c r="BT38"/>
  <c r="BF40"/>
  <c r="BI39"/>
  <c r="BH22"/>
  <c r="BW38"/>
  <c r="BT40"/>
  <c r="CN37" i="70"/>
  <c r="CI22"/>
  <c r="CV10"/>
  <c r="CY32"/>
  <c r="BS22"/>
  <c r="CO34"/>
  <c r="BK29"/>
  <c r="CN13" i="68"/>
  <c r="BC28" i="69"/>
  <c r="CE11"/>
  <c r="BD25"/>
  <c r="CI34"/>
  <c r="BI30" i="71"/>
  <c r="CL25"/>
  <c r="BI13"/>
  <c r="CI32"/>
  <c r="CK13" i="70"/>
  <c r="CU13"/>
  <c r="BJ15"/>
  <c r="BY16"/>
  <c r="BI28"/>
  <c r="CP30"/>
  <c r="CC25"/>
  <c r="BS28" i="68"/>
  <c r="CX12" i="69"/>
  <c r="CN11"/>
  <c r="BK37"/>
  <c r="BQ25" i="72"/>
  <c r="BL33" i="71"/>
  <c r="BT11"/>
  <c r="CN28"/>
  <c r="CB12" i="70"/>
  <c r="BT15"/>
  <c r="CH11"/>
  <c r="CV11"/>
  <c r="CM36"/>
  <c r="CW31" i="71"/>
  <c r="BY30" i="70"/>
  <c r="CR39"/>
  <c r="CT33"/>
  <c r="BE18" i="69"/>
  <c r="BN21"/>
  <c r="BE31"/>
  <c r="CC29" i="70"/>
  <c r="BF31" i="69"/>
  <c r="BK31"/>
  <c r="BV40"/>
  <c r="CC26"/>
  <c r="BC19"/>
  <c r="BU34" i="68"/>
  <c r="CQ23" i="69"/>
  <c r="CF20"/>
  <c r="CN23"/>
  <c r="CA27" i="68"/>
  <c r="BP13" i="69"/>
  <c r="CU19"/>
  <c r="BC25" i="72"/>
  <c r="CO15"/>
  <c r="BW11" i="71"/>
  <c r="CK29"/>
  <c r="CW38" i="70"/>
  <c r="CN20"/>
  <c r="CG16"/>
  <c r="CI17"/>
  <c r="CM11"/>
  <c r="CJ24"/>
  <c r="BJ39"/>
  <c r="BH40" i="69"/>
  <c r="BC29"/>
  <c r="CZ23" i="68"/>
  <c r="BW25" i="71"/>
  <c r="BS11" i="69"/>
  <c r="BU26" i="70"/>
  <c r="BX17" i="69"/>
  <c r="CY35"/>
  <c r="BC30" i="68"/>
  <c r="CM26" i="69"/>
  <c r="BF29"/>
  <c r="CZ20"/>
  <c r="BE31" i="68"/>
  <c r="CK38"/>
  <c r="CC39"/>
  <c r="CZ34"/>
  <c r="BM33" i="67"/>
  <c r="BH24"/>
  <c r="CE38" i="68"/>
  <c r="BC10"/>
  <c r="CR26" i="67"/>
  <c r="CG35" i="69"/>
  <c r="CV10" i="68"/>
  <c r="BE15"/>
  <c r="CJ17" i="67"/>
  <c r="CE34" i="69"/>
  <c r="CK34" i="68"/>
  <c r="BS37"/>
  <c r="BT35" i="67"/>
  <c r="BO36" i="69"/>
  <c r="CJ30" i="68"/>
  <c r="CP32"/>
  <c r="BS20" i="67"/>
  <c r="CP13" i="69"/>
  <c r="BM29" i="68"/>
  <c r="CZ14"/>
  <c r="CU37" i="67"/>
  <c r="CF30" i="69"/>
  <c r="BV37" i="68"/>
  <c r="BS14"/>
  <c r="CS36" i="67"/>
  <c r="CA35" i="68"/>
  <c r="CE22" i="67"/>
  <c r="CV23" i="66"/>
  <c r="CG25"/>
  <c r="CE31"/>
  <c r="BH14" i="67"/>
  <c r="CP39"/>
  <c r="BN34" i="68"/>
  <c r="CX15" i="67"/>
  <c r="CL33" i="72"/>
  <c r="BP19" i="71"/>
  <c r="CW26"/>
  <c r="CR13"/>
  <c r="CV40" i="70"/>
  <c r="CW20"/>
  <c r="CT37"/>
  <c r="CJ32"/>
  <c r="CN35"/>
  <c r="CM20"/>
  <c r="CZ10"/>
  <c r="BZ15" i="69"/>
  <c r="BU15" i="71"/>
  <c r="CS27" i="70"/>
  <c r="CX22"/>
  <c r="CI19" i="68"/>
  <c r="CB24" i="70"/>
  <c r="BU22" i="69"/>
  <c r="CQ40"/>
  <c r="BK38" i="68"/>
  <c r="CL40" i="69"/>
  <c r="CK31"/>
  <c r="BE10"/>
  <c r="CZ10" i="68"/>
  <c r="BL14"/>
  <c r="CQ36"/>
  <c r="CU11"/>
  <c r="BR38" i="67"/>
  <c r="CX13"/>
  <c r="BX35" i="68"/>
  <c r="BD25"/>
  <c r="BT38" i="67"/>
  <c r="CO30" i="69"/>
  <c r="CI38" i="68"/>
  <c r="CZ12"/>
  <c r="CS40" i="67"/>
  <c r="BI19" i="69"/>
  <c r="BD37" i="68"/>
  <c r="CX21"/>
  <c r="BI38" i="67"/>
  <c r="BJ30" i="69"/>
  <c r="CG22" i="68"/>
  <c r="BF29"/>
  <c r="CZ32" i="67"/>
  <c r="CN34" i="68"/>
  <c r="CA37"/>
  <c r="CF30"/>
  <c r="CP21" i="67"/>
  <c r="CT29" i="68"/>
  <c r="BR14"/>
  <c r="CU30"/>
  <c r="BV16" i="67"/>
  <c r="BL11"/>
  <c r="BQ17"/>
  <c r="BE37" i="66"/>
  <c r="BP40"/>
  <c r="CS11"/>
  <c r="CS34" i="67"/>
  <c r="BN14"/>
  <c r="BL40"/>
  <c r="CL12"/>
  <c r="CG33" i="73"/>
  <c r="CC18" i="71"/>
  <c r="CD12"/>
  <c r="BH14"/>
  <c r="BR34" i="70"/>
  <c r="BH17"/>
  <c r="CE40"/>
  <c r="BZ19"/>
  <c r="CN24"/>
  <c r="BN10"/>
  <c r="CX19"/>
  <c r="CM29" i="69"/>
  <c r="BU40" i="70"/>
  <c r="CH28"/>
  <c r="BJ11"/>
  <c r="BD20" i="68"/>
  <c r="CQ18" i="70"/>
  <c r="BL19" i="69"/>
  <c r="CD11"/>
  <c r="BK25" i="68"/>
  <c r="BS39" i="69"/>
  <c r="BC31"/>
  <c r="CZ11"/>
  <c r="BH21" i="68"/>
  <c r="BS20" i="69"/>
  <c r="BK21" i="68"/>
  <c r="BF23"/>
  <c r="BF39" i="67"/>
  <c r="CD13" i="69"/>
  <c r="BH37" i="68"/>
  <c r="BG24"/>
  <c r="BL22" i="67"/>
  <c r="CT10" i="69"/>
  <c r="CT38" i="68"/>
  <c r="CK27"/>
  <c r="BZ20" i="67"/>
  <c r="CO36" i="68"/>
  <c r="BN17"/>
  <c r="CC11"/>
  <c r="CF21" i="67"/>
  <c r="CY18" i="68"/>
  <c r="BV33"/>
  <c r="CY37"/>
  <c r="BV33" i="67"/>
  <c r="BP39" i="68"/>
  <c r="BT25"/>
  <c r="BH12"/>
  <c r="BD36" i="67"/>
  <c r="CL14" i="68"/>
  <c r="CU12"/>
  <c r="CN14"/>
  <c r="BS26" i="73"/>
  <c r="BI22" i="74"/>
  <c r="BS27" i="72"/>
  <c r="CB14"/>
  <c r="BR21"/>
  <c r="CW24"/>
  <c r="BW21" i="71"/>
  <c r="CG30" i="72"/>
  <c r="BW20" i="71"/>
  <c r="BV10"/>
  <c r="BO13"/>
  <c r="BC17" i="75"/>
  <c r="CH34"/>
  <c r="BV13"/>
  <c r="BZ21"/>
  <c r="CN25"/>
  <c r="BX31" i="74"/>
  <c r="CX15" i="75"/>
  <c r="CK22" i="74"/>
  <c r="CX12" i="73"/>
  <c r="BQ31" i="74"/>
  <c r="CL10" i="73"/>
  <c r="BL37" i="74"/>
  <c r="BK37" i="73"/>
  <c r="CZ31"/>
  <c r="CW38" i="72"/>
  <c r="CT12" i="73"/>
  <c r="BF27"/>
  <c r="BS15" i="74"/>
  <c r="CG38" i="73"/>
  <c r="BT15" i="74"/>
  <c r="BC21" i="73"/>
  <c r="CS18" i="72"/>
  <c r="CH15" i="75"/>
  <c r="CL23" i="74"/>
  <c r="BZ27" i="72"/>
  <c r="BU13" i="74"/>
  <c r="CJ10" i="72"/>
  <c r="CP22" i="73"/>
  <c r="CA21" i="71"/>
  <c r="CA15"/>
  <c r="CY12"/>
  <c r="CC13" i="74"/>
  <c r="BC14" i="73"/>
  <c r="CI24"/>
  <c r="BQ13" i="74"/>
  <c r="BH11" i="73"/>
  <c r="CW20"/>
  <c r="BN30"/>
  <c r="CM26"/>
  <c r="BO29" i="72"/>
  <c r="CC13"/>
  <c r="CH17"/>
  <c r="BU21" i="74"/>
  <c r="BU32" i="73"/>
  <c r="BF17" i="72"/>
  <c r="BT22"/>
  <c r="CC28"/>
  <c r="BT37" i="73"/>
  <c r="BP23"/>
  <c r="CD10"/>
  <c r="BN21"/>
  <c r="CE17" i="72"/>
  <c r="BR29"/>
  <c r="CO21"/>
  <c r="BQ13" i="71"/>
  <c r="BS38"/>
  <c r="BK25"/>
  <c r="CD16"/>
  <c r="CV39"/>
  <c r="CE38" i="72"/>
  <c r="BK27"/>
  <c r="BE23"/>
  <c r="CS14" i="75"/>
  <c r="CK34" i="73"/>
  <c r="CW17" i="75"/>
  <c r="CX30" i="73"/>
  <c r="CE26" i="75"/>
  <c r="CD31" i="73"/>
  <c r="BT30" i="74"/>
  <c r="CZ26" i="72"/>
  <c r="BS17" i="74"/>
  <c r="BC31" i="72"/>
  <c r="CI12"/>
  <c r="CV21"/>
  <c r="CQ24" i="74"/>
  <c r="BM35"/>
  <c r="CF25" i="72"/>
  <c r="BJ38"/>
  <c r="BZ10"/>
  <c r="CO19" i="74"/>
  <c r="CR10" i="73"/>
  <c r="CE24"/>
  <c r="CB30"/>
  <c r="BM15" i="72"/>
  <c r="CQ38"/>
  <c r="CU16"/>
  <c r="CT38" i="71"/>
  <c r="CJ37"/>
  <c r="CL24"/>
  <c r="CI24"/>
  <c r="BF20"/>
  <c r="BO28" i="73"/>
  <c r="BP23" i="72"/>
  <c r="CO14"/>
  <c r="CP11" i="73"/>
  <c r="CX33"/>
  <c r="CO36" i="72"/>
  <c r="BM37"/>
  <c r="CR40" i="73"/>
  <c r="CS38" i="72"/>
  <c r="CR17" i="71"/>
  <c r="CX27" i="72"/>
  <c r="CQ23"/>
  <c r="BJ17" i="71"/>
  <c r="BF15"/>
  <c r="CW30"/>
  <c r="BO22"/>
  <c r="BS38" i="72"/>
  <c r="CF22"/>
  <c r="BM29" i="73"/>
  <c r="BK16" i="71"/>
  <c r="BO33"/>
  <c r="BK10"/>
  <c r="BD22"/>
  <c r="CK36"/>
  <c r="CY40"/>
  <c r="BU39"/>
  <c r="CG26"/>
  <c r="BO11"/>
  <c r="BC17" i="72"/>
  <c r="BJ17"/>
  <c r="CV17" i="71"/>
  <c r="BD29"/>
  <c r="BI22" i="70"/>
  <c r="CL12" i="71"/>
  <c r="CG27" i="70"/>
  <c r="BE27" i="71"/>
  <c r="CD11" i="70"/>
  <c r="BD17"/>
  <c r="BZ37" i="72"/>
  <c r="BC26" i="70"/>
  <c r="CG18" i="71"/>
  <c r="CB16" i="70"/>
  <c r="CE26" i="71"/>
  <c r="CV27" i="70"/>
  <c r="CJ27" i="71"/>
  <c r="CI14" i="70"/>
  <c r="BH37" i="71"/>
  <c r="CU35" i="70"/>
  <c r="CZ36" i="71"/>
  <c r="BL33" i="70"/>
  <c r="CN30"/>
  <c r="BT10" i="69"/>
  <c r="BN40"/>
  <c r="BN24" i="70"/>
  <c r="CG21" i="69"/>
  <c r="CB23" i="68"/>
  <c r="CS28" i="71"/>
  <c r="BX25" i="69"/>
  <c r="BU39"/>
  <c r="BG14" i="68"/>
  <c r="CV36" i="70"/>
  <c r="BY26" i="69"/>
  <c r="BU12"/>
  <c r="CW11" i="68"/>
  <c r="BE12" i="70"/>
  <c r="CZ39" i="69"/>
  <c r="BY22" i="72"/>
  <c r="BV19"/>
  <c r="BJ30"/>
  <c r="CY36" i="71"/>
  <c r="CT35"/>
  <c r="BM34"/>
  <c r="BQ39"/>
  <c r="BT33"/>
  <c r="BX23"/>
  <c r="CW12"/>
  <c r="CV35"/>
  <c r="CE14"/>
  <c r="BU21" i="70"/>
  <c r="CQ24" i="71"/>
  <c r="CE30"/>
  <c r="CE32"/>
  <c r="BY13" i="70"/>
  <c r="BQ39"/>
  <c r="BW33"/>
  <c r="CJ19"/>
  <c r="BO38" i="69"/>
  <c r="CF15" i="70"/>
  <c r="BH32"/>
  <c r="CU39"/>
  <c r="BU15" i="69"/>
  <c r="CD34" i="70"/>
  <c r="CY15"/>
  <c r="CF31"/>
  <c r="BM40" i="69"/>
  <c r="BM16" i="70"/>
  <c r="CM38"/>
  <c r="CU17"/>
  <c r="CS37" i="69"/>
  <c r="CK28" i="70"/>
  <c r="BD26"/>
  <c r="BP10"/>
  <c r="BC17" i="69"/>
  <c r="BG40" i="70"/>
  <c r="BR38"/>
  <c r="CX23"/>
  <c r="BW40" i="69"/>
  <c r="BH18" i="70"/>
  <c r="CZ35"/>
  <c r="CA10"/>
  <c r="CG34" i="69"/>
  <c r="BL30"/>
  <c r="CH33"/>
  <c r="CT26" i="68"/>
  <c r="CK34" i="69"/>
  <c r="CY15"/>
  <c r="CL39"/>
  <c r="BG31"/>
  <c r="BN36"/>
  <c r="CQ18" i="68"/>
  <c r="CA31" i="72"/>
  <c r="BC36" i="69"/>
  <c r="CY25"/>
  <c r="CC40" i="68"/>
  <c r="CQ13" i="71"/>
  <c r="BT13" i="69"/>
  <c r="CV39"/>
  <c r="CK14" i="72"/>
  <c r="CL17"/>
  <c r="BR25"/>
  <c r="BE23" i="71"/>
  <c r="CG21"/>
  <c r="BC11"/>
  <c r="BT37"/>
  <c r="BJ36"/>
  <c r="CE23" i="72"/>
  <c r="CT34" i="71"/>
  <c r="CZ10"/>
  <c r="BP13"/>
  <c r="BZ30" i="72"/>
  <c r="CG27" i="71"/>
  <c r="BN27"/>
  <c r="CA31"/>
  <c r="CZ29"/>
  <c r="BQ37" i="70"/>
  <c r="CI16"/>
  <c r="BR31" i="69"/>
  <c r="BG28" i="71"/>
  <c r="CF22" i="70"/>
  <c r="BC16"/>
  <c r="BM20" i="69"/>
  <c r="CG33" i="71"/>
  <c r="BK10" i="70"/>
  <c r="CE19"/>
  <c r="CS32" i="69"/>
  <c r="CK23" i="71"/>
  <c r="BV30" i="70"/>
  <c r="BG26"/>
  <c r="CK21" i="69"/>
  <c r="BL17" i="71"/>
  <c r="BD24" i="70"/>
  <c r="CI11"/>
  <c r="BP30" i="69"/>
  <c r="BI34" i="71"/>
  <c r="CG12" i="70"/>
  <c r="CN10"/>
  <c r="BQ13" i="69"/>
  <c r="BG14" i="71"/>
  <c r="CV32" i="70"/>
  <c r="BT32" i="75"/>
  <c r="BR18" i="73"/>
  <c r="BM38"/>
  <c r="CB27"/>
  <c r="BP40"/>
  <c r="CI28"/>
  <c r="CH28" i="72"/>
  <c r="BL23" i="73"/>
  <c r="BN33" i="72"/>
  <c r="BC28"/>
  <c r="BY37"/>
  <c r="BE31" i="75"/>
  <c r="CQ11" i="74"/>
  <c r="BE32" i="72"/>
  <c r="BM35"/>
  <c r="BD25"/>
  <c r="BV40"/>
  <c r="CQ13" i="74"/>
  <c r="CH13" i="73"/>
  <c r="CP26"/>
  <c r="CJ14"/>
  <c r="BY26" i="72"/>
  <c r="BL16"/>
  <c r="BD16"/>
  <c r="BO16" i="71"/>
  <c r="BJ26"/>
  <c r="BY18"/>
  <c r="BT36"/>
  <c r="CO19"/>
  <c r="CZ16" i="72"/>
  <c r="CR24" i="73"/>
  <c r="BG38" i="72"/>
  <c r="CC30"/>
  <c r="BS20"/>
  <c r="CM19" i="71"/>
  <c r="BX34"/>
  <c r="BI15" i="72"/>
  <c r="CM11" i="71"/>
  <c r="BR21"/>
  <c r="CO21"/>
  <c r="CH21" i="72"/>
  <c r="CJ15" i="71"/>
  <c r="BK32"/>
  <c r="BK37"/>
  <c r="CI22" i="72"/>
  <c r="BM32" i="71"/>
  <c r="BP10"/>
  <c r="CV34"/>
  <c r="CN14" i="72"/>
  <c r="CQ20" i="71"/>
  <c r="BE15"/>
  <c r="CN13" i="72"/>
  <c r="BE34"/>
  <c r="CH27"/>
  <c r="BX40"/>
  <c r="BC15" i="73"/>
  <c r="CP23" i="72"/>
  <c r="CP12" i="73"/>
  <c r="BX16" i="72"/>
  <c r="CA39" i="73"/>
  <c r="CX32" i="72"/>
  <c r="CM16"/>
  <c r="CO33"/>
  <c r="BH19"/>
  <c r="CZ35"/>
  <c r="CY26" i="71"/>
  <c r="CK35"/>
  <c r="BV20"/>
  <c r="CZ32" i="72"/>
  <c r="BD30" i="71"/>
  <c r="BE37"/>
  <c r="BQ16"/>
  <c r="CB10" i="72"/>
  <c r="CG25" i="71"/>
  <c r="CY38"/>
  <c r="CX17"/>
  <c r="BH40" i="72"/>
  <c r="BW23" i="71"/>
  <c r="BG10"/>
  <c r="BP18"/>
  <c r="CI21" i="72"/>
  <c r="CF39" i="71"/>
  <c r="BN13"/>
  <c r="BW14" i="72"/>
  <c r="BK11" i="73"/>
  <c r="BC18"/>
  <c r="CC29" i="71"/>
  <c r="BD27"/>
  <c r="CZ16"/>
  <c r="BN16"/>
  <c r="BT15"/>
  <c r="BC28" i="70"/>
  <c r="BN28" i="71"/>
  <c r="BG35"/>
  <c r="BY34"/>
  <c r="CC18" i="70"/>
  <c r="CB18" i="71"/>
  <c r="BW35"/>
  <c r="CH13"/>
  <c r="BP38" i="70"/>
  <c r="BM40"/>
  <c r="BJ29"/>
  <c r="BM28"/>
  <c r="CI27" i="69"/>
  <c r="CA29" i="70"/>
  <c r="BM15"/>
  <c r="CP37"/>
  <c r="CE13" i="72"/>
  <c r="CA15" i="70"/>
  <c r="BD36"/>
  <c r="BI26"/>
  <c r="BP40" i="72"/>
  <c r="CF13" i="70"/>
  <c r="CX30"/>
  <c r="CF10"/>
  <c r="BX18" i="71"/>
  <c r="BR28" i="70"/>
  <c r="BW40"/>
  <c r="CN33"/>
  <c r="BS11" i="71"/>
  <c r="BP12" i="70"/>
  <c r="CZ29"/>
  <c r="CT10"/>
  <c r="BK24" i="71"/>
  <c r="BV40" i="70"/>
  <c r="BD27"/>
  <c r="CO31"/>
  <c r="BL35"/>
  <c r="CH21" i="69"/>
  <c r="BH11"/>
  <c r="CP28" i="68"/>
  <c r="CL23" i="69"/>
  <c r="CO27"/>
  <c r="CT39" i="70"/>
  <c r="CP40" i="69"/>
  <c r="BU37"/>
  <c r="BN10" i="68"/>
  <c r="BQ31" i="70"/>
  <c r="BD35" i="69"/>
  <c r="BP39"/>
  <c r="CX28" i="68"/>
  <c r="CS25" i="70"/>
  <c r="BQ11" i="69"/>
  <c r="CP30"/>
  <c r="CS26" i="68"/>
  <c r="BI19" i="70"/>
  <c r="CJ11" i="69"/>
  <c r="CC20" i="72"/>
  <c r="BP24" i="73"/>
  <c r="CG21" i="72"/>
  <c r="BC39" i="71"/>
  <c r="CU34"/>
  <c r="BI18"/>
  <c r="CW22"/>
  <c r="BW22"/>
  <c r="BV34" i="70"/>
  <c r="CJ25" i="71"/>
  <c r="BY16"/>
  <c r="CR11"/>
  <c r="CS37" i="70"/>
  <c r="BF25" i="71"/>
  <c r="BE34"/>
  <c r="CN17"/>
  <c r="BP36" i="70"/>
  <c r="CW17"/>
  <c r="BO28"/>
  <c r="BD39"/>
  <c r="BO29" i="69"/>
  <c r="BM11" i="70"/>
  <c r="BH33"/>
  <c r="CG31"/>
  <c r="CO34" i="69"/>
  <c r="BY23" i="70"/>
  <c r="CY36"/>
  <c r="BD21"/>
  <c r="CG17" i="72"/>
  <c r="CJ22" i="70"/>
  <c r="CO29"/>
  <c r="BV29"/>
  <c r="CB31" i="72"/>
  <c r="CK18" i="70"/>
  <c r="CB32"/>
  <c r="CG36"/>
  <c r="BS28" i="71"/>
  <c r="CC11" i="70"/>
  <c r="CX36"/>
  <c r="CW27"/>
  <c r="CT25" i="71"/>
  <c r="BL25" i="70"/>
  <c r="CC15"/>
  <c r="BY17"/>
  <c r="CR16"/>
  <c r="CB12" i="69"/>
  <c r="CH28"/>
  <c r="BT24" i="68"/>
  <c r="CC22" i="69"/>
  <c r="BR14"/>
  <c r="BY27" i="70"/>
  <c r="CY30" i="69"/>
  <c r="BV37"/>
  <c r="BY17" i="68"/>
  <c r="CM21" i="70"/>
  <c r="BU28" i="69"/>
  <c r="BY19"/>
  <c r="BL38" i="68"/>
  <c r="BX20" i="70"/>
  <c r="BG28" i="69"/>
  <c r="CL17" i="73"/>
  <c r="BP32" i="72"/>
  <c r="BL20"/>
  <c r="CA38"/>
  <c r="BQ13"/>
  <c r="CI33"/>
  <c r="BD20"/>
  <c r="CX26"/>
  <c r="CU19" i="71"/>
  <c r="BD26" i="72"/>
  <c r="BT31" i="71"/>
  <c r="CW16"/>
  <c r="CZ8"/>
  <c r="BO35"/>
  <c r="CL37"/>
  <c r="BV29"/>
  <c r="BO18"/>
  <c r="BZ39" i="70"/>
  <c r="BZ31"/>
  <c r="CH35"/>
  <c r="CF24" i="69"/>
  <c r="CX14" i="70"/>
  <c r="BU14"/>
  <c r="CK36"/>
  <c r="CZ9" i="69"/>
  <c r="CT12" i="70"/>
  <c r="CZ16"/>
  <c r="CV20"/>
  <c r="BY20" i="69"/>
  <c r="BD16" i="70"/>
  <c r="BN27"/>
  <c r="BQ15"/>
  <c r="CG29" i="69"/>
  <c r="CK34" i="70"/>
  <c r="BD20"/>
  <c r="BV15" i="73"/>
  <c r="CW37" i="74"/>
  <c r="CT35" i="75"/>
  <c r="CZ35" i="74"/>
  <c r="CJ39"/>
  <c r="CS28"/>
  <c r="CO14" i="73"/>
  <c r="BN31"/>
  <c r="CG12"/>
  <c r="CV15" i="72"/>
  <c r="BW23"/>
  <c r="BV24"/>
  <c r="BF36" i="73"/>
  <c r="CX39"/>
  <c r="CU38"/>
  <c r="CR22"/>
  <c r="CP27"/>
  <c r="CE15" i="74"/>
  <c r="CN14" i="73"/>
  <c r="CM18" i="72"/>
  <c r="CP15"/>
  <c r="BX38"/>
  <c r="BN26"/>
  <c r="BY24"/>
  <c r="CL39"/>
  <c r="CV14"/>
  <c r="BW15"/>
  <c r="CW40"/>
  <c r="CI27"/>
  <c r="CF13"/>
  <c r="BF16"/>
  <c r="BT17"/>
  <c r="CE14"/>
  <c r="CW29"/>
  <c r="CP15" i="71"/>
  <c r="CT23"/>
  <c r="CN12" i="70"/>
  <c r="CW32" i="71"/>
  <c r="BK23"/>
  <c r="BZ27"/>
  <c r="BV10" i="70"/>
  <c r="CX22" i="71"/>
  <c r="BQ23"/>
  <c r="BO38"/>
  <c r="CE11" i="70"/>
  <c r="BT39" i="71"/>
  <c r="BX17"/>
  <c r="BH12"/>
  <c r="BV11" i="70"/>
  <c r="CI15" i="71"/>
  <c r="BF29"/>
  <c r="CN19" i="72"/>
  <c r="BO16"/>
  <c r="BN17"/>
  <c r="CR16"/>
  <c r="CR35"/>
  <c r="BX13"/>
  <c r="BF23"/>
  <c r="CA40"/>
  <c r="CN33"/>
  <c r="CT35"/>
  <c r="BD14"/>
  <c r="CT20"/>
  <c r="CY18"/>
  <c r="CM33"/>
  <c r="CB28" i="71"/>
  <c r="BP20"/>
  <c r="BI36"/>
  <c r="CW29" i="70"/>
  <c r="CF37" i="71"/>
  <c r="CU20"/>
  <c r="BM10"/>
  <c r="BV37" i="70"/>
  <c r="CZ11" i="71"/>
  <c r="CU39"/>
  <c r="BM13"/>
  <c r="CC38" i="70"/>
  <c r="BN34" i="71"/>
  <c r="CO31"/>
  <c r="BQ14"/>
  <c r="BR40" i="70"/>
  <c r="CP36" i="71"/>
  <c r="CC28"/>
  <c r="CA25" i="73"/>
  <c r="BF39" i="72"/>
  <c r="BL33"/>
  <c r="CP32"/>
  <c r="CX40" i="71"/>
  <c r="CG10"/>
  <c r="BD33"/>
  <c r="CE19"/>
  <c r="CW11"/>
  <c r="CN17" i="72"/>
  <c r="BG31" i="71"/>
  <c r="CG34"/>
  <c r="CQ18"/>
  <c r="BM26" i="72"/>
  <c r="CY28" i="71"/>
  <c r="CV16"/>
  <c r="CA13"/>
  <c r="BL27"/>
  <c r="CQ36" i="70"/>
  <c r="BS17"/>
  <c r="CB31" i="69"/>
  <c r="BV34" i="71"/>
  <c r="BG31" i="70"/>
  <c r="CW34"/>
  <c r="BX32" i="69"/>
  <c r="CM20" i="71"/>
  <c r="BX30" i="70"/>
  <c r="BT28"/>
  <c r="BU27" i="69"/>
  <c r="BP13" i="70"/>
  <c r="BI40"/>
  <c r="BN34"/>
  <c r="CN18" i="69"/>
  <c r="BF13" i="70"/>
  <c r="CI21"/>
  <c r="CF25"/>
  <c r="CW23" i="69"/>
  <c r="CN11" i="70"/>
  <c r="CB39"/>
  <c r="BS27"/>
  <c r="CP17" i="69"/>
  <c r="BS39" i="70"/>
  <c r="CI20"/>
  <c r="CO20"/>
  <c r="BR17" i="69"/>
  <c r="CQ13"/>
  <c r="CH12"/>
  <c r="CU37"/>
  <c r="CJ15" i="70"/>
  <c r="CH20" i="69"/>
  <c r="CT20"/>
  <c r="CU30"/>
  <c r="CM28"/>
  <c r="CM16"/>
  <c r="BI17" i="68"/>
  <c r="CJ27" i="69"/>
  <c r="CB37"/>
  <c r="CC15"/>
  <c r="CQ24" i="68"/>
  <c r="CA37" i="69"/>
  <c r="CM30"/>
  <c r="BM28"/>
  <c r="BV22" i="68"/>
  <c r="BQ32" i="69"/>
  <c r="CP40" i="72"/>
  <c r="CE27"/>
  <c r="CW37"/>
  <c r="CM25"/>
  <c r="BC19" i="71"/>
  <c r="BI25"/>
  <c r="CX34"/>
  <c r="CG16"/>
  <c r="BE13"/>
  <c r="BC39" i="72"/>
  <c r="CX32" i="71"/>
  <c r="BD24"/>
  <c r="CF10"/>
  <c r="BO27" i="72"/>
  <c r="CH35" i="71"/>
  <c r="CI31"/>
  <c r="CA35"/>
  <c r="CS14"/>
  <c r="CQ31" i="70"/>
  <c r="BH35"/>
  <c r="CK35" i="69"/>
  <c r="BN29" i="71"/>
  <c r="CG11" i="70"/>
  <c r="BG10"/>
  <c r="BT21" i="69"/>
  <c r="CJ16" i="71"/>
  <c r="BY39" i="70"/>
  <c r="CQ11"/>
  <c r="CX35" i="69"/>
  <c r="CU15" i="70"/>
  <c r="BM24"/>
  <c r="BJ18"/>
  <c r="BQ30" i="69"/>
  <c r="CK20" i="70"/>
  <c r="CZ19"/>
  <c r="CA31"/>
  <c r="CK27" i="69"/>
  <c r="BT24" i="70"/>
  <c r="BH14"/>
  <c r="BT32"/>
  <c r="BK36" i="69"/>
  <c r="CT27" i="70"/>
  <c r="BK23"/>
  <c r="CM30"/>
  <c r="BF32" i="69"/>
  <c r="CD31"/>
  <c r="CM36"/>
  <c r="BC25"/>
  <c r="BY11" i="70"/>
  <c r="BQ20" i="69"/>
  <c r="CT17"/>
  <c r="CM18"/>
  <c r="BS38"/>
  <c r="BF16"/>
  <c r="BV18" i="68"/>
  <c r="BP31" i="69"/>
  <c r="CF14"/>
  <c r="CC31"/>
  <c r="BN26" i="68"/>
  <c r="BQ33" i="69"/>
  <c r="CN35"/>
  <c r="BZ34" i="72"/>
  <c r="CR15"/>
  <c r="CC38"/>
  <c r="CV28" i="71"/>
  <c r="CH29"/>
  <c r="CI36"/>
  <c r="CB32"/>
  <c r="BO40"/>
  <c r="CG28"/>
  <c r="CH39"/>
  <c r="CL35"/>
  <c r="CF11"/>
  <c r="CI34" i="70"/>
  <c r="CW25" i="71"/>
  <c r="CE36"/>
  <c r="CX29"/>
  <c r="CY18" i="70"/>
  <c r="BQ27"/>
  <c r="BJ23"/>
  <c r="CN31"/>
  <c r="BR26" i="69"/>
  <c r="CW32" i="70"/>
  <c r="BI39"/>
  <c r="CJ29"/>
  <c r="CE16" i="69"/>
  <c r="CB26" i="70"/>
  <c r="CJ28"/>
  <c r="CL10"/>
  <c r="BR25" i="69"/>
  <c r="CS29" i="70"/>
  <c r="CZ25"/>
  <c r="BF20"/>
  <c r="BW25" i="69"/>
  <c r="BK38" i="70"/>
  <c r="BF35"/>
  <c r="BG28"/>
  <c r="CY17" i="72"/>
  <c r="CN26" i="70"/>
  <c r="BU28"/>
  <c r="CX12"/>
  <c r="BR23" i="72"/>
  <c r="CS36" i="70"/>
  <c r="CJ14"/>
  <c r="CA34"/>
  <c r="CM33"/>
  <c r="CS35" i="69"/>
  <c r="CK33"/>
  <c r="BG11" i="68"/>
  <c r="BK14" i="73"/>
  <c r="CW14"/>
  <c r="BO38" i="72"/>
  <c r="CX22" i="73"/>
  <c r="BV27" i="74"/>
  <c r="BD31" i="72"/>
  <c r="BQ22" i="71"/>
  <c r="BV14" i="72"/>
  <c r="BN24"/>
  <c r="BI31" i="71"/>
  <c r="BH32"/>
  <c r="BM37"/>
  <c r="CC16"/>
  <c r="BD12" i="73"/>
  <c r="CI14" i="72"/>
  <c r="BM39"/>
  <c r="BO31" i="71"/>
  <c r="BY14"/>
  <c r="BN26"/>
  <c r="CI19"/>
  <c r="BN24"/>
  <c r="CJ13" i="72"/>
  <c r="BL36" i="71"/>
  <c r="CI20"/>
  <c r="CT11"/>
  <c r="BX26" i="70"/>
  <c r="BZ26"/>
  <c r="BU30"/>
  <c r="CB22"/>
  <c r="BU34"/>
  <c r="BT38"/>
  <c r="BY32"/>
  <c r="BI27" i="69"/>
  <c r="CT10" i="68"/>
  <c r="BM20" i="70"/>
  <c r="CN27"/>
  <c r="CJ26"/>
  <c r="CU26" i="72"/>
  <c r="CZ37" i="71"/>
  <c r="BE21"/>
  <c r="CV37"/>
  <c r="BF40" i="70"/>
  <c r="BO29"/>
  <c r="CP40"/>
  <c r="CW14"/>
  <c r="BG11"/>
  <c r="CQ39"/>
  <c r="CX10"/>
  <c r="BI17" i="69"/>
  <c r="CY38" i="68"/>
  <c r="CW16" i="70"/>
  <c r="CS34"/>
  <c r="CW20" i="72"/>
  <c r="BL12" i="71"/>
  <c r="CN33"/>
  <c r="BE29"/>
  <c r="BG16" i="70"/>
  <c r="BZ34"/>
  <c r="BO34"/>
  <c r="BN15"/>
  <c r="BU33"/>
  <c r="CU31" i="69"/>
  <c r="CQ13" i="70"/>
  <c r="BD34" i="69"/>
  <c r="CS10" i="70"/>
  <c r="CZ21"/>
  <c r="CD28" i="69"/>
  <c r="CA39"/>
  <c r="CC27" i="68"/>
  <c r="CB40" i="69"/>
  <c r="BS21"/>
  <c r="BX23" i="70"/>
  <c r="BY25" i="69"/>
  <c r="CJ34"/>
  <c r="BK40" i="68"/>
  <c r="CU38" i="70"/>
  <c r="BK15" i="69"/>
  <c r="BQ10"/>
  <c r="BJ21" i="68"/>
  <c r="CM27" i="69"/>
  <c r="CC29"/>
  <c r="CG26" i="72"/>
  <c r="BW27"/>
  <c r="BW37" i="71"/>
  <c r="BX37"/>
  <c r="CS38" i="70"/>
  <c r="BF27"/>
  <c r="BS26"/>
  <c r="CK16"/>
  <c r="BV18"/>
  <c r="BE24"/>
  <c r="CK10"/>
  <c r="CC34" i="69"/>
  <c r="CZ14"/>
  <c r="CY26" i="68"/>
  <c r="CR38"/>
  <c r="CX36" i="69"/>
  <c r="BQ32" i="68"/>
  <c r="BU18" i="69"/>
  <c r="CB22"/>
  <c r="CK31" i="68"/>
  <c r="CC21" i="70"/>
  <c r="CI37" i="69"/>
  <c r="BW21"/>
  <c r="CH32"/>
  <c r="CB21" i="68"/>
  <c r="BS15"/>
  <c r="BN14"/>
  <c r="CX19" i="67"/>
  <c r="BO17"/>
  <c r="BI24" i="68"/>
  <c r="BX34"/>
  <c r="BD18" i="67"/>
  <c r="CV15"/>
  <c r="CS12" i="68"/>
  <c r="CM30"/>
  <c r="CJ20" i="67"/>
  <c r="CK31"/>
  <c r="CX34" i="68"/>
  <c r="BU22"/>
  <c r="BC30" i="67"/>
  <c r="BW10"/>
  <c r="CC15" i="68"/>
  <c r="CM13"/>
  <c r="CK37" i="67"/>
  <c r="CE14"/>
  <c r="BH26" i="68"/>
  <c r="CT35"/>
  <c r="CN32" i="67"/>
  <c r="BK27"/>
  <c r="CH19" i="68"/>
  <c r="CE29"/>
  <c r="CE26" i="67"/>
  <c r="CS37" i="68"/>
  <c r="CD39" i="67"/>
  <c r="BQ18"/>
  <c r="CW29" i="66"/>
  <c r="BE16"/>
  <c r="BU31" i="68"/>
  <c r="BX11" i="67"/>
  <c r="BG17" i="68"/>
  <c r="BZ29" i="67"/>
  <c r="BO28" i="72"/>
  <c r="BF26" i="71"/>
  <c r="CR19"/>
  <c r="CZ23"/>
  <c r="BP22" i="70"/>
  <c r="BS38"/>
  <c r="BQ17"/>
  <c r="BD19"/>
  <c r="BV27"/>
  <c r="BQ40"/>
  <c r="BZ30"/>
  <c r="CJ12" i="69"/>
  <c r="CW31"/>
  <c r="BK11" i="68"/>
  <c r="BH32"/>
  <c r="CL36" i="69"/>
  <c r="CE25" i="68"/>
  <c r="CR31" i="69"/>
  <c r="BS15"/>
  <c r="BP13" i="68"/>
  <c r="CN39" i="70"/>
  <c r="CA23" i="69"/>
  <c r="CX30"/>
  <c r="BJ31"/>
  <c r="BR19" i="68"/>
  <c r="CB22"/>
  <c r="BY37"/>
  <c r="CK38" i="67"/>
  <c r="CD22"/>
  <c r="CG27" i="68"/>
  <c r="CI17"/>
  <c r="BV26" i="67"/>
  <c r="BQ32"/>
  <c r="CC12" i="68"/>
  <c r="CF22"/>
  <c r="CO31" i="67"/>
  <c r="BS35"/>
  <c r="CX35" i="68"/>
  <c r="BW13"/>
  <c r="BH40" i="67"/>
  <c r="BC17"/>
  <c r="CT27" i="68"/>
  <c r="CN19"/>
  <c r="CZ13" i="67"/>
  <c r="BF35" i="69"/>
  <c r="CR33" i="68"/>
  <c r="BK27"/>
  <c r="BF24" i="67"/>
  <c r="CP26" i="69"/>
  <c r="CN37" i="68"/>
  <c r="BQ21"/>
  <c r="CH15" i="67"/>
  <c r="CD25" i="68"/>
  <c r="CV31" i="67"/>
  <c r="BE34" i="66"/>
  <c r="CQ40"/>
  <c r="CV28"/>
  <c r="CN36" i="68"/>
  <c r="BT10" i="67"/>
  <c r="CS22" i="68"/>
  <c r="CR28" i="67"/>
  <c r="BN15" i="72"/>
  <c r="BW24" i="71"/>
  <c r="BR37"/>
  <c r="BX33"/>
  <c r="CE26" i="70"/>
  <c r="CT15"/>
  <c r="CK37"/>
  <c r="BQ28"/>
  <c r="BC33"/>
  <c r="CS23"/>
  <c r="BE10"/>
  <c r="BJ22" i="69"/>
  <c r="BV29"/>
  <c r="BO37" i="68"/>
  <c r="BJ12"/>
  <c r="BN22" i="69"/>
  <c r="CX24" i="68"/>
  <c r="CS38" i="69"/>
  <c r="BE19"/>
  <c r="CJ22" i="68"/>
  <c r="BN21" i="70"/>
  <c r="CR13" i="69"/>
  <c r="CF33"/>
  <c r="BL38"/>
  <c r="CN39" i="68"/>
  <c r="BG34"/>
  <c r="CF32"/>
  <c r="CL38" i="67"/>
  <c r="CC30"/>
  <c r="BV16" i="68"/>
  <c r="CS28"/>
  <c r="CB37" i="67"/>
  <c r="CQ15"/>
  <c r="BX16" i="68"/>
  <c r="CJ11"/>
  <c r="BU37" i="67"/>
  <c r="BL12" i="69"/>
  <c r="BL36" i="68"/>
  <c r="CR16"/>
  <c r="BD19" i="75"/>
  <c r="BR40" i="74"/>
  <c r="BZ16" i="75"/>
  <c r="BQ11" i="74"/>
  <c r="BM25"/>
  <c r="BT14" i="73"/>
  <c r="BG21"/>
  <c r="CN12"/>
  <c r="CP31"/>
  <c r="BS27"/>
  <c r="CR12" i="74"/>
  <c r="BL26" i="73"/>
  <c r="BR36" i="74"/>
  <c r="BU10" i="75"/>
  <c r="BN14" i="73"/>
  <c r="BI24" i="74"/>
  <c r="BE38" i="73"/>
  <c r="BK28" i="74"/>
  <c r="CG25" i="73"/>
  <c r="CW33" i="74"/>
  <c r="BI15" i="73"/>
  <c r="BL19"/>
  <c r="CB37" i="74"/>
  <c r="BH31" i="73"/>
  <c r="CI14"/>
  <c r="CQ39" i="74"/>
  <c r="CZ27" i="72"/>
  <c r="CT10" i="73"/>
  <c r="BL32" i="72"/>
  <c r="CA32" i="71"/>
  <c r="CZ22" i="72"/>
  <c r="BF31" i="74"/>
  <c r="CD18"/>
  <c r="CB25"/>
  <c r="BZ31" i="73"/>
  <c r="CP28"/>
  <c r="CX15"/>
  <c r="CD11"/>
  <c r="CF25"/>
  <c r="CD14"/>
  <c r="CR30"/>
  <c r="BY39"/>
  <c r="CG18" i="74"/>
  <c r="BS34" i="73"/>
  <c r="CA16" i="72"/>
  <c r="CU31"/>
  <c r="BQ39"/>
  <c r="BT28" i="75"/>
  <c r="BR12" i="73"/>
  <c r="CR37" i="72"/>
  <c r="CQ28"/>
  <c r="CA35" i="73"/>
  <c r="BZ18" i="72"/>
  <c r="BL17"/>
  <c r="BW16"/>
  <c r="CB37" i="70"/>
  <c r="CJ11"/>
  <c r="BU31"/>
  <c r="BF15"/>
  <c r="CL19"/>
  <c r="CX16" i="72"/>
  <c r="CU25"/>
  <c r="BT31" i="75"/>
  <c r="CT37" i="73"/>
  <c r="BT35"/>
  <c r="CV26"/>
  <c r="CR14"/>
  <c r="CI18"/>
  <c r="CK13"/>
  <c r="CF39" i="72"/>
  <c r="CF29" i="73"/>
  <c r="BM13"/>
  <c r="CS21"/>
  <c r="CW35"/>
  <c r="BZ40" i="74"/>
  <c r="CH22" i="73"/>
  <c r="CJ18" i="72"/>
  <c r="CS26"/>
  <c r="BT35"/>
  <c r="CS19" i="75"/>
  <c r="CG17" i="73"/>
  <c r="BV26" i="72"/>
  <c r="BS14"/>
  <c r="CD26"/>
  <c r="CO10"/>
  <c r="BH39"/>
  <c r="BI24"/>
  <c r="CP15" i="70"/>
  <c r="BL28"/>
  <c r="CZ6"/>
  <c r="BD34" i="73"/>
  <c r="BK31" i="72"/>
  <c r="BE11"/>
  <c r="CQ18"/>
  <c r="CO27" i="74"/>
  <c r="CX22"/>
  <c r="BJ40" i="72"/>
  <c r="BE26" i="73"/>
  <c r="BZ31" i="75"/>
  <c r="BK25" i="72"/>
  <c r="BU14" i="71"/>
  <c r="CB25"/>
  <c r="CS27" i="72"/>
  <c r="CV22"/>
  <c r="BL10"/>
  <c r="CE40"/>
  <c r="CA19" i="71"/>
  <c r="CJ33" i="72"/>
  <c r="CM26"/>
  <c r="BW36"/>
  <c r="CZ37"/>
  <c r="CM38" i="71"/>
  <c r="CM33"/>
  <c r="CR28"/>
  <c r="CR18"/>
  <c r="CK39"/>
  <c r="CK33"/>
  <c r="CS12"/>
  <c r="CC12"/>
  <c r="BZ36" i="72"/>
  <c r="BQ15"/>
  <c r="CL32" i="71"/>
  <c r="BY15"/>
  <c r="CC19"/>
  <c r="CT27"/>
  <c r="CE39" i="70"/>
  <c r="CO30" i="71"/>
  <c r="CU32" i="70"/>
  <c r="BO33"/>
  <c r="CW39" i="69"/>
  <c r="BM36" i="70"/>
  <c r="CO24" i="69"/>
  <c r="CM16" i="70"/>
  <c r="CH35" i="69"/>
  <c r="BX17" i="70"/>
  <c r="CI39" i="69"/>
  <c r="BI21" i="70"/>
  <c r="CC23" i="69"/>
  <c r="CC17" i="70"/>
  <c r="BT26" i="69"/>
  <c r="CB10" i="70"/>
  <c r="BJ21" i="69"/>
  <c r="BK16"/>
  <c r="CP22"/>
  <c r="BM24"/>
  <c r="CU25"/>
  <c r="CT21"/>
  <c r="CR37" i="68"/>
  <c r="BO12" i="69"/>
  <c r="CB13"/>
  <c r="BD14" i="68"/>
  <c r="BM23"/>
  <c r="CA28" i="69"/>
  <c r="BK40"/>
  <c r="BO21" i="68"/>
  <c r="CG35"/>
  <c r="CY16" i="69"/>
  <c r="BN18" i="72"/>
  <c r="BE19"/>
  <c r="BC22"/>
  <c r="BO17"/>
  <c r="CL12" i="70"/>
  <c r="CT19"/>
  <c r="CH39"/>
  <c r="CF19"/>
  <c r="CC27" i="71"/>
  <c r="CA33" i="72"/>
  <c r="BJ30" i="71"/>
  <c r="BK13"/>
  <c r="BP25"/>
  <c r="BK30" i="72"/>
  <c r="BD23" i="71"/>
  <c r="BX31"/>
  <c r="BG18"/>
  <c r="BV24" i="70"/>
  <c r="BU18"/>
  <c r="BT13"/>
  <c r="BT37" i="69"/>
  <c r="BJ25" i="70"/>
  <c r="BN40"/>
  <c r="BD10"/>
  <c r="BC16" i="69"/>
  <c r="CW24" i="70"/>
  <c r="BO16"/>
  <c r="BH23"/>
  <c r="CX28" i="69"/>
  <c r="BP40" i="70"/>
  <c r="CO32"/>
  <c r="CY40"/>
  <c r="BQ16" i="69"/>
  <c r="CO25" i="70"/>
  <c r="CK12"/>
  <c r="CJ27"/>
  <c r="CH34" i="69"/>
  <c r="BU16" i="70"/>
  <c r="BZ20"/>
  <c r="BM37"/>
  <c r="BN34" i="69"/>
  <c r="BN35" i="70"/>
  <c r="CM34"/>
  <c r="CC20"/>
  <c r="CM22" i="69"/>
  <c r="CF11"/>
  <c r="BN28"/>
  <c r="CO21"/>
  <c r="BH31"/>
  <c r="CP31"/>
  <c r="CE31"/>
  <c r="BQ24"/>
  <c r="CU12"/>
  <c r="BI22"/>
  <c r="BR35" i="68"/>
  <c r="CY13" i="69"/>
  <c r="CS17"/>
  <c r="BL37"/>
  <c r="BU19" i="68"/>
  <c r="BO22" i="69"/>
  <c r="BT14"/>
  <c r="CZ29" i="72"/>
  <c r="CU35"/>
  <c r="BP14"/>
  <c r="BY12" i="71"/>
  <c r="CD29"/>
  <c r="CJ30"/>
  <c r="BE32"/>
  <c r="BL25"/>
  <c r="BE34" i="70"/>
  <c r="CD31" i="71"/>
  <c r="CV11"/>
  <c r="CI22"/>
  <c r="CL24" i="70"/>
  <c r="BF27" i="71"/>
  <c r="CD19"/>
  <c r="CC10"/>
  <c r="BE39" i="70"/>
  <c r="CS18"/>
  <c r="BT35"/>
  <c r="BS29"/>
  <c r="CE23" i="69"/>
  <c r="BT37" i="70"/>
  <c r="CF24"/>
  <c r="CX21"/>
  <c r="CA12" i="72"/>
  <c r="CF20" i="70"/>
  <c r="BE22"/>
  <c r="CF17"/>
  <c r="CD30" i="71"/>
  <c r="BF37" i="70"/>
  <c r="CQ35"/>
  <c r="BK35"/>
  <c r="CB34" i="71"/>
  <c r="BO32" i="70"/>
  <c r="CL25"/>
  <c r="BN39"/>
  <c r="CC17" i="71"/>
  <c r="BP20" i="70"/>
  <c r="CS20"/>
  <c r="BP21"/>
  <c r="BN40" i="71"/>
  <c r="BW19" i="70"/>
  <c r="CZ12" i="74"/>
  <c r="CF11" i="73"/>
  <c r="BE28" i="74"/>
  <c r="BO10" i="73"/>
  <c r="BV16" i="75"/>
  <c r="CM18" i="73"/>
  <c r="BX31"/>
  <c r="BW35" i="74"/>
  <c r="CI11" i="73"/>
  <c r="CI37"/>
  <c r="BC31"/>
  <c r="CJ12"/>
  <c r="BD20" i="74"/>
  <c r="CU34" i="73"/>
  <c r="BS39" i="72"/>
  <c r="BR27"/>
  <c r="CC37"/>
  <c r="CB35" i="74"/>
  <c r="BQ19" i="73"/>
  <c r="BR19" i="72"/>
  <c r="BV34"/>
  <c r="CF33"/>
  <c r="BR11"/>
  <c r="BL25"/>
  <c r="BV39" i="71"/>
  <c r="CV26"/>
  <c r="BC17"/>
  <c r="BP37"/>
  <c r="BT27"/>
  <c r="CQ32" i="72"/>
  <c r="CG33"/>
  <c r="CV13"/>
  <c r="CW28"/>
  <c r="BH11"/>
  <c r="CH22" i="71"/>
  <c r="BR23"/>
  <c r="CF12" i="72"/>
  <c r="BY39" i="71"/>
  <c r="CG13"/>
  <c r="BT14"/>
  <c r="BX11" i="72"/>
  <c r="CW24" i="71"/>
  <c r="CD35"/>
  <c r="BY24"/>
  <c r="CZ15" i="72"/>
  <c r="CR40" i="71"/>
  <c r="CN36"/>
  <c r="BZ35"/>
  <c r="CA37" i="72"/>
  <c r="BV28" i="71"/>
  <c r="BK12"/>
  <c r="CF28" i="74"/>
  <c r="CZ13" i="72"/>
  <c r="BO26"/>
  <c r="CX11"/>
  <c r="BI32"/>
  <c r="BH28"/>
  <c r="CM15"/>
  <c r="CR20"/>
  <c r="BI33"/>
  <c r="CR28"/>
  <c r="BO34"/>
  <c r="CU29"/>
  <c r="BW20"/>
  <c r="CG20"/>
  <c r="CD40" i="71"/>
  <c r="CD13"/>
  <c r="CZ14"/>
  <c r="CO37" i="72"/>
  <c r="CZ30" i="71"/>
  <c r="BV23"/>
  <c r="BH18"/>
  <c r="BJ28" i="72"/>
  <c r="CZ38" i="71"/>
  <c r="CD27"/>
  <c r="BD36"/>
  <c r="CB36" i="72"/>
  <c r="BJ28" i="71"/>
  <c r="BV13"/>
  <c r="BX38"/>
  <c r="BW25" i="72"/>
  <c r="BG30" i="71"/>
  <c r="CJ24"/>
  <c r="CF40" i="72"/>
  <c r="BC14"/>
  <c r="CC27"/>
  <c r="CK11"/>
  <c r="BK18"/>
  <c r="CW17"/>
  <c r="CD16"/>
  <c r="CK29"/>
  <c r="CD14" i="71"/>
  <c r="BT32" i="72"/>
  <c r="CM39" i="71"/>
  <c r="CA11"/>
  <c r="BC21"/>
  <c r="BS39"/>
  <c r="CA24"/>
  <c r="BP12"/>
  <c r="CE28" i="70"/>
  <c r="BF18"/>
  <c r="BG27"/>
  <c r="BF22"/>
  <c r="BJ38" i="69"/>
  <c r="BM38" i="70"/>
  <c r="BR16"/>
  <c r="BN31"/>
  <c r="CT23" i="69"/>
  <c r="BX13" i="70"/>
  <c r="CL37"/>
  <c r="BX35"/>
  <c r="BQ38" i="69"/>
  <c r="CS11" i="70"/>
  <c r="BM13"/>
  <c r="CY26"/>
  <c r="CM21" i="69"/>
  <c r="BM17" i="70"/>
  <c r="CM12"/>
  <c r="CV17"/>
  <c r="BM37" i="69"/>
  <c r="CT28" i="70"/>
  <c r="BX29"/>
  <c r="CH40"/>
  <c r="CM20" i="69"/>
  <c r="BK34" i="70"/>
  <c r="BS33"/>
  <c r="CC23"/>
  <c r="CR32" i="69"/>
  <c r="CS29"/>
  <c r="CN25"/>
  <c r="BX19" i="68"/>
  <c r="BG33" i="69"/>
  <c r="CI17"/>
  <c r="BV26"/>
  <c r="BY21"/>
  <c r="CX24"/>
  <c r="CA16" i="68"/>
  <c r="BR39"/>
  <c r="BH28" i="69"/>
  <c r="CD24"/>
  <c r="BF13" i="68"/>
  <c r="CZ8" i="72"/>
  <c r="CU22" i="69"/>
  <c r="BK29"/>
  <c r="CV27" i="68"/>
  <c r="CA18" i="70"/>
  <c r="CP25" i="69"/>
  <c r="CB23" i="72"/>
  <c r="BI11"/>
  <c r="CS11"/>
  <c r="CX36"/>
  <c r="BF11"/>
  <c r="BG35"/>
  <c r="CT15"/>
  <c r="CD10"/>
  <c r="CT26" i="71"/>
  <c r="CX25" i="72"/>
  <c r="BZ30" i="71"/>
  <c r="BS24"/>
  <c r="CO18"/>
  <c r="BD20"/>
  <c r="BY31"/>
  <c r="BP22"/>
  <c r="BN23"/>
  <c r="BS19" i="70"/>
  <c r="CK35"/>
  <c r="BM29"/>
  <c r="CU34" i="69"/>
  <c r="BP19" i="70"/>
  <c r="BM32"/>
  <c r="CO33"/>
  <c r="CG25" i="69"/>
  <c r="CT17" i="70"/>
  <c r="CG29"/>
  <c r="CX16"/>
  <c r="BV23" i="69"/>
  <c r="CL11" i="70"/>
  <c r="CK14"/>
  <c r="CQ26"/>
  <c r="BU23" i="69"/>
  <c r="BN33" i="70"/>
  <c r="BJ13"/>
  <c r="CH23"/>
  <c r="BM31" i="69"/>
  <c r="BP35" i="70"/>
  <c r="CA36"/>
  <c r="CR13"/>
  <c r="BO32" i="69"/>
  <c r="BR20" i="70"/>
  <c r="BO17"/>
  <c r="BD23"/>
  <c r="BS37" i="69"/>
  <c r="BT11"/>
  <c r="BY36"/>
  <c r="CQ25" i="68"/>
  <c r="BG19" i="69"/>
  <c r="BI14"/>
  <c r="BP14"/>
  <c r="BV38"/>
  <c r="CT12"/>
  <c r="CV36" i="68"/>
  <c r="BW27"/>
  <c r="CV25" i="69"/>
  <c r="BG11"/>
  <c r="CQ35" i="68"/>
  <c r="BV19"/>
  <c r="CE13" i="69"/>
  <c r="BZ21"/>
  <c r="BZ25" i="72"/>
  <c r="CT23" i="73"/>
  <c r="CB21" i="72"/>
  <c r="BM17" i="71"/>
  <c r="BQ30"/>
  <c r="CO29"/>
  <c r="CF30"/>
  <c r="BP32"/>
  <c r="BW39" i="72"/>
  <c r="CU24" i="71"/>
  <c r="CJ22"/>
  <c r="CE12"/>
  <c r="CE24" i="72"/>
  <c r="BL32" i="71"/>
  <c r="BY28"/>
  <c r="BF11"/>
  <c r="CJ13"/>
  <c r="CZ17" i="70"/>
  <c r="BJ36"/>
  <c r="CW11" i="69"/>
  <c r="CI12" i="71"/>
  <c r="CK15" i="70"/>
  <c r="BE38"/>
  <c r="CI33" i="69"/>
  <c r="BL22" i="70"/>
  <c r="BV35"/>
  <c r="CH15"/>
  <c r="CD38" i="69"/>
  <c r="BO38" i="70"/>
  <c r="BQ10"/>
  <c r="BT21"/>
  <c r="BX24" i="69"/>
  <c r="BV22" i="70"/>
  <c r="CY37"/>
  <c r="CV30" i="74"/>
  <c r="BU18" i="73"/>
  <c r="BR21" i="74"/>
  <c r="CK30"/>
  <c r="CG14"/>
  <c r="CP37"/>
  <c r="BU13" i="73"/>
  <c r="CE38"/>
  <c r="CT22"/>
  <c r="CS23"/>
  <c r="BF30"/>
  <c r="BR28"/>
  <c r="CV16" i="74"/>
  <c r="BT32" i="73"/>
  <c r="CS14" i="72"/>
  <c r="BX21"/>
  <c r="CT29"/>
  <c r="BH15" i="75"/>
  <c r="CW40" i="73"/>
  <c r="CG10" i="72"/>
  <c r="CH33"/>
  <c r="BR13"/>
  <c r="CK37" i="73"/>
  <c r="CU22"/>
  <c r="BC10" i="72"/>
  <c r="CA37" i="71"/>
  <c r="BC22"/>
  <c r="CF24"/>
  <c r="CP21"/>
  <c r="BK27"/>
  <c r="BO40" i="72"/>
  <c r="BJ34"/>
  <c r="BI13"/>
  <c r="CL40"/>
  <c r="CH24" i="71"/>
  <c r="BU13"/>
  <c r="BZ20"/>
  <c r="BX39"/>
  <c r="BW30"/>
  <c r="CF36"/>
  <c r="CX17" i="70"/>
  <c r="BH35" i="71"/>
  <c r="BI16"/>
  <c r="CF34"/>
  <c r="CQ17" i="70"/>
  <c r="BJ39" i="71"/>
  <c r="CR26"/>
  <c r="BR29"/>
  <c r="CD19" i="70"/>
  <c r="BX35" i="71"/>
  <c r="BX29"/>
  <c r="BC18"/>
  <c r="BD24" i="72"/>
  <c r="BF14"/>
  <c r="CI38"/>
  <c r="BR22"/>
  <c r="CJ28"/>
  <c r="CR13"/>
  <c r="CH16"/>
  <c r="CM37"/>
  <c r="BU13"/>
  <c r="CT31"/>
  <c r="BP16"/>
  <c r="CT13"/>
  <c r="BZ39"/>
  <c r="CO27"/>
  <c r="CL11" i="71"/>
  <c r="CL39"/>
  <c r="BN21"/>
  <c r="BC37"/>
  <c r="BW33"/>
  <c r="BJ10"/>
  <c r="CG20"/>
  <c r="CO32"/>
  <c r="CG15"/>
  <c r="BK15"/>
  <c r="CT22"/>
  <c r="BG33"/>
  <c r="CO20"/>
  <c r="CX15"/>
  <c r="BN11"/>
  <c r="BT32"/>
  <c r="CJ38"/>
  <c r="CJ18"/>
  <c r="CQ19" i="72"/>
  <c r="CU39"/>
  <c r="CA36"/>
  <c r="CZ26" i="71"/>
  <c r="CX26"/>
  <c r="CS27"/>
  <c r="CU31"/>
  <c r="CT13"/>
  <c r="BI31" i="73"/>
  <c r="BO29" i="71"/>
  <c r="BR32"/>
  <c r="BI12"/>
  <c r="BK14" i="72"/>
  <c r="CG24" i="71"/>
  <c r="BE10"/>
  <c r="BO15"/>
  <c r="CJ20"/>
  <c r="BC18" i="70"/>
  <c r="CB14"/>
  <c r="CN28"/>
  <c r="BV26" i="71"/>
  <c r="CD35" i="70"/>
  <c r="CC32"/>
  <c r="CP28"/>
  <c r="CJ40" i="71"/>
  <c r="BC20" i="70"/>
  <c r="CN18"/>
  <c r="BO26" i="69"/>
  <c r="CK21" i="71"/>
  <c r="BR22" i="70"/>
  <c r="CZ39"/>
  <c r="BL17" i="69"/>
  <c r="BR20" i="71"/>
  <c r="CG40" i="70"/>
  <c r="BX21"/>
  <c r="CG39" i="69"/>
  <c r="BS19" i="71"/>
  <c r="BD14" i="70"/>
  <c r="BN13"/>
  <c r="BI37" i="69"/>
  <c r="BI38" i="71"/>
  <c r="CQ28" i="70"/>
  <c r="BP18"/>
  <c r="CY27" i="69"/>
  <c r="BG18" i="70"/>
  <c r="CH39" i="69"/>
  <c r="BX18"/>
  <c r="CM28" i="70"/>
  <c r="CW27" i="69"/>
  <c r="BJ11"/>
  <c r="CA12" i="70"/>
  <c r="CS15" i="69"/>
  <c r="CE14"/>
  <c r="CC23" i="68"/>
  <c r="CM31" i="69"/>
  <c r="BS18"/>
  <c r="CV21"/>
  <c r="CN32" i="68"/>
  <c r="BH16" i="69"/>
  <c r="CU11"/>
  <c r="CA10"/>
  <c r="CH22" i="68"/>
  <c r="CF15" i="69"/>
  <c r="BO15"/>
  <c r="BM16" i="72"/>
  <c r="BF33"/>
  <c r="CH26"/>
  <c r="CU12" i="71"/>
  <c r="BM21"/>
  <c r="BF19"/>
  <c r="CS19"/>
  <c r="CD18"/>
  <c r="CV14" i="70"/>
  <c r="CG39" i="71"/>
  <c r="CM17"/>
  <c r="BU40"/>
  <c r="BJ14" i="72"/>
  <c r="CC26" i="71"/>
  <c r="CV30"/>
  <c r="BU22"/>
  <c r="CR31"/>
  <c r="CW15" i="70"/>
  <c r="CU30"/>
  <c r="BL29"/>
  <c r="CN19" i="71"/>
  <c r="CV28" i="70"/>
  <c r="CX27"/>
  <c r="CQ23"/>
  <c r="CM15" i="71"/>
  <c r="CR19" i="70"/>
  <c r="BU19"/>
  <c r="CI24"/>
  <c r="BQ38" i="71"/>
  <c r="BL15" i="70"/>
  <c r="CV37"/>
  <c r="BI29" i="69"/>
  <c r="BQ26" i="71"/>
  <c r="BS23" i="70"/>
  <c r="BH15"/>
  <c r="BG34" i="69"/>
  <c r="CD33" i="71"/>
  <c r="CT35" i="70"/>
  <c r="CJ12"/>
  <c r="CU38" i="69"/>
  <c r="BH28" i="71"/>
  <c r="BT31" i="70"/>
  <c r="CJ36"/>
  <c r="BK23" i="69"/>
  <c r="BT18" i="70"/>
  <c r="BW35" i="69"/>
  <c r="CM10"/>
  <c r="CI40" i="70"/>
  <c r="BH25" i="69"/>
  <c r="CY29"/>
  <c r="CH13" i="70"/>
  <c r="BV19" i="69"/>
  <c r="CL11"/>
  <c r="CF34" i="68"/>
  <c r="BT11" i="70"/>
  <c r="BV21" i="69"/>
  <c r="BZ38"/>
  <c r="CP12" i="68"/>
  <c r="BL10" i="69"/>
  <c r="BH39"/>
  <c r="CW15" i="72"/>
  <c r="CT37"/>
  <c r="CE15"/>
  <c r="BS23"/>
  <c r="BD32"/>
  <c r="BD12"/>
  <c r="BL13"/>
  <c r="BS21"/>
  <c r="BG15" i="71"/>
  <c r="BJ29" i="72"/>
  <c r="CL21" i="71"/>
  <c r="CU25"/>
  <c r="CQ33"/>
  <c r="CO28" i="72"/>
  <c r="CH10" i="71"/>
  <c r="BG20"/>
  <c r="CT37"/>
  <c r="CM26" i="70"/>
  <c r="BC29"/>
  <c r="BV13"/>
  <c r="CG31" i="69"/>
  <c r="BE30" i="70"/>
  <c r="BK26"/>
  <c r="CT38"/>
  <c r="BX33" i="69"/>
  <c r="CQ37" i="70"/>
  <c r="CH20"/>
  <c r="CN38"/>
  <c r="CF27" i="69"/>
  <c r="BS20" i="70"/>
  <c r="BH37"/>
  <c r="CT21"/>
  <c r="BW26" i="69"/>
  <c r="CI35" i="70"/>
  <c r="CO16"/>
  <c r="BK15"/>
  <c r="CW38" i="69"/>
  <c r="CA25" i="70"/>
  <c r="CA38"/>
  <c r="BX40"/>
  <c r="BS28" i="69"/>
  <c r="BN22" i="70"/>
  <c r="CT34"/>
  <c r="CE24"/>
  <c r="CY24" i="69"/>
  <c r="BO33"/>
  <c r="BH18"/>
  <c r="CS33" i="68"/>
  <c r="BD11" i="74"/>
  <c r="BE35" i="73"/>
  <c r="BM13" i="72"/>
  <c r="BZ35" i="74"/>
  <c r="BZ29" i="73"/>
  <c r="BU11" i="72"/>
  <c r="CO34" i="71"/>
  <c r="CN25"/>
  <c r="CT33" i="72"/>
  <c r="CP25"/>
  <c r="BI26"/>
  <c r="CB37"/>
  <c r="CV29"/>
  <c r="CX14"/>
  <c r="BL29"/>
  <c r="CO29"/>
  <c r="BJ37"/>
  <c r="CE11"/>
  <c r="CM12"/>
  <c r="BT11"/>
  <c r="BJ22"/>
  <c r="CP22"/>
  <c r="CH36" i="71"/>
  <c r="CI16"/>
  <c r="CW27"/>
  <c r="BI10" i="70"/>
  <c r="BT36"/>
  <c r="BG14"/>
  <c r="BQ20"/>
  <c r="CY13"/>
  <c r="CB40"/>
  <c r="CM13"/>
  <c r="CV11" i="69"/>
  <c r="CT22"/>
  <c r="CF20" i="68"/>
  <c r="CZ13"/>
  <c r="CX36"/>
  <c r="CQ14" i="72"/>
  <c r="BF35" i="71"/>
  <c r="BE30"/>
  <c r="CR16"/>
  <c r="CF32" i="70"/>
  <c r="BX28"/>
  <c r="CT31"/>
  <c r="CD28"/>
  <c r="BL10"/>
  <c r="BZ37"/>
  <c r="CP23"/>
  <c r="BK35" i="69"/>
  <c r="BL21"/>
  <c r="CX22" i="68"/>
  <c r="CP24"/>
  <c r="BC29" i="72"/>
  <c r="BI20" i="71"/>
  <c r="CQ11" i="72"/>
  <c r="CW39"/>
  <c r="BO17" i="71"/>
  <c r="BG12"/>
  <c r="BW16"/>
  <c r="BC34"/>
  <c r="CZ12"/>
  <c r="CX13" i="69"/>
  <c r="CK21" i="70"/>
  <c r="BE11" i="69"/>
  <c r="BW16" i="70"/>
  <c r="BF30"/>
  <c r="CR30"/>
  <c r="BR32" i="69"/>
  <c r="CY28" i="68"/>
  <c r="CL19" i="69"/>
  <c r="BG26"/>
  <c r="BT31" i="68"/>
  <c r="CV13" i="69"/>
  <c r="BC26"/>
  <c r="CV39" i="68"/>
  <c r="CO14" i="70"/>
  <c r="BW12" i="69"/>
  <c r="BM29"/>
  <c r="BC32" i="68"/>
  <c r="CQ33" i="70"/>
  <c r="CJ31" i="69"/>
  <c r="CR36" i="72"/>
  <c r="CB35"/>
  <c r="CJ39" i="71"/>
  <c r="CT16"/>
  <c r="CU31" i="70"/>
  <c r="CP38" i="69"/>
  <c r="BO35"/>
  <c r="CK25"/>
  <c r="BJ33"/>
  <c r="CG22"/>
  <c r="CF35"/>
  <c r="CL30"/>
  <c r="CV20"/>
  <c r="BG24"/>
  <c r="CY19"/>
  <c r="CJ24"/>
  <c r="CR39" i="68"/>
  <c r="BD24" i="69"/>
  <c r="CH15"/>
  <c r="CP35" i="68"/>
  <c r="CE10" i="71"/>
  <c r="BD18" i="70"/>
  <c r="BG17" i="69"/>
  <c r="CE24"/>
  <c r="CM37" i="68"/>
  <c r="CK12"/>
  <c r="BG32"/>
  <c r="BH28"/>
  <c r="BC13" i="67"/>
  <c r="BK32" i="68"/>
  <c r="BR32"/>
  <c r="BI23"/>
  <c r="CP40" i="67"/>
  <c r="CA36" i="68"/>
  <c r="CJ37"/>
  <c r="BD30" i="67"/>
  <c r="BQ23"/>
  <c r="BK20" i="68"/>
  <c r="CB11"/>
  <c r="BQ25" i="67"/>
  <c r="BK29"/>
  <c r="BO28" i="68"/>
  <c r="CJ13"/>
  <c r="CK12" i="67"/>
  <c r="BW36"/>
  <c r="BP31" i="68"/>
  <c r="BY33"/>
  <c r="BC19" i="67"/>
  <c r="BV38"/>
  <c r="CO33" i="68"/>
  <c r="BW24"/>
  <c r="CL36" i="67"/>
  <c r="CX17"/>
  <c r="BN15"/>
  <c r="BG24"/>
  <c r="BR34" i="66"/>
  <c r="CB32"/>
  <c r="CK14"/>
  <c r="BF25" i="67"/>
  <c r="CE24"/>
  <c r="BX33"/>
  <c r="CL25" i="73"/>
  <c r="CJ32" i="71"/>
  <c r="CH14" i="70"/>
  <c r="CY39"/>
  <c r="CL30"/>
  <c r="CL26" i="69"/>
  <c r="BR35"/>
  <c r="BE24" i="73"/>
  <c r="BE38" i="72"/>
  <c r="BY20"/>
  <c r="CO36" i="71"/>
  <c r="CW35" i="70"/>
  <c r="BU10" i="69"/>
  <c r="CG36"/>
  <c r="CW35"/>
  <c r="BP17"/>
  <c r="BE22" i="68"/>
  <c r="CU15" i="69"/>
  <c r="BW11"/>
  <c r="CU14" i="68"/>
  <c r="CZ37" i="70"/>
  <c r="CR23" i="69"/>
  <c r="CX22"/>
  <c r="CK26"/>
  <c r="BL29" i="68"/>
  <c r="CF33"/>
  <c r="CD24"/>
  <c r="BP17"/>
  <c r="BF15" i="67"/>
  <c r="CI30" i="68"/>
  <c r="BF11"/>
  <c r="BY38"/>
  <c r="BK35" i="67"/>
  <c r="CV29" i="68"/>
  <c r="CW18"/>
  <c r="CN19" i="67"/>
  <c r="BY32"/>
  <c r="BP28" i="68"/>
  <c r="CH14"/>
  <c r="CI40" i="67"/>
  <c r="CB25"/>
  <c r="CM22" i="68"/>
  <c r="CL31"/>
  <c r="BQ21" i="67"/>
  <c r="BH20"/>
  <c r="BS29" i="68"/>
  <c r="CB34"/>
  <c r="BK38" i="67"/>
  <c r="CY14"/>
  <c r="BV35" i="68"/>
  <c r="BC28"/>
  <c r="BW33" i="67"/>
  <c r="CX27"/>
  <c r="CB32"/>
  <c r="CQ14"/>
  <c r="CC37" i="66"/>
  <c r="CP22"/>
  <c r="CB26" i="69"/>
  <c r="BZ10" i="67"/>
  <c r="BM26"/>
  <c r="CB29"/>
  <c r="BE28" i="72"/>
  <c r="BQ21" i="71"/>
  <c r="BW10" i="70"/>
  <c r="BD19" i="72"/>
  <c r="CU24"/>
  <c r="CC30" i="71"/>
  <c r="BU36"/>
  <c r="CL33"/>
  <c r="BC29"/>
  <c r="BU17"/>
  <c r="BX15"/>
  <c r="CI12" i="70"/>
  <c r="BR11" i="69"/>
  <c r="CZ15"/>
  <c r="CC36"/>
  <c r="BR21"/>
  <c r="CI34" i="68"/>
  <c r="CL14" i="69"/>
  <c r="CZ38"/>
  <c r="CW33" i="68"/>
  <c r="BM33" i="70"/>
  <c r="BE15" i="69"/>
  <c r="CY11"/>
  <c r="BD30"/>
  <c r="BM15" i="68"/>
  <c r="BC33"/>
  <c r="CB27"/>
  <c r="BX27"/>
  <c r="CS15" i="67"/>
  <c r="CT37" i="68"/>
  <c r="BH30"/>
  <c r="BV39" i="67"/>
  <c r="CO34"/>
  <c r="CL40" i="68"/>
  <c r="BP35"/>
  <c r="CD38" i="67"/>
  <c r="CK13"/>
  <c r="BW34" i="68"/>
  <c r="BJ17"/>
  <c r="CZ9" i="67"/>
  <c r="BL28"/>
  <c r="CM19" i="68"/>
  <c r="CN12"/>
  <c r="CX38" i="67"/>
  <c r="CP26"/>
  <c r="CG39" i="68"/>
  <c r="BP14"/>
  <c r="CV22" i="67"/>
  <c r="BL16" i="75"/>
  <c r="CJ21" i="74"/>
  <c r="BO14"/>
  <c r="BK29"/>
  <c r="CT18"/>
  <c r="CR28"/>
  <c r="CN15" i="72"/>
  <c r="CI34"/>
  <c r="BE33" i="75"/>
  <c r="BG29" i="73"/>
  <c r="BV10" i="72"/>
  <c r="BH26"/>
  <c r="BP25" i="74"/>
  <c r="CD28" i="72"/>
  <c r="CP35" i="71"/>
  <c r="BS15" i="72"/>
  <c r="CU26" i="73"/>
  <c r="CB17"/>
  <c r="BO13" i="72"/>
  <c r="BE29"/>
  <c r="BQ16" i="74"/>
  <c r="BP18" i="72"/>
  <c r="CK12" i="71"/>
  <c r="CC33" i="72"/>
  <c r="BX18" i="73"/>
  <c r="BN25" i="72"/>
  <c r="BY37" i="71"/>
  <c r="CU25" i="73"/>
  <c r="CD14" i="72"/>
  <c r="CD38"/>
  <c r="BE10"/>
  <c r="CU17" i="71"/>
  <c r="BR31" i="70"/>
  <c r="CB15"/>
  <c r="CB31"/>
  <c r="BX10"/>
  <c r="BS14" i="69"/>
  <c r="CH37"/>
  <c r="CZ40"/>
  <c r="BO20"/>
  <c r="BN31" i="72"/>
  <c r="CW13" i="71"/>
  <c r="BD39"/>
  <c r="CQ16"/>
  <c r="CT13" i="70"/>
  <c r="BC19"/>
  <c r="BD32"/>
  <c r="CB28"/>
  <c r="CF39"/>
  <c r="CM22"/>
  <c r="CL21"/>
  <c r="CW40" i="69"/>
  <c r="CN15" i="70"/>
  <c r="BY33" i="69"/>
  <c r="BL36"/>
  <c r="CL14" i="72"/>
  <c r="CK28" i="71"/>
  <c r="BP27"/>
  <c r="CE11"/>
  <c r="CA13" i="70"/>
  <c r="CP38"/>
  <c r="CH29"/>
  <c r="CX13"/>
  <c r="BQ36"/>
  <c r="CT18"/>
  <c r="BW19" i="75"/>
  <c r="BR15" i="74"/>
  <c r="CL37" i="73"/>
  <c r="CH13" i="74"/>
  <c r="CS17" i="72"/>
  <c r="CA19" i="73"/>
  <c r="BU27" i="71"/>
  <c r="CN23"/>
  <c r="BR14" i="72"/>
  <c r="CE36" i="70"/>
  <c r="BL15" i="72"/>
  <c r="BK24"/>
  <c r="CS28"/>
  <c r="CI17"/>
  <c r="CT14"/>
  <c r="BQ28"/>
  <c r="BN11"/>
  <c r="BE27" i="70"/>
  <c r="CG30"/>
  <c r="BE25"/>
  <c r="BZ25"/>
  <c r="BU15" i="73"/>
  <c r="BW15" i="71"/>
  <c r="BH38" i="72"/>
  <c r="BP30"/>
  <c r="BQ29" i="71"/>
  <c r="CV21" i="70"/>
  <c r="BG21"/>
  <c r="BS31"/>
  <c r="CJ17"/>
  <c r="CH18"/>
  <c r="CR36"/>
  <c r="CR22" i="69"/>
  <c r="BT39"/>
  <c r="BW38"/>
  <c r="CN38"/>
  <c r="BD27"/>
  <c r="BL25" i="73"/>
  <c r="CF28" i="71"/>
  <c r="BV33" i="72"/>
  <c r="BF13"/>
  <c r="BY13" i="71"/>
  <c r="CU10"/>
  <c r="BY15" i="70"/>
  <c r="CV13"/>
  <c r="CH32"/>
  <c r="BP15"/>
  <c r="BZ24"/>
  <c r="CU35" i="69"/>
  <c r="CK15"/>
  <c r="BM19"/>
  <c r="CJ35"/>
  <c r="CD31" i="72"/>
  <c r="BE16" i="71"/>
  <c r="CW34" i="72"/>
  <c r="CC10"/>
  <c r="BY40" i="71"/>
  <c r="CM32"/>
  <c r="BM40"/>
  <c r="BR19"/>
  <c r="CI34"/>
  <c r="CH17" i="73"/>
  <c r="CH14"/>
  <c r="CS36" i="72"/>
  <c r="CE31" i="73"/>
  <c r="CE32"/>
  <c r="BJ33" i="72"/>
  <c r="BX40" i="71"/>
  <c r="BQ36" i="72"/>
  <c r="BN35"/>
  <c r="BC24" i="71"/>
  <c r="CI28"/>
  <c r="CR22"/>
  <c r="CC32"/>
  <c r="CX28" i="72"/>
  <c r="CP37" i="73"/>
  <c r="BE22" i="72"/>
  <c r="CE17" i="71"/>
  <c r="CB40"/>
  <c r="CO14"/>
  <c r="BJ16"/>
  <c r="BD11"/>
  <c r="CH32" i="72"/>
  <c r="BD35" i="71"/>
  <c r="CX10"/>
  <c r="CJ23"/>
  <c r="CZ36" i="70"/>
  <c r="CJ37"/>
  <c r="BX22"/>
  <c r="CL36"/>
  <c r="BC15"/>
  <c r="CU33"/>
  <c r="CA35"/>
  <c r="BR36" i="69"/>
  <c r="BL34" i="71"/>
  <c r="BP33" i="70"/>
  <c r="CJ33"/>
  <c r="BI23"/>
  <c r="CS34" i="72"/>
  <c r="CA28" i="71"/>
  <c r="CB15"/>
  <c r="CX36"/>
  <c r="BH31" i="70"/>
  <c r="CA14"/>
  <c r="CT11"/>
  <c r="BE23"/>
  <c r="CW31"/>
  <c r="CG38"/>
  <c r="BT19"/>
  <c r="BM35" i="69"/>
  <c r="BO23" i="72"/>
  <c r="CZ15" i="70"/>
  <c r="BZ33"/>
  <c r="BO36" i="72"/>
  <c r="BM25" i="71"/>
  <c r="CN20"/>
  <c r="BN18"/>
  <c r="BF39" i="70"/>
  <c r="CZ8"/>
  <c r="CW13"/>
  <c r="BH13"/>
  <c r="BK39"/>
  <c r="CU19"/>
  <c r="BY24"/>
  <c r="BV34" i="69"/>
  <c r="BX32" i="73"/>
  <c r="CS31"/>
  <c r="BR10" i="71"/>
  <c r="CG23" i="72"/>
  <c r="BF38" i="71"/>
  <c r="CX18"/>
  <c r="CT40" i="69"/>
  <c r="CP18"/>
  <c r="CA35"/>
  <c r="BZ25" i="71"/>
  <c r="BZ24" i="69"/>
  <c r="BQ18"/>
  <c r="CO10"/>
  <c r="BI11" i="71"/>
  <c r="BM38" i="69"/>
  <c r="CE25" i="70"/>
  <c r="CK37" i="69"/>
  <c r="CT18"/>
  <c r="BI16"/>
  <c r="CX27" i="68"/>
  <c r="CJ34" i="72"/>
  <c r="CL40" i="70"/>
  <c r="CC30"/>
  <c r="CP37" i="69"/>
  <c r="BR13"/>
  <c r="BO22" i="70"/>
  <c r="CV19" i="69"/>
  <c r="CW12"/>
  <c r="BC29" i="68"/>
  <c r="BY32"/>
  <c r="BV40"/>
  <c r="BR22"/>
  <c r="BM36"/>
  <c r="CF37" i="67"/>
  <c r="BO16" i="66"/>
  <c r="CT37" i="67"/>
  <c r="CT20" i="71"/>
  <c r="CW10" i="70"/>
  <c r="BY27" i="68"/>
  <c r="BU38"/>
  <c r="BW23"/>
  <c r="CT21"/>
  <c r="CZ35" i="67"/>
  <c r="BJ26"/>
  <c r="BW26"/>
  <c r="BY18"/>
  <c r="BH19"/>
  <c r="CF25"/>
  <c r="CL18"/>
  <c r="CQ12" i="66"/>
  <c r="BT25" i="67"/>
  <c r="CQ11" i="71"/>
  <c r="BZ32" i="70"/>
  <c r="CG32" i="69"/>
  <c r="CC11"/>
  <c r="BE26" i="68"/>
  <c r="CY12" i="69"/>
  <c r="BT13" i="68"/>
  <c r="BL24"/>
  <c r="CE22"/>
  <c r="CJ19"/>
  <c r="CC22"/>
  <c r="BP36" i="67"/>
  <c r="CG23" i="68"/>
  <c r="BL35" i="67"/>
  <c r="BK14" i="69"/>
  <c r="CJ21" i="68"/>
  <c r="CG28" i="73"/>
  <c r="CK10" i="74"/>
  <c r="CM30"/>
  <c r="CB35" i="73"/>
  <c r="BG13" i="72"/>
  <c r="BD15" i="71"/>
  <c r="BW11" i="72"/>
  <c r="BE26" i="71"/>
  <c r="CU11" i="72"/>
  <c r="BL23"/>
  <c r="BT24"/>
  <c r="BN36"/>
  <c r="CC34"/>
  <c r="BZ19"/>
  <c r="BG18"/>
  <c r="BK12"/>
  <c r="CW22"/>
  <c r="CC16"/>
  <c r="BT21"/>
  <c r="CR31" i="70"/>
  <c r="CF19" i="72"/>
  <c r="CR26"/>
  <c r="BC21" i="70"/>
  <c r="CO35"/>
  <c r="CX25"/>
  <c r="CL35"/>
  <c r="BN16"/>
  <c r="CJ34"/>
  <c r="CZ23"/>
  <c r="BI30" i="69"/>
  <c r="BI11"/>
  <c r="CT30"/>
  <c r="BZ24" i="68"/>
  <c r="CF25"/>
  <c r="CZ14" i="72"/>
  <c r="BT30" i="70"/>
  <c r="BD27" i="72"/>
  <c r="CW30"/>
  <c r="BE14" i="70"/>
  <c r="CS19"/>
  <c r="BC40"/>
  <c r="BL31"/>
  <c r="CE14"/>
  <c r="CW37"/>
  <c r="BJ22"/>
  <c r="BN30" i="69"/>
  <c r="BF17"/>
  <c r="BN25"/>
  <c r="CO12" i="68"/>
  <c r="BD22" i="72"/>
  <c r="CX16" i="71"/>
  <c r="CX39" i="70"/>
  <c r="CI23"/>
  <c r="BM14" i="72"/>
  <c r="BG15"/>
  <c r="CS29" i="71"/>
  <c r="CU32"/>
  <c r="CF12"/>
  <c r="BV13" i="69"/>
  <c r="CG37" i="70"/>
  <c r="CP15" i="69"/>
  <c r="BW38" i="70"/>
  <c r="CH22"/>
  <c r="BI34"/>
  <c r="BC22" i="69"/>
  <c r="CV35"/>
  <c r="BN12"/>
  <c r="CB15"/>
  <c r="CD18"/>
  <c r="BW36"/>
  <c r="CA31"/>
  <c r="BM19" i="68"/>
  <c r="CM24" i="71"/>
  <c r="BP29" i="69"/>
  <c r="BR18"/>
  <c r="CE21" i="68"/>
  <c r="BG32" i="70"/>
  <c r="CZ8" i="69"/>
  <c r="CM13" i="72"/>
  <c r="BY32" i="71"/>
  <c r="CA30"/>
  <c r="BL23"/>
  <c r="BJ13"/>
  <c r="BZ39" i="69"/>
  <c r="BC20"/>
  <c r="BI25"/>
  <c r="CK30"/>
  <c r="BG14"/>
  <c r="CT32"/>
  <c r="BT22"/>
  <c r="CA38"/>
  <c r="CS20"/>
  <c r="BE24"/>
  <c r="CU33"/>
  <c r="BL22" i="68"/>
  <c r="BQ14" i="69"/>
  <c r="CO15"/>
  <c r="CH27" i="68"/>
  <c r="CT19"/>
  <c r="CN29" i="70"/>
  <c r="CI13" i="69"/>
  <c r="CG23"/>
  <c r="CO32" i="68"/>
  <c r="CV13"/>
  <c r="CN20"/>
  <c r="BR23"/>
  <c r="CG34" i="67"/>
  <c r="CS20" i="68"/>
  <c r="BG19"/>
  <c r="CF40"/>
  <c r="BX40" i="67"/>
  <c r="BJ39" i="68"/>
  <c r="CL23"/>
  <c r="CR22" i="67"/>
  <c r="BE23"/>
  <c r="BC23" i="68"/>
  <c r="BI27"/>
  <c r="BJ37" i="67"/>
  <c r="BM21"/>
  <c r="CU26" i="68"/>
  <c r="BM24"/>
  <c r="BR25" i="67"/>
  <c r="CH33"/>
  <c r="CS27" i="68"/>
  <c r="CW27"/>
  <c r="CU27" i="67"/>
  <c r="CP37"/>
  <c r="BV34" i="68"/>
  <c r="CT22"/>
  <c r="BR34" i="67"/>
  <c r="BL38"/>
  <c r="CP29"/>
  <c r="CE11"/>
  <c r="BD20" i="66"/>
  <c r="BU24"/>
  <c r="BR37"/>
  <c r="BE13" i="67"/>
  <c r="BP18"/>
  <c r="BI40"/>
  <c r="BC30" i="72"/>
  <c r="CK19"/>
  <c r="CD10" i="71"/>
  <c r="BW34"/>
  <c r="CS39"/>
  <c r="CM11" i="69"/>
  <c r="BR39"/>
  <c r="BR38"/>
  <c r="CT28"/>
  <c r="BW34"/>
  <c r="CM39"/>
  <c r="CP39"/>
  <c r="BT16"/>
  <c r="CD36"/>
  <c r="CE22"/>
  <c r="CG11"/>
  <c r="CZ20" i="68"/>
  <c r="CO37" i="69"/>
  <c r="BK34"/>
  <c r="CB28" i="68"/>
  <c r="CL27"/>
  <c r="BJ33" i="70"/>
  <c r="BG37" i="69"/>
  <c r="CR17"/>
  <c r="CA25" i="68"/>
  <c r="BI26"/>
  <c r="CW15"/>
  <c r="CO10"/>
  <c r="BV34" i="67"/>
  <c r="CM35" i="68"/>
  <c r="CW13"/>
  <c r="BN30"/>
  <c r="BP13" i="67"/>
  <c r="BI21" i="68"/>
  <c r="BR30"/>
  <c r="CP36" i="67"/>
  <c r="BG35"/>
  <c r="CO21" i="68"/>
  <c r="CL19"/>
  <c r="BQ20" i="67"/>
  <c r="BI29"/>
  <c r="BF28" i="68"/>
  <c r="BG29"/>
  <c r="BV35" i="67"/>
  <c r="BE19"/>
  <c r="CZ37" i="68"/>
  <c r="CS39"/>
  <c r="BZ18" i="67"/>
  <c r="CP22"/>
  <c r="BY35" i="68"/>
  <c r="CS24"/>
  <c r="BH17" i="67"/>
  <c r="CY20"/>
  <c r="BN27"/>
  <c r="CP12"/>
  <c r="BJ20" i="66"/>
  <c r="BY10"/>
  <c r="CX22"/>
  <c r="BI22" i="67"/>
  <c r="BX23"/>
  <c r="BG10"/>
  <c r="BH12" i="72"/>
  <c r="CE33" i="71"/>
  <c r="CJ33"/>
  <c r="CW30" i="70"/>
  <c r="BV26"/>
  <c r="CZ19" i="69"/>
  <c r="BF26"/>
  <c r="BU33"/>
  <c r="BF30"/>
  <c r="CN33"/>
  <c r="BG19" i="72"/>
  <c r="CX37" i="70"/>
  <c r="CQ17" i="69"/>
  <c r="CC27"/>
  <c r="CE30"/>
  <c r="CR14"/>
  <c r="BQ36" i="68"/>
  <c r="CL22" i="69"/>
  <c r="CE39"/>
  <c r="BI16" i="68"/>
  <c r="BV35" i="71"/>
  <c r="CP10" i="69"/>
  <c r="BH23"/>
  <c r="BP11"/>
  <c r="BY20" i="68"/>
  <c r="BM14"/>
  <c r="BW26"/>
  <c r="CJ27"/>
  <c r="BJ14" i="67"/>
  <c r="BS32" i="68"/>
  <c r="CO30"/>
  <c r="BL28"/>
  <c r="CS17" i="67"/>
  <c r="CH25" i="68"/>
  <c r="CB33"/>
  <c r="BG16" i="67"/>
  <c r="BP21"/>
  <c r="CY23" i="68"/>
  <c r="CM12"/>
  <c r="CB14" i="67"/>
  <c r="CL39"/>
  <c r="BK30" i="68"/>
  <c r="CE31"/>
  <c r="BH11" i="67"/>
  <c r="CG11"/>
  <c r="CG40" i="68"/>
  <c r="BJ33"/>
  <c r="CB38" i="67"/>
  <c r="BI34"/>
  <c r="CG31" i="68"/>
  <c r="BZ33"/>
  <c r="BD21" i="67"/>
  <c r="BK14"/>
  <c r="CL12" i="74"/>
  <c r="CF20" i="75"/>
  <c r="BI22" i="73"/>
  <c r="CQ21" i="74"/>
  <c r="CP39" i="73"/>
  <c r="CG11" i="72"/>
  <c r="BY17"/>
  <c r="CY36"/>
  <c r="CE35"/>
  <c r="BP38" i="71"/>
  <c r="BG20" i="70"/>
  <c r="BF38"/>
  <c r="BW27"/>
  <c r="BX20" i="72"/>
  <c r="BF22"/>
  <c r="CL26"/>
  <c r="BS40"/>
  <c r="CD15" i="70"/>
  <c r="CU36"/>
  <c r="CT30"/>
  <c r="CL22"/>
  <c r="CP28" i="72"/>
  <c r="BP21" i="71"/>
  <c r="BQ27" i="72"/>
  <c r="CT27"/>
  <c r="CY15" i="71"/>
  <c r="BI33"/>
  <c r="BC38"/>
  <c r="CO12"/>
  <c r="CP35" i="70"/>
  <c r="CC37"/>
  <c r="BR17"/>
  <c r="BO34" i="69"/>
  <c r="CD33"/>
  <c r="BS19"/>
  <c r="CQ31"/>
  <c r="CJ13"/>
  <c r="CJ38" i="72"/>
  <c r="CH19" i="71"/>
  <c r="BO22" i="72"/>
  <c r="CH10"/>
  <c r="CY17" i="71"/>
  <c r="CQ31"/>
  <c r="BN37"/>
  <c r="BI22"/>
  <c r="CH27"/>
  <c r="BE33" i="70"/>
  <c r="BZ14"/>
  <c r="BS22" i="69"/>
  <c r="BV33"/>
  <c r="BH27"/>
  <c r="BE32"/>
  <c r="BQ30" i="72"/>
  <c r="BZ26" i="71"/>
  <c r="BK36"/>
  <c r="BG23" i="70"/>
  <c r="CP31"/>
  <c r="CW21" i="69"/>
  <c r="BC15"/>
  <c r="CX31"/>
  <c r="BJ14"/>
  <c r="CW22" i="70"/>
  <c r="BV31"/>
  <c r="CP32"/>
  <c r="BL39"/>
  <c r="CM17"/>
  <c r="BG38" i="71"/>
  <c r="CO22" i="69"/>
  <c r="BH15"/>
  <c r="CV10"/>
  <c r="CM34"/>
  <c r="CO28"/>
  <c r="BW37"/>
  <c r="CT34"/>
  <c r="CY30" i="68"/>
  <c r="CX29"/>
  <c r="BP21" i="69"/>
  <c r="BQ22"/>
  <c r="BQ26" i="68"/>
  <c r="CQ12" i="71"/>
  <c r="BP38" i="69"/>
  <c r="BQ40"/>
  <c r="BV30" i="71"/>
  <c r="CN35"/>
  <c r="BK33"/>
  <c r="CS17"/>
  <c r="BI13" i="70"/>
  <c r="BK11" i="69"/>
  <c r="CR25"/>
  <c r="CR15"/>
  <c r="CF29"/>
  <c r="BE12"/>
  <c r="BX27"/>
  <c r="BG35" i="70"/>
  <c r="BU25" i="69"/>
  <c r="CK23"/>
  <c r="BK17"/>
  <c r="BQ39" i="68"/>
  <c r="CB35" i="69"/>
  <c r="CN37"/>
  <c r="BC16" i="68"/>
  <c r="CB17"/>
  <c r="BM26" i="70"/>
  <c r="BR37" i="69"/>
  <c r="BZ16"/>
  <c r="CF11" i="68"/>
  <c r="CI33"/>
  <c r="BX37"/>
  <c r="BS35"/>
  <c r="CZ25" i="67"/>
  <c r="CP15" i="68"/>
  <c r="CO31"/>
  <c r="CZ21"/>
  <c r="BO10" i="67"/>
  <c r="CY19" i="68"/>
  <c r="CW32"/>
  <c r="CK23" i="67"/>
  <c r="CF30"/>
  <c r="CC29" i="68"/>
  <c r="BM26"/>
  <c r="BS40" i="67"/>
  <c r="BP39"/>
  <c r="CN22" i="68"/>
  <c r="BI34"/>
  <c r="BX21" i="67"/>
  <c r="CB23"/>
  <c r="CW29" i="68"/>
  <c r="CO22"/>
  <c r="BZ30" i="67"/>
  <c r="BC12"/>
  <c r="CF31" i="68"/>
  <c r="CN10"/>
  <c r="CJ24" i="67"/>
  <c r="CT12"/>
  <c r="BE14"/>
  <c r="BP26"/>
  <c r="BM26" i="66"/>
  <c r="CR19"/>
  <c r="CJ23"/>
  <c r="BZ26" i="67"/>
  <c r="CA28"/>
  <c r="BE31"/>
  <c r="CD30" i="73"/>
  <c r="BR31" i="71"/>
  <c r="BF37"/>
  <c r="CF25"/>
  <c r="BO20"/>
  <c r="CO20" i="69"/>
  <c r="CH24"/>
  <c r="CF34"/>
  <c r="CL15"/>
  <c r="CB17"/>
  <c r="BM18"/>
  <c r="CN34"/>
  <c r="CY24" i="70"/>
  <c r="BM30" i="69"/>
  <c r="CV24"/>
  <c r="CV32"/>
  <c r="BE14" i="68"/>
  <c r="BT23" i="69"/>
  <c r="BO18"/>
  <c r="CF38" i="68"/>
  <c r="BQ22"/>
  <c r="BI18" i="70"/>
  <c r="BZ40" i="69"/>
  <c r="CT35"/>
  <c r="CA20" i="68"/>
  <c r="BO32"/>
  <c r="CK37"/>
  <c r="CS35"/>
  <c r="CL16" i="67"/>
  <c r="BI37" i="68"/>
  <c r="BD13"/>
  <c r="CQ14"/>
  <c r="BJ34" i="67"/>
  <c r="CZ25" i="68"/>
  <c r="BZ30"/>
  <c r="CQ17" i="67"/>
  <c r="CA15"/>
  <c r="BC13" i="68"/>
  <c r="BM38"/>
  <c r="BS24" i="67"/>
  <c r="CH28"/>
  <c r="BN19" i="68"/>
  <c r="CW38"/>
  <c r="CA22" i="67"/>
  <c r="CK30"/>
  <c r="CK36" i="68"/>
  <c r="CI10"/>
  <c r="BK11" i="67"/>
  <c r="CQ21"/>
  <c r="BW32" i="68"/>
  <c r="CM24"/>
  <c r="CR27" i="67"/>
  <c r="BJ40"/>
  <c r="BV22"/>
  <c r="BV27"/>
  <c r="BG31" i="66"/>
  <c r="BK16"/>
  <c r="CF28"/>
  <c r="BT20" i="67"/>
  <c r="BI28"/>
  <c r="CK24"/>
  <c r="BF26" i="72"/>
  <c r="CV11"/>
  <c r="CJ31" i="71"/>
  <c r="CB14"/>
  <c r="CG35"/>
  <c r="BX37" i="69"/>
  <c r="BL24"/>
  <c r="BX13"/>
  <c r="BJ20"/>
  <c r="BL16"/>
  <c r="CE28"/>
  <c r="CT25"/>
  <c r="BO14"/>
  <c r="CL17"/>
  <c r="CC25"/>
  <c r="BV39"/>
  <c r="CA11" i="68"/>
  <c r="CZ10" i="69"/>
  <c r="CW25"/>
  <c r="BH23" i="68"/>
  <c r="CH13"/>
  <c r="CM19" i="70"/>
  <c r="CE33" i="69"/>
  <c r="BG22"/>
  <c r="CV33" i="68"/>
  <c r="BZ35"/>
  <c r="CR14"/>
  <c r="CR17"/>
  <c r="CS26" i="67"/>
  <c r="BJ14" i="68"/>
  <c r="BO11"/>
  <c r="BE37"/>
  <c r="BU23" i="67"/>
  <c r="BQ24" i="68"/>
  <c r="BW31"/>
  <c r="CX33" i="67"/>
  <c r="CS31"/>
  <c r="BJ22" i="68"/>
  <c r="BG36" i="72"/>
  <c r="BY10" i="71"/>
  <c r="BQ10"/>
  <c r="BJ12" i="72"/>
  <c r="BL24" i="71"/>
  <c r="CA16"/>
  <c r="CI31" i="70"/>
  <c r="CE38" i="69"/>
  <c r="CG15"/>
  <c r="CK30" i="71"/>
  <c r="CN40" i="70"/>
  <c r="CV34"/>
  <c r="BP33" i="69"/>
  <c r="CL27" i="71"/>
  <c r="BN37" i="70"/>
  <c r="BD22"/>
  <c r="BV35" i="69"/>
  <c r="CF17"/>
  <c r="BS17" i="68"/>
  <c r="BJ30"/>
  <c r="BN35" i="71"/>
  <c r="CI33" i="70"/>
  <c r="CD25"/>
  <c r="CP25"/>
  <c r="CD32" i="69"/>
  <c r="CM23"/>
  <c r="BS21" i="68"/>
  <c r="CF16"/>
  <c r="BX10"/>
  <c r="BN37"/>
  <c r="CI27"/>
  <c r="BF18"/>
  <c r="CL34"/>
  <c r="BJ36" i="67"/>
  <c r="CV16"/>
  <c r="CV37" i="72"/>
  <c r="BV33" i="70"/>
  <c r="CP21"/>
  <c r="BJ17"/>
  <c r="BL30"/>
  <c r="BG39" i="69"/>
  <c r="CY38"/>
  <c r="CK10"/>
  <c r="BG38"/>
  <c r="CG16" i="68"/>
  <c r="BZ38"/>
  <c r="CZ8"/>
  <c r="BP34"/>
  <c r="CP13" i="67"/>
  <c r="BL28" i="66"/>
  <c r="CY12" i="67"/>
  <c r="BU26" i="71"/>
  <c r="BR19" i="70"/>
  <c r="CD25" i="69"/>
  <c r="CP31" i="68"/>
  <c r="CW14"/>
  <c r="BE19"/>
  <c r="CD17" i="67"/>
  <c r="BL18"/>
  <c r="CV17"/>
  <c r="CU28" i="68"/>
  <c r="CN15" i="69"/>
  <c r="CB24" i="68"/>
  <c r="CS28" i="69"/>
  <c r="BU10" i="68"/>
  <c r="CO17" i="69"/>
  <c r="CJ34" i="68"/>
  <c r="CS16" i="67"/>
  <c r="CY24"/>
  <c r="BT31"/>
  <c r="CU39" i="66"/>
  <c r="CP11"/>
  <c r="BT20" i="68"/>
  <c r="BJ19" i="67"/>
  <c r="CJ40" i="66"/>
  <c r="BI18" i="67"/>
  <c r="BQ27"/>
  <c r="BZ32" i="66"/>
  <c r="BO36"/>
  <c r="BU31" i="71"/>
  <c r="CF30" i="72"/>
  <c r="BI27" i="71"/>
  <c r="CJ19" i="69"/>
  <c r="CU36"/>
  <c r="BR29"/>
  <c r="CT30" i="68"/>
  <c r="BU15"/>
  <c r="BQ12"/>
  <c r="CZ32"/>
  <c r="BN32"/>
  <c r="CW24"/>
  <c r="BM13"/>
  <c r="CV30" i="67"/>
  <c r="CQ19" i="68"/>
  <c r="BD38" i="67"/>
  <c r="CI23" i="66"/>
  <c r="CF39"/>
  <c r="CZ10" i="67"/>
  <c r="CI25"/>
  <c r="BX33" i="66"/>
  <c r="BQ10"/>
  <c r="CI39" i="67"/>
  <c r="BS33"/>
  <c r="CC25" i="66"/>
  <c r="CT30"/>
  <c r="CN19"/>
  <c r="CG37" i="67"/>
  <c r="CR15"/>
  <c r="BR13" i="66"/>
  <c r="BY24"/>
  <c r="CM27"/>
  <c r="BE18" i="65"/>
  <c r="CS24"/>
  <c r="BK13" i="66"/>
  <c r="CZ38"/>
  <c r="BS12" i="65"/>
  <c r="CH30"/>
  <c r="CP17" i="66"/>
  <c r="CG20"/>
  <c r="CU28" i="65"/>
  <c r="BT10"/>
  <c r="CA21" i="66"/>
  <c r="CM18"/>
  <c r="BK31" i="65"/>
  <c r="CQ16"/>
  <c r="BS26" i="66"/>
  <c r="CF22"/>
  <c r="CM24" i="65"/>
  <c r="BT33"/>
  <c r="BM29" i="66"/>
  <c r="CJ17"/>
  <c r="CQ28" i="65"/>
  <c r="CC29"/>
  <c r="BS24"/>
  <c r="BV36"/>
  <c r="BU25" i="63"/>
  <c r="BT38"/>
  <c r="BS22" i="71"/>
  <c r="BR29" i="70"/>
  <c r="BK13"/>
  <c r="BF34" i="68"/>
  <c r="BI12" i="69"/>
  <c r="BT36"/>
  <c r="BZ39" i="68"/>
  <c r="BY16"/>
  <c r="BZ32"/>
  <c r="CR35"/>
  <c r="CG30"/>
  <c r="CM38"/>
  <c r="BQ34"/>
  <c r="CL40" i="67"/>
  <c r="CH30" i="68"/>
  <c r="CC32" i="67"/>
  <c r="CO35" i="66"/>
  <c r="BL13"/>
  <c r="CR21" i="67"/>
  <c r="CL33"/>
  <c r="CE12" i="66"/>
  <c r="BC23"/>
  <c r="CM11" i="67"/>
  <c r="BF33"/>
  <c r="BX30" i="66"/>
  <c r="CJ38"/>
  <c r="BG25"/>
  <c r="CK35" i="67"/>
  <c r="CT14"/>
  <c r="CE30" i="66"/>
  <c r="CA37"/>
  <c r="BG27"/>
  <c r="BX24" i="65"/>
  <c r="CZ24"/>
  <c r="CU25" i="66"/>
  <c r="BZ33"/>
  <c r="CR14" i="65"/>
  <c r="BO12"/>
  <c r="BK35" i="66"/>
  <c r="BR15"/>
  <c r="CE15" i="65"/>
  <c r="CJ27"/>
  <c r="CP38" i="66"/>
  <c r="BI35"/>
  <c r="BG21" i="65"/>
  <c r="CK10"/>
  <c r="BT13" i="66"/>
  <c r="BQ38"/>
  <c r="CW19" i="65"/>
  <c r="CS11"/>
  <c r="CZ14" i="66"/>
  <c r="CX31"/>
  <c r="BI17" i="65"/>
  <c r="BT19" i="68"/>
  <c r="CU12" i="65"/>
  <c r="CQ32"/>
  <c r="BU13" i="63"/>
  <c r="CJ13" i="67"/>
  <c r="BV28" i="65"/>
  <c r="CG39"/>
  <c r="BY11" i="63"/>
  <c r="CN36" i="67"/>
  <c r="BY30" i="65"/>
  <c r="CY37"/>
  <c r="CS33" i="70"/>
  <c r="BW26"/>
  <c r="BF21"/>
  <c r="CL16" i="69"/>
  <c r="BX39"/>
  <c r="BU31"/>
  <c r="BK10" i="68"/>
  <c r="BX25"/>
  <c r="CI25"/>
  <c r="BL14" i="74"/>
  <c r="CY21"/>
  <c r="BQ20" i="73"/>
  <c r="CB26"/>
  <c r="BV37" i="74"/>
  <c r="CI40" i="73"/>
  <c r="CA18"/>
  <c r="CO27" i="71"/>
  <c r="CX17" i="73"/>
  <c r="BJ32" i="72"/>
  <c r="BM34" i="73"/>
  <c r="BZ22" i="72"/>
  <c r="CE16" i="73"/>
  <c r="BS13" i="71"/>
  <c r="CQ29"/>
  <c r="BX30" i="74"/>
  <c r="BZ33" i="73"/>
  <c r="BW21" i="72"/>
  <c r="BY40" i="74"/>
  <c r="CR22" i="72"/>
  <c r="BP21"/>
  <c r="CB20" i="71"/>
  <c r="CQ26"/>
  <c r="CG27" i="73"/>
  <c r="CW10"/>
  <c r="BZ15" i="71"/>
  <c r="BM18" i="72"/>
  <c r="BQ20" i="71"/>
  <c r="CQ28"/>
  <c r="BX32"/>
  <c r="BG13"/>
  <c r="CN21"/>
  <c r="CB20" i="70"/>
  <c r="BP24"/>
  <c r="BY34"/>
  <c r="BX35" i="72"/>
  <c r="BR17" i="68"/>
  <c r="CV32"/>
  <c r="BY40"/>
  <c r="CS39" i="72"/>
  <c r="CL34" i="71"/>
  <c r="BV32"/>
  <c r="CP39"/>
  <c r="CR10" i="70"/>
  <c r="CB19"/>
  <c r="CE30"/>
  <c r="BY31"/>
  <c r="BD40"/>
  <c r="CX34"/>
  <c r="CD12"/>
  <c r="BE20" i="69"/>
  <c r="CN26"/>
  <c r="BN28" i="68"/>
  <c r="BZ37"/>
  <c r="BI36" i="72"/>
  <c r="CS36" i="71"/>
  <c r="BR39"/>
  <c r="CH21"/>
  <c r="BS16" i="70"/>
  <c r="CC36"/>
  <c r="BK24"/>
  <c r="BF10"/>
  <c r="BS25"/>
  <c r="BQ14"/>
  <c r="CR40"/>
  <c r="BQ40" i="73"/>
  <c r="CG29" i="72"/>
  <c r="CU23"/>
  <c r="CK28"/>
  <c r="BI23" i="73"/>
  <c r="CJ37" i="72"/>
  <c r="CK31" i="71"/>
  <c r="CU32" i="73"/>
  <c r="CH28" i="71"/>
  <c r="CW21"/>
  <c r="BH30"/>
  <c r="BU18"/>
  <c r="CV36" i="72"/>
  <c r="CO20"/>
  <c r="CP20"/>
  <c r="CW21"/>
  <c r="BU21" i="71"/>
  <c r="CW28"/>
  <c r="CP38"/>
  <c r="CQ14"/>
  <c r="BM24" i="72"/>
  <c r="CY35" i="71"/>
  <c r="CV19"/>
  <c r="BF10"/>
  <c r="BK26"/>
  <c r="BC35" i="69"/>
  <c r="BL40"/>
  <c r="CO12"/>
  <c r="BJ13"/>
  <c r="BE28"/>
  <c r="BI35"/>
  <c r="CJ33"/>
  <c r="BJ16"/>
  <c r="CR18"/>
  <c r="BW32"/>
  <c r="CP16"/>
  <c r="CF26" i="72"/>
  <c r="CY13" i="71"/>
  <c r="BW13"/>
  <c r="BV18"/>
  <c r="CU40"/>
  <c r="BQ29" i="69"/>
  <c r="BW13"/>
  <c r="CH27"/>
  <c r="CE40"/>
  <c r="BF13"/>
  <c r="CU39"/>
  <c r="CB11"/>
  <c r="CK17"/>
  <c r="BD32"/>
  <c r="CZ7"/>
  <c r="CK18"/>
  <c r="CM23" i="71"/>
  <c r="CT19"/>
  <c r="CS25"/>
  <c r="CT12"/>
  <c r="BR24" i="70"/>
  <c r="CI30"/>
  <c r="BD37" i="69"/>
  <c r="BD26"/>
  <c r="BY33" i="73"/>
  <c r="BY15" i="74"/>
  <c r="CG38" i="72"/>
  <c r="BP32" i="73"/>
  <c r="CI40" i="72"/>
  <c r="BU22"/>
  <c r="CV40" i="71"/>
  <c r="CT31"/>
  <c r="BG16" i="72"/>
  <c r="CC22"/>
  <c r="CN29"/>
  <c r="BP35"/>
  <c r="BV16"/>
  <c r="BI28"/>
  <c r="BR33"/>
  <c r="CU13"/>
  <c r="BH25"/>
  <c r="CG35"/>
  <c r="BE31"/>
  <c r="CW13"/>
  <c r="CC24"/>
  <c r="CE25"/>
  <c r="CG40" i="71"/>
  <c r="BU38"/>
  <c r="BE38"/>
  <c r="CQ20" i="70"/>
  <c r="BQ19"/>
  <c r="CZ14"/>
  <c r="CO23"/>
  <c r="BG29"/>
  <c r="CR11"/>
  <c r="BX25"/>
  <c r="BP15" i="69"/>
  <c r="CC12"/>
  <c r="CN27" i="68"/>
  <c r="BD17"/>
  <c r="CW25"/>
  <c r="CO38" i="72"/>
  <c r="BI10" i="71"/>
  <c r="BY33"/>
  <c r="CT30"/>
  <c r="CU24" i="70"/>
  <c r="BN19"/>
  <c r="CV16"/>
  <c r="CI38"/>
  <c r="CS40"/>
  <c r="BW21"/>
  <c r="BP30"/>
  <c r="BN37" i="69"/>
  <c r="CC13"/>
  <c r="BO14" i="68"/>
  <c r="BJ13"/>
  <c r="BS30" i="72"/>
  <c r="CG31" i="71"/>
  <c r="BF20" i="72"/>
  <c r="CG13"/>
  <c r="CA10" i="71"/>
  <c r="CR14"/>
  <c r="CH31"/>
  <c r="CW20"/>
  <c r="CM10" i="70"/>
  <c r="CV26"/>
  <c r="BP14"/>
  <c r="CD29" i="69"/>
  <c r="CN38" i="73"/>
  <c r="CW32" i="72"/>
  <c r="CE21" i="71"/>
  <c r="CV10" i="73"/>
  <c r="CY37" i="71"/>
  <c r="BK21" i="72"/>
  <c r="BC32" i="70"/>
  <c r="CM33" i="69"/>
  <c r="BO25"/>
  <c r="CO16" i="72"/>
  <c r="CY30" i="70"/>
  <c r="CO26" i="69"/>
  <c r="BK28"/>
  <c r="CI38" i="71"/>
  <c r="BR15" i="69"/>
  <c r="BG13" i="70"/>
  <c r="BX39"/>
  <c r="BY29" i="69"/>
  <c r="CI14"/>
  <c r="CJ15"/>
  <c r="CS33"/>
  <c r="BK31" i="71"/>
  <c r="BE40" i="70"/>
  <c r="CO13" i="68"/>
  <c r="BN16"/>
  <c r="CG17"/>
  <c r="BD29"/>
  <c r="BG31" i="67"/>
  <c r="CX35"/>
  <c r="CQ36"/>
  <c r="CJ22"/>
  <c r="CM35"/>
  <c r="BG34"/>
  <c r="BN30"/>
  <c r="CN32" i="66"/>
  <c r="BO11" i="67"/>
  <c r="BJ11" i="71"/>
  <c r="BR25" i="70"/>
  <c r="CD38"/>
  <c r="BS23" i="69"/>
  <c r="CD30" i="68"/>
  <c r="CL29" i="69"/>
  <c r="CM39" i="68"/>
  <c r="BL31"/>
  <c r="CL12"/>
  <c r="BK12"/>
  <c r="CX20"/>
  <c r="CJ37" i="67"/>
  <c r="CM39"/>
  <c r="CI37" i="66"/>
  <c r="BK12" i="67"/>
  <c r="BJ29" i="71"/>
  <c r="CA37" i="70"/>
  <c r="BE40" i="69"/>
  <c r="CE15"/>
  <c r="CJ16"/>
  <c r="CB28"/>
  <c r="CW36" i="68"/>
  <c r="BX29"/>
  <c r="CG29"/>
  <c r="BS12"/>
  <c r="CG40" i="69"/>
  <c r="CR11" i="68"/>
  <c r="CT33" i="69"/>
  <c r="BK39" i="68"/>
  <c r="CY30" i="67"/>
  <c r="BF30" i="68"/>
  <c r="BN21" i="75"/>
  <c r="CD16" i="73"/>
  <c r="BT30" i="72"/>
  <c r="CK18"/>
  <c r="CB25"/>
  <c r="CL26" i="71"/>
  <c r="CD39" i="72"/>
  <c r="CL40" i="71"/>
  <c r="CT33"/>
  <c r="BZ32"/>
  <c r="BK34" i="72"/>
  <c r="BR34"/>
  <c r="CF18"/>
  <c r="CN26"/>
  <c r="BT13" i="71"/>
  <c r="BO27"/>
  <c r="CV22"/>
  <c r="BE22"/>
  <c r="CQ20" i="72"/>
  <c r="CD16" i="70"/>
  <c r="BG16" i="71"/>
  <c r="CJ26"/>
  <c r="CV10"/>
  <c r="CQ29" i="69"/>
  <c r="BS32"/>
  <c r="BK18"/>
  <c r="BI13"/>
  <c r="BI24"/>
  <c r="BK27"/>
  <c r="BW27"/>
  <c r="BK33"/>
  <c r="CE10"/>
  <c r="BY35"/>
  <c r="BY15"/>
  <c r="CD37" i="72"/>
  <c r="CM40" i="70"/>
  <c r="BX11" i="71"/>
  <c r="CA26"/>
  <c r="CH16"/>
  <c r="BV16" i="69"/>
  <c r="BU16"/>
  <c r="BJ19"/>
  <c r="BS29"/>
  <c r="BN31"/>
  <c r="CW32"/>
  <c r="BI33"/>
  <c r="CZ24"/>
  <c r="BE39"/>
  <c r="CQ38"/>
  <c r="BR23"/>
  <c r="CC20" i="71"/>
  <c r="BW32"/>
  <c r="CW23"/>
  <c r="BN14"/>
  <c r="BC27" i="70"/>
  <c r="BE21"/>
  <c r="CQ10"/>
  <c r="BC13"/>
  <c r="CX38"/>
  <c r="BH11"/>
  <c r="CI36"/>
  <c r="CY20"/>
  <c r="BS12"/>
  <c r="CQ36" i="69"/>
  <c r="CT27"/>
  <c r="CC24"/>
  <c r="BY24"/>
  <c r="CJ29"/>
  <c r="CN27"/>
  <c r="BQ15"/>
  <c r="CI20"/>
  <c r="BP37"/>
  <c r="BX12" i="68"/>
  <c r="BV22" i="69"/>
  <c r="BE33"/>
  <c r="BE32" i="68"/>
  <c r="BX14"/>
  <c r="CI23" i="69"/>
  <c r="BH34"/>
  <c r="CQ31" i="72"/>
  <c r="CN32" i="71"/>
  <c r="BD18"/>
  <c r="BI40"/>
  <c r="BZ12" i="70"/>
  <c r="BL34"/>
  <c r="BF25"/>
  <c r="BY20"/>
  <c r="CT24"/>
  <c r="BM19"/>
  <c r="CQ32"/>
  <c r="BN14" i="69"/>
  <c r="BU21"/>
  <c r="CZ21"/>
  <c r="CG24"/>
  <c r="CY24" i="68"/>
  <c r="CE17" i="70"/>
  <c r="BX12" i="69"/>
  <c r="BR24"/>
  <c r="CX17" i="68"/>
  <c r="CB35" i="70"/>
  <c r="CG37" i="69"/>
  <c r="BS25"/>
  <c r="BT18" i="68"/>
  <c r="BI10" i="69"/>
  <c r="CY31" i="68"/>
  <c r="CE15"/>
  <c r="CJ23" i="67"/>
  <c r="CJ36" i="69"/>
  <c r="CR23" i="68"/>
  <c r="CR28"/>
  <c r="CU19" i="67"/>
  <c r="CX19" i="68"/>
  <c r="CL17"/>
  <c r="BR40"/>
  <c r="CZ6" i="67"/>
  <c r="CV16" i="68"/>
  <c r="BV39"/>
  <c r="BW15"/>
  <c r="BH36" i="67"/>
  <c r="BR27" i="68"/>
  <c r="BW11"/>
  <c r="CK29"/>
  <c r="BK25" i="67"/>
  <c r="CV11" i="68"/>
  <c r="CP16"/>
  <c r="BY23"/>
  <c r="CT39" i="67"/>
  <c r="CI16" i="68"/>
  <c r="CQ17"/>
  <c r="BR11"/>
  <c r="BI32" i="67"/>
  <c r="CB35"/>
  <c r="BI24"/>
  <c r="CL28" i="66"/>
  <c r="BE24"/>
  <c r="CE13"/>
  <c r="BO22" i="67"/>
  <c r="CK28"/>
  <c r="BU35"/>
  <c r="BL12"/>
  <c r="CS29" i="72"/>
  <c r="BT28"/>
  <c r="CD23" i="71"/>
  <c r="BZ17"/>
  <c r="BW18" i="70"/>
  <c r="CG15"/>
  <c r="BI37"/>
  <c r="CJ20"/>
  <c r="BY33"/>
  <c r="BR10"/>
  <c r="CM18"/>
  <c r="CU21" i="68"/>
  <c r="CH22" i="69"/>
  <c r="BL25"/>
  <c r="CW18"/>
  <c r="BR25" i="68"/>
  <c r="BC39" i="69"/>
  <c r="CL25"/>
  <c r="CP32"/>
  <c r="BP32" i="68"/>
  <c r="BI27" i="70"/>
  <c r="BR28" i="69"/>
  <c r="CK24"/>
  <c r="CK18" i="68"/>
  <c r="CX40" i="69"/>
  <c r="BU29" i="68"/>
  <c r="BF20"/>
  <c r="BZ21" i="67"/>
  <c r="BX10" i="69"/>
  <c r="CW23" i="68"/>
  <c r="CA29"/>
  <c r="CC15" i="67"/>
  <c r="CF26" i="68"/>
  <c r="CE12"/>
  <c r="CI35"/>
  <c r="CR35" i="67"/>
  <c r="CE30" i="68"/>
  <c r="CD31"/>
  <c r="BL34"/>
  <c r="BW24" i="67"/>
  <c r="BH38" i="68"/>
  <c r="BS10"/>
  <c r="BZ11"/>
  <c r="BI33" i="67"/>
  <c r="BX13" i="68"/>
  <c r="BJ25"/>
  <c r="BZ12"/>
  <c r="CL37" i="67"/>
  <c r="CS30" i="68"/>
  <c r="CR25"/>
  <c r="BR37"/>
  <c r="CR17" i="67"/>
  <c r="BC11"/>
  <c r="BX28"/>
  <c r="BY26" i="66"/>
  <c r="CX17"/>
  <c r="BG32"/>
  <c r="CZ17" i="67"/>
  <c r="BP16"/>
  <c r="BY12"/>
  <c r="CB28"/>
  <c r="CW34" i="71"/>
  <c r="CX12"/>
  <c r="CR25"/>
  <c r="BJ23"/>
  <c r="BO37" i="70"/>
  <c r="CD13"/>
  <c r="BP26"/>
  <c r="BH21"/>
  <c r="CQ14"/>
  <c r="CJ39"/>
  <c r="BL13"/>
  <c r="CW37" i="68"/>
  <c r="BQ37" i="69"/>
  <c r="CS11"/>
  <c r="CL27"/>
  <c r="CZ29" i="68"/>
  <c r="BV32" i="69"/>
  <c r="CD20"/>
  <c r="CU24"/>
  <c r="CW28" i="68"/>
  <c r="CZ4" i="70"/>
  <c r="CQ33" i="69"/>
  <c r="CB34"/>
  <c r="CL24" i="68"/>
  <c r="BC33" i="69"/>
  <c r="BE11" i="68"/>
  <c r="BL13"/>
  <c r="CO37" i="67"/>
  <c r="BC34" i="69"/>
  <c r="BM22" i="68"/>
  <c r="BJ11"/>
  <c r="CN24" i="67"/>
  <c r="CC32" i="68"/>
  <c r="BT28"/>
  <c r="BP22"/>
  <c r="CG38" i="67"/>
  <c r="CT16" i="68"/>
  <c r="CD40"/>
  <c r="BU16"/>
  <c r="BU26" i="67"/>
  <c r="CK21" i="68"/>
  <c r="BE17"/>
  <c r="BQ20"/>
  <c r="BN20" i="67"/>
  <c r="BP36" i="68"/>
  <c r="BT12"/>
  <c r="CZ8" i="67"/>
  <c r="CW31"/>
  <c r="BG35" i="68"/>
  <c r="CQ23"/>
  <c r="CP33" i="67"/>
  <c r="BT40"/>
  <c r="CM10"/>
  <c r="CC34" i="73"/>
  <c r="CT24" i="72"/>
  <c r="BD37"/>
  <c r="CS30" i="73"/>
  <c r="BU21" i="72"/>
  <c r="CZ23"/>
  <c r="CM19"/>
  <c r="BH34"/>
  <c r="CS15" i="71"/>
  <c r="CK15"/>
  <c r="BS16"/>
  <c r="CH26"/>
  <c r="BU40" i="73"/>
  <c r="BO24" i="72"/>
  <c r="BG27"/>
  <c r="CI25"/>
  <c r="BS32" i="71"/>
  <c r="CG29"/>
  <c r="BK11"/>
  <c r="CC13"/>
  <c r="CU20" i="72"/>
  <c r="CJ35" i="71"/>
  <c r="CF40"/>
  <c r="BR27"/>
  <c r="CK38"/>
  <c r="CW37" i="69"/>
  <c r="CK28"/>
  <c r="BM15"/>
  <c r="CN31"/>
  <c r="CL34"/>
  <c r="BM16"/>
  <c r="CN17"/>
  <c r="CF23" i="70"/>
  <c r="CV12" i="69"/>
  <c r="BH22"/>
  <c r="BD11"/>
  <c r="BK19" i="72"/>
  <c r="BC16" i="71"/>
  <c r="CE40"/>
  <c r="CI18"/>
  <c r="CZ15"/>
  <c r="CZ28" i="69"/>
  <c r="CZ22"/>
  <c r="CA19"/>
  <c r="CO14"/>
  <c r="BU36"/>
  <c r="CO25"/>
  <c r="CG20"/>
  <c r="CY34" i="70"/>
  <c r="BR12" i="69"/>
  <c r="BH10"/>
  <c r="BK38"/>
  <c r="BI14" i="71"/>
  <c r="BX21"/>
  <c r="CC39"/>
  <c r="BL19"/>
  <c r="CP18" i="70"/>
  <c r="CP24"/>
  <c r="BU17"/>
  <c r="BS21"/>
  <c r="BP29"/>
  <c r="BF36"/>
  <c r="CU10"/>
  <c r="BJ12"/>
  <c r="CG14"/>
  <c r="BO37" i="69"/>
  <c r="CL32"/>
  <c r="CP35"/>
  <c r="BS17"/>
  <c r="BN33"/>
  <c r="BX21"/>
  <c r="CF23"/>
  <c r="BT27"/>
  <c r="CX16"/>
  <c r="CV25" i="68"/>
  <c r="BT30" i="69"/>
  <c r="CF31"/>
  <c r="CT36"/>
  <c r="CU37" i="68"/>
  <c r="CE12" i="69"/>
  <c r="BL27"/>
  <c r="CT10" i="72"/>
  <c r="CB10" i="71"/>
  <c r="CI29"/>
  <c r="BN32"/>
  <c r="BR14" i="70"/>
  <c r="BI11"/>
  <c r="BZ36"/>
  <c r="BD15"/>
  <c r="BK33"/>
  <c r="CI37"/>
  <c r="CD26"/>
  <c r="BJ29" i="69"/>
  <c r="BF34" i="70"/>
  <c r="CS30" i="69"/>
  <c r="CD15"/>
  <c r="BY19" i="68"/>
  <c r="BO27" i="70"/>
  <c r="CO40" i="69"/>
  <c r="BP25"/>
  <c r="CG19" i="68"/>
  <c r="BD34" i="71"/>
  <c r="CG18" i="69"/>
  <c r="BC32"/>
  <c r="CF39" i="68"/>
  <c r="BH26" i="69"/>
  <c r="CC28" i="68"/>
  <c r="BH11"/>
  <c r="BH30" i="67"/>
  <c r="CD21" i="69"/>
  <c r="BJ40" i="68"/>
  <c r="BG15"/>
  <c r="BR39" i="67"/>
  <c r="CH34" i="68"/>
  <c r="CL10"/>
  <c r="BD11"/>
  <c r="CH32" i="67"/>
  <c r="BT10" i="68"/>
  <c r="BE20"/>
  <c r="CP29"/>
  <c r="BP28" i="67"/>
  <c r="CA30" i="68"/>
  <c r="BT23"/>
  <c r="BM37"/>
  <c r="BM31" i="67"/>
  <c r="CC10" i="68"/>
  <c r="CD39"/>
  <c r="BC14"/>
  <c r="CH21" i="67"/>
  <c r="BZ28" i="68"/>
  <c r="BH22"/>
  <c r="BO30"/>
  <c r="CA27" i="67"/>
  <c r="BS14"/>
  <c r="BJ39"/>
  <c r="CV22" i="66"/>
  <c r="BF26"/>
  <c r="CM14"/>
  <c r="CI37" i="67"/>
  <c r="BD12"/>
  <c r="CD37"/>
  <c r="BZ24"/>
  <c r="BS22" i="72"/>
  <c r="BM27" i="71"/>
  <c r="CR34"/>
  <c r="BO32"/>
  <c r="BR32" i="70"/>
  <c r="CF40"/>
  <c r="BD31"/>
  <c r="CB13"/>
  <c r="BZ10"/>
  <c r="CG17"/>
  <c r="CD24"/>
  <c r="CA40" i="69"/>
  <c r="BK30"/>
  <c r="CN40"/>
  <c r="CX34"/>
  <c r="BZ18" i="68"/>
  <c r="CG10" i="70"/>
  <c r="CK39" i="69"/>
  <c r="CC14"/>
  <c r="BU20" i="68"/>
  <c r="CV18" i="70"/>
  <c r="BG36" i="69"/>
  <c r="BT31"/>
  <c r="BW38" i="68"/>
  <c r="BY32" i="69"/>
  <c r="CP39" i="68"/>
  <c r="CR34"/>
  <c r="CJ15" i="67"/>
  <c r="CY18" i="69"/>
  <c r="CC24" i="68"/>
  <c r="CW21"/>
  <c r="CD21" i="67"/>
  <c r="BC15" i="68"/>
  <c r="BX33"/>
  <c r="CD19"/>
  <c r="BG14" i="67"/>
  <c r="CD34" i="68"/>
  <c r="CX14"/>
  <c r="BG13"/>
  <c r="BC37" i="67"/>
  <c r="BH39" i="68"/>
  <c r="CY29"/>
  <c r="CU32"/>
  <c r="CR23" i="67"/>
  <c r="CX12" i="68"/>
  <c r="BR29"/>
  <c r="CE26"/>
  <c r="BV32" i="67"/>
  <c r="CU39" i="68"/>
  <c r="CA34"/>
  <c r="BX22"/>
  <c r="CS23" i="67"/>
  <c r="BX39"/>
  <c r="CY28"/>
  <c r="BJ33" i="66"/>
  <c r="BQ34"/>
  <c r="BG30"/>
  <c r="BX36" i="67"/>
  <c r="BG25"/>
  <c r="CV29"/>
  <c r="BN19"/>
  <c r="CM31" i="72"/>
  <c r="BR12"/>
  <c r="CC23" i="71"/>
  <c r="CR37"/>
  <c r="CE18" i="70"/>
  <c r="CK23"/>
  <c r="BK30"/>
  <c r="CJ21"/>
  <c r="BW28"/>
  <c r="BY38"/>
  <c r="CE20"/>
  <c r="BI11" i="68"/>
  <c r="CH17" i="69"/>
  <c r="CM24"/>
  <c r="BE25"/>
  <c r="CC30" i="68"/>
  <c r="CA28" i="70"/>
  <c r="BC27" i="69"/>
  <c r="CN22"/>
  <c r="BM32" i="68"/>
  <c r="BE26" i="70"/>
  <c r="CR33" i="69"/>
  <c r="CQ37"/>
  <c r="CI29" i="68"/>
  <c r="BN29" i="69"/>
  <c r="BO40" i="68"/>
  <c r="CA22"/>
  <c r="BU10" i="67"/>
  <c r="BC37" i="69"/>
  <c r="CQ13" i="68"/>
  <c r="BT39"/>
  <c r="CG15" i="67"/>
  <c r="BX24" i="68"/>
  <c r="BK18"/>
  <c r="CP14"/>
  <c r="BQ37" i="67"/>
  <c r="CI26" i="68"/>
  <c r="BO18" i="72"/>
  <c r="CI20"/>
  <c r="CY18" i="71"/>
  <c r="BY19" i="72"/>
  <c r="BI19" i="71"/>
  <c r="BX16"/>
  <c r="CZ13" i="70"/>
  <c r="CW21"/>
  <c r="BL14" i="69"/>
  <c r="CD28" i="71"/>
  <c r="CI28" i="70"/>
  <c r="BO19"/>
  <c r="BM33" i="69"/>
  <c r="BR30" i="70"/>
  <c r="CS12"/>
  <c r="CU14"/>
  <c r="BE30" i="69"/>
  <c r="BO10"/>
  <c r="CN21"/>
  <c r="BQ21"/>
  <c r="BU17" i="73"/>
  <c r="BW23" i="70"/>
  <c r="CC12"/>
  <c r="BS15"/>
  <c r="CZ27"/>
  <c r="CP34" i="69"/>
  <c r="CG11" i="68"/>
  <c r="CF18" i="69"/>
  <c r="BI31"/>
  <c r="CI28"/>
  <c r="CN13"/>
  <c r="CJ35" i="68"/>
  <c r="CH17"/>
  <c r="CF36" i="67"/>
  <c r="BV25" i="66"/>
  <c r="BP14" i="67"/>
  <c r="CK37" i="71"/>
  <c r="CY16" i="70"/>
  <c r="BF12" i="69"/>
  <c r="BE24" i="68"/>
  <c r="BI30"/>
  <c r="BC18"/>
  <c r="BP31" i="67"/>
  <c r="CG36"/>
  <c r="CS24"/>
  <c r="CT40"/>
  <c r="CC28"/>
  <c r="CD35"/>
  <c r="BQ10"/>
  <c r="BX37" i="66"/>
  <c r="BL23" i="67"/>
  <c r="BS37" i="71"/>
  <c r="BT34" i="70"/>
  <c r="BH26"/>
  <c r="BP19" i="69"/>
  <c r="CC33"/>
  <c r="CA29"/>
  <c r="CH35" i="68"/>
  <c r="CJ25"/>
  <c r="CZ33"/>
  <c r="BC34"/>
  <c r="BP20" i="67"/>
  <c r="BR33" i="68"/>
  <c r="BD34" i="67"/>
  <c r="CO23" i="68"/>
  <c r="CI31" i="67"/>
  <c r="BX20" i="68"/>
  <c r="CS29" i="67"/>
  <c r="CS18"/>
  <c r="BU28"/>
  <c r="CS10" i="66"/>
  <c r="CW19"/>
  <c r="CZ28"/>
  <c r="BC36" i="67"/>
  <c r="CS14"/>
  <c r="BX16"/>
  <c r="BJ29"/>
  <c r="BU26" i="66"/>
  <c r="CF18"/>
  <c r="BL22" i="72"/>
  <c r="CQ24"/>
  <c r="BV36" i="71"/>
  <c r="BU20" i="69"/>
  <c r="CZ35" i="68"/>
  <c r="BG37" i="70"/>
  <c r="BN20" i="68"/>
  <c r="BG39" i="67"/>
  <c r="CN22"/>
  <c r="BV40"/>
  <c r="CU32"/>
  <c r="CO18"/>
  <c r="CD40"/>
  <c r="CA34"/>
  <c r="CS36" i="66"/>
  <c r="CN15" i="67"/>
  <c r="CW15" i="66"/>
  <c r="CJ18"/>
  <c r="BN17" i="67"/>
  <c r="BI36"/>
  <c r="BN13" i="66"/>
  <c r="BX19"/>
  <c r="BE34" i="67"/>
  <c r="CA18"/>
  <c r="BP16" i="66"/>
  <c r="BX32"/>
  <c r="BR18"/>
  <c r="CO17" i="68"/>
  <c r="CB13" i="67"/>
  <c r="BC32" i="66"/>
  <c r="BP25"/>
  <c r="CM15"/>
  <c r="CW18" i="65"/>
  <c r="BO20"/>
  <c r="BX13" i="66"/>
  <c r="BJ31"/>
  <c r="CI13" i="65"/>
  <c r="CB10"/>
  <c r="BK14" i="66"/>
  <c r="BS17"/>
  <c r="CX13" i="65"/>
  <c r="BM16"/>
  <c r="BG11" i="66"/>
  <c r="CR31"/>
  <c r="BV17" i="65"/>
  <c r="CI26"/>
  <c r="CW25" i="66"/>
  <c r="CW27"/>
  <c r="BE25" i="65"/>
  <c r="CY11"/>
  <c r="BK23" i="66"/>
  <c r="BF20"/>
  <c r="BY22" i="65"/>
  <c r="CR35"/>
  <c r="CZ13"/>
  <c r="CZ33"/>
  <c r="BX27" i="63"/>
  <c r="BX14"/>
  <c r="BJ25" i="72"/>
  <c r="CU40" i="70"/>
  <c r="BV36"/>
  <c r="CW19" i="69"/>
  <c r="CP17" i="68"/>
  <c r="BF33" i="70"/>
  <c r="BO10" i="68"/>
  <c r="CG12" i="67"/>
  <c r="CR31"/>
  <c r="CD23"/>
  <c r="CJ36"/>
  <c r="BF13"/>
  <c r="CZ29" i="69"/>
  <c r="CF24" i="68"/>
  <c r="BD17" i="66"/>
  <c r="CC16" i="67"/>
  <c r="BC14" i="66"/>
  <c r="BC31"/>
  <c r="BE40" i="67"/>
  <c r="CK18"/>
  <c r="BL16" i="66"/>
  <c r="CA39"/>
  <c r="BW28" i="67"/>
  <c r="BK22"/>
  <c r="BN12" i="66"/>
  <c r="BX14"/>
  <c r="CJ11"/>
  <c r="BJ23" i="68"/>
  <c r="BG30" i="67"/>
  <c r="CV15" i="66"/>
  <c r="CG30"/>
  <c r="CZ30"/>
  <c r="CP21" i="65"/>
  <c r="CI12"/>
  <c r="BL22" i="66"/>
  <c r="BU39"/>
  <c r="BF29" i="65"/>
  <c r="CE10"/>
  <c r="BU22" i="66"/>
  <c r="BZ29"/>
  <c r="BL10" i="65"/>
  <c r="BE23"/>
  <c r="CE14" i="66"/>
  <c r="CZ20"/>
  <c r="CN15" i="65"/>
  <c r="CE34"/>
  <c r="BY34" i="66"/>
  <c r="BH38"/>
  <c r="BE14" i="65"/>
  <c r="BV24"/>
  <c r="BK26" i="66"/>
  <c r="CT19"/>
  <c r="BR20" i="65"/>
  <c r="CC22"/>
  <c r="BI18"/>
  <c r="CB35"/>
  <c r="BZ15" i="63"/>
  <c r="BP26"/>
  <c r="CG10" i="65"/>
  <c r="BY39"/>
  <c r="CD12" i="63"/>
  <c r="CO27"/>
  <c r="BG17" i="65"/>
  <c r="BG39"/>
  <c r="BO30" i="72"/>
  <c r="CK26" i="70"/>
  <c r="CC27"/>
  <c r="CF19" i="69"/>
  <c r="BO22" i="68"/>
  <c r="CD29" i="70"/>
  <c r="CQ37" i="68"/>
  <c r="BG11" i="67"/>
  <c r="CH23"/>
  <c r="CA20"/>
  <c r="CK33"/>
  <c r="CV11"/>
  <c r="BQ13"/>
  <c r="CD10" i="69"/>
  <c r="BL26" i="66"/>
  <c r="CJ14" i="67"/>
  <c r="CA26" i="66"/>
  <c r="BQ33"/>
  <c r="CV14" i="67"/>
  <c r="BK36"/>
  <c r="BQ19" i="66"/>
  <c r="CA13"/>
  <c r="BS28" i="67"/>
  <c r="CT29"/>
  <c r="BZ17" i="66"/>
  <c r="BL35"/>
  <c r="CV12"/>
  <c r="CR19" i="68"/>
  <c r="CM22" i="67"/>
  <c r="BL20" i="66"/>
  <c r="CS12"/>
  <c r="BN18"/>
  <c r="BT24" i="65"/>
  <c r="BX22" i="71"/>
  <c r="CI38" i="69"/>
  <c r="CP26" i="68"/>
  <c r="CI24"/>
  <c r="CT18" i="66"/>
  <c r="CE32"/>
  <c r="CE11"/>
  <c r="CU13" i="67"/>
  <c r="CR19" i="65"/>
  <c r="BH33" i="66"/>
  <c r="CH16" i="65"/>
  <c r="CQ33" i="66"/>
  <c r="BK29" i="65"/>
  <c r="CW20" i="66"/>
  <c r="BC10" i="65"/>
  <c r="CW22" i="66"/>
  <c r="CE20" i="65"/>
  <c r="CC33" i="66"/>
  <c r="CK28" i="65"/>
  <c r="CO27"/>
  <c r="CY12" i="63"/>
  <c r="CU37" i="65"/>
  <c r="BW25" i="73"/>
  <c r="CT26" i="72"/>
  <c r="CU23" i="71"/>
  <c r="BR26" i="72"/>
  <c r="CY11" i="71"/>
  <c r="BD13" i="72"/>
  <c r="CM14" i="70"/>
  <c r="BK21"/>
  <c r="CD37"/>
  <c r="CU22" i="72"/>
  <c r="CB18" i="70"/>
  <c r="BN25"/>
  <c r="BH22"/>
  <c r="BO24"/>
  <c r="CE34"/>
  <c r="CW23" i="72"/>
  <c r="BY14" i="69"/>
  <c r="CI29"/>
  <c r="BL40" i="75"/>
  <c r="CL14"/>
  <c r="CJ15" i="74"/>
  <c r="BF20" i="73"/>
  <c r="BL29" i="74"/>
  <c r="CK40" i="72"/>
  <c r="CQ17"/>
  <c r="CY13"/>
  <c r="BQ35" i="73"/>
  <c r="CS10" i="74"/>
  <c r="BQ27" i="75"/>
  <c r="BU27" i="72"/>
  <c r="BZ25" i="73"/>
  <c r="BC21" i="72"/>
  <c r="CT18" i="71"/>
  <c r="BJ26" i="73"/>
  <c r="BZ32"/>
  <c r="CL14" i="74"/>
  <c r="CQ34"/>
  <c r="CA18" i="72"/>
  <c r="CG16" i="73"/>
  <c r="CA39" i="72"/>
  <c r="BD40" i="71"/>
  <c r="CJ25" i="72"/>
  <c r="BH21"/>
  <c r="BM31"/>
  <c r="CN16" i="71"/>
  <c r="CK39" i="72"/>
  <c r="CT18"/>
  <c r="CU10"/>
  <c r="BM15" i="71"/>
  <c r="CD32"/>
  <c r="CB34" i="70"/>
  <c r="BL26"/>
  <c r="CR21"/>
  <c r="BN11" i="69"/>
  <c r="BY38"/>
  <c r="CI21"/>
  <c r="CO36"/>
  <c r="CL19" i="72"/>
  <c r="BQ33" i="71"/>
  <c r="BV22" i="72"/>
  <c r="CA28"/>
  <c r="BS12" i="71"/>
  <c r="BJ20"/>
  <c r="BG19"/>
  <c r="BI17"/>
  <c r="BM30"/>
  <c r="BL15"/>
  <c r="CP14"/>
  <c r="CM35" i="69"/>
  <c r="CA25"/>
  <c r="BL23"/>
  <c r="CA16"/>
  <c r="CH20" i="72"/>
  <c r="BY16"/>
  <c r="BY38" i="71"/>
  <c r="BZ10"/>
  <c r="BK27" i="70"/>
  <c r="CL31" i="69"/>
  <c r="CP12"/>
  <c r="CO16"/>
  <c r="CQ10"/>
  <c r="CW16"/>
  <c r="BU26"/>
  <c r="CS39" i="75"/>
  <c r="BP28" i="73"/>
  <c r="BU26" i="72"/>
  <c r="BF35"/>
  <c r="BN39" i="73"/>
  <c r="BX17" i="72"/>
  <c r="CQ38" i="71"/>
  <c r="CF30" i="73"/>
  <c r="BL18" i="71"/>
  <c r="CJ10"/>
  <c r="CS18"/>
  <c r="BD17"/>
  <c r="CR21"/>
  <c r="CL24" i="72"/>
  <c r="BQ20"/>
  <c r="CB11"/>
  <c r="CD21" i="71"/>
  <c r="CG14"/>
  <c r="BM22"/>
  <c r="CE29"/>
  <c r="CO13"/>
  <c r="CJ32" i="72"/>
  <c r="CF22" i="71"/>
  <c r="BC33"/>
  <c r="CT39"/>
  <c r="BE18" i="70"/>
  <c r="CZ24"/>
  <c r="CV19"/>
  <c r="BW17"/>
  <c r="BC35"/>
  <c r="CO19"/>
  <c r="CY33"/>
  <c r="BU32" i="69"/>
  <c r="BZ36"/>
  <c r="CO33"/>
  <c r="BH21"/>
  <c r="BX29"/>
  <c r="BD36" i="72"/>
  <c r="CE20" i="71"/>
  <c r="BM11"/>
  <c r="CL19"/>
  <c r="CN32" i="70"/>
  <c r="CC13"/>
  <c r="CJ35"/>
  <c r="CY28"/>
  <c r="CU18"/>
  <c r="BT29"/>
  <c r="BO20"/>
  <c r="BI21" i="69"/>
  <c r="BJ32"/>
  <c r="CH10"/>
  <c r="CI40"/>
  <c r="BJ26" i="72"/>
  <c r="BH25" i="71"/>
  <c r="CR24"/>
  <c r="BU23"/>
  <c r="BT40" i="70"/>
  <c r="BD37"/>
  <c r="CS15"/>
  <c r="BY37"/>
  <c r="BE28"/>
  <c r="BG38" i="73"/>
  <c r="CQ12" i="74"/>
  <c r="BU35" i="75"/>
  <c r="BF12" i="73"/>
  <c r="BO37" i="72"/>
  <c r="CP12"/>
  <c r="CL15" i="71"/>
  <c r="CN21" i="72"/>
  <c r="CR35" i="71"/>
  <c r="BL14"/>
  <c r="CH23"/>
  <c r="BZ40"/>
  <c r="CG31" i="72"/>
  <c r="BY18"/>
  <c r="CM15" i="73"/>
  <c r="CA21" i="72"/>
  <c r="CP28" i="71"/>
  <c r="CV15"/>
  <c r="BI35"/>
  <c r="BW17"/>
  <c r="CF21" i="73"/>
  <c r="CW40" i="71"/>
  <c r="BL16" i="70"/>
  <c r="BW29"/>
  <c r="BJ38"/>
  <c r="CO19" i="69"/>
  <c r="BE37"/>
  <c r="BF22"/>
  <c r="CP18" i="72"/>
  <c r="BR30"/>
  <c r="CD17"/>
  <c r="BC14" i="70"/>
  <c r="BP18" i="69"/>
  <c r="BW31"/>
  <c r="CS23"/>
  <c r="CX19"/>
  <c r="CX35" i="72"/>
  <c r="BN15" i="71"/>
  <c r="CO28"/>
  <c r="CZ26" i="70"/>
  <c r="BH29"/>
  <c r="CK16" i="69"/>
  <c r="CC17"/>
  <c r="BV25"/>
  <c r="CV28" i="72"/>
  <c r="CK33"/>
  <c r="CT28"/>
  <c r="BW36" i="70"/>
  <c r="BF21" i="69"/>
  <c r="BK21"/>
  <c r="CV17"/>
  <c r="CM11" i="72"/>
  <c r="BP26" i="71"/>
  <c r="CC24"/>
  <c r="BU11"/>
  <c r="CW29"/>
  <c r="BY40" i="69"/>
  <c r="CR35"/>
  <c r="CY23"/>
  <c r="CP33"/>
  <c r="BO39"/>
  <c r="CQ30"/>
  <c r="CV30"/>
  <c r="BW22" i="70"/>
  <c r="BF24" i="73"/>
  <c r="CR34" i="72"/>
  <c r="CZ22" i="71"/>
  <c r="CT21" i="72"/>
  <c r="CU28" i="71"/>
  <c r="BV38" i="70"/>
  <c r="BQ39" i="69"/>
  <c r="BP40" i="71"/>
  <c r="BU30" i="69"/>
  <c r="BK37" i="70"/>
  <c r="BQ35" i="69"/>
  <c r="BM12" i="71"/>
  <c r="BX22" i="73"/>
  <c r="BN19" i="71"/>
  <c r="BW39" i="69"/>
  <c r="CV39" i="70"/>
  <c r="CK20" i="69"/>
  <c r="CB18"/>
  <c r="CS31"/>
  <c r="CP28"/>
  <c r="BK30" i="71"/>
  <c r="CH27" i="70"/>
  <c r="CL17"/>
  <c r="CO39" i="69"/>
  <c r="CB23"/>
  <c r="CT19"/>
  <c r="CV30" i="68"/>
  <c r="CE16"/>
  <c r="CD28"/>
  <c r="CI39"/>
  <c r="BC22"/>
  <c r="BZ20"/>
  <c r="CC40" i="67"/>
  <c r="CD38" i="66"/>
  <c r="BX17" i="67"/>
  <c r="BM38" i="71"/>
  <c r="BO30" i="70"/>
  <c r="BX14"/>
  <c r="BY30" i="69"/>
  <c r="CH23"/>
  <c r="BD28"/>
  <c r="BZ25" i="68"/>
  <c r="CW34"/>
  <c r="CM25"/>
  <c r="CA21"/>
  <c r="CD16"/>
  <c r="CV19"/>
  <c r="CR30"/>
  <c r="CF15" i="67"/>
  <c r="CA21"/>
  <c r="CM36" i="71"/>
  <c r="CT32" i="70"/>
  <c r="BT12"/>
  <c r="BD38" i="69"/>
  <c r="CV15"/>
  <c r="BH24" i="70"/>
  <c r="CP21" i="69"/>
  <c r="BR31" i="68"/>
  <c r="BC25"/>
  <c r="CM23"/>
  <c r="BK33" i="67"/>
  <c r="CT18" i="68"/>
  <c r="CV38" i="67"/>
  <c r="BK22" i="68"/>
  <c r="BP17" i="67"/>
  <c r="BD18" i="68"/>
  <c r="BF19"/>
  <c r="CB24" i="74"/>
  <c r="CS23" i="72"/>
  <c r="BD30"/>
  <c r="BF12"/>
  <c r="CT29" i="71"/>
  <c r="CR38" i="72"/>
  <c r="BQ12" i="70"/>
  <c r="BV17" i="71"/>
  <c r="CB36"/>
  <c r="BT18"/>
  <c r="BU12" i="72"/>
  <c r="CY39"/>
  <c r="CV38" i="73"/>
  <c r="BG39" i="71"/>
  <c r="BR28"/>
  <c r="CG11"/>
  <c r="CD22"/>
  <c r="CY16"/>
  <c r="BJ10" i="72"/>
  <c r="BH10"/>
  <c r="CT21" i="71"/>
  <c r="CZ4"/>
  <c r="CY14" i="70"/>
  <c r="BC12"/>
  <c r="BW24"/>
  <c r="CH10"/>
  <c r="BU24"/>
  <c r="CP19"/>
  <c r="BR26"/>
  <c r="CJ40" i="68"/>
  <c r="BG10" i="69"/>
  <c r="BH24"/>
  <c r="CB14"/>
  <c r="CG12"/>
  <c r="CC39" i="72"/>
  <c r="BU38" i="70"/>
  <c r="BU25" i="71"/>
  <c r="CX13"/>
  <c r="CQ29" i="70"/>
  <c r="CO39"/>
  <c r="BQ26"/>
  <c r="BF14"/>
  <c r="CP34"/>
  <c r="BT20"/>
  <c r="CL14"/>
  <c r="BT32" i="69"/>
  <c r="CU23"/>
  <c r="BC10"/>
  <c r="CB36"/>
  <c r="CA26" i="72"/>
  <c r="BQ37" i="71"/>
  <c r="BT19"/>
  <c r="CV20"/>
  <c r="CQ38" i="70"/>
  <c r="BG19"/>
  <c r="CU27"/>
  <c r="CW19"/>
  <c r="BQ38"/>
  <c r="CG30" i="71"/>
  <c r="BE37" i="70"/>
  <c r="BP30" i="71"/>
  <c r="CX20" i="70"/>
  <c r="CV37" i="69"/>
  <c r="CT26"/>
  <c r="BN35"/>
  <c r="BS40" i="70"/>
  <c r="BD39" i="69"/>
  <c r="CQ21"/>
  <c r="CR30"/>
  <c r="CU26"/>
  <c r="CZ27"/>
  <c r="BH19" i="68"/>
  <c r="CY20" i="69"/>
  <c r="BD16"/>
  <c r="BW33"/>
  <c r="CJ14" i="68"/>
  <c r="CR37" i="69"/>
  <c r="BL29"/>
  <c r="BO33" i="72"/>
  <c r="BO26" i="71"/>
  <c r="BZ19"/>
  <c r="BT34"/>
  <c r="CO17" i="70"/>
  <c r="BW25"/>
  <c r="BU29"/>
  <c r="CP27"/>
  <c r="BX19"/>
  <c r="BL17"/>
  <c r="CR29"/>
  <c r="BI28" i="69"/>
  <c r="BI38"/>
  <c r="BK19" i="68"/>
  <c r="CP18"/>
  <c r="BN39" i="69"/>
  <c r="CO23" i="71"/>
  <c r="CA24" i="69"/>
  <c r="CO11"/>
  <c r="CN24" i="68"/>
  <c r="BI32" i="69"/>
  <c r="CE18"/>
  <c r="BJ15"/>
  <c r="BQ28" i="68"/>
  <c r="BN38"/>
  <c r="CG25"/>
  <c r="BY15"/>
  <c r="CO36" i="67"/>
  <c r="BR32"/>
  <c r="BS27" i="68"/>
  <c r="BY22"/>
  <c r="CT35" i="67"/>
  <c r="CQ35" i="69"/>
  <c r="BW37" i="68"/>
  <c r="CX26"/>
  <c r="CD12" i="67"/>
  <c r="BX16" i="69"/>
  <c r="CA26" i="68"/>
  <c r="CN40"/>
  <c r="CW35" i="67"/>
  <c r="CZ31" i="69"/>
  <c r="BW16" i="68"/>
  <c r="BO34"/>
  <c r="BH12" i="67"/>
  <c r="CG26" i="69"/>
  <c r="CO28" i="68"/>
  <c r="CH39"/>
  <c r="CR37" i="67"/>
  <c r="CR20" i="69"/>
  <c r="BU39" i="68"/>
  <c r="BF40"/>
  <c r="CR16" i="67"/>
  <c r="CY39" i="68"/>
  <c r="CZ28" i="67"/>
  <c r="CU29" i="66"/>
  <c r="CX39"/>
  <c r="BJ21"/>
  <c r="CV21" i="67"/>
  <c r="CJ38"/>
  <c r="CH23" i="68"/>
  <c r="BX12" i="67"/>
  <c r="BT33" i="72"/>
  <c r="CU32"/>
  <c r="BV37" i="71"/>
  <c r="CN18"/>
  <c r="BI20" i="70"/>
  <c r="CO13"/>
  <c r="CE37"/>
  <c r="CB11"/>
  <c r="CQ40"/>
  <c r="BI32"/>
  <c r="CB23"/>
  <c r="CD14" i="69"/>
  <c r="CA21"/>
  <c r="CR27" i="68"/>
  <c r="BG23"/>
  <c r="CZ4" i="69"/>
  <c r="CG32" i="70"/>
  <c r="BM32" i="69"/>
  <c r="CF13"/>
  <c r="BS34" i="68"/>
  <c r="BG15" i="69"/>
  <c r="BV36"/>
  <c r="CS24"/>
  <c r="CR10" i="68"/>
  <c r="BX18"/>
  <c r="CZ39"/>
  <c r="CR13"/>
  <c r="BG13" i="67"/>
  <c r="CC13"/>
  <c r="BF31" i="68"/>
  <c r="BT29"/>
  <c r="CC14" i="67"/>
  <c r="BG32" i="69"/>
  <c r="BI29" i="68"/>
  <c r="BC21"/>
  <c r="CD20" i="67"/>
  <c r="CI22" i="69"/>
  <c r="CP40" i="68"/>
  <c r="BK34"/>
  <c r="CG30" i="67"/>
  <c r="CX18" i="69"/>
  <c r="CR21" i="68"/>
  <c r="CG33"/>
  <c r="CY36" i="67"/>
  <c r="BN38" i="69"/>
  <c r="CK40" i="68"/>
  <c r="CK25"/>
  <c r="CT17" i="67"/>
  <c r="BM14" i="69"/>
  <c r="CM21" i="68"/>
  <c r="CK22"/>
  <c r="CB26" i="67"/>
  <c r="CX23" i="68"/>
  <c r="BT11" i="67"/>
  <c r="CP25" i="66"/>
  <c r="CH12"/>
  <c r="CL38"/>
  <c r="BK19" i="67"/>
  <c r="CH40"/>
  <c r="CW12" i="68"/>
  <c r="BZ16" i="67"/>
  <c r="BR32" i="72"/>
  <c r="BW14" i="71"/>
  <c r="CV14"/>
  <c r="BE28"/>
  <c r="CT16" i="70"/>
  <c r="BJ40"/>
  <c r="CJ10"/>
  <c r="BP34"/>
  <c r="CS24"/>
  <c r="CI27"/>
  <c r="BN26"/>
  <c r="BW15" i="69"/>
  <c r="BF33" i="68"/>
  <c r="CS30" i="70"/>
  <c r="BY10"/>
  <c r="CK24" i="68"/>
  <c r="CR22" i="70"/>
  <c r="CP27" i="69"/>
  <c r="BY18"/>
  <c r="BC12" i="68"/>
  <c r="BS10" i="69"/>
  <c r="CG19"/>
  <c r="BJ26"/>
  <c r="CH36" i="68"/>
  <c r="CH26"/>
  <c r="BN21"/>
  <c r="CC18"/>
  <c r="CL13" i="67"/>
  <c r="BG33"/>
  <c r="BN11" i="68"/>
  <c r="BL23"/>
  <c r="BE26" i="67"/>
  <c r="BN23" i="69"/>
  <c r="CE40" i="68"/>
  <c r="BO17"/>
  <c r="BM39" i="67"/>
  <c r="CH16" i="69"/>
  <c r="BO13" i="68"/>
  <c r="BE29"/>
  <c r="CA37" i="67"/>
  <c r="BV17" i="69"/>
  <c r="CV26" i="68"/>
  <c r="CT28"/>
  <c r="CG21" i="67"/>
  <c r="CW30" i="69"/>
  <c r="BP26" i="68"/>
  <c r="CB37"/>
  <c r="CD30" i="67"/>
  <c r="CR29" i="68"/>
  <c r="BW18"/>
  <c r="CA14"/>
  <c r="CZ30" i="67"/>
  <c r="BL36"/>
  <c r="BU16" i="75"/>
  <c r="CO23"/>
  <c r="CX18" i="72"/>
  <c r="CW27" i="73"/>
  <c r="CD32"/>
  <c r="BX28" i="72"/>
  <c r="CW27"/>
  <c r="BH15"/>
  <c r="BP33" i="71"/>
  <c r="BN17"/>
  <c r="CO15"/>
  <c r="BM33"/>
  <c r="CF23"/>
  <c r="CG19" i="72"/>
  <c r="BI27"/>
  <c r="BU33"/>
  <c r="BG25" i="71"/>
  <c r="BR17"/>
  <c r="CW14"/>
  <c r="BF22"/>
  <c r="CR30"/>
  <c r="CZ11" i="72"/>
  <c r="CE24" i="71"/>
  <c r="BZ21"/>
  <c r="BT26"/>
  <c r="CT25" i="70"/>
  <c r="CX11"/>
  <c r="CF28"/>
  <c r="CD10"/>
  <c r="BK32"/>
  <c r="CJ16"/>
  <c r="CL39"/>
  <c r="BK12" i="69"/>
  <c r="CC18"/>
  <c r="CR19"/>
  <c r="BG13"/>
  <c r="BX38"/>
  <c r="BO25" i="72"/>
  <c r="CW37" i="71"/>
  <c r="CD26"/>
  <c r="BM39"/>
  <c r="BR23" i="70"/>
  <c r="BU22"/>
  <c r="CW18"/>
  <c r="BM12"/>
  <c r="CV38"/>
  <c r="BS18"/>
  <c r="CT40"/>
  <c r="CG10" i="69"/>
  <c r="CH29"/>
  <c r="BM21"/>
  <c r="BE22"/>
  <c r="CN23" i="72"/>
  <c r="BN36" i="71"/>
  <c r="BP24"/>
  <c r="CS37"/>
  <c r="BX36" i="70"/>
  <c r="CF12"/>
  <c r="CS35"/>
  <c r="BO18"/>
  <c r="BR21"/>
  <c r="CQ23" i="71"/>
  <c r="CZ11" i="70"/>
  <c r="CA14" i="71"/>
  <c r="CX33" i="70"/>
  <c r="BR40" i="69"/>
  <c r="BF37"/>
  <c r="CH31"/>
  <c r="CL23" i="70"/>
  <c r="CE37" i="69"/>
  <c r="BM23"/>
  <c r="BQ21" i="70"/>
  <c r="BZ22" i="69"/>
  <c r="BD36"/>
  <c r="BW20" i="68"/>
  <c r="CT39" i="69"/>
  <c r="CY36"/>
  <c r="CR29"/>
  <c r="BF21" i="68"/>
  <c r="BO13" i="69"/>
  <c r="CI18"/>
  <c r="CA35" i="72"/>
  <c r="CQ27" i="71"/>
  <c r="BY21"/>
  <c r="CB17"/>
  <c r="CY21" i="70"/>
  <c r="BY12"/>
  <c r="BO40"/>
  <c r="CL18"/>
  <c r="CC34"/>
  <c r="CK22"/>
  <c r="BW30"/>
  <c r="CS27" i="69"/>
  <c r="CZ23"/>
  <c r="CO35" i="68"/>
  <c r="BX11"/>
  <c r="BP36" i="69"/>
  <c r="BM27" i="68"/>
  <c r="BN19" i="69"/>
  <c r="CO31"/>
  <c r="BQ25" i="68"/>
  <c r="BH12" i="70"/>
  <c r="CH38" i="69"/>
  <c r="CH19"/>
  <c r="BH18" i="68"/>
  <c r="CJ29"/>
  <c r="CL36"/>
  <c r="BU21"/>
  <c r="CQ18" i="67"/>
  <c r="CG29"/>
  <c r="BZ40" i="68"/>
  <c r="BU26"/>
  <c r="CJ21" i="67"/>
  <c r="BO19" i="69"/>
  <c r="CU31" i="68"/>
  <c r="CH29"/>
  <c r="CZ12" i="67"/>
  <c r="BX15" i="69"/>
  <c r="BW28" i="68"/>
  <c r="CG20"/>
  <c r="BK21" i="67"/>
  <c r="CN28" i="69"/>
  <c r="BV21" i="68"/>
  <c r="CR40"/>
  <c r="CS37" i="67"/>
  <c r="CY26" i="69"/>
  <c r="CM26" i="68"/>
  <c r="CV22"/>
  <c r="CH25" i="67"/>
  <c r="BO11" i="69"/>
  <c r="CV15" i="68"/>
  <c r="BL33"/>
  <c r="BU19" i="67"/>
  <c r="CY16" i="68"/>
  <c r="CY15" i="67"/>
  <c r="BT38" i="66"/>
  <c r="CG40"/>
  <c r="BE13"/>
  <c r="BY21" i="67"/>
  <c r="BV25"/>
  <c r="BN24" i="68"/>
  <c r="CP14" i="67"/>
  <c r="CX10" i="72"/>
  <c r="BR35" i="71"/>
  <c r="BL28"/>
  <c r="CO25"/>
  <c r="BU10" i="70"/>
  <c r="CX18"/>
  <c r="CT14"/>
  <c r="BQ32"/>
  <c r="CC10"/>
  <c r="BJ10"/>
  <c r="BF29"/>
  <c r="CQ12" i="69"/>
  <c r="BV20"/>
  <c r="CE14" i="68"/>
  <c r="BV28"/>
  <c r="CH30" i="69"/>
  <c r="CQ39" i="71"/>
  <c r="BV24" i="69"/>
  <c r="CM40"/>
  <c r="CJ28" i="68"/>
  <c r="CI11" i="69"/>
  <c r="BT35"/>
  <c r="BZ26"/>
  <c r="CV34" i="68"/>
  <c r="BR18"/>
  <c r="BX39"/>
  <c r="CH10"/>
  <c r="CD25" i="67"/>
  <c r="BS31"/>
  <c r="CP36" i="68"/>
  <c r="BD33"/>
  <c r="BS25" i="67"/>
  <c r="BF18" i="69"/>
  <c r="CR20" i="68"/>
  <c r="BJ35"/>
  <c r="CL31" i="67"/>
  <c r="CX17" i="69"/>
  <c r="CR36" i="68"/>
  <c r="BS33"/>
  <c r="CR24" i="67"/>
  <c r="CW17" i="69"/>
  <c r="BE30" i="68"/>
  <c r="BI12"/>
  <c r="BY25" i="67"/>
  <c r="CI19" i="69"/>
  <c r="CX33" i="68"/>
  <c r="CW26"/>
  <c r="BR36" i="67"/>
  <c r="CD30" i="69"/>
  <c r="BX31" i="68"/>
  <c r="BJ16"/>
  <c r="CC38" i="67"/>
  <c r="CJ33" i="68"/>
  <c r="BQ19" i="67"/>
  <c r="BM35" i="66"/>
  <c r="CF40"/>
  <c r="CF14"/>
  <c r="BJ25" i="67"/>
  <c r="CK39"/>
  <c r="BQ33" i="68"/>
  <c r="CC29" i="67"/>
  <c r="CL28" i="72"/>
  <c r="CP39"/>
  <c r="CB39" i="71"/>
  <c r="BC12"/>
  <c r="CI32" i="70"/>
  <c r="BS34"/>
  <c r="BR33"/>
  <c r="BC17"/>
  <c r="CU22"/>
  <c r="BU25"/>
  <c r="CE16"/>
  <c r="CW10" i="69"/>
  <c r="BK32"/>
  <c r="BT33" i="68"/>
  <c r="BE27"/>
  <c r="CR34" i="69"/>
  <c r="CR25" i="70"/>
  <c r="CZ16" i="69"/>
  <c r="CI36"/>
  <c r="CV17" i="68"/>
  <c r="BS34" i="69"/>
  <c r="CP11"/>
  <c r="BR27"/>
  <c r="CQ28" i="68"/>
  <c r="CP27"/>
  <c r="CQ40"/>
  <c r="BZ22"/>
  <c r="CW40" i="67"/>
  <c r="CB16"/>
  <c r="CI23" i="68"/>
  <c r="CT17"/>
  <c r="CJ34" i="67"/>
  <c r="CD19" i="69"/>
  <c r="CO11" i="68"/>
  <c r="CA19"/>
  <c r="BD10" i="67"/>
  <c r="CC37" i="69"/>
  <c r="CI33" i="73"/>
  <c r="CB39" i="72"/>
  <c r="CN26" i="71"/>
  <c r="CU22"/>
  <c r="CW18"/>
  <c r="CI17"/>
  <c r="BE40"/>
  <c r="CF35" i="70"/>
  <c r="CD23"/>
  <c r="CR12" i="69"/>
  <c r="CZ21" i="71"/>
  <c r="CR18" i="70"/>
  <c r="CB27" i="71"/>
  <c r="BX18" i="72"/>
  <c r="BN17" i="70"/>
  <c r="BD30"/>
  <c r="CL13"/>
  <c r="CX33" i="69"/>
  <c r="BK13"/>
  <c r="BV14"/>
  <c r="CH18"/>
  <c r="BP29" i="71"/>
  <c r="CZ30" i="70"/>
  <c r="CJ22" i="69"/>
  <c r="CM14" i="68"/>
  <c r="BM30"/>
  <c r="BJ31"/>
  <c r="CB33" i="67"/>
  <c r="CN40"/>
  <c r="BZ35"/>
  <c r="CV12"/>
  <c r="CG35"/>
  <c r="CW28"/>
  <c r="CV10"/>
  <c r="BR23" i="66"/>
  <c r="CF14" i="67"/>
  <c r="BS20" i="71"/>
  <c r="CR26" i="70"/>
  <c r="BD34"/>
  <c r="CB25" i="69"/>
  <c r="CB20"/>
  <c r="BC12"/>
  <c r="CI40" i="68"/>
  <c r="BT37"/>
  <c r="CL22"/>
  <c r="CN38"/>
  <c r="CX39"/>
  <c r="BZ19"/>
  <c r="CP33"/>
  <c r="BQ23" i="66"/>
  <c r="BG27" i="67"/>
  <c r="BR33" i="71"/>
  <c r="CE31" i="70"/>
  <c r="CY25"/>
  <c r="CR10" i="69"/>
  <c r="BJ23"/>
  <c r="CL33"/>
  <c r="BN25" i="68"/>
  <c r="BM11"/>
  <c r="CS34"/>
  <c r="CE17"/>
  <c r="CX32" i="67"/>
  <c r="CN35" i="68"/>
  <c r="CC21" i="67"/>
  <c r="CZ5" i="68"/>
  <c r="BH32" i="67"/>
  <c r="BV15" i="68"/>
  <c r="CZ40" i="67"/>
  <c r="CZ16"/>
  <c r="BS19"/>
  <c r="CW23" i="66"/>
  <c r="CQ22"/>
  <c r="CQ31"/>
  <c r="CT38" i="67"/>
  <c r="CD27"/>
  <c r="CS38"/>
  <c r="CM34"/>
  <c r="BF12" i="66"/>
  <c r="CD25"/>
  <c r="CG11"/>
  <c r="CE33" i="70"/>
  <c r="CT15" i="71"/>
  <c r="BH40" i="70"/>
  <c r="CE25" i="69"/>
  <c r="CD32" i="68"/>
  <c r="CF37" i="69"/>
  <c r="BL26" i="68"/>
  <c r="CA39"/>
  <c r="BT39" i="67"/>
  <c r="BT19"/>
  <c r="BJ38"/>
  <c r="BP33"/>
  <c r="BL16"/>
  <c r="CH34" i="66"/>
  <c r="CC11" i="67"/>
  <c r="BK39" i="66"/>
  <c r="CF12"/>
  <c r="BE34" i="68"/>
  <c r="CA10" i="67"/>
  <c r="CS32" i="66"/>
  <c r="BE40"/>
  <c r="BQ27" i="68"/>
  <c r="BD27" i="67"/>
  <c r="BS22" i="66"/>
  <c r="BV40"/>
  <c r="BK18"/>
  <c r="BK24" i="67"/>
  <c r="CX26"/>
  <c r="CI38"/>
  <c r="BI16"/>
  <c r="BY20" i="66"/>
  <c r="CI24" i="65"/>
  <c r="BS20"/>
  <c r="BG28" i="67"/>
  <c r="BS28" i="66"/>
  <c r="CD25" i="65"/>
  <c r="BP22"/>
  <c r="BM28" i="67"/>
  <c r="CK16" i="66"/>
  <c r="CA22" i="65"/>
  <c r="CV15"/>
  <c r="BF14" i="67"/>
  <c r="CY20" i="66"/>
  <c r="CR20" i="65"/>
  <c r="CZ28"/>
  <c r="BR15" i="67"/>
  <c r="CU20" i="66"/>
  <c r="CA23" i="65"/>
  <c r="BX10"/>
  <c r="BJ28" i="67"/>
  <c r="BX17" i="66"/>
  <c r="BZ30" i="65"/>
  <c r="BV26"/>
  <c r="BM23" i="66"/>
  <c r="CM19" i="65"/>
  <c r="BM28" i="63"/>
  <c r="CA13"/>
  <c r="BP29" i="66"/>
  <c r="BJ32" i="71"/>
  <c r="BV19" i="70"/>
  <c r="CC16" i="69"/>
  <c r="BS27"/>
  <c r="BY39" i="68"/>
  <c r="CE35" i="69"/>
  <c r="CV23" i="67"/>
  <c r="BQ31"/>
  <c r="CK11"/>
  <c r="CB19"/>
  <c r="CY40"/>
  <c r="BU30"/>
  <c r="BD16"/>
  <c r="BP18" i="66"/>
  <c r="BW39" i="68"/>
  <c r="BL40" i="66"/>
  <c r="BT18"/>
  <c r="CK15" i="68"/>
  <c r="BD23" i="67"/>
  <c r="BO11" i="66"/>
  <c r="BM39"/>
  <c r="CZ7" i="68"/>
  <c r="CQ38" i="67"/>
  <c r="BV10" i="66"/>
  <c r="CZ8"/>
  <c r="BO39"/>
  <c r="CR14" i="67"/>
  <c r="BS32"/>
  <c r="BR18"/>
  <c r="CV13"/>
  <c r="BW29" i="66"/>
  <c r="BD19" i="65"/>
  <c r="BE10"/>
  <c r="BK13" i="67"/>
  <c r="CM22" i="66"/>
  <c r="CC26" i="65"/>
  <c r="BE24"/>
  <c r="BS10" i="67"/>
  <c r="BV39" i="66"/>
  <c r="BE15" i="65"/>
  <c r="CF18"/>
  <c r="BS36" i="67"/>
  <c r="BQ22" i="66"/>
  <c r="BV30" i="65"/>
  <c r="BI12"/>
  <c r="CS40" i="66"/>
  <c r="BV24"/>
  <c r="BE22" i="65"/>
  <c r="CF27"/>
  <c r="BH21" i="66"/>
  <c r="BQ15"/>
  <c r="BL30" i="65"/>
  <c r="BE28"/>
  <c r="CH15" i="66"/>
  <c r="CW36" i="65"/>
  <c r="BU15" i="63"/>
  <c r="CG29"/>
  <c r="CQ20" i="66"/>
  <c r="BR39" i="65"/>
  <c r="BM13" i="63"/>
  <c r="CW35"/>
  <c r="CO27" i="66"/>
  <c r="CH37" i="65"/>
  <c r="BJ19" i="63"/>
  <c r="CY24" i="72"/>
  <c r="CP20" i="70"/>
  <c r="CQ25" i="69"/>
  <c r="BK24"/>
  <c r="CN21" i="68"/>
  <c r="CW33" i="69"/>
  <c r="CE20" i="67"/>
  <c r="CP31"/>
  <c r="CL34"/>
  <c r="CC18"/>
  <c r="BW14"/>
  <c r="BK40"/>
  <c r="CJ39"/>
  <c r="CT31" i="66"/>
  <c r="BD12" i="69"/>
  <c r="CA19" i="66"/>
  <c r="CL40"/>
  <c r="CF18" i="68"/>
  <c r="BF27" i="67"/>
  <c r="BQ12" i="66"/>
  <c r="BT36"/>
  <c r="BQ19" i="68"/>
  <c r="CU25" i="67"/>
  <c r="CI17" i="66"/>
  <c r="BK34"/>
  <c r="CP10"/>
  <c r="CZ5" i="67"/>
  <c r="BO34"/>
  <c r="CE18"/>
  <c r="CV27"/>
  <c r="CE20" i="66"/>
  <c r="BP21" i="65"/>
  <c r="BT17"/>
  <c r="BF15" i="69"/>
  <c r="CI14" i="68"/>
  <c r="BI33"/>
  <c r="BD22" i="66"/>
  <c r="CS11" i="67"/>
  <c r="CU37" i="66"/>
  <c r="BK34" i="67"/>
  <c r="CP33" i="66"/>
  <c r="CK20"/>
  <c r="CU10" i="65"/>
  <c r="CC16" i="66"/>
  <c r="BJ16" i="65"/>
  <c r="BJ18" i="66"/>
  <c r="CD12" i="65"/>
  <c r="BX20" i="66"/>
  <c r="CF19" i="65"/>
  <c r="BW34" i="66"/>
  <c r="CX26" i="65"/>
  <c r="BF18"/>
  <c r="BM29" i="63"/>
  <c r="BY27" i="65"/>
  <c r="BS35" i="73"/>
  <c r="CN30" i="74"/>
  <c r="CR24" i="75"/>
  <c r="CI11"/>
  <c r="BQ35" i="74"/>
  <c r="CP18" i="73"/>
  <c r="BY34"/>
  <c r="CU20"/>
  <c r="CR27" i="75"/>
  <c r="BW19" i="71"/>
  <c r="BF28" i="70"/>
  <c r="CM19" i="69"/>
  <c r="CQ15" i="71"/>
  <c r="BQ34" i="69"/>
  <c r="BI40"/>
  <c r="BJ25"/>
  <c r="CR27" i="71"/>
  <c r="BP32" i="70"/>
  <c r="BH38"/>
  <c r="BI40" i="73"/>
  <c r="BU15" i="72"/>
  <c r="CC21" i="71"/>
  <c r="CG36" i="72"/>
  <c r="BO14" i="71"/>
  <c r="BZ22"/>
  <c r="CX35" i="70"/>
  <c r="CA40"/>
  <c r="CP11" i="68"/>
  <c r="BC26" i="71"/>
  <c r="CO38" i="70"/>
  <c r="CK32"/>
  <c r="CG13" i="68"/>
  <c r="CB38" i="71"/>
  <c r="CH21" i="70"/>
  <c r="BU20" i="72"/>
  <c r="CL16" i="71"/>
  <c r="BG23"/>
  <c r="BO32" i="72"/>
  <c r="BX25" i="71"/>
  <c r="BR34"/>
  <c r="BP16" i="70"/>
  <c r="CX28"/>
  <c r="CU28" i="69"/>
  <c r="BU33" i="71"/>
  <c r="BI38" i="70"/>
  <c r="BT22"/>
  <c r="BJ28" i="69"/>
  <c r="BJ40" i="71"/>
  <c r="BJ14" i="70"/>
  <c r="CR37"/>
  <c r="CS21" i="71"/>
  <c r="BD21" i="69"/>
  <c r="BY27"/>
  <c r="CU16"/>
  <c r="CS18" i="68"/>
  <c r="CB38" i="70"/>
  <c r="CP10" i="68"/>
  <c r="CK35"/>
  <c r="CY33" i="67"/>
  <c r="CC20" i="69"/>
  <c r="BC13"/>
  <c r="BT22" i="68"/>
  <c r="CU11" i="67"/>
  <c r="CC31" i="68"/>
  <c r="BL37" i="67"/>
  <c r="BM10"/>
  <c r="BG27" i="68"/>
  <c r="CL28" i="73"/>
  <c r="CJ26" i="72"/>
  <c r="BY30"/>
  <c r="CM30" i="71"/>
  <c r="BZ23" i="73"/>
  <c r="CL28" i="70"/>
  <c r="CL26"/>
  <c r="BT14" i="68"/>
  <c r="CG33" i="70"/>
  <c r="BG38"/>
  <c r="CO10"/>
  <c r="CM18" i="68"/>
  <c r="CZ28" i="71"/>
  <c r="BW39" i="70"/>
  <c r="BM27"/>
  <c r="BJ17" i="69"/>
  <c r="BX35"/>
  <c r="CH11" i="68"/>
  <c r="CB35"/>
  <c r="BG26" i="71"/>
  <c r="CV30" i="70"/>
  <c r="BL20"/>
  <c r="BE17" i="69"/>
  <c r="BL34"/>
  <c r="CB19"/>
  <c r="CU27" i="68"/>
  <c r="CZ15"/>
  <c r="BX15"/>
  <c r="CR24"/>
  <c r="BL30"/>
  <c r="BN31"/>
  <c r="CF10"/>
  <c r="BC20" i="67"/>
  <c r="CM31" i="68"/>
  <c r="CR17" i="72"/>
  <c r="CU11" i="70"/>
  <c r="CS17"/>
  <c r="BK25" i="69"/>
  <c r="CQ30" i="68"/>
  <c r="BN38" i="70"/>
  <c r="CR22" i="68"/>
  <c r="CW20" i="67"/>
  <c r="CM13"/>
  <c r="CY13"/>
  <c r="BU31"/>
  <c r="CV32"/>
  <c r="CB11"/>
  <c r="CJ17" i="69"/>
  <c r="CS38" i="66"/>
  <c r="BT26" i="67"/>
  <c r="BM36" i="71"/>
  <c r="CW23" i="70"/>
  <c r="CS14" i="69"/>
  <c r="BS12"/>
  <c r="BK16" i="68"/>
  <c r="BY23" i="69"/>
  <c r="BO13" i="67"/>
  <c r="BW39"/>
  <c r="CO22"/>
  <c r="BR40"/>
  <c r="CF38"/>
  <c r="CF32"/>
  <c r="BS15"/>
  <c r="CG39" i="72"/>
  <c r="CL34"/>
  <c r="BC36" i="71"/>
  <c r="CU19" i="72"/>
  <c r="BZ36" i="71"/>
  <c r="BQ36"/>
  <c r="BH19" i="70"/>
  <c r="BR13"/>
  <c r="CT13" i="68"/>
  <c r="BH17" i="71"/>
  <c r="CQ22" i="70"/>
  <c r="CE12"/>
  <c r="BC36" i="68"/>
  <c r="CX27" i="71"/>
  <c r="CZ32" i="70"/>
  <c r="BK18"/>
  <c r="BD12"/>
  <c r="CK19" i="69"/>
  <c r="BM35" i="68"/>
  <c r="BS40"/>
  <c r="CV32" i="71"/>
  <c r="BK14"/>
  <c r="CX31"/>
  <c r="CA27" i="69"/>
  <c r="BR33"/>
  <c r="BV30"/>
  <c r="CV14" i="68"/>
  <c r="CH33"/>
  <c r="CR32"/>
  <c r="BK13"/>
  <c r="CB38"/>
  <c r="CB16"/>
  <c r="CS17"/>
  <c r="BX22" i="67"/>
  <c r="CM36" i="68"/>
  <c r="CP30" i="72"/>
  <c r="CX35" i="71"/>
  <c r="BZ29" i="70"/>
  <c r="BF25" i="69"/>
  <c r="BZ15" i="68"/>
  <c r="CJ40" i="70"/>
  <c r="CT14" i="68"/>
  <c r="BM29" i="67"/>
  <c r="BH33"/>
  <c r="BP32"/>
  <c r="CY18"/>
  <c r="CY34"/>
  <c r="CG17"/>
  <c r="CL21"/>
  <c r="BR29" i="66"/>
  <c r="CK40" i="67"/>
  <c r="BW37" i="72"/>
  <c r="BX27" i="70"/>
  <c r="CY17" i="69"/>
  <c r="BG20"/>
  <c r="CN23" i="68"/>
  <c r="CN20" i="69"/>
  <c r="BQ33" i="67"/>
  <c r="BF35"/>
  <c r="CB18"/>
  <c r="BW10" i="72"/>
  <c r="BF39" i="71"/>
  <c r="CZ32"/>
  <c r="CL28"/>
  <c r="CD39" i="69"/>
  <c r="BZ22" i="70"/>
  <c r="BV15" i="69"/>
  <c r="BY24" i="68"/>
  <c r="BP36" i="66"/>
  <c r="BY26" i="70"/>
  <c r="BD19" i="68"/>
  <c r="BJ20"/>
  <c r="CG22" i="67"/>
  <c r="CR39" i="69"/>
  <c r="CD26"/>
  <c r="CH20" i="68"/>
  <c r="BQ31"/>
  <c r="CB14" i="66"/>
  <c r="CE28" i="67"/>
  <c r="BR32" i="66"/>
  <c r="BS40" i="71"/>
  <c r="CC16" i="68"/>
  <c r="BR15"/>
  <c r="BJ13" i="67"/>
  <c r="BP37"/>
  <c r="BX26"/>
  <c r="CO14" i="68"/>
  <c r="CP28" i="66"/>
  <c r="CA36"/>
  <c r="CO38"/>
  <c r="BI30"/>
  <c r="CG31"/>
  <c r="CZ15"/>
  <c r="CB33" i="65"/>
  <c r="CM18" i="71"/>
  <c r="BP16" i="69"/>
  <c r="BK31" i="68"/>
  <c r="BF22"/>
  <c r="CG33" i="66"/>
  <c r="BI31"/>
  <c r="CH14"/>
  <c r="BP23" i="67"/>
  <c r="BZ25" i="65"/>
  <c r="CP22"/>
  <c r="CB22"/>
  <c r="CB26"/>
  <c r="BU26"/>
  <c r="CI19"/>
  <c r="CX11" i="63"/>
  <c r="CY10"/>
  <c r="CY23" i="72"/>
  <c r="CZ26" i="69"/>
  <c r="BL21" i="68"/>
  <c r="BV20"/>
  <c r="BP38"/>
  <c r="CS19" i="67"/>
  <c r="BF31" i="66"/>
  <c r="CM38" i="67"/>
  <c r="CZ7" i="66"/>
  <c r="CF22" i="67"/>
  <c r="BH36" i="66"/>
  <c r="BI25" i="68"/>
  <c r="BD14" i="67"/>
  <c r="BS31" i="66"/>
  <c r="CP14" i="65"/>
  <c r="CD10" i="68"/>
  <c r="BQ16" i="67"/>
  <c r="BR28"/>
  <c r="CY15" i="66"/>
  <c r="BL16" i="65"/>
  <c r="BN26"/>
  <c r="CR24"/>
  <c r="BN30"/>
  <c r="BU30"/>
  <c r="CI28" i="63"/>
  <c r="CK37" i="65"/>
  <c r="BW34" i="72"/>
  <c r="CF18" i="71"/>
  <c r="CK26"/>
  <c r="CP40"/>
  <c r="CK25" i="70"/>
  <c r="CC14"/>
  <c r="CP27" i="71"/>
  <c r="CX31" i="70"/>
  <c r="BC34"/>
  <c r="CC15" i="71"/>
  <c r="CP39" i="70"/>
  <c r="CY40" i="69"/>
  <c r="BR27" i="70"/>
  <c r="CN10" i="69"/>
  <c r="BX34"/>
  <c r="CQ22" i="71"/>
  <c r="BX24" i="70"/>
  <c r="CH36"/>
  <c r="BM40" i="68"/>
  <c r="BS30" i="69"/>
  <c r="CX29"/>
  <c r="CA18" i="68"/>
  <c r="CV12"/>
  <c r="CL32"/>
  <c r="CL30"/>
  <c r="BF38"/>
  <c r="CG26"/>
  <c r="BT38"/>
  <c r="CB39" i="66"/>
  <c r="CK19" i="67"/>
  <c r="BX20" i="71"/>
  <c r="BY29" i="70"/>
  <c r="CR34"/>
  <c r="CB15" i="68"/>
  <c r="CF38" i="69"/>
  <c r="BH36"/>
  <c r="BU24" i="68"/>
  <c r="BR21"/>
  <c r="BI20"/>
  <c r="CJ26"/>
  <c r="BW30"/>
  <c r="CD13"/>
  <c r="CS40"/>
  <c r="CV20" i="67"/>
  <c r="BN38"/>
  <c r="CO24" i="72"/>
  <c r="CX15" i="70"/>
  <c r="BI17"/>
  <c r="CA30" i="69"/>
  <c r="BJ15" i="68"/>
  <c r="CK36" i="69"/>
  <c r="BV24" i="68"/>
  <c r="CU18" i="67"/>
  <c r="BJ24" i="69"/>
  <c r="CU10"/>
  <c r="BH15" i="67"/>
  <c r="CG14" i="68"/>
  <c r="BT33" i="67"/>
  <c r="CN29" i="68"/>
  <c r="BY16" i="67"/>
  <c r="CN30" i="68"/>
  <c r="BO26" i="67"/>
  <c r="CT15"/>
  <c r="CC12"/>
  <c r="CG39" i="66"/>
  <c r="CH18"/>
  <c r="CA11"/>
  <c r="BK23" i="68"/>
  <c r="BI19" i="67"/>
  <c r="BR20" i="68"/>
  <c r="CM12" i="67"/>
  <c r="BQ39" i="66"/>
  <c r="CA14"/>
  <c r="CP29"/>
  <c r="BU20" i="71"/>
  <c r="BV39" i="70"/>
  <c r="BH39"/>
  <c r="BI26" i="69"/>
  <c r="BE14"/>
  <c r="BZ11"/>
  <c r="CD17" i="68"/>
  <c r="CG28"/>
  <c r="BH13"/>
  <c r="CL21"/>
  <c r="BT11"/>
  <c r="BM31"/>
  <c r="BO29"/>
  <c r="BJ10" i="67"/>
  <c r="CE15"/>
  <c r="BD19"/>
  <c r="CM12" i="66"/>
  <c r="CK23"/>
  <c r="BZ33" i="67"/>
  <c r="CI17"/>
  <c r="BT21" i="66"/>
  <c r="BT11"/>
  <c r="BQ30" i="67"/>
  <c r="CB22"/>
  <c r="CK40" i="66"/>
  <c r="CS18"/>
  <c r="BW16" i="69"/>
  <c r="BN31" i="67"/>
  <c r="BF17"/>
  <c r="BE39" i="66"/>
  <c r="BJ34"/>
  <c r="BF11"/>
  <c r="CQ10" i="65"/>
  <c r="BV40"/>
  <c r="CN35" i="66"/>
  <c r="BH27"/>
  <c r="BK28" i="65"/>
  <c r="CZ36" i="68"/>
  <c r="BM32" i="66"/>
  <c r="CH37"/>
  <c r="BI14" i="65"/>
  <c r="CW33" i="67"/>
  <c r="BM24" i="66"/>
  <c r="CH16"/>
  <c r="CE17" i="65"/>
  <c r="CV18" i="67"/>
  <c r="CG34" i="66"/>
  <c r="CY39"/>
  <c r="CH10" i="65"/>
  <c r="BR12" i="67"/>
  <c r="BS20" i="66"/>
  <c r="CB17"/>
  <c r="CR22" i="65"/>
  <c r="BL36" i="66"/>
  <c r="CV38" i="65"/>
  <c r="CK34"/>
  <c r="CJ28" i="63"/>
  <c r="BW30" i="66"/>
  <c r="CV27" i="71"/>
  <c r="BX20" i="69"/>
  <c r="BI18"/>
  <c r="BQ27"/>
  <c r="CQ15"/>
  <c r="BC30"/>
  <c r="BD22" i="68"/>
  <c r="BW40"/>
  <c r="BN12"/>
  <c r="BU28"/>
  <c r="CU33"/>
  <c r="BC39"/>
  <c r="CQ21"/>
  <c r="CQ34" i="67"/>
  <c r="BY22"/>
  <c r="CK36"/>
  <c r="CV10" i="66"/>
  <c r="BX34"/>
  <c r="BC31" i="67"/>
  <c r="BV18"/>
  <c r="CG12" i="66"/>
  <c r="CQ25"/>
  <c r="BC26" i="67"/>
  <c r="BH31"/>
  <c r="CV14" i="66"/>
  <c r="BS38"/>
  <c r="CL29" i="68"/>
  <c r="CI32" i="67"/>
  <c r="CC22"/>
  <c r="BC15" i="66"/>
  <c r="BV34"/>
  <c r="CI16"/>
  <c r="CN24" i="65"/>
  <c r="BK28" i="68"/>
  <c r="BR33" i="66"/>
  <c r="BD28"/>
  <c r="BH19" i="65"/>
  <c r="BL14" i="67"/>
  <c r="BC37" i="66"/>
  <c r="CO29"/>
  <c r="BI31" i="65"/>
  <c r="CA25" i="67"/>
  <c r="CI11" i="66"/>
  <c r="BZ31"/>
  <c r="CU14" i="65"/>
  <c r="CE38" i="67"/>
  <c r="BQ13" i="66"/>
  <c r="BD11"/>
  <c r="CK26" i="65"/>
  <c r="BS13" i="67"/>
  <c r="CQ35" i="66"/>
  <c r="BJ21" i="65"/>
  <c r="CZ17"/>
  <c r="BK38" i="66"/>
  <c r="CX34" i="65"/>
  <c r="BU39"/>
  <c r="CZ26" i="63"/>
  <c r="BN33" i="66"/>
  <c r="CF35" i="65"/>
  <c r="CJ31"/>
  <c r="CA33" i="63"/>
  <c r="CN26" i="66"/>
  <c r="CD35" i="65"/>
  <c r="CV37"/>
  <c r="CX33" i="71"/>
  <c r="BF23" i="69"/>
  <c r="CI25"/>
  <c r="CZ35"/>
  <c r="BO23"/>
  <c r="CS26"/>
  <c r="CJ10" i="68"/>
  <c r="BY31"/>
  <c r="CM33"/>
  <c r="CU24"/>
  <c r="BH31"/>
  <c r="BQ38"/>
  <c r="BP30"/>
  <c r="CC34" i="67"/>
  <c r="CU15"/>
  <c r="BT12"/>
  <c r="BE23" i="66"/>
  <c r="CO32"/>
  <c r="BW30" i="67"/>
  <c r="CQ12"/>
  <c r="BX26" i="66"/>
  <c r="CQ17"/>
  <c r="CV34" i="67"/>
  <c r="CZ23"/>
  <c r="BF10" i="66"/>
  <c r="BT29"/>
  <c r="CY40" i="68"/>
  <c r="CL22" i="67"/>
  <c r="CG25"/>
  <c r="BF22" i="66"/>
  <c r="BS37"/>
  <c r="BR14"/>
  <c r="BN22" i="65"/>
  <c r="CA32" i="70"/>
  <c r="BV31" i="68"/>
  <c r="CT24"/>
  <c r="BP24" i="67"/>
  <c r="CB15"/>
  <c r="BI20"/>
  <c r="CW14" i="66"/>
  <c r="CN16"/>
  <c r="CT21" i="67"/>
  <c r="BW25" i="65"/>
  <c r="CA33" i="67"/>
  <c r="CZ30" i="65"/>
  <c r="CM17" i="67"/>
  <c r="CA29" i="65"/>
  <c r="BT16" i="67"/>
  <c r="BG14" i="65"/>
  <c r="CQ26" i="67"/>
  <c r="CH24" i="65"/>
  <c r="CL20" i="66"/>
  <c r="BM19" i="63"/>
  <c r="CK25" i="65"/>
  <c r="CX39"/>
  <c r="CL21" i="63"/>
  <c r="BM31" i="73"/>
  <c r="BZ33" i="72"/>
  <c r="BD11"/>
  <c r="CJ36"/>
  <c r="BC18"/>
  <c r="BF21"/>
  <c r="BS10" i="70"/>
  <c r="CG25"/>
  <c r="BT15" i="69"/>
  <c r="CU28" i="72"/>
  <c r="CZ28" i="70"/>
  <c r="BL21"/>
  <c r="BP22" i="69"/>
  <c r="CD32" i="70"/>
  <c r="BX37"/>
  <c r="CU27" i="69"/>
  <c r="BJ20" i="70"/>
  <c r="CL10" i="69"/>
  <c r="BF40"/>
  <c r="BN26"/>
  <c r="CI36" i="72"/>
  <c r="BG17" i="70"/>
  <c r="BQ19" i="71"/>
  <c r="CN19" i="69"/>
  <c r="CQ11" i="68"/>
  <c r="CQ19" i="70"/>
  <c r="CY27" i="68"/>
  <c r="BM38" i="67"/>
  <c r="CV37"/>
  <c r="CW18"/>
  <c r="BO21"/>
  <c r="CB31"/>
  <c r="BT13"/>
  <c r="BD40"/>
  <c r="BJ16" i="66"/>
  <c r="CQ40" i="67"/>
  <c r="BR37" i="72"/>
  <c r="BJ35" i="71"/>
  <c r="CF30" i="70"/>
  <c r="BO17" i="69"/>
  <c r="BS38" i="68"/>
  <c r="BF24" i="69"/>
  <c r="BF37" i="67"/>
  <c r="BY37"/>
  <c r="BU32"/>
  <c r="BS38"/>
  <c r="BO40"/>
  <c r="CL25"/>
  <c r="BJ30"/>
  <c r="BC11" i="66"/>
  <c r="CO17" i="67"/>
  <c r="BD23" i="72"/>
  <c r="BU29" i="71"/>
  <c r="CH37" i="70"/>
  <c r="BO21"/>
  <c r="CD36" i="71"/>
  <c r="CW28" i="69"/>
  <c r="CY11" i="70"/>
  <c r="BT40" i="69"/>
  <c r="CX30" i="68"/>
  <c r="BC34" i="67"/>
  <c r="CS40" i="69"/>
  <c r="CL33" i="68"/>
  <c r="CD11"/>
  <c r="BC27" i="66"/>
  <c r="CR23" i="70"/>
  <c r="BW22" i="68"/>
  <c r="CZ19"/>
  <c r="BS11" i="67"/>
  <c r="CO20" i="68"/>
  <c r="BV23"/>
  <c r="CT34"/>
  <c r="CZ24"/>
  <c r="BC10" i="67"/>
  <c r="CP40" i="66"/>
  <c r="CO29" i="68"/>
  <c r="CJ38"/>
  <c r="CR19" i="67"/>
  <c r="CM34" i="66"/>
  <c r="BD35" i="70"/>
  <c r="BT39"/>
  <c r="BZ14" i="69"/>
  <c r="CR12" i="68"/>
  <c r="BO15"/>
  <c r="CM15"/>
  <c r="BS27" i="67"/>
  <c r="BC23"/>
  <c r="BW23" i="66"/>
  <c r="BO18" i="67"/>
  <c r="CM16" i="66"/>
  <c r="CU39" i="67"/>
  <c r="CY24" i="66"/>
  <c r="BH29" i="67"/>
  <c r="BC39" i="66"/>
  <c r="CF27"/>
  <c r="CJ10" i="65"/>
  <c r="BE11" i="66"/>
  <c r="CO11" i="65"/>
  <c r="CX20" i="66"/>
  <c r="CP21" i="68"/>
  <c r="BG20" i="66"/>
  <c r="CU29" i="67"/>
  <c r="BQ21" i="66"/>
  <c r="CX37" i="67"/>
  <c r="BL17" i="66"/>
  <c r="BF19" i="67"/>
  <c r="CM40" i="65"/>
  <c r="BQ15" i="67"/>
  <c r="BN14" i="70"/>
  <c r="CR16" i="69"/>
  <c r="BX19"/>
  <c r="CU16" i="68"/>
  <c r="CY20"/>
  <c r="CC20"/>
  <c r="CS12" i="67"/>
  <c r="CF10"/>
  <c r="BQ24" i="66"/>
  <c r="CA17" i="67"/>
  <c r="CG27" i="66"/>
  <c r="CN26" i="67"/>
  <c r="CZ11" i="66"/>
  <c r="BF20" i="67"/>
  <c r="CA35" i="66"/>
  <c r="BD29"/>
  <c r="CP10" i="65"/>
  <c r="CK26" i="66"/>
  <c r="CG24" i="68"/>
  <c r="CU11" i="66"/>
  <c r="BP22" i="67"/>
  <c r="CK19" i="66"/>
  <c r="BP25" i="67"/>
  <c r="CY29" i="66"/>
  <c r="BX20" i="67"/>
  <c r="BT15" i="66"/>
  <c r="CJ32"/>
  <c r="CI11" i="65"/>
  <c r="BV37" i="66"/>
  <c r="BP32" i="65"/>
  <c r="CN36" i="66"/>
  <c r="CG33" i="65"/>
  <c r="BK19" i="70"/>
  <c r="BI34" i="69"/>
  <c r="CM13"/>
  <c r="CZ4" i="68"/>
  <c r="BE39"/>
  <c r="CE18"/>
  <c r="CX18" i="67"/>
  <c r="CA29"/>
  <c r="BI32" i="66"/>
  <c r="CY23" i="67"/>
  <c r="CT10" i="66"/>
  <c r="CP19" i="67"/>
  <c r="CA34" i="66"/>
  <c r="CF13" i="67"/>
  <c r="CR18" i="66"/>
  <c r="CJ35"/>
  <c r="CK30" i="70"/>
  <c r="BD31" i="68"/>
  <c r="BE36" i="67"/>
  <c r="BW33" i="66"/>
  <c r="BY35" i="67"/>
  <c r="BS30"/>
  <c r="BF38"/>
  <c r="CJ29"/>
  <c r="BY11"/>
  <c r="BL38" i="66"/>
  <c r="BI17"/>
  <c r="CV26" i="63"/>
  <c r="BI13" i="66"/>
  <c r="CM38" i="65"/>
  <c r="CI18" i="63"/>
  <c r="BH18" i="67"/>
  <c r="BI11" i="65"/>
  <c r="BG33"/>
  <c r="CU31" i="63"/>
  <c r="BF31" i="67"/>
  <c r="BT13" i="65"/>
  <c r="CU30" i="71"/>
  <c r="BG25" i="69"/>
  <c r="CX11" i="68"/>
  <c r="BQ13"/>
  <c r="CH36" i="66"/>
  <c r="CE26"/>
  <c r="BU35"/>
  <c r="BI35" i="67"/>
  <c r="CE18" i="65"/>
  <c r="CV24" i="66"/>
  <c r="CZ8" i="65"/>
  <c r="BS21" i="66"/>
  <c r="BX16" i="65"/>
  <c r="CM24" i="66"/>
  <c r="BH16" i="65"/>
  <c r="CS37" i="66"/>
  <c r="BS14" i="65"/>
  <c r="BW36" i="66"/>
  <c r="CS29" i="65"/>
  <c r="BE29"/>
  <c r="CP36" i="63"/>
  <c r="CI35" i="65"/>
  <c r="BE15" i="63"/>
  <c r="BR20"/>
  <c r="CT39" i="65"/>
  <c r="BF12" i="63"/>
  <c r="CU17"/>
  <c r="BW30" i="65"/>
  <c r="CP37"/>
  <c r="BY14" i="63"/>
  <c r="CY15"/>
  <c r="CP12" i="65"/>
  <c r="BU34"/>
  <c r="CL28" i="69"/>
  <c r="BO35" i="67"/>
  <c r="BO36"/>
  <c r="BI14"/>
  <c r="CC10"/>
  <c r="CY11"/>
  <c r="CE17"/>
  <c r="BR24" i="66"/>
  <c r="CY22" i="67"/>
  <c r="CH26" i="65"/>
  <c r="BC24" i="67"/>
  <c r="CH25" i="65"/>
  <c r="BZ38" i="66"/>
  <c r="CF17" i="65"/>
  <c r="CM25" i="66"/>
  <c r="BK30" i="65"/>
  <c r="BF27" i="66"/>
  <c r="CX21" i="65"/>
  <c r="CU32" i="66"/>
  <c r="BD19" i="63"/>
  <c r="CX14" i="65"/>
  <c r="CA31"/>
  <c r="BW11" i="63"/>
  <c r="CS26" i="65"/>
  <c r="BX35"/>
  <c r="CA23" i="72"/>
  <c r="CR39" i="71"/>
  <c r="CT28"/>
  <c r="CK16"/>
  <c r="CH26" i="69"/>
  <c r="BN32" i="70"/>
  <c r="CV33"/>
  <c r="BN13" i="68"/>
  <c r="CT23" i="67"/>
  <c r="CP20" i="69"/>
  <c r="CZ18" i="68"/>
  <c r="BJ33" i="67"/>
  <c r="BH11" i="66"/>
  <c r="CY10" i="69"/>
  <c r="BP21" i="68"/>
  <c r="BS13"/>
  <c r="BZ39" i="67"/>
  <c r="BZ16" i="68"/>
  <c r="BS26"/>
  <c r="BW17"/>
  <c r="BP11"/>
  <c r="BL30" i="67"/>
  <c r="CA16" i="66"/>
  <c r="BG26" i="68"/>
  <c r="BL28" i="69"/>
  <c r="BY13" i="67"/>
  <c r="BL30" i="66"/>
  <c r="CU25" i="70"/>
  <c r="CY13" i="68"/>
  <c r="CK14" i="69"/>
  <c r="BO19" i="68"/>
  <c r="BL17"/>
  <c r="BZ36"/>
  <c r="BR26" i="67"/>
  <c r="CL30"/>
  <c r="BU19" i="66"/>
  <c r="BV36" i="67"/>
  <c r="BJ37" i="66"/>
  <c r="CB27" i="67"/>
  <c r="BY32" i="66"/>
  <c r="BE16" i="67"/>
  <c r="CN30" i="66"/>
  <c r="CE23"/>
  <c r="BX18" i="65"/>
  <c r="CQ29" i="66"/>
  <c r="CA19" i="65"/>
  <c r="CC10" i="66"/>
  <c r="CO29" i="65"/>
  <c r="BT26" i="66"/>
  <c r="BC30" i="65"/>
  <c r="CD27" i="66"/>
  <c r="BT11" i="65"/>
  <c r="BE10" i="66"/>
  <c r="BJ21" i="67"/>
  <c r="CD33" i="65"/>
  <c r="CB20" i="67"/>
  <c r="CW11" i="70"/>
  <c r="BG36" i="71"/>
  <c r="CQ39" i="69"/>
  <c r="BC40" i="68"/>
  <c r="BD10"/>
  <c r="CZ27"/>
  <c r="CP28" i="67"/>
  <c r="CG19"/>
  <c r="BL25" i="66"/>
  <c r="CH19" i="67"/>
  <c r="BK29" i="66"/>
  <c r="CK27" i="67"/>
  <c r="BN40" i="66"/>
  <c r="BO19" i="67"/>
  <c r="CQ26" i="66"/>
  <c r="CS33"/>
  <c r="CN13" i="65"/>
  <c r="CK15" i="66"/>
  <c r="BF27" i="65"/>
  <c r="CX19" i="66"/>
  <c r="CH37" i="68"/>
  <c r="CG10" i="66"/>
  <c r="BQ26" i="67"/>
  <c r="BY38" i="66"/>
  <c r="BF34" i="67"/>
  <c r="CX38" i="66"/>
  <c r="CH20" i="67"/>
  <c r="BE36" i="65"/>
  <c r="CU35" i="67"/>
  <c r="CF37" i="65"/>
  <c r="BJ15" i="67"/>
  <c r="CK36" i="65"/>
  <c r="BV32" i="70"/>
  <c r="BT30" i="68"/>
  <c r="CC39" i="69"/>
  <c r="BL12" i="68"/>
  <c r="BO25"/>
  <c r="BC37"/>
  <c r="CD31" i="67"/>
  <c r="BG26"/>
  <c r="CB36" i="66"/>
  <c r="CZ27" i="67"/>
  <c r="CW13" i="66"/>
  <c r="CM18" i="67"/>
  <c r="CD33" i="66"/>
  <c r="CF26" i="67"/>
  <c r="CM31" i="66"/>
  <c r="BF28"/>
  <c r="CN23" i="70"/>
  <c r="CY16" i="67"/>
  <c r="BS37"/>
  <c r="CT29" i="66"/>
  <c r="CX10" i="65"/>
  <c r="CY34"/>
  <c r="BQ18" i="68"/>
  <c r="CP25" i="67"/>
  <c r="CW16"/>
  <c r="BV17"/>
  <c r="BC25"/>
  <c r="CC17" i="63"/>
  <c r="BE28" i="66"/>
  <c r="BX33" i="65"/>
  <c r="BM35" i="63"/>
  <c r="BP17"/>
  <c r="CV26" i="65"/>
  <c r="BR22"/>
  <c r="CZ31" i="63"/>
  <c r="BW26"/>
  <c r="BY36" i="65"/>
  <c r="BP31" i="71"/>
  <c r="CX38" i="69"/>
  <c r="CO24" i="68"/>
  <c r="BD12"/>
  <c r="CL10" i="66"/>
  <c r="BU17"/>
  <c r="BO37"/>
  <c r="BU16" i="67"/>
  <c r="CS20" i="65"/>
  <c r="BL34" i="66"/>
  <c r="BC12" i="65"/>
  <c r="BH37" i="66"/>
  <c r="CW29" i="65"/>
  <c r="BX16" i="66"/>
  <c r="BZ17" i="65"/>
  <c r="BJ32" i="66"/>
  <c r="CV16" i="65"/>
  <c r="BQ29" i="66"/>
  <c r="BL22" i="65"/>
  <c r="BK27"/>
  <c r="CO36" i="63"/>
  <c r="CU20" i="65"/>
  <c r="CW27" i="63"/>
  <c r="BL33"/>
  <c r="CS18" i="65"/>
  <c r="CZ25" i="63"/>
  <c r="CY29"/>
  <c r="CR25" i="66"/>
  <c r="CE32" i="65"/>
  <c r="CF14" i="63"/>
  <c r="CF24"/>
  <c r="CI29" i="66"/>
  <c r="CT31" i="65"/>
  <c r="CM32" i="70"/>
  <c r="BZ13" i="68"/>
  <c r="CD20"/>
  <c r="CW32" i="67"/>
  <c r="CH11"/>
  <c r="BP30"/>
  <c r="BL18" i="68"/>
  <c r="BG34" i="66"/>
  <c r="BS12" i="67"/>
  <c r="BF33" i="73"/>
  <c r="CU16" i="71"/>
  <c r="BL13" i="69"/>
  <c r="BN17"/>
  <c r="CX40" i="70"/>
  <c r="BZ33" i="69"/>
  <c r="CA13" i="68"/>
  <c r="BY30" i="67"/>
  <c r="CI21"/>
  <c r="BX24" i="71"/>
  <c r="BE36" i="68"/>
  <c r="CU13"/>
  <c r="CU23" i="67"/>
  <c r="CE38" i="71"/>
  <c r="BI20" i="69"/>
  <c r="BO24"/>
  <c r="CJ16" i="68"/>
  <c r="BZ34"/>
  <c r="BW14"/>
  <c r="CF23"/>
  <c r="CK14"/>
  <c r="CY35"/>
  <c r="CU30" i="66"/>
  <c r="BL15"/>
  <c r="BV10" i="67"/>
  <c r="BE27"/>
  <c r="BQ36" i="66"/>
  <c r="CF15" i="71"/>
  <c r="CF34" i="70"/>
  <c r="CS25" i="69"/>
  <c r="CL35" i="68"/>
  <c r="CQ39"/>
  <c r="CN33"/>
  <c r="CE20"/>
  <c r="CG28" i="67"/>
  <c r="BU20" i="66"/>
  <c r="CG13" i="67"/>
  <c r="CY10" i="66"/>
  <c r="BQ22" i="67"/>
  <c r="CU15" i="66"/>
  <c r="BY14" i="68"/>
  <c r="BJ11" i="67"/>
  <c r="BI16" i="66"/>
  <c r="BH23" i="65"/>
  <c r="CL11" i="66"/>
  <c r="BX22" i="65"/>
  <c r="BJ25" i="66"/>
  <c r="BK23" i="65"/>
  <c r="BN21" i="66"/>
  <c r="CH27" i="65"/>
  <c r="CL17" i="66"/>
  <c r="BL25" i="65"/>
  <c r="BG12" i="66"/>
  <c r="BD31" i="65"/>
  <c r="BF16"/>
  <c r="BH29" i="63"/>
  <c r="CV25" i="71"/>
  <c r="CQ16" i="70"/>
  <c r="BS31" i="69"/>
  <c r="BT34" i="68"/>
  <c r="CB26"/>
  <c r="BM10"/>
  <c r="CM36" i="67"/>
  <c r="BC22"/>
  <c r="BN28" i="66"/>
  <c r="BR10" i="67"/>
  <c r="CZ24" i="66"/>
  <c r="BR11" i="67"/>
  <c r="BV12" i="66"/>
  <c r="CQ20" i="68"/>
  <c r="CO23" i="67"/>
  <c r="BV26" i="66"/>
  <c r="BK10" i="65"/>
  <c r="BZ40" i="66"/>
  <c r="BR13" i="65"/>
  <c r="BL18" i="66"/>
  <c r="CI25" i="65"/>
  <c r="CC19" i="66"/>
  <c r="CP25" i="65"/>
  <c r="BQ18" i="66"/>
  <c r="BP18" i="65"/>
  <c r="CR33" i="66"/>
  <c r="BO23" i="65"/>
  <c r="CL38"/>
  <c r="BX28" i="63"/>
  <c r="CB40" i="65"/>
  <c r="BL27" i="63"/>
  <c r="BP38" i="65"/>
  <c r="CZ34" i="71"/>
  <c r="BV25" i="70"/>
  <c r="BV18" i="69"/>
  <c r="CP30" i="68"/>
  <c r="CB19"/>
  <c r="CC13"/>
  <c r="BN35"/>
  <c r="CM14" i="67"/>
  <c r="BY18" i="66"/>
  <c r="CZ37" i="67"/>
  <c r="CP30" i="66"/>
  <c r="CY10" i="67"/>
  <c r="CF37" i="66"/>
  <c r="BU36" i="68"/>
  <c r="BH10" i="67"/>
  <c r="BX11" i="66"/>
  <c r="CA16" i="65"/>
  <c r="CA18" i="69"/>
  <c r="CH31" i="67"/>
  <c r="BE10"/>
  <c r="CR26" i="66"/>
  <c r="BG20" i="65"/>
  <c r="BH12"/>
  <c r="BJ23"/>
  <c r="BU14"/>
  <c r="BH25"/>
  <c r="BM27" i="63"/>
  <c r="CS33" i="65"/>
  <c r="BL26" i="63"/>
  <c r="BF11" i="65"/>
  <c r="CG15" i="63"/>
  <c r="CR21"/>
  <c r="CK30" i="65"/>
  <c r="CF33"/>
  <c r="BZ12" i="63"/>
  <c r="CN23"/>
  <c r="BY25" i="65"/>
  <c r="CQ35" i="72"/>
  <c r="CS13" i="68"/>
  <c r="CR24" i="69"/>
  <c r="BR30"/>
  <c r="CE17" i="66"/>
  <c r="CX32"/>
  <c r="CZ35"/>
  <c r="CM28" i="67"/>
  <c r="BR23" i="65"/>
  <c r="BM21" i="66"/>
  <c r="CR29" i="65"/>
  <c r="CY11" i="66"/>
  <c r="CE26" i="65"/>
  <c r="CH19" i="66"/>
  <c r="CR11" i="65"/>
  <c r="BG23" i="66"/>
  <c r="CZ16" i="65"/>
  <c r="BR10" i="66"/>
  <c r="BF25" i="65"/>
  <c r="CZ38"/>
  <c r="BM24" i="63"/>
  <c r="BF20" i="65"/>
  <c r="CZ18" i="63"/>
  <c r="BI33"/>
  <c r="BV22" i="65"/>
  <c r="CS17" i="63"/>
  <c r="BG17"/>
  <c r="BW12" i="65"/>
  <c r="CO39"/>
  <c r="CX35" i="63"/>
  <c r="BM30" i="72"/>
  <c r="BQ11" i="71"/>
  <c r="CG17" i="69"/>
  <c r="BC35" i="72"/>
  <c r="CC38" i="69"/>
  <c r="BD19" i="71"/>
  <c r="CT23" i="68"/>
  <c r="BS22"/>
  <c r="CT34" i="67"/>
  <c r="CZ5" i="70"/>
  <c r="BK22" i="69"/>
  <c r="CI32" i="68"/>
  <c r="CJ25" i="67"/>
  <c r="BZ25" i="69"/>
  <c r="BU11"/>
  <c r="CM25"/>
  <c r="CC19" i="68"/>
  <c r="BH40"/>
  <c r="BJ38"/>
  <c r="CJ32"/>
  <c r="BD27"/>
  <c r="CU28" i="67"/>
  <c r="BZ13" i="66"/>
  <c r="CC24"/>
  <c r="CO28" i="67"/>
  <c r="CW22"/>
  <c r="BE22" i="66"/>
  <c r="CS26" i="70"/>
  <c r="BX11" i="69"/>
  <c r="BC39" i="70"/>
  <c r="BN40" i="67"/>
  <c r="BZ10" i="69"/>
  <c r="BZ35"/>
  <c r="CA33" i="68"/>
  <c r="BV11" i="67"/>
  <c r="BX31" i="66"/>
  <c r="CW23" i="67"/>
  <c r="CG37" i="66"/>
  <c r="CL14" i="67"/>
  <c r="CO12" i="66"/>
  <c r="CE23" i="68"/>
  <c r="BM27" i="66"/>
  <c r="CE27"/>
  <c r="BX14" i="65"/>
  <c r="CH13" i="66"/>
  <c r="BI29" i="65"/>
  <c r="BK21" i="66"/>
  <c r="BX20" i="65"/>
  <c r="BI27" i="66"/>
  <c r="BK36" i="65"/>
  <c r="CY13" i="66"/>
  <c r="BU15" i="65"/>
  <c r="BF29" i="66"/>
  <c r="BW29" i="65"/>
  <c r="BD35"/>
  <c r="BH34" i="63"/>
  <c r="CG20" i="70"/>
  <c r="CV14" i="69"/>
  <c r="CD23"/>
  <c r="BH37" i="67"/>
  <c r="BJ36" i="69"/>
  <c r="BH35"/>
  <c r="CY38" i="67"/>
  <c r="CG20"/>
  <c r="CB25" i="66"/>
  <c r="CG32" i="67"/>
  <c r="CQ25" i="65"/>
  <c r="BX23"/>
  <c r="CF20"/>
  <c r="BN12" i="63"/>
  <c r="CL18" i="71"/>
  <c r="BP32" i="69"/>
  <c r="CB40" i="66"/>
  <c r="CQ22" i="67"/>
  <c r="BQ39"/>
  <c r="BP30" i="66"/>
  <c r="CC32" i="65"/>
  <c r="CK31"/>
  <c r="CJ12" i="63"/>
  <c r="BV14" i="70"/>
  <c r="BT32" i="68"/>
  <c r="CH20" i="65"/>
  <c r="CH29"/>
  <c r="BR16" i="68"/>
  <c r="BG37" i="67"/>
  <c r="BJ39" i="65"/>
  <c r="BC40"/>
  <c r="CI15"/>
  <c r="BH32" i="69"/>
  <c r="BL16" i="68"/>
  <c r="BI23" i="67"/>
  <c r="CL24"/>
  <c r="BO33" i="66"/>
  <c r="BV15" i="65"/>
  <c r="CK12"/>
  <c r="CT33" i="66"/>
  <c r="CD13" i="65"/>
  <c r="BR10"/>
  <c r="CF10" i="66"/>
  <c r="BT22" i="65"/>
  <c r="BV18" i="63"/>
  <c r="BN12" i="65"/>
  <c r="CD15" i="63"/>
  <c r="BQ16" i="65"/>
  <c r="CJ17" i="63"/>
  <c r="BC27"/>
  <c r="CZ4" i="65"/>
  <c r="BP39"/>
  <c r="BE17" i="63"/>
  <c r="CN31"/>
  <c r="CZ11" i="65"/>
  <c r="CL26"/>
  <c r="BQ29" i="70"/>
  <c r="CD11" i="67"/>
  <c r="CP24"/>
  <c r="BI21"/>
  <c r="CN17"/>
  <c r="BD29"/>
  <c r="BE18" i="68"/>
  <c r="BZ16" i="66"/>
  <c r="BY23" i="67"/>
  <c r="BW21" i="65"/>
  <c r="BY40" i="66"/>
  <c r="CC15" i="65"/>
  <c r="BM17" i="66"/>
  <c r="BH28" i="65"/>
  <c r="CI18" i="66"/>
  <c r="CR15" i="65"/>
  <c r="BE35" i="66"/>
  <c r="BW14" i="65"/>
  <c r="CC13"/>
  <c r="CP27" i="63"/>
  <c r="CA25" i="65"/>
  <c r="CR28"/>
  <c r="CC29" i="63"/>
  <c r="CK11" i="65"/>
  <c r="BD32"/>
  <c r="CP13" i="63"/>
  <c r="BF36" i="66"/>
  <c r="BG34" i="65"/>
  <c r="BM32"/>
  <c r="CZ33" i="63"/>
  <c r="CD21" i="66"/>
  <c r="CT34" i="65"/>
  <c r="CR16" i="63"/>
  <c r="CF25"/>
  <c r="BQ12" i="65"/>
  <c r="BC35"/>
  <c r="CI14" i="63"/>
  <c r="BV31"/>
  <c r="CF13"/>
  <c r="CH39"/>
  <c r="BP15" i="64"/>
  <c r="CC27"/>
  <c r="CN33"/>
  <c r="BS15" i="62"/>
  <c r="CK38"/>
  <c r="CP30" i="67"/>
  <c r="BO27" i="63"/>
  <c r="BF15"/>
  <c r="CL36" i="64"/>
  <c r="CF23" i="63"/>
  <c r="CP38"/>
  <c r="BY14" i="64"/>
  <c r="CU24"/>
  <c r="CB39"/>
  <c r="BN19" i="62"/>
  <c r="CE25"/>
  <c r="CI38"/>
  <c r="BI36" i="63"/>
  <c r="CN10"/>
  <c r="CT12" i="64"/>
  <c r="CC32"/>
  <c r="BJ22"/>
  <c r="BH15" i="62"/>
  <c r="BG32"/>
  <c r="BH37"/>
  <c r="BL30" i="63"/>
  <c r="CV39"/>
  <c r="BH11" i="64"/>
  <c r="BP40"/>
  <c r="CT20"/>
  <c r="BS14" i="62"/>
  <c r="CG40"/>
  <c r="BX26"/>
  <c r="BI30" i="63"/>
  <c r="BJ17" i="64"/>
  <c r="CP27"/>
  <c r="CU40"/>
  <c r="CZ40" i="62"/>
  <c r="BF36"/>
  <c r="CL27"/>
  <c r="BL40" i="63"/>
  <c r="CX37" i="68"/>
  <c r="BM37" i="67"/>
  <c r="BK37"/>
  <c r="BZ23"/>
  <c r="CX35" i="66"/>
  <c r="BT19"/>
  <c r="CQ19" i="69"/>
  <c r="BU29" i="66"/>
  <c r="BV30" i="68"/>
  <c r="CI10" i="67"/>
  <c r="BV28"/>
  <c r="BH40" i="66"/>
  <c r="CZ12" i="65"/>
  <c r="BE36" i="63"/>
  <c r="CT28"/>
  <c r="CB14" i="68"/>
  <c r="BW31" i="66"/>
  <c r="BK31"/>
  <c r="CI32"/>
  <c r="CI28"/>
  <c r="CW37" i="65"/>
  <c r="CG17" i="63"/>
  <c r="CJ14"/>
  <c r="CH36" i="65"/>
  <c r="CO40" i="70"/>
  <c r="BN12" i="67"/>
  <c r="BV19" i="66"/>
  <c r="CJ19"/>
  <c r="CV19"/>
  <c r="CU20" i="67"/>
  <c r="BC28" i="65"/>
  <c r="CO30" i="66"/>
  <c r="BT27" i="67"/>
  <c r="BY29" i="65"/>
  <c r="BH29" i="66"/>
  <c r="BE19"/>
  <c r="BC24" i="63"/>
  <c r="CT37" i="65"/>
  <c r="BL25" i="63"/>
  <c r="BF21" i="65"/>
  <c r="CH18" i="63"/>
  <c r="BG13"/>
  <c r="BQ28" i="65"/>
  <c r="CW32"/>
  <c r="CE34" i="63"/>
  <c r="BL19" i="67"/>
  <c r="BO13" i="65"/>
  <c r="BT34"/>
  <c r="CV26" i="69"/>
  <c r="CO15" i="68"/>
  <c r="CF11" i="67"/>
  <c r="CC20" i="66"/>
  <c r="CI19"/>
  <c r="CI24"/>
  <c r="CR38" i="67"/>
  <c r="BJ15" i="65"/>
  <c r="CS19" i="66"/>
  <c r="CT30" i="65"/>
  <c r="BY15" i="66"/>
  <c r="BL21" i="65"/>
  <c r="CK18" i="66"/>
  <c r="CW26" i="65"/>
  <c r="CY26" i="66"/>
  <c r="CD18" i="65"/>
  <c r="BV32" i="66"/>
  <c r="BR11" i="65"/>
  <c r="CK38"/>
  <c r="BD13" i="63"/>
  <c r="BL17" i="65"/>
  <c r="BQ36"/>
  <c r="CR28" i="63"/>
  <c r="BL15" i="65"/>
  <c r="CZ17" i="63"/>
  <c r="BS17"/>
  <c r="CX13" i="66"/>
  <c r="CH32" i="65"/>
  <c r="BF18" i="63"/>
  <c r="BD15"/>
  <c r="BM30" i="66"/>
  <c r="CY32" i="65"/>
  <c r="BZ16" i="63"/>
  <c r="BN33"/>
  <c r="BJ11" i="65"/>
  <c r="CF12"/>
  <c r="CC13" i="63"/>
  <c r="CO15"/>
  <c r="BP31"/>
  <c r="CX17" i="64"/>
  <c r="BN15"/>
  <c r="CQ38"/>
  <c r="CO16" i="62"/>
  <c r="CO15"/>
  <c r="BN20"/>
  <c r="CO38" i="65"/>
  <c r="BF23" i="63"/>
  <c r="CU11" i="64"/>
  <c r="BJ12" i="65"/>
  <c r="CZ16" i="63"/>
  <c r="BS38"/>
  <c r="BX27" i="64"/>
  <c r="CH38"/>
  <c r="CN38"/>
  <c r="BO34" i="62"/>
  <c r="CX24"/>
  <c r="CV32" i="65"/>
  <c r="BW32" i="63"/>
  <c r="BL13" i="64"/>
  <c r="BO31"/>
  <c r="BT21"/>
  <c r="BH14" i="62"/>
  <c r="CD16"/>
  <c r="BH35"/>
  <c r="CL13" i="65"/>
  <c r="CX12" i="63"/>
  <c r="BJ10" i="64"/>
  <c r="BO27"/>
  <c r="CK13"/>
  <c r="CN36" i="62"/>
  <c r="BL27"/>
  <c r="CQ20"/>
  <c r="BW27" i="65"/>
  <c r="BR28" i="63"/>
  <c r="CU37"/>
  <c r="CN21" i="64"/>
  <c r="BC19"/>
  <c r="CR24"/>
  <c r="BQ28" i="62"/>
  <c r="BU22"/>
  <c r="BR40" i="63"/>
  <c r="CQ21" i="66"/>
  <c r="BM15"/>
  <c r="CA30" i="65"/>
  <c r="CW13"/>
  <c r="CT19"/>
  <c r="CJ25" i="63"/>
  <c r="BI39" i="69"/>
  <c r="BF37" i="68"/>
  <c r="CD22" i="66"/>
  <c r="CO33"/>
  <c r="CU24"/>
  <c r="BL29" i="65"/>
  <c r="CQ29" i="63"/>
  <c r="BJ12"/>
  <c r="CI11"/>
  <c r="BT25" i="69"/>
  <c r="BT10" i="66"/>
  <c r="CS25"/>
  <c r="CN22"/>
  <c r="CL18"/>
  <c r="BN36" i="65"/>
  <c r="CS12" i="63"/>
  <c r="CE15"/>
  <c r="BV23" i="65"/>
  <c r="CA13" i="69"/>
  <c r="BF26" i="68"/>
  <c r="CQ19" i="66"/>
  <c r="BU27" i="67"/>
  <c r="CI27" i="66"/>
  <c r="CP18" i="67"/>
  <c r="BN23" i="65"/>
  <c r="CO34" i="66"/>
  <c r="BE29" i="67"/>
  <c r="BP13" i="65"/>
  <c r="CU16" i="66"/>
  <c r="CW31"/>
  <c r="BH19" i="63"/>
  <c r="BD18" i="65"/>
  <c r="BV28" i="63"/>
  <c r="BI25" i="65"/>
  <c r="BT15" i="63"/>
  <c r="BS10"/>
  <c r="BU35" i="65"/>
  <c r="BR35"/>
  <c r="CP11" i="63"/>
  <c r="CI38" i="66"/>
  <c r="CR38" i="65"/>
  <c r="CW36" i="71"/>
  <c r="CN30" i="69"/>
  <c r="BG31" i="68"/>
  <c r="CQ31"/>
  <c r="BO19" i="66"/>
  <c r="BY25"/>
  <c r="CT40"/>
  <c r="CC31" i="67"/>
  <c r="CD24" i="65"/>
  <c r="BK36" i="66"/>
  <c r="CL16" i="65"/>
  <c r="BP24" i="66"/>
  <c r="BF22" i="65"/>
  <c r="BM40" i="66"/>
  <c r="BZ24" i="65"/>
  <c r="BD38" i="66"/>
  <c r="BD11" i="65"/>
  <c r="BY33" i="66"/>
  <c r="BJ28" i="65"/>
  <c r="BD36"/>
  <c r="CO34" i="63"/>
  <c r="CP16" i="65"/>
  <c r="BY27" i="63"/>
  <c r="BG27"/>
  <c r="CK40" i="65"/>
  <c r="BY17" i="63"/>
  <c r="CL27"/>
  <c r="CZ21" i="65"/>
  <c r="BI38"/>
  <c r="BK34" i="63"/>
  <c r="CL30"/>
  <c r="CG17" i="65"/>
  <c r="BT17" i="63"/>
  <c r="BJ17"/>
  <c r="BX36" i="66"/>
  <c r="BM37" i="65"/>
  <c r="BO14" i="63"/>
  <c r="CA16"/>
  <c r="BM10" i="65"/>
  <c r="CT24" i="63"/>
  <c r="CT10"/>
  <c r="BI21" i="64"/>
  <c r="CE18"/>
  <c r="BP28"/>
  <c r="CA27" i="62"/>
  <c r="BC22"/>
  <c r="BZ33" i="65"/>
  <c r="CT27" i="63"/>
  <c r="BI36" i="64"/>
  <c r="BQ30" i="65"/>
  <c r="CM21" i="63"/>
  <c r="CU10"/>
  <c r="BK32" i="64"/>
  <c r="BF21"/>
  <c r="BU38"/>
  <c r="BY35" i="62"/>
  <c r="BN26"/>
  <c r="CU38" i="65"/>
  <c r="BD26" i="63"/>
  <c r="CZ6" i="64"/>
  <c r="BV17"/>
  <c r="BI17"/>
  <c r="CE20"/>
  <c r="BC19" i="62"/>
  <c r="BW37"/>
  <c r="BF35" i="65"/>
  <c r="BX22" i="63"/>
  <c r="BC15" i="64"/>
  <c r="CH15"/>
  <c r="CC29"/>
  <c r="BW16"/>
  <c r="CT20" i="62"/>
  <c r="CW32"/>
  <c r="CM16" i="65"/>
  <c r="BM39" i="63"/>
  <c r="BQ38"/>
  <c r="CI38" i="64"/>
  <c r="BO18"/>
  <c r="BP20"/>
  <c r="BY30" i="62"/>
  <c r="CK22"/>
  <c r="BU32" i="63"/>
  <c r="BU12" i="66"/>
  <c r="CJ22"/>
  <c r="CD10" i="65"/>
  <c r="BJ20"/>
  <c r="BM17"/>
  <c r="CE29" i="63"/>
  <c r="CD24" i="71"/>
  <c r="BH14" i="68"/>
  <c r="CJ21" i="66"/>
  <c r="CP37"/>
  <c r="CY24" i="65"/>
  <c r="BE30" i="66"/>
  <c r="BP24" i="65"/>
  <c r="CR22" i="63"/>
  <c r="CX16" i="65"/>
  <c r="CJ20"/>
  <c r="CI30" i="67"/>
  <c r="CJ26"/>
  <c r="BO27"/>
  <c r="CH24" i="66"/>
  <c r="CO24" i="65"/>
  <c r="BO11" i="63"/>
  <c r="CU13" i="66"/>
  <c r="BU27" i="63"/>
  <c r="CJ24" i="72"/>
  <c r="BZ37" i="67"/>
  <c r="BF30" i="66"/>
  <c r="BM10"/>
  <c r="BF26" i="65"/>
  <c r="BX30"/>
  <c r="BU13" i="66"/>
  <c r="BS26" i="67"/>
  <c r="BL31" i="65"/>
  <c r="BY11" i="66"/>
  <c r="CP27" i="67"/>
  <c r="BK17" i="65"/>
  <c r="BW34"/>
  <c r="BJ29" i="66"/>
  <c r="BU37" i="65"/>
  <c r="BQ33" i="63"/>
  <c r="CG37" i="65"/>
  <c r="BZ26" i="63"/>
  <c r="CD26" i="67"/>
  <c r="CV14" i="65"/>
  <c r="BX36"/>
  <c r="BZ25" i="63"/>
  <c r="CA31" i="66"/>
  <c r="CQ11" i="65"/>
  <c r="CO38" i="71"/>
  <c r="CK40" i="69"/>
  <c r="CN11" i="68"/>
  <c r="CZ30"/>
  <c r="BZ35" i="66"/>
  <c r="CY33"/>
  <c r="CD24"/>
  <c r="CG31" i="67"/>
  <c r="BS31" i="65"/>
  <c r="BK17" i="66"/>
  <c r="BP23" i="65"/>
  <c r="CV40" i="66"/>
  <c r="CF10" i="65"/>
  <c r="BX21" i="66"/>
  <c r="BT26" i="65"/>
  <c r="CI31" i="66"/>
  <c r="CE11" i="65"/>
  <c r="CC31" i="66"/>
  <c r="BJ30" i="65"/>
  <c r="CR33"/>
  <c r="BH12" i="63"/>
  <c r="CY25" i="65"/>
  <c r="BP15" i="63"/>
  <c r="BT30"/>
  <c r="CB12" i="65"/>
  <c r="CK12" i="63"/>
  <c r="BG19"/>
  <c r="BY27" i="66"/>
  <c r="CC11" i="65"/>
  <c r="CQ26" i="63"/>
  <c r="CQ36"/>
  <c r="CN17" i="66"/>
  <c r="BC39" i="65"/>
  <c r="BF11" i="63"/>
  <c r="BG22" i="66"/>
  <c r="CS36" i="65"/>
  <c r="BJ33"/>
  <c r="CL29" i="63"/>
  <c r="CM11" i="65"/>
  <c r="BL39" i="63"/>
  <c r="BU37"/>
  <c r="BU37" i="64"/>
  <c r="BM32"/>
  <c r="BC18"/>
  <c r="CX29" i="62"/>
  <c r="BZ23"/>
  <c r="BV35" i="65"/>
  <c r="BL29" i="63"/>
  <c r="CP13" i="64"/>
  <c r="BX11" i="65"/>
  <c r="CV23" i="63"/>
  <c r="CA11" i="64"/>
  <c r="BD20"/>
  <c r="CZ21"/>
  <c r="BI34" i="62"/>
  <c r="BT26"/>
  <c r="BT25"/>
  <c r="CR18" i="63"/>
  <c r="BM16"/>
  <c r="CA29" i="64"/>
  <c r="CF24"/>
  <c r="BX19"/>
  <c r="CN16" i="62"/>
  <c r="BP20"/>
  <c r="BZ39"/>
  <c r="CT14" i="63"/>
  <c r="CD32"/>
  <c r="BT13" i="64"/>
  <c r="BX14"/>
  <c r="CO22"/>
  <c r="BO36" i="62"/>
  <c r="CL29"/>
  <c r="BN38"/>
  <c r="CM16" i="63"/>
  <c r="CK39"/>
  <c r="BH16" i="64"/>
  <c r="BG29"/>
  <c r="BI18"/>
  <c r="BD18" i="62"/>
  <c r="BV39"/>
  <c r="CJ21" i="64"/>
  <c r="BR37" i="62"/>
  <c r="CO30" i="61"/>
  <c r="CZ27"/>
  <c r="BX36" i="60"/>
  <c r="CL18"/>
  <c r="CH29"/>
  <c r="CB15" i="64"/>
  <c r="CA32"/>
  <c r="CZ5" i="62"/>
  <c r="CE18" i="61"/>
  <c r="CI19"/>
  <c r="BV14" i="60"/>
  <c r="CH12" i="64"/>
  <c r="CK35" i="63"/>
  <c r="CC24"/>
  <c r="BM31" i="65"/>
  <c r="CT36"/>
  <c r="CF16" i="63"/>
  <c r="BL24"/>
  <c r="CC14"/>
  <c r="BL21"/>
  <c r="CT13" i="64"/>
  <c r="CM34"/>
  <c r="CS27"/>
  <c r="CG36" i="62"/>
  <c r="BN36"/>
  <c r="CX33"/>
  <c r="CC28" i="63"/>
  <c r="CN22"/>
  <c r="CM17" i="64"/>
  <c r="CF39" i="65"/>
  <c r="CZ6" i="63"/>
  <c r="BP29" i="64"/>
  <c r="CY31"/>
  <c r="BZ40"/>
  <c r="BF17" i="62"/>
  <c r="BY20"/>
  <c r="BL37"/>
  <c r="CZ10" i="63"/>
  <c r="BS37"/>
  <c r="BR15" i="64"/>
  <c r="CK27"/>
  <c r="CR31"/>
  <c r="CM17" i="62"/>
  <c r="CB26"/>
  <c r="BV34"/>
  <c r="BX31" i="63"/>
  <c r="BQ23"/>
  <c r="CF12" i="64"/>
  <c r="BR24"/>
  <c r="BP36"/>
  <c r="CE18" i="62"/>
  <c r="CK24"/>
  <c r="BI32"/>
  <c r="CB37" i="65"/>
  <c r="BK38" i="63"/>
  <c r="CE10" i="64"/>
  <c r="BF15"/>
  <c r="BY31"/>
  <c r="CN34" i="62"/>
  <c r="BV29"/>
  <c r="BX33"/>
  <c r="CF38" i="63"/>
  <c r="BO22" i="64"/>
  <c r="BZ37" i="62"/>
  <c r="CG15" i="61"/>
  <c r="BD32"/>
  <c r="CV15" i="60"/>
  <c r="BI37"/>
  <c r="BO20"/>
  <c r="BW39" i="63"/>
  <c r="CK23" i="64"/>
  <c r="CY40" i="62"/>
  <c r="CZ21" i="61"/>
  <c r="CN20"/>
  <c r="CL16" i="60"/>
  <c r="CN36" i="64"/>
  <c r="CC12" i="63"/>
  <c r="BI25"/>
  <c r="CE28" i="66"/>
  <c r="CJ38" i="65"/>
  <c r="CO31" i="63"/>
  <c r="CZ34"/>
  <c r="BJ32" i="65"/>
  <c r="BZ24" i="63"/>
  <c r="CE16" i="64"/>
  <c r="CE11"/>
  <c r="CW38"/>
  <c r="CU19" i="62"/>
  <c r="BC15"/>
  <c r="BE26"/>
  <c r="BV13" i="63"/>
  <c r="BX10"/>
  <c r="BV13" i="64"/>
  <c r="BJ18" i="63"/>
  <c r="CE22"/>
  <c r="BN31" i="64"/>
  <c r="BG28"/>
  <c r="BD39"/>
  <c r="CR17" i="62"/>
  <c r="CQ27"/>
  <c r="CH35" i="66"/>
  <c r="CS28" i="63"/>
  <c r="BP39"/>
  <c r="CS35" i="64"/>
  <c r="BX18"/>
  <c r="CN20"/>
  <c r="CK14" i="62"/>
  <c r="BV30"/>
  <c r="CS29" i="66"/>
  <c r="CP20" i="63"/>
  <c r="BM33"/>
  <c r="CR34" i="64"/>
  <c r="BV29"/>
  <c r="BE30"/>
  <c r="CT36" i="62"/>
  <c r="BD31"/>
  <c r="CS34" i="66"/>
  <c r="CO28" i="63"/>
  <c r="CL10"/>
  <c r="CK17" i="64"/>
  <c r="CI33"/>
  <c r="BD25"/>
  <c r="CM35" i="62"/>
  <c r="CB23"/>
  <c r="CO33" i="67"/>
  <c r="BF39" i="64"/>
  <c r="CU20" i="62"/>
  <c r="CU28" i="61"/>
  <c r="BZ18"/>
  <c r="CK37"/>
  <c r="BZ34" i="60"/>
  <c r="BN24"/>
  <c r="CL29" i="65"/>
  <c r="BQ24" i="64"/>
  <c r="CB35" i="62"/>
  <c r="BL36" i="61"/>
  <c r="CH40"/>
  <c r="CS32"/>
  <c r="CV18" i="63"/>
  <c r="CI37" i="65"/>
  <c r="CN17" i="63"/>
  <c r="CT24" i="67"/>
  <c r="BZ20" i="65"/>
  <c r="BQ40"/>
  <c r="BK12" i="63"/>
  <c r="CZ6" i="66"/>
  <c r="BN25" i="63"/>
  <c r="CI22"/>
  <c r="CG15" i="64"/>
  <c r="CJ18"/>
  <c r="CC37"/>
  <c r="BZ21" i="62"/>
  <c r="BO32"/>
  <c r="CI18" i="65"/>
  <c r="CR35" i="63"/>
  <c r="BM16" i="64"/>
  <c r="BW11" i="65"/>
  <c r="CH22" i="63"/>
  <c r="CS22"/>
  <c r="CO40" i="64"/>
  <c r="BV21"/>
  <c r="CV28"/>
  <c r="CW27" i="62"/>
  <c r="CR33"/>
  <c r="BK33" i="65"/>
  <c r="BY22" i="63"/>
  <c r="CL15" i="64"/>
  <c r="CU31"/>
  <c r="BN38"/>
  <c r="CY20" i="62"/>
  <c r="BP35"/>
  <c r="CG33"/>
  <c r="CI34" i="63"/>
  <c r="CY32"/>
  <c r="CZ8" i="64"/>
  <c r="BQ30"/>
  <c r="BZ20"/>
  <c r="CA30" i="62"/>
  <c r="BQ15"/>
  <c r="BQ23"/>
  <c r="BG35" i="65"/>
  <c r="BX38" i="63"/>
  <c r="BJ30" i="64"/>
  <c r="BU35"/>
  <c r="BM22"/>
  <c r="CA17" i="62"/>
  <c r="BG29"/>
  <c r="CM39"/>
  <c r="BW31" i="63"/>
  <c r="CD27" i="64"/>
  <c r="BS37" i="62"/>
  <c r="BO28" i="61"/>
  <c r="BU21"/>
  <c r="BJ36" i="60"/>
  <c r="CX32"/>
  <c r="BL37"/>
  <c r="CC22" i="63"/>
  <c r="BN40" i="64"/>
  <c r="CY15" i="62"/>
  <c r="BZ26" i="73"/>
  <c r="BQ12" i="71"/>
  <c r="CZ10" i="72"/>
  <c r="CC21"/>
  <c r="BJ21"/>
  <c r="BG20"/>
  <c r="CC36"/>
  <c r="CQ30" i="71"/>
  <c r="CZ12" i="69"/>
  <c r="CT31"/>
  <c r="BX10" i="71"/>
  <c r="CA11" i="69"/>
  <c r="BG36" i="70"/>
  <c r="CG18" i="72"/>
  <c r="CT20" i="70"/>
  <c r="CS13"/>
  <c r="CS32" i="72"/>
  <c r="BD38" i="71"/>
  <c r="CG37"/>
  <c r="CL29" i="72"/>
  <c r="BJ37" i="71"/>
  <c r="CX19"/>
  <c r="BH36" i="70"/>
  <c r="BD11"/>
  <c r="CE35" i="68"/>
  <c r="CZ33" i="71"/>
  <c r="BK28" i="70"/>
  <c r="BF32"/>
  <c r="CQ29" i="68"/>
  <c r="BH21" i="71"/>
  <c r="CQ34" i="70"/>
  <c r="BR11" i="73"/>
  <c r="BF15" i="72"/>
  <c r="CW38" i="71"/>
  <c r="CN25" i="72"/>
  <c r="BJ34" i="71"/>
  <c r="CV36"/>
  <c r="BC31" i="70"/>
  <c r="CM31"/>
  <c r="CY33" i="69"/>
  <c r="BC28" i="71"/>
  <c r="BM30" i="70"/>
  <c r="BQ30"/>
  <c r="BY39" i="69"/>
  <c r="BS35" i="71"/>
  <c r="BC11" i="70"/>
  <c r="BL24"/>
  <c r="BM20" i="71"/>
  <c r="CU18"/>
  <c r="CE16"/>
  <c r="CY27"/>
  <c r="CC19" i="69"/>
  <c r="BU13" i="70"/>
  <c r="BZ20" i="69"/>
  <c r="BG20" i="68"/>
  <c r="BH26" i="67"/>
  <c r="BP31" i="70"/>
  <c r="BP34" i="69"/>
  <c r="BO35" i="68"/>
  <c r="CJ25" i="66"/>
  <c r="CF16" i="70"/>
  <c r="CU14" i="67"/>
  <c r="CW19" i="68"/>
  <c r="CP38"/>
  <c r="BY18" i="73"/>
  <c r="BV31" i="71"/>
  <c r="CB19" i="72"/>
  <c r="CM16" i="71"/>
  <c r="BD17" i="72"/>
  <c r="BO11" i="70"/>
  <c r="CO27"/>
  <c r="BW30" i="69"/>
  <c r="CO23" i="72"/>
  <c r="CA30" i="70"/>
  <c r="CC28"/>
  <c r="BG12" i="69"/>
  <c r="CD11" i="71"/>
  <c r="BO23" i="70"/>
  <c r="CB10" i="69"/>
  <c r="BL40" i="70"/>
  <c r="BM22" i="69"/>
  <c r="CV34"/>
  <c r="CA17"/>
  <c r="BJ31" i="72"/>
  <c r="CX25" i="71"/>
  <c r="CL16" i="70"/>
  <c r="CI26" i="69"/>
  <c r="BP40" i="68"/>
  <c r="BJ19" i="70"/>
  <c r="BM33" i="68"/>
  <c r="CI33" i="67"/>
  <c r="CZ29"/>
  <c r="BY33"/>
  <c r="BY17"/>
  <c r="CK10"/>
  <c r="CQ35"/>
  <c r="CY19"/>
  <c r="CE36" i="66"/>
  <c r="CM40" i="67"/>
  <c r="CK34" i="72"/>
  <c r="CC19" i="70"/>
  <c r="CY39" i="69"/>
  <c r="BE21"/>
  <c r="CN17" i="68"/>
  <c r="BW23" i="69"/>
  <c r="BR22" i="67"/>
  <c r="BD28"/>
  <c r="CN10"/>
  <c r="BE35"/>
  <c r="CE40"/>
  <c r="CE39"/>
  <c r="CA36"/>
  <c r="BF25" i="66"/>
  <c r="BG10" i="68"/>
  <c r="CV31" i="71"/>
  <c r="BS24" i="70"/>
  <c r="BZ35"/>
  <c r="CS14" i="68"/>
  <c r="BW10" i="69"/>
  <c r="CX15"/>
  <c r="BX23" i="68"/>
  <c r="BU18"/>
  <c r="BQ35"/>
  <c r="CB20"/>
  <c r="BU12"/>
  <c r="CX40"/>
  <c r="CE28"/>
  <c r="CQ24" i="73"/>
  <c r="CP29" i="72"/>
  <c r="BY27" i="71"/>
  <c r="CK10" i="72"/>
  <c r="CB21" i="71"/>
  <c r="CJ11" i="72"/>
  <c r="BT27" i="70"/>
  <c r="BW13"/>
  <c r="CX10" i="69"/>
  <c r="BS28" i="72"/>
  <c r="CA20" i="70"/>
  <c r="CL29"/>
  <c r="BO21" i="69"/>
  <c r="CY20" i="71"/>
  <c r="BP25" i="70"/>
  <c r="BP27" i="69"/>
  <c r="CG26" i="70"/>
  <c r="BR16" i="69"/>
  <c r="BO16"/>
  <c r="BN24"/>
  <c r="CM40" i="72"/>
  <c r="CO11" i="71"/>
  <c r="BO24"/>
  <c r="BE23" i="69"/>
  <c r="BT40" i="68"/>
  <c r="BZ21" i="70"/>
  <c r="CA12" i="68"/>
  <c r="CJ31" i="67"/>
  <c r="BI39"/>
  <c r="BS16"/>
  <c r="BM25"/>
  <c r="BU21"/>
  <c r="BW25"/>
  <c r="CS27"/>
  <c r="BS10" i="66"/>
  <c r="BN25" i="67"/>
  <c r="BR35" i="72"/>
  <c r="CD40" i="70"/>
  <c r="CU32" i="69"/>
  <c r="BX22"/>
  <c r="BD28" i="68"/>
  <c r="CM38" i="69"/>
  <c r="CH10" i="67"/>
  <c r="CG24"/>
  <c r="BY10"/>
  <c r="BX35"/>
  <c r="BZ34"/>
  <c r="CO30"/>
  <c r="BU22"/>
  <c r="BI23" i="66"/>
  <c r="CW39"/>
  <c r="CV39" i="72"/>
  <c r="CP13" i="70"/>
  <c r="CG28"/>
  <c r="CD33" i="68"/>
  <c r="CZ6" i="69"/>
  <c r="CF10"/>
  <c r="CD29" i="68"/>
  <c r="CS31"/>
  <c r="CB10"/>
  <c r="CB30" i="72"/>
  <c r="BQ25" i="71"/>
  <c r="CB16" i="69"/>
  <c r="CN39"/>
  <c r="CP24"/>
  <c r="CD34" i="71"/>
  <c r="BS24" i="69"/>
  <c r="CR26" i="68"/>
  <c r="CD14"/>
  <c r="CO28" i="70"/>
  <c r="CQ32" i="69"/>
  <c r="BJ28" i="68"/>
  <c r="BM17" i="67"/>
  <c r="BJ35" i="70"/>
  <c r="BY10" i="69"/>
  <c r="CM20" i="67"/>
  <c r="CD24"/>
  <c r="CN13"/>
  <c r="BE20"/>
  <c r="CE21" i="66"/>
  <c r="CP34" i="71"/>
  <c r="BJ40" i="69"/>
  <c r="BW36" i="68"/>
  <c r="BW18" i="67"/>
  <c r="CA25" i="66"/>
  <c r="CH38"/>
  <c r="BI40"/>
  <c r="BU18"/>
  <c r="CE27" i="68"/>
  <c r="CC19" i="67"/>
  <c r="BN39"/>
  <c r="CX22"/>
  <c r="BN21"/>
  <c r="BZ24" i="66"/>
  <c r="BN39"/>
  <c r="BP27" i="68"/>
  <c r="CE11"/>
  <c r="BF25"/>
  <c r="BW38" i="66"/>
  <c r="BW29" i="67"/>
  <c r="BH28"/>
  <c r="CI22"/>
  <c r="BU36" i="66"/>
  <c r="BI29"/>
  <c r="BO15"/>
  <c r="CH28" i="65"/>
  <c r="BM25"/>
  <c r="BS26"/>
  <c r="BX16" i="63"/>
  <c r="BO13"/>
  <c r="CT18"/>
  <c r="CQ34" i="68"/>
  <c r="CQ22"/>
  <c r="BY10"/>
  <c r="CS38"/>
  <c r="CJ31"/>
  <c r="BJ11" i="66"/>
  <c r="CG16" i="67"/>
  <c r="BP12" i="66"/>
  <c r="BM20" i="67"/>
  <c r="BG10" i="66"/>
  <c r="CC17"/>
  <c r="CI34" i="67"/>
  <c r="CX40" i="66"/>
  <c r="BK25" i="65"/>
  <c r="BU35" i="69"/>
  <c r="CH25" i="66"/>
  <c r="CY10" i="68"/>
  <c r="BT15" i="67"/>
  <c r="CP13" i="66"/>
  <c r="BN35"/>
  <c r="CO24"/>
  <c r="CB34"/>
  <c r="BN10"/>
  <c r="CT25" i="65"/>
  <c r="BE32"/>
  <c r="BF13" i="71"/>
  <c r="BH26"/>
  <c r="BZ31"/>
  <c r="BJ19"/>
  <c r="CN17" i="70"/>
  <c r="CS10" i="69"/>
  <c r="CG36" i="71"/>
  <c r="CP22" i="70"/>
  <c r="BC18" i="69"/>
  <c r="CH18" i="71"/>
  <c r="CB29" i="70"/>
  <c r="BG25"/>
  <c r="BM39" i="69"/>
  <c r="CK32" i="68"/>
  <c r="CK16"/>
  <c r="CX30" i="71"/>
  <c r="BZ13" i="70"/>
  <c r="BF16"/>
  <c r="CI11" i="68"/>
  <c r="CT13" i="69"/>
  <c r="CU18"/>
  <c r="CU10" i="68"/>
  <c r="BF36"/>
  <c r="CF12"/>
  <c r="BN36"/>
  <c r="CN31"/>
  <c r="BK35"/>
  <c r="BO33"/>
  <c r="BD24" i="67"/>
  <c r="BE25" i="68"/>
  <c r="CH12" i="72"/>
  <c r="CD18" i="70"/>
  <c r="BF19"/>
  <c r="CS36" i="69"/>
  <c r="BC20" i="68"/>
  <c r="CW26" i="70"/>
  <c r="BO27" i="68"/>
  <c r="BM22" i="67"/>
  <c r="CN16" i="69"/>
  <c r="CT37"/>
  <c r="CJ20"/>
  <c r="CS22"/>
  <c r="CQ16"/>
  <c r="CF35" i="68"/>
  <c r="CC40" i="66"/>
  <c r="CE16" i="67"/>
  <c r="BS33" i="71"/>
  <c r="CO24" i="70"/>
  <c r="CQ34" i="69"/>
  <c r="CK12"/>
  <c r="CW39" i="68"/>
  <c r="CF27"/>
  <c r="BS39" i="67"/>
  <c r="BS34"/>
  <c r="BH38"/>
  <c r="CB36" i="68"/>
  <c r="BG30" i="69"/>
  <c r="BG12" i="68"/>
  <c r="BM12" i="69"/>
  <c r="BV25" i="68"/>
  <c r="BZ28" i="69"/>
  <c r="CV37" i="68"/>
  <c r="CW24" i="67"/>
  <c r="BS22"/>
  <c r="CI16"/>
  <c r="BX39" i="66"/>
  <c r="CJ10"/>
  <c r="BC26" i="68"/>
  <c r="CF31" i="67"/>
  <c r="CF33"/>
  <c r="BI26"/>
  <c r="CW30"/>
  <c r="BD10" i="66"/>
  <c r="BC28"/>
  <c r="BV12" i="71"/>
  <c r="CO36" i="70"/>
  <c r="CT29"/>
  <c r="CR21" i="69"/>
  <c r="BG23"/>
  <c r="CY10" i="70"/>
  <c r="BC14" i="69"/>
  <c r="BU14"/>
  <c r="CP19" i="68"/>
  <c r="BL20"/>
  <c r="BR26"/>
  <c r="CY14"/>
  <c r="CH16"/>
  <c r="CX23" i="67"/>
  <c r="CE24" i="66"/>
  <c r="CE29" i="67"/>
  <c r="BX23" i="66"/>
  <c r="CO22"/>
  <c r="BV37" i="67"/>
  <c r="CE13"/>
  <c r="BL37" i="66"/>
  <c r="BW11"/>
  <c r="CB39" i="67"/>
  <c r="BE21"/>
  <c r="CM33" i="66"/>
  <c r="BW19"/>
  <c r="CR13"/>
  <c r="CF19" i="67"/>
  <c r="CM27"/>
  <c r="CQ36" i="66"/>
  <c r="BN26"/>
  <c r="BL24"/>
  <c r="BQ22" i="65"/>
  <c r="CT21"/>
  <c r="CW33" i="66"/>
  <c r="BU28"/>
  <c r="CQ21" i="65"/>
  <c r="CB16"/>
  <c r="CL21" i="66"/>
  <c r="CJ15"/>
  <c r="BM14" i="65"/>
  <c r="BG26"/>
  <c r="CT35" i="66"/>
  <c r="CP35"/>
  <c r="BH10" i="65"/>
  <c r="BY12"/>
  <c r="BH14" i="66"/>
  <c r="BI34"/>
  <c r="BO30" i="65"/>
  <c r="CM26"/>
  <c r="CL31" i="66"/>
  <c r="CA33"/>
  <c r="CS21" i="65"/>
  <c r="BP28"/>
  <c r="BX25"/>
  <c r="CJ39"/>
  <c r="CN11" i="63"/>
  <c r="CI33"/>
  <c r="CB13" i="71"/>
  <c r="BH33" i="69"/>
  <c r="CX37"/>
  <c r="BT17"/>
  <c r="CA34"/>
  <c r="CY22"/>
  <c r="CD18" i="68"/>
  <c r="CF15"/>
  <c r="BS24"/>
  <c r="BP33"/>
  <c r="CV28"/>
  <c r="BJ34"/>
  <c r="BH25"/>
  <c r="CS22" i="67"/>
  <c r="CZ26" i="66"/>
  <c r="CM29" i="67"/>
  <c r="BT20" i="66"/>
  <c r="CF30"/>
  <c r="CH16" i="67"/>
  <c r="CZ20"/>
  <c r="CP31" i="66"/>
  <c r="CD14"/>
  <c r="CJ19" i="67"/>
  <c r="BZ19"/>
  <c r="BP37" i="66"/>
  <c r="CM36"/>
  <c r="CE18"/>
  <c r="BG20" i="67"/>
  <c r="CL23"/>
  <c r="CC13" i="66"/>
  <c r="CR23"/>
  <c r="BK20"/>
  <c r="CA11" i="65"/>
  <c r="CM27"/>
  <c r="BP31" i="66"/>
  <c r="CV31"/>
  <c r="CX19" i="65"/>
  <c r="BZ29"/>
  <c r="CE40" i="66"/>
  <c r="BG19"/>
  <c r="CK14" i="65"/>
  <c r="CA13"/>
  <c r="BQ27" i="66"/>
  <c r="BP13"/>
  <c r="BQ26" i="65"/>
  <c r="BU27"/>
  <c r="CD16" i="66"/>
  <c r="BX27"/>
  <c r="CA20" i="65"/>
  <c r="CY31"/>
  <c r="BN20" i="66"/>
  <c r="CV27"/>
  <c r="BQ24" i="65"/>
  <c r="BZ40"/>
  <c r="BJ31"/>
  <c r="CC38"/>
  <c r="CO25" i="63"/>
  <c r="CK34"/>
  <c r="CT17" i="65"/>
  <c r="CE22"/>
  <c r="CL36" i="63"/>
  <c r="CA10"/>
  <c r="CD17" i="65"/>
  <c r="BF14"/>
  <c r="BH27" i="70"/>
  <c r="BX40" i="69"/>
  <c r="BQ31"/>
  <c r="BH29"/>
  <c r="CA15"/>
  <c r="BP17" i="70"/>
  <c r="BU33" i="68"/>
  <c r="CS15"/>
  <c r="CD26"/>
  <c r="BR24"/>
  <c r="CN28"/>
  <c r="CC21"/>
  <c r="BN40"/>
  <c r="BQ11" i="67"/>
  <c r="CS39" i="66"/>
  <c r="BF22" i="67"/>
  <c r="BR35" i="66"/>
  <c r="CN12"/>
  <c r="BU33" i="67"/>
  <c r="CO29"/>
  <c r="BU16" i="66"/>
  <c r="CR24"/>
  <c r="BP11" i="67"/>
  <c r="BM32"/>
  <c r="CE38" i="66"/>
  <c r="BM11"/>
  <c r="CD18"/>
  <c r="CV25" i="67"/>
  <c r="CX29"/>
  <c r="CN23" i="66"/>
  <c r="CC12"/>
  <c r="CV16"/>
  <c r="BX21" i="65"/>
  <c r="CA23" i="70"/>
  <c r="CF28" i="69"/>
  <c r="CZ11" i="68"/>
  <c r="BG22" i="67"/>
  <c r="BZ30" i="66"/>
  <c r="BF33"/>
  <c r="CV26"/>
  <c r="BE31"/>
  <c r="BN14" i="65"/>
  <c r="BD12" i="66"/>
  <c r="CE14" i="65"/>
  <c r="CR14" i="66"/>
  <c r="CW20" i="65"/>
  <c r="BY19" i="66"/>
  <c r="BD20" i="65"/>
  <c r="BH35" i="66"/>
  <c r="CY13" i="65"/>
  <c r="CD15" i="66"/>
  <c r="CG21" i="65"/>
  <c r="CA39"/>
  <c r="CA28" i="66"/>
  <c r="CJ34" i="65"/>
  <c r="BI28" i="63"/>
  <c r="BX38" i="73"/>
  <c r="BE24" i="75"/>
  <c r="BN28" i="72"/>
  <c r="CD38" i="71"/>
  <c r="CB22" i="72"/>
  <c r="BZ12"/>
  <c r="BI23" i="71"/>
  <c r="BL36" i="70"/>
  <c r="CD34" i="69"/>
  <c r="CM17" i="68"/>
  <c r="CM10" i="71"/>
  <c r="BZ27" i="70"/>
  <c r="BR34" i="69"/>
  <c r="BN39" i="72"/>
  <c r="BX18" i="70"/>
  <c r="BZ40"/>
  <c r="CU16"/>
  <c r="CQ38" i="68"/>
  <c r="BF34" i="69"/>
  <c r="CS16"/>
  <c r="CM32"/>
  <c r="CC26" i="70"/>
  <c r="CU36" i="72"/>
  <c r="BR36" i="70"/>
  <c r="CQ28" i="69"/>
  <c r="BR36" i="68"/>
  <c r="CB33" i="69"/>
  <c r="CT15" i="68"/>
  <c r="BF32"/>
  <c r="CI19" i="67"/>
  <c r="BD22"/>
  <c r="BF40"/>
  <c r="CI18"/>
  <c r="BY34"/>
  <c r="BT33" i="66"/>
  <c r="BZ32" i="67"/>
  <c r="BL30" i="72"/>
  <c r="BE12" i="71"/>
  <c r="CR33"/>
  <c r="CL38" i="69"/>
  <c r="BP10"/>
  <c r="BW22"/>
  <c r="CV21" i="68"/>
  <c r="BF24"/>
  <c r="CE34"/>
  <c r="CT33"/>
  <c r="BY25"/>
  <c r="CC25"/>
  <c r="CL11"/>
  <c r="CH37" i="67"/>
  <c r="BC29"/>
  <c r="BT30" i="71"/>
  <c r="BX21" i="75"/>
  <c r="CE37" i="71"/>
  <c r="BK19" i="69"/>
  <c r="CY14"/>
  <c r="CE27"/>
  <c r="CE23" i="71"/>
  <c r="CA26" i="69"/>
  <c r="CO40" i="68"/>
  <c r="BM16"/>
  <c r="BE11" i="70"/>
  <c r="CP16"/>
  <c r="BO24" i="68"/>
  <c r="CE33" i="67"/>
  <c r="CF27" i="71"/>
  <c r="BT20" i="69"/>
  <c r="CJ30"/>
  <c r="CM34" i="68"/>
  <c r="CE10"/>
  <c r="CG38"/>
  <c r="CA28"/>
  <c r="BY18"/>
  <c r="BL10" i="67"/>
  <c r="CH40" i="66"/>
  <c r="CK24"/>
  <c r="CO24" i="67"/>
  <c r="BR31"/>
  <c r="BN32" i="66"/>
  <c r="CF38" i="71"/>
  <c r="CB30" i="69"/>
  <c r="CU34" i="68"/>
  <c r="BE37" i="67"/>
  <c r="CJ16"/>
  <c r="CI26"/>
  <c r="BI15"/>
  <c r="BP35"/>
  <c r="BL19" i="66"/>
  <c r="BX15" i="67"/>
  <c r="BD27" i="66"/>
  <c r="BH21" i="67"/>
  <c r="BJ26" i="66"/>
  <c r="BT35" i="68"/>
  <c r="CD29" i="67"/>
  <c r="BN17" i="66"/>
  <c r="BM28" i="65"/>
  <c r="CV35" i="66"/>
  <c r="BQ13" i="65"/>
  <c r="BD25" i="66"/>
  <c r="CV12" i="65"/>
  <c r="BC10" i="66"/>
  <c r="CO12" i="65"/>
  <c r="CP34" i="66"/>
  <c r="BR28" i="65"/>
  <c r="BT12" i="66"/>
  <c r="BE19" i="65"/>
  <c r="CH40"/>
  <c r="BI18" i="63"/>
  <c r="BK21" i="71"/>
  <c r="BH33" i="68"/>
  <c r="CH31"/>
  <c r="CB40" i="67"/>
  <c r="BW21"/>
  <c r="CZ31"/>
  <c r="BJ20"/>
  <c r="CJ32"/>
  <c r="BX28" i="66"/>
  <c r="CQ20" i="67"/>
  <c r="BT28" i="66"/>
  <c r="CF18" i="67"/>
  <c r="CZ18" i="66"/>
  <c r="CB18" i="68"/>
  <c r="BD26" i="67"/>
  <c r="BS32" i="66"/>
  <c r="BS27" i="65"/>
  <c r="BN23" i="66"/>
  <c r="BH15" i="65"/>
  <c r="BS11" i="66"/>
  <c r="BC19" i="65"/>
  <c r="CG19" i="66"/>
  <c r="BV11" i="65"/>
  <c r="CK22" i="66"/>
  <c r="BG28" i="65"/>
  <c r="BG18" i="66"/>
  <c r="BY18" i="65"/>
  <c r="CF38"/>
  <c r="BJ24" i="63"/>
  <c r="CE38" i="65"/>
  <c r="CQ28" i="63"/>
  <c r="CI27" i="65"/>
  <c r="CY21" i="71"/>
  <c r="CO13" i="69"/>
  <c r="BE10" i="68"/>
  <c r="BD31" i="67"/>
  <c r="CZ22"/>
  <c r="CT18"/>
  <c r="BK32"/>
  <c r="BJ24"/>
  <c r="BZ21" i="66"/>
  <c r="BN35" i="67"/>
  <c r="BM37" i="66"/>
  <c r="CR11" i="67"/>
  <c r="CV13" i="66"/>
  <c r="CN25" i="68"/>
  <c r="CE27" i="67"/>
  <c r="CP14" i="66"/>
  <c r="BV21" i="72"/>
  <c r="BT15" i="68"/>
  <c r="BL39" i="66"/>
  <c r="BF39"/>
  <c r="CU24" i="65"/>
  <c r="BL23"/>
  <c r="CI14"/>
  <c r="CL18"/>
  <c r="CC17"/>
  <c r="BW23"/>
  <c r="BU23" i="63"/>
  <c r="BC18"/>
  <c r="BF10" i="67"/>
  <c r="BK12" i="65"/>
  <c r="CR11" i="63"/>
  <c r="CT34"/>
  <c r="CM25" i="65"/>
  <c r="CG38"/>
  <c r="CQ11" i="63"/>
  <c r="CD36"/>
  <c r="CT26" i="65"/>
  <c r="BG36"/>
  <c r="BV29" i="68"/>
  <c r="BY13"/>
  <c r="CH12"/>
  <c r="BN38" i="66"/>
  <c r="CK15" i="67"/>
  <c r="BP15"/>
  <c r="BN10"/>
  <c r="BR27" i="66"/>
  <c r="BJ36"/>
  <c r="CI30" i="65"/>
  <c r="BJ27" i="66"/>
  <c r="CL21" i="65"/>
  <c r="BV22" i="66"/>
  <c r="CV28" i="65"/>
  <c r="BI21" i="66"/>
  <c r="CX17" i="65"/>
  <c r="BH19" i="66"/>
  <c r="CP11" i="65"/>
  <c r="BJ34"/>
  <c r="BF16" i="63"/>
  <c r="CY14" i="65"/>
  <c r="BI35"/>
  <c r="BR36" i="63"/>
  <c r="BN20" i="65"/>
  <c r="CP33"/>
  <c r="BF26" i="63"/>
  <c r="CC26" i="66"/>
  <c r="BU10" i="65"/>
  <c r="BL15" i="63"/>
  <c r="CL25"/>
  <c r="BM33" i="66"/>
  <c r="CB11" i="65"/>
  <c r="BH13" i="71"/>
  <c r="CA14" i="69"/>
  <c r="CI14" i="67"/>
  <c r="CO21" i="66"/>
  <c r="CD35" i="68"/>
  <c r="BV32"/>
  <c r="CO14" i="66"/>
  <c r="CL27" i="67"/>
  <c r="CG23" i="65"/>
  <c r="CG29" i="66"/>
  <c r="BE20" i="65"/>
  <c r="BH15" i="66"/>
  <c r="CY40" i="65"/>
  <c r="CG28" i="66"/>
  <c r="BH27" i="68"/>
  <c r="CJ27" i="66"/>
  <c r="BW29" i="68"/>
  <c r="BP27" i="66"/>
  <c r="CB10" i="67"/>
  <c r="CR34" i="65"/>
  <c r="CR33" i="67"/>
  <c r="CN32" i="65"/>
  <c r="BT36" i="63"/>
  <c r="CB18" i="66"/>
  <c r="CC36" i="65"/>
  <c r="CH12" i="74"/>
  <c r="BL11" i="71"/>
  <c r="BZ37" i="69"/>
  <c r="CL24"/>
  <c r="CO38"/>
  <c r="CB19" i="71"/>
  <c r="BT12" i="69"/>
  <c r="BC38" i="68"/>
  <c r="CJ36"/>
  <c r="BL39" i="71"/>
  <c r="BU23" i="68"/>
  <c r="BF18" i="67"/>
  <c r="CX34"/>
  <c r="BO30" i="69"/>
  <c r="BD20"/>
  <c r="CN29"/>
  <c r="BJ18" i="68"/>
  <c r="CI22"/>
  <c r="CL26"/>
  <c r="BE21"/>
  <c r="CF29"/>
  <c r="BU18" i="67"/>
  <c r="BU38" i="66"/>
  <c r="BF15"/>
  <c r="CO12" i="67"/>
  <c r="CQ33"/>
  <c r="CL27" i="66"/>
  <c r="CR15" i="71"/>
  <c r="BT34" i="69"/>
  <c r="BF39" i="68"/>
  <c r="BV14" i="67"/>
  <c r="CV36"/>
  <c r="BQ34"/>
  <c r="CT16"/>
  <c r="CM20" i="68"/>
  <c r="CP23" i="66"/>
  <c r="CO27" i="67"/>
  <c r="CL25" i="66"/>
  <c r="BL27" i="67"/>
  <c r="BS18" i="66"/>
  <c r="CR39" i="67"/>
  <c r="BY29"/>
  <c r="CG38" i="66"/>
  <c r="CT23" i="65"/>
  <c r="CA38" i="66"/>
  <c r="BF23" i="65"/>
  <c r="BH20" i="66"/>
  <c r="CU27" i="65"/>
  <c r="CA32" i="66"/>
  <c r="BQ14" i="65"/>
  <c r="BN19" i="66"/>
  <c r="BN21" i="65"/>
  <c r="CB27" i="66"/>
  <c r="CJ18" i="65"/>
  <c r="BO35"/>
  <c r="CC18" i="63"/>
  <c r="CM27" i="71"/>
  <c r="BF36" i="69"/>
  <c r="CC34" i="68"/>
  <c r="BZ14" i="67"/>
  <c r="CC35"/>
  <c r="BO33"/>
  <c r="BN23"/>
  <c r="BZ36"/>
  <c r="CX34" i="66"/>
  <c r="BP12" i="67"/>
  <c r="CK30" i="66"/>
  <c r="BC15" i="67"/>
  <c r="CU34" i="66"/>
  <c r="BP26" i="69"/>
  <c r="BT37" i="67"/>
  <c r="CZ40" i="66"/>
  <c r="BQ19" i="65"/>
  <c r="BI10" i="66"/>
  <c r="CR10" i="65"/>
  <c r="BJ39" i="66"/>
  <c r="CX11" i="65"/>
  <c r="BY22" i="66"/>
  <c r="CD20" i="65"/>
  <c r="BT22" i="66"/>
  <c r="CO25" i="65"/>
  <c r="CK37" i="66"/>
  <c r="CO10" i="65"/>
  <c r="CB38"/>
  <c r="BT25" i="63"/>
  <c r="CI40" i="65"/>
  <c r="BE31" i="63"/>
  <c r="CR31" i="65"/>
  <c r="BZ34" i="71"/>
  <c r="BE35" i="69"/>
  <c r="BR13" i="68"/>
  <c r="BY36" i="67"/>
  <c r="BH13"/>
  <c r="CU26"/>
  <c r="BV23"/>
  <c r="CE32" i="68"/>
  <c r="CL19" i="66"/>
  <c r="BL31" i="67"/>
  <c r="BC20" i="66"/>
  <c r="CJ27" i="67"/>
  <c r="CX18" i="66"/>
  <c r="CH40" i="69"/>
  <c r="BW40" i="67"/>
  <c r="CW36" i="66"/>
  <c r="BO21" i="65"/>
  <c r="CM16" i="67"/>
  <c r="BI24" i="66"/>
  <c r="CL39"/>
  <c r="CH19" i="65"/>
  <c r="CP27"/>
  <c r="CK13"/>
  <c r="BZ10"/>
  <c r="BK15"/>
  <c r="CJ21"/>
  <c r="BD24" i="63"/>
  <c r="BZ35" i="65"/>
  <c r="CK21" i="63"/>
  <c r="BF36" i="65"/>
  <c r="CF36" i="63"/>
  <c r="BW34"/>
  <c r="CT10" i="65"/>
  <c r="CM31"/>
  <c r="CF35" i="63"/>
  <c r="BG21"/>
  <c r="CA21" i="65"/>
  <c r="CL31"/>
  <c r="BG37" i="68"/>
  <c r="CZ22"/>
  <c r="BQ17"/>
  <c r="BH22" i="67"/>
  <c r="CE30"/>
  <c r="CI28"/>
  <c r="BF29"/>
  <c r="BV27" i="66"/>
  <c r="CI22"/>
  <c r="CQ22" i="65"/>
  <c r="CK35" i="66"/>
  <c r="CA26" i="65"/>
  <c r="CO40" i="66"/>
  <c r="CE13" i="65"/>
  <c r="CX15" i="66"/>
  <c r="CE21" i="65"/>
  <c r="CL34" i="66"/>
  <c r="CR17" i="65"/>
  <c r="CB21"/>
  <c r="CM17" i="63"/>
  <c r="CP23" i="65"/>
  <c r="BQ38"/>
  <c r="BV24" i="63"/>
  <c r="BP30" i="65"/>
  <c r="CS35"/>
  <c r="BI19" i="63"/>
  <c r="BW13" i="66"/>
  <c r="CW33" i="65"/>
  <c r="CR14" i="63"/>
  <c r="CT30"/>
  <c r="BN25" i="66"/>
  <c r="BU40" i="65"/>
  <c r="BE39" i="71"/>
  <c r="CP23" i="69"/>
  <c r="BO16" i="68"/>
  <c r="BP10" i="67"/>
  <c r="BJ10" i="66"/>
  <c r="CW21"/>
  <c r="BI11"/>
  <c r="CW13" i="69"/>
  <c r="BT27" i="65"/>
  <c r="BP20" i="66"/>
  <c r="BG10" i="72"/>
  <c r="BV40" i="71"/>
  <c r="BG37"/>
  <c r="CF36" i="70"/>
  <c r="BI23" i="69"/>
  <c r="CC35" i="68"/>
  <c r="CV33" i="67"/>
  <c r="CT22"/>
  <c r="CE25"/>
  <c r="BY37" i="69"/>
  <c r="BS20" i="68"/>
  <c r="CO32" i="67"/>
  <c r="BC23" i="71"/>
  <c r="BE16" i="69"/>
  <c r="CS23" i="68"/>
  <c r="BT21" i="67"/>
  <c r="CY37"/>
  <c r="BW34"/>
  <c r="CE31"/>
  <c r="CU30"/>
  <c r="BL26"/>
  <c r="CY35"/>
  <c r="BC33" i="66"/>
  <c r="CJ30" i="67"/>
  <c r="BM34"/>
  <c r="BD32" i="66"/>
  <c r="BD10" i="72"/>
  <c r="BK16" i="70"/>
  <c r="CF26"/>
  <c r="CH36" i="69"/>
  <c r="CV23"/>
  <c r="CT20" i="68"/>
  <c r="BU40"/>
  <c r="CE33" i="66"/>
  <c r="BJ12"/>
  <c r="BE28" i="67"/>
  <c r="BF17" i="66"/>
  <c r="BS21" i="67"/>
  <c r="BS19" i="66"/>
  <c r="CC11"/>
  <c r="CL15" i="67"/>
  <c r="BL29" i="66"/>
  <c r="BI26" i="65"/>
  <c r="CZ9" i="66"/>
  <c r="CD15" i="65"/>
  <c r="BR21" i="66"/>
  <c r="CY16" i="65"/>
  <c r="BG15" i="66"/>
  <c r="CZ29" i="65"/>
  <c r="BK22" i="66"/>
  <c r="BT15" i="65"/>
  <c r="CM17" i="66"/>
  <c r="CR16" i="65"/>
  <c r="CA14"/>
  <c r="BI12" i="63"/>
  <c r="BF31" i="71"/>
  <c r="CL20" i="70"/>
  <c r="CN36" i="69"/>
  <c r="CW15"/>
  <c r="CQ12" i="68"/>
  <c r="CT39"/>
  <c r="CI20"/>
  <c r="CG17" i="66"/>
  <c r="CJ33"/>
  <c r="CC25" i="67"/>
  <c r="CO37" i="66"/>
  <c r="BU20" i="67"/>
  <c r="BG40" i="66"/>
  <c r="BO31"/>
  <c r="BN11" i="67"/>
  <c r="CZ36" i="66"/>
  <c r="BU22" i="65"/>
  <c r="BI25" i="66"/>
  <c r="BF30" i="65"/>
  <c r="CD31" i="66"/>
  <c r="BW31" i="65"/>
  <c r="BY16" i="66"/>
  <c r="BC13" i="65"/>
  <c r="BH18" i="66"/>
  <c r="CA15" i="65"/>
  <c r="BE38" i="66"/>
  <c r="CC20" i="65"/>
  <c r="BK11"/>
  <c r="BQ15" i="63"/>
  <c r="CT16" i="65"/>
  <c r="BV12" i="63"/>
  <c r="CP24" i="65"/>
  <c r="BG25" i="72"/>
  <c r="BG33" i="70"/>
  <c r="BQ11"/>
  <c r="BZ18" i="69"/>
  <c r="BL32" i="68"/>
  <c r="BO38"/>
  <c r="BD15"/>
  <c r="BK28" i="66"/>
  <c r="CM10"/>
  <c r="CO13" i="67"/>
  <c r="CB23" i="66"/>
  <c r="BE22" i="67"/>
  <c r="CN40" i="66"/>
  <c r="CY32"/>
  <c r="BK20" i="67"/>
  <c r="CM29" i="66"/>
  <c r="CC12" i="65"/>
  <c r="BL21" i="71"/>
  <c r="BG15" i="67"/>
  <c r="CK13" i="66"/>
  <c r="CP24"/>
  <c r="CJ20"/>
  <c r="BO14"/>
  <c r="BK10"/>
  <c r="CK12"/>
  <c r="BZ18"/>
  <c r="CG35" i="65"/>
  <c r="CQ39"/>
  <c r="BH27" i="63"/>
  <c r="CK18" i="65"/>
  <c r="CT17" i="63"/>
  <c r="CY31"/>
  <c r="CW38" i="66"/>
  <c r="BW37" i="65"/>
  <c r="CV11" i="63"/>
  <c r="CY26"/>
  <c r="CH23" i="65"/>
  <c r="BL37"/>
  <c r="BS26" i="69"/>
  <c r="BL34" i="67"/>
  <c r="BU34" i="69"/>
  <c r="BZ15" i="67"/>
  <c r="CK20"/>
  <c r="BT29"/>
  <c r="BI31" i="68"/>
  <c r="CC30" i="66"/>
  <c r="BJ40"/>
  <c r="BC15" i="65"/>
  <c r="BC38" i="66"/>
  <c r="BP31" i="65"/>
  <c r="CT38" i="66"/>
  <c r="CO19" i="65"/>
  <c r="BZ37" i="66"/>
  <c r="BH24" i="65"/>
  <c r="BU21" i="66"/>
  <c r="CV22" i="65"/>
  <c r="CS23"/>
  <c r="CR17" i="63"/>
  <c r="CW16" i="65"/>
  <c r="CL40"/>
  <c r="BW21" i="63"/>
  <c r="BF17" i="65"/>
  <c r="BZ32"/>
  <c r="BJ25" i="63"/>
  <c r="BT27" i="66"/>
  <c r="CQ20" i="65"/>
  <c r="BS25" i="63"/>
  <c r="BM31" i="75"/>
  <c r="BK32" i="72"/>
  <c r="BZ16" i="70"/>
  <c r="CR32"/>
  <c r="CH17"/>
  <c r="CX14" i="69"/>
  <c r="BM25"/>
  <c r="BY11" i="68"/>
  <c r="BR30" i="67"/>
  <c r="CE15" i="71"/>
  <c r="BD15" i="69"/>
  <c r="CP34" i="68"/>
  <c r="CU18"/>
  <c r="CJ14" i="69"/>
  <c r="BQ26"/>
  <c r="BP37" i="70"/>
  <c r="BI35" i="68"/>
  <c r="CB25"/>
  <c r="BS18"/>
  <c r="BZ14"/>
  <c r="BW33"/>
  <c r="CG34"/>
  <c r="BW18" i="66"/>
  <c r="CL16"/>
  <c r="CA19" i="67"/>
  <c r="CP32"/>
  <c r="BI36" i="66"/>
  <c r="CO22" i="71"/>
  <c r="CP36" i="70"/>
  <c r="BL11" i="69"/>
  <c r="CK39" i="68"/>
  <c r="CU36"/>
  <c r="CU20"/>
  <c r="BM39"/>
  <c r="BM15" i="67"/>
  <c r="CM38" i="66"/>
  <c r="BT24" i="67"/>
  <c r="BJ14" i="66"/>
  <c r="CH13" i="67"/>
  <c r="CN24" i="66"/>
  <c r="CP25" i="68"/>
  <c r="CZ38" i="67"/>
  <c r="CK31" i="66"/>
  <c r="CN29" i="65"/>
  <c r="CA30" i="66"/>
  <c r="CO28" i="65"/>
  <c r="BS29" i="66"/>
  <c r="CU15" i="65"/>
  <c r="BD37" i="66"/>
  <c r="BU29" i="65"/>
  <c r="CQ30" i="66"/>
  <c r="BE12" i="65"/>
  <c r="CN21" i="66"/>
  <c r="BF15" i="65"/>
  <c r="CT33"/>
  <c r="BS12" i="63"/>
  <c r="BU19" i="71"/>
  <c r="BC37" i="70"/>
  <c r="BY34" i="69"/>
  <c r="CZ38" i="68"/>
  <c r="BV17"/>
  <c r="BD23"/>
  <c r="BD32"/>
  <c r="BW15" i="67"/>
  <c r="CC17"/>
  <c r="BC26" i="66"/>
  <c r="BM36"/>
  <c r="BI26"/>
  <c r="CN31"/>
  <c r="CE12" i="65"/>
  <c r="CV29" i="70"/>
  <c r="BD22" i="69"/>
  <c r="CL20" i="67"/>
  <c r="BW26" i="66"/>
  <c r="CT12" i="68"/>
  <c r="CA12" i="66"/>
  <c r="BR39"/>
  <c r="BM27" i="65"/>
  <c r="CV25"/>
  <c r="CV40"/>
  <c r="CA40" i="66"/>
  <c r="BR20" i="67"/>
  <c r="CU23" i="66"/>
  <c r="CZ13"/>
  <c r="CG31" i="65"/>
  <c r="CI30" i="66"/>
  <c r="BL24" i="65"/>
  <c r="BV11" i="66"/>
  <c r="BR26" i="71"/>
  <c r="CA24" i="68"/>
  <c r="BL32" i="66"/>
  <c r="CY16"/>
  <c r="CM14" i="65"/>
  <c r="BW13"/>
  <c r="BE25" i="66"/>
  <c r="CW12"/>
  <c r="CM17" i="65"/>
  <c r="CP21" i="66"/>
  <c r="CN13"/>
  <c r="BQ10" i="65"/>
  <c r="CC39"/>
  <c r="CB28"/>
  <c r="CE18" i="63"/>
  <c r="CB20" i="66"/>
  <c r="CU36" i="65"/>
  <c r="CN26" i="63"/>
  <c r="CY23" i="66"/>
  <c r="BN19" i="65"/>
  <c r="CE17" i="63"/>
  <c r="CB25"/>
  <c r="CW12" i="65"/>
  <c r="BZ38"/>
  <c r="CX11" i="69"/>
  <c r="BN39" i="68"/>
  <c r="CP17" i="67"/>
  <c r="CK34" i="66"/>
  <c r="CQ25" i="67"/>
  <c r="BK18"/>
  <c r="CS17" i="66"/>
  <c r="BC28" i="67"/>
  <c r="BN16" i="65"/>
  <c r="BC35" i="66"/>
  <c r="BH16" i="68"/>
  <c r="BK30" i="66"/>
  <c r="CZ15" i="67"/>
  <c r="CY27" i="66"/>
  <c r="CK26" i="67"/>
  <c r="CV11" i="66"/>
  <c r="CZ34" i="67"/>
  <c r="CU17" i="66"/>
  <c r="CP34" i="67"/>
  <c r="BH39" i="65"/>
  <c r="BR31" i="66"/>
  <c r="CA33" i="65"/>
  <c r="CA25" i="63"/>
  <c r="BM20" i="66"/>
  <c r="CQ34" i="65"/>
  <c r="BO35" i="63"/>
  <c r="CE39"/>
  <c r="BS22" i="65"/>
  <c r="BQ37"/>
  <c r="CQ34" i="63"/>
  <c r="BT39"/>
  <c r="CK15" i="65"/>
  <c r="CT16" i="63"/>
  <c r="BX35"/>
  <c r="CP20" i="66"/>
  <c r="BX40" i="65"/>
  <c r="CB14" i="63"/>
  <c r="BS34"/>
  <c r="CI34" i="65"/>
  <c r="BS20" i="63"/>
  <c r="BF16" i="64"/>
  <c r="CD32"/>
  <c r="CR22"/>
  <c r="BR15" i="62"/>
  <c r="CD21"/>
  <c r="BJ38"/>
  <c r="BG14" i="63"/>
  <c r="CL33"/>
  <c r="BV11" i="64"/>
  <c r="CH34" i="65"/>
  <c r="BW28" i="63"/>
  <c r="CN15" i="64"/>
  <c r="CK34"/>
  <c r="BE38"/>
  <c r="BO24" i="62"/>
  <c r="CT18"/>
  <c r="BE21"/>
  <c r="CJ18" i="63"/>
  <c r="BY30"/>
  <c r="CQ13" i="64"/>
  <c r="CH39"/>
  <c r="BT19"/>
  <c r="CK34" i="62"/>
  <c r="CL25"/>
  <c r="CF39"/>
  <c r="CL16" i="63"/>
  <c r="CS23"/>
  <c r="BC14" i="64"/>
  <c r="CY36"/>
  <c r="CY22"/>
  <c r="CU16" i="62"/>
  <c r="CG21"/>
  <c r="CZ6"/>
  <c r="BT16" i="63"/>
  <c r="CD27"/>
  <c r="BU28" i="64"/>
  <c r="CG40"/>
  <c r="CH24"/>
  <c r="CS16" i="62"/>
  <c r="CV28"/>
  <c r="BP34" i="65"/>
  <c r="BR16" i="67"/>
  <c r="CI12"/>
  <c r="CT17" i="66"/>
  <c r="CP29" i="65"/>
  <c r="CJ11"/>
  <c r="CO12" i="63"/>
  <c r="CA23" i="68"/>
  <c r="BX17"/>
  <c r="BJ23" i="67"/>
  <c r="BC33"/>
  <c r="BZ22"/>
  <c r="BO34" i="66"/>
  <c r="BI19" i="65"/>
  <c r="CR39"/>
  <c r="BH34"/>
  <c r="BF34" i="71"/>
  <c r="CL22" i="66"/>
  <c r="CH22" i="65"/>
  <c r="BN18"/>
  <c r="BW10"/>
  <c r="CA30" i="63"/>
  <c r="CJ36" i="65"/>
  <c r="CS34"/>
  <c r="CO21"/>
  <c r="BR10" i="69"/>
  <c r="BD13" i="67"/>
  <c r="CN25"/>
  <c r="BE13" i="68"/>
  <c r="BN37" i="66"/>
  <c r="BR27" i="65"/>
  <c r="BU21"/>
  <c r="BZ34" i="66"/>
  <c r="CR18" i="65"/>
  <c r="CU13"/>
  <c r="CT39" i="66"/>
  <c r="CG20" i="65"/>
  <c r="BL18" i="63"/>
  <c r="BH13" i="65"/>
  <c r="CQ16" i="63"/>
  <c r="CQ29" i="65"/>
  <c r="BL17" i="63"/>
  <c r="BO26"/>
  <c r="BE21" i="65"/>
  <c r="CY33"/>
  <c r="BM17" i="63"/>
  <c r="BF19"/>
  <c r="BE30" i="65"/>
  <c r="CH38"/>
  <c r="BG40" i="69"/>
  <c r="BP25" i="68"/>
  <c r="CD33" i="67"/>
  <c r="BY40"/>
  <c r="CX20"/>
  <c r="CA12"/>
  <c r="BG30" i="68"/>
  <c r="BR30" i="66"/>
  <c r="CA23" i="67"/>
  <c r="BY13" i="65"/>
  <c r="CH36" i="67"/>
  <c r="BO17" i="65"/>
  <c r="CG14" i="67"/>
  <c r="CF30" i="65"/>
  <c r="CF20" i="67"/>
  <c r="BI22" i="65"/>
  <c r="CS32" i="67"/>
  <c r="CN19" i="65"/>
  <c r="CV17" i="66"/>
  <c r="BK15" i="63"/>
  <c r="CV25" i="66"/>
  <c r="CV34" i="65"/>
  <c r="CU23" i="63"/>
  <c r="CI21" i="65"/>
  <c r="BY33"/>
  <c r="CV16" i="63"/>
  <c r="BG18" i="67"/>
  <c r="CY30" i="65"/>
  <c r="BN32"/>
  <c r="CB16" i="63"/>
  <c r="CW40" i="66"/>
  <c r="CG22" i="65"/>
  <c r="CD17" i="63"/>
  <c r="BY26"/>
  <c r="CM15" i="65"/>
  <c r="CO34"/>
  <c r="CH14" i="63"/>
  <c r="BK14"/>
  <c r="CS13"/>
  <c r="BI17"/>
  <c r="BP16" i="64"/>
  <c r="BT39"/>
  <c r="CB19"/>
  <c r="BI14" i="62"/>
  <c r="CT24"/>
  <c r="BR12" i="65"/>
  <c r="CA22" i="63"/>
  <c r="BN23"/>
  <c r="CJ40" i="64"/>
  <c r="BV21" i="63"/>
  <c r="BD38"/>
  <c r="CI13" i="64"/>
  <c r="CC22"/>
  <c r="CG20"/>
  <c r="BY36" i="62"/>
  <c r="CK23"/>
  <c r="CR27" i="66"/>
  <c r="CU33" i="63"/>
  <c r="BM32"/>
  <c r="BZ31" i="64"/>
  <c r="BX21"/>
  <c r="CC24"/>
  <c r="BQ17" i="62"/>
  <c r="BM35"/>
  <c r="BZ25" i="66"/>
  <c r="CK15" i="63"/>
  <c r="CC34"/>
  <c r="CI27" i="64"/>
  <c r="BP13"/>
  <c r="BX20"/>
  <c r="BY24" i="62"/>
  <c r="BM21"/>
  <c r="BM23" i="67"/>
  <c r="BN29" i="63"/>
  <c r="CD26"/>
  <c r="CJ34" i="64"/>
  <c r="BS34"/>
  <c r="BF22"/>
  <c r="BX24" i="62"/>
  <c r="BF24"/>
  <c r="CL23" i="65"/>
  <c r="CG27" i="67"/>
  <c r="CU29" i="68"/>
  <c r="BV31" i="66"/>
  <c r="CP12"/>
  <c r="CX25"/>
  <c r="BK24" i="65"/>
  <c r="CI16" i="69"/>
  <c r="BE34"/>
  <c r="BF21" i="67"/>
  <c r="BG40" i="68"/>
  <c r="CY32" i="67"/>
  <c r="BQ25" i="65"/>
  <c r="BU18"/>
  <c r="CJ40"/>
  <c r="CD30"/>
  <c r="CX37"/>
  <c r="BE29" i="66"/>
  <c r="BZ18" i="65"/>
  <c r="CE28"/>
  <c r="CA27"/>
  <c r="BG18" i="63"/>
  <c r="BY15" i="65"/>
  <c r="BZ37"/>
  <c r="BT16" i="66"/>
  <c r="CM12" i="71"/>
  <c r="BC11" i="68"/>
  <c r="BP19" i="67"/>
  <c r="CB30" i="66"/>
  <c r="BH35" i="67"/>
  <c r="CG13" i="65"/>
  <c r="CN20"/>
  <c r="BV21" i="66"/>
  <c r="CA28" i="65"/>
  <c r="BM18"/>
  <c r="CE15" i="66"/>
  <c r="CO14" i="65"/>
  <c r="BD11" i="63"/>
  <c r="BN25" i="65"/>
  <c r="BE19" i="63"/>
  <c r="BW35" i="66"/>
  <c r="CI32" i="65"/>
  <c r="CU32" i="63"/>
  <c r="CS14" i="65"/>
  <c r="BI37"/>
  <c r="BS14" i="63"/>
  <c r="CB10"/>
  <c r="CR21" i="65"/>
  <c r="CW28"/>
  <c r="CY32" i="69"/>
  <c r="CG32" i="68"/>
  <c r="BD21"/>
  <c r="BV29" i="67"/>
  <c r="BX10"/>
  <c r="BE39"/>
  <c r="CW39"/>
  <c r="BS35" i="66"/>
  <c r="BN22"/>
  <c r="BT19" i="65"/>
  <c r="BZ20" i="66"/>
  <c r="BI30" i="65"/>
  <c r="BL10" i="66"/>
  <c r="BU31" i="65"/>
  <c r="BJ19" i="66"/>
  <c r="CJ22" i="65"/>
  <c r="CE16" i="66"/>
  <c r="BD13" i="65"/>
  <c r="BH18"/>
  <c r="BK17" i="63"/>
  <c r="CP30" i="65"/>
  <c r="BS23"/>
  <c r="CM12" i="63"/>
  <c r="CE29" i="65"/>
  <c r="BR36"/>
  <c r="CZ27" i="63"/>
  <c r="CO13" i="66"/>
  <c r="CX31" i="65"/>
  <c r="BD36" i="63"/>
  <c r="CA26"/>
  <c r="BM29" i="65"/>
  <c r="CB13"/>
  <c r="CY17" i="63"/>
  <c r="BO23" i="67"/>
  <c r="CC28" i="65"/>
  <c r="BU33"/>
  <c r="BJ16" i="63"/>
  <c r="BL33" i="67"/>
  <c r="CS26" i="63"/>
  <c r="CA32"/>
  <c r="CH31" i="64"/>
  <c r="CW30"/>
  <c r="CQ40"/>
  <c r="CF21" i="62"/>
  <c r="CQ19"/>
  <c r="CN33" i="66"/>
  <c r="BD29" i="63"/>
  <c r="CY38"/>
  <c r="BH26" i="64"/>
  <c r="CR31" i="63"/>
  <c r="CE40"/>
  <c r="BK13" i="64"/>
  <c r="BD40"/>
  <c r="BD26"/>
  <c r="BX16" i="62"/>
  <c r="CU23"/>
  <c r="BZ28" i="66"/>
  <c r="CF26" i="63"/>
  <c r="CX38"/>
  <c r="CF17" i="64"/>
  <c r="CB13"/>
  <c r="CV37"/>
  <c r="BQ24" i="62"/>
  <c r="CI33"/>
  <c r="BM18" i="66"/>
  <c r="CX22" i="63"/>
  <c r="CE32"/>
  <c r="BL16" i="64"/>
  <c r="BV30"/>
  <c r="BK40"/>
  <c r="BK34" i="62"/>
  <c r="CQ40"/>
  <c r="BV23" i="66"/>
  <c r="BS33" i="63"/>
  <c r="BG23"/>
  <c r="BD34" i="64"/>
  <c r="BL11"/>
  <c r="CY40"/>
  <c r="BE17" i="62"/>
  <c r="BQ38"/>
  <c r="BJ32"/>
  <c r="BI28" i="64"/>
  <c r="BK23" i="67"/>
  <c r="BE18" i="66"/>
  <c r="BS39"/>
  <c r="BI39"/>
  <c r="CE27" i="65"/>
  <c r="CK32"/>
  <c r="CZ17" i="68"/>
  <c r="BU14" i="67"/>
  <c r="CZ26"/>
  <c r="BF34" i="66"/>
  <c r="BR13" i="67"/>
  <c r="CL19" i="65"/>
  <c r="BE37"/>
  <c r="CI27" i="63"/>
  <c r="CI25"/>
  <c r="CN38" i="67"/>
  <c r="CQ11"/>
  <c r="BL19" i="65"/>
  <c r="BX31"/>
  <c r="CV13"/>
  <c r="CE33"/>
  <c r="CI26" i="63"/>
  <c r="BP25"/>
  <c r="CA32" i="65"/>
  <c r="BM34" i="68"/>
  <c r="CG23" i="66"/>
  <c r="CC39" i="67"/>
  <c r="BF37" i="66"/>
  <c r="CO31"/>
  <c r="CF20"/>
  <c r="CZ40" i="65"/>
  <c r="BQ28" i="66"/>
  <c r="CW32"/>
  <c r="CE16" i="65"/>
  <c r="BC19" i="66"/>
  <c r="BS25" i="65"/>
  <c r="BN21" i="63"/>
  <c r="CK27" i="65"/>
  <c r="CZ40" i="63"/>
  <c r="BF33" i="65"/>
  <c r="BX17" i="63"/>
  <c r="CL20"/>
  <c r="CP13" i="65"/>
  <c r="CX33"/>
  <c r="BP16" i="63"/>
  <c r="CN33"/>
  <c r="BJ10" i="65"/>
  <c r="CN36"/>
  <c r="BZ32" i="69"/>
  <c r="BP24" i="68"/>
  <c r="BZ21"/>
  <c r="BL15" i="67"/>
  <c r="BV24"/>
  <c r="BE18"/>
  <c r="CW37"/>
  <c r="CQ34" i="66"/>
  <c r="BZ36"/>
  <c r="BZ19" i="65"/>
  <c r="CV30" i="66"/>
  <c r="BO15" i="65"/>
  <c r="CZ31" i="66"/>
  <c r="CK22" i="65"/>
  <c r="BP26" i="66"/>
  <c r="CO16" i="65"/>
  <c r="BK25" i="66"/>
  <c r="CX20" i="65"/>
  <c r="BP10"/>
  <c r="CQ17" i="63"/>
  <c r="CG24" i="65"/>
  <c r="BQ39"/>
  <c r="BR27" i="63"/>
  <c r="BO31" i="65"/>
  <c r="CR32"/>
  <c r="CQ14" i="63"/>
  <c r="BS36" i="66"/>
  <c r="BK38" i="65"/>
  <c r="CN38"/>
  <c r="CW18" i="63"/>
  <c r="BH24" i="66"/>
  <c r="BZ39" i="65"/>
  <c r="BX13" i="63"/>
  <c r="CH10"/>
  <c r="CN28" i="65"/>
  <c r="BX38"/>
  <c r="CX29" i="63"/>
  <c r="CY40"/>
  <c r="BL11"/>
  <c r="CW23"/>
  <c r="BW31" i="64"/>
  <c r="BX34"/>
  <c r="BY40"/>
  <c r="CG16" i="62"/>
  <c r="CH24"/>
  <c r="BS25" i="66"/>
  <c r="BH30" i="63"/>
  <c r="CR13" i="64"/>
  <c r="CB26" i="66"/>
  <c r="CM23" i="63"/>
  <c r="BG10" i="64"/>
  <c r="CR28"/>
  <c r="BV18"/>
  <c r="CI34" i="62"/>
  <c r="CX28"/>
  <c r="BW20"/>
  <c r="CD32" i="65"/>
  <c r="CW10" i="63"/>
  <c r="BZ29" i="64"/>
  <c r="BP30"/>
  <c r="BC39"/>
  <c r="BL17" i="62"/>
  <c r="BH31"/>
  <c r="CI37"/>
  <c r="BM34" i="65"/>
  <c r="BD39" i="63"/>
  <c r="CA15" i="64"/>
  <c r="BF27"/>
  <c r="BZ38"/>
  <c r="CM34" i="62"/>
  <c r="CS30"/>
  <c r="CA33"/>
  <c r="BO34" i="65"/>
  <c r="BX24" i="63"/>
  <c r="BN16" i="64"/>
  <c r="BD33"/>
  <c r="CM33"/>
  <c r="BY16" i="62"/>
  <c r="CZ25"/>
  <c r="CI23" i="64"/>
  <c r="BR22" i="62"/>
  <c r="BD30" i="61"/>
  <c r="CQ29"/>
  <c r="CP35" i="60"/>
  <c r="BO25"/>
  <c r="BR37"/>
  <c r="BI21" i="63"/>
  <c r="CB32" i="64"/>
  <c r="BV21" i="62"/>
  <c r="CS19" i="61"/>
  <c r="CH18"/>
  <c r="BG36" i="60"/>
  <c r="BD14" i="64"/>
  <c r="CN36" i="63"/>
  <c r="CE14"/>
  <c r="BV20" i="66"/>
  <c r="BM21" i="65"/>
  <c r="CW16" i="63"/>
  <c r="BI34"/>
  <c r="BC38" i="65"/>
  <c r="CY36" i="63"/>
  <c r="CO13" i="64"/>
  <c r="CD15"/>
  <c r="BJ24"/>
  <c r="BR19"/>
  <c r="BG33" i="62"/>
  <c r="CW15"/>
  <c r="BK32" i="65"/>
  <c r="BK27" i="63"/>
  <c r="CW11" i="64"/>
  <c r="CF11" i="65"/>
  <c r="CQ10" i="63"/>
  <c r="CQ23"/>
  <c r="CP31" i="64"/>
  <c r="CL40"/>
  <c r="CH23"/>
  <c r="CC19" i="62"/>
  <c r="CJ37"/>
  <c r="CW22" i="65"/>
  <c r="CR24" i="63"/>
  <c r="CN16" i="64"/>
  <c r="BP35"/>
  <c r="BC31"/>
  <c r="CH16" i="62"/>
  <c r="CY18"/>
  <c r="BQ36"/>
  <c r="CN16" i="65"/>
  <c r="BR33" i="63"/>
  <c r="BQ13" i="64"/>
  <c r="CF31"/>
  <c r="CJ20"/>
  <c r="BO17" i="62"/>
  <c r="BU16"/>
  <c r="CV30"/>
  <c r="CA10" i="65"/>
  <c r="BL12" i="63"/>
  <c r="CK40"/>
  <c r="BT26" i="64"/>
  <c r="BY34"/>
  <c r="BD15"/>
  <c r="CY28" i="62"/>
  <c r="CH33"/>
  <c r="CA21" i="63"/>
  <c r="BJ14" i="64"/>
  <c r="BE38" i="62"/>
  <c r="CV16" i="61"/>
  <c r="BQ33"/>
  <c r="CK14" i="60"/>
  <c r="BR28"/>
  <c r="BQ40"/>
  <c r="CW28" i="63"/>
  <c r="CS16" i="64"/>
  <c r="CK32" i="62"/>
  <c r="CI24" i="61"/>
  <c r="BM20"/>
  <c r="CL15" i="60"/>
  <c r="BN14" i="64"/>
  <c r="BO12" i="63"/>
  <c r="CC16"/>
  <c r="BI38" i="66"/>
  <c r="BQ20" i="65"/>
  <c r="CQ35" i="63"/>
  <c r="CV12"/>
  <c r="BG38" i="65"/>
  <c r="CC32" i="63"/>
  <c r="BX16" i="64"/>
  <c r="CJ11"/>
  <c r="BO28"/>
  <c r="BL22"/>
  <c r="BJ19" i="62"/>
  <c r="BR27"/>
  <c r="BN38" i="65"/>
  <c r="BG10" i="63"/>
  <c r="BN13" i="64"/>
  <c r="CS31" i="65"/>
  <c r="BZ10" i="63"/>
  <c r="BV31" i="64"/>
  <c r="BY27"/>
  <c r="CD31"/>
  <c r="BD16" i="62"/>
  <c r="CR31"/>
  <c r="CS23"/>
  <c r="CW30" i="63"/>
  <c r="BX23"/>
  <c r="CG17" i="64"/>
  <c r="BE19"/>
  <c r="CD40"/>
  <c r="CM30" i="62"/>
  <c r="CX25"/>
  <c r="BR39"/>
  <c r="CM11" i="63"/>
  <c r="CG31"/>
  <c r="CA14" i="64"/>
  <c r="CP34"/>
  <c r="CP32"/>
  <c r="CK17" i="62"/>
  <c r="CU24"/>
  <c r="CW31"/>
  <c r="CV27" i="63"/>
  <c r="BZ31"/>
  <c r="CT27" i="64"/>
  <c r="CA21"/>
  <c r="BV33"/>
  <c r="CQ18" i="62"/>
  <c r="BI27"/>
  <c r="BO23"/>
  <c r="CK29" i="64"/>
  <c r="CM24" i="62"/>
  <c r="BW29" i="61"/>
  <c r="BC25"/>
  <c r="BJ38"/>
  <c r="CT25" i="60"/>
  <c r="CW40"/>
  <c r="CL28"/>
  <c r="BD17" i="64"/>
  <c r="BJ17" i="62"/>
  <c r="CJ15" i="61"/>
  <c r="BZ30"/>
  <c r="CI20"/>
  <c r="BI10" i="65"/>
  <c r="CZ27" i="64"/>
  <c r="BW14" i="63"/>
  <c r="CL23"/>
  <c r="CU11" i="65"/>
  <c r="BE34"/>
  <c r="BI11" i="63"/>
  <c r="CD24"/>
  <c r="BQ31"/>
  <c r="CJ40"/>
  <c r="CA17" i="64"/>
  <c r="CA40"/>
  <c r="BT30"/>
  <c r="BR25" i="62"/>
  <c r="BW16"/>
  <c r="BV22"/>
  <c r="BV11" i="63"/>
  <c r="BI39"/>
  <c r="BM21" i="64"/>
  <c r="CK20" i="63"/>
  <c r="CY21"/>
  <c r="CO36" i="64"/>
  <c r="CN37"/>
  <c r="BI33"/>
  <c r="CO35" i="62"/>
  <c r="BX38"/>
  <c r="BL12" i="66"/>
  <c r="CO23" i="63"/>
  <c r="BM15" i="64"/>
  <c r="BN17"/>
  <c r="CZ31"/>
  <c r="CT37"/>
  <c r="BU26" i="62"/>
  <c r="CV33"/>
  <c r="CT27" i="65"/>
  <c r="BE21" i="63"/>
  <c r="CZ11" i="64"/>
  <c r="BS31"/>
  <c r="BT33"/>
  <c r="CM39"/>
  <c r="BO16" i="62"/>
  <c r="BV25"/>
  <c r="CH12" i="65"/>
  <c r="BG38" i="63"/>
  <c r="CW33"/>
  <c r="CU35" i="64"/>
  <c r="CI22"/>
  <c r="BT32"/>
  <c r="BO27" i="62"/>
  <c r="CI39"/>
  <c r="CV36" i="63"/>
  <c r="BU25" i="64"/>
  <c r="CW21" i="62"/>
  <c r="BN28" i="61"/>
  <c r="CR21"/>
  <c r="CJ38"/>
  <c r="BZ24" i="60"/>
  <c r="CO18"/>
  <c r="CU20" i="63"/>
  <c r="BL36" i="64"/>
  <c r="CR37" i="62"/>
  <c r="CB15" i="61"/>
  <c r="BG23"/>
  <c r="BO14" i="60"/>
  <c r="BI31" i="64"/>
  <c r="CV35" i="62"/>
  <c r="CT16" i="61"/>
  <c r="CM35"/>
  <c r="CS22"/>
  <c r="BL15" i="60"/>
  <c r="BT24"/>
  <c r="CV23"/>
  <c r="CF16" i="64"/>
  <c r="BJ18" i="62"/>
  <c r="CM34" i="61"/>
  <c r="BF24"/>
  <c r="CX40"/>
  <c r="CU16" i="60"/>
  <c r="CF27"/>
  <c r="BN21"/>
  <c r="BR11" i="64"/>
  <c r="BE15" i="62"/>
  <c r="CC35" i="61"/>
  <c r="BD34"/>
  <c r="BL38"/>
  <c r="CC31" i="60"/>
  <c r="CR18"/>
  <c r="CG39"/>
  <c r="BP11" i="64"/>
  <c r="CI15" i="62"/>
  <c r="BU36" i="61"/>
  <c r="CO29"/>
  <c r="CW39"/>
  <c r="BK28" i="60"/>
  <c r="BV33"/>
  <c r="CH38"/>
  <c r="CQ29" i="64"/>
  <c r="BJ30" i="62"/>
  <c r="BS34" i="61"/>
  <c r="BX22"/>
  <c r="BR39"/>
  <c r="BI29" i="60"/>
  <c r="BX17"/>
  <c r="BM36" i="59"/>
  <c r="BP18" i="60"/>
  <c r="CL30" i="59"/>
  <c r="CD22"/>
  <c r="CJ17" i="58"/>
  <c r="CS18" i="60"/>
  <c r="CT30" i="59"/>
  <c r="CQ22"/>
  <c r="BN34" i="64"/>
  <c r="CA19" i="60"/>
  <c r="CD27" i="59"/>
  <c r="CD23"/>
  <c r="CH21" i="64"/>
  <c r="CR19" i="60"/>
  <c r="CD36" i="64"/>
  <c r="BU20" i="62"/>
  <c r="BL34" i="61"/>
  <c r="BT23"/>
  <c r="CE38"/>
  <c r="CY28" i="60"/>
  <c r="BS15"/>
  <c r="CU31" i="66"/>
  <c r="BG30" i="64"/>
  <c r="BJ29" i="62"/>
  <c r="CO28" i="61"/>
  <c r="BD18"/>
  <c r="CU37"/>
  <c r="BU35" i="63"/>
  <c r="CE39" i="65"/>
  <c r="CO16" i="63"/>
  <c r="CD23"/>
  <c r="CG28" i="65"/>
  <c r="CX40"/>
  <c r="CD16" i="63"/>
  <c r="BK13" i="65"/>
  <c r="BQ13" i="63"/>
  <c r="CY39"/>
  <c r="BY25" i="64"/>
  <c r="BO30"/>
  <c r="BZ36"/>
  <c r="CZ26" i="62"/>
  <c r="BQ14" i="73"/>
  <c r="BR40" i="72"/>
  <c r="CF21"/>
  <c r="BX13" i="71"/>
  <c r="CR18" i="72"/>
  <c r="CZ39" i="71"/>
  <c r="CB12"/>
  <c r="BX26"/>
  <c r="BI36" i="70"/>
  <c r="CZ32" i="69"/>
  <c r="CH11" i="71"/>
  <c r="CI10" i="69"/>
  <c r="BW29"/>
  <c r="BM27"/>
  <c r="CN12" i="71"/>
  <c r="BR12" i="70"/>
  <c r="CB25" i="73"/>
  <c r="BM12" i="72"/>
  <c r="BF23" i="71"/>
  <c r="CS22" i="72"/>
  <c r="BW29" i="71"/>
  <c r="BM20" i="72"/>
  <c r="BW34" i="70"/>
  <c r="BC30"/>
  <c r="BV27" i="69"/>
  <c r="CS12" i="73"/>
  <c r="CM37" i="70"/>
  <c r="CU37"/>
  <c r="CX39" i="69"/>
  <c r="CU14" i="71"/>
  <c r="CT23" i="70"/>
  <c r="BX11" i="74"/>
  <c r="CA36" i="73"/>
  <c r="CI23" i="71"/>
  <c r="CZ18"/>
  <c r="CF13"/>
  <c r="BP36"/>
  <c r="BU32"/>
  <c r="BV16" i="70"/>
  <c r="BJ27" i="68"/>
  <c r="BD14" i="69"/>
  <c r="CI21" i="71"/>
  <c r="BK40" i="70"/>
  <c r="BG22" i="68"/>
  <c r="BI37" i="72"/>
  <c r="BS13" i="70"/>
  <c r="CK31"/>
  <c r="BH13" i="72"/>
  <c r="CF16" i="71"/>
  <c r="BH12" i="69"/>
  <c r="CC10"/>
  <c r="BT24"/>
  <c r="CE19" i="72"/>
  <c r="BF19" i="69"/>
  <c r="CS21" i="68"/>
  <c r="BX21"/>
  <c r="BQ35" i="70"/>
  <c r="BM18"/>
  <c r="CO37" i="68"/>
  <c r="CC36" i="67"/>
  <c r="CH30" i="70"/>
  <c r="CV31" i="68"/>
  <c r="BG40" i="67"/>
  <c r="CJ33"/>
  <c r="BR26" i="73"/>
  <c r="BU17" i="72"/>
  <c r="CL17" i="71"/>
  <c r="BX19"/>
  <c r="BK38"/>
  <c r="CQ25"/>
  <c r="CJ30" i="70"/>
  <c r="CX23" i="69"/>
  <c r="CL18" i="68"/>
  <c r="CK27" i="71"/>
  <c r="BE16" i="70"/>
  <c r="BZ29" i="69"/>
  <c r="BZ23" i="72"/>
  <c r="BN11" i="70"/>
  <c r="BH30"/>
  <c r="BV12"/>
  <c r="BS16" i="68"/>
  <c r="BM13" i="69"/>
  <c r="CD35"/>
  <c r="BR20"/>
  <c r="BO21" i="72"/>
  <c r="CJ13" i="70"/>
  <c r="CE29" i="69"/>
  <c r="BC38"/>
  <c r="BJ36" i="68"/>
  <c r="CF16" i="69"/>
  <c r="CO14" i="67"/>
  <c r="CH24"/>
  <c r="CJ10"/>
  <c r="CM24"/>
  <c r="CK16"/>
  <c r="BN24"/>
  <c r="BP40"/>
  <c r="CW24" i="66"/>
  <c r="BG37"/>
  <c r="CL30" i="72"/>
  <c r="BS36" i="70"/>
  <c r="CS31"/>
  <c r="BO20" i="68"/>
  <c r="BW14" i="69"/>
  <c r="CD16"/>
  <c r="CO34" i="68"/>
  <c r="BW21"/>
  <c r="CD27"/>
  <c r="BG28"/>
  <c r="CA32"/>
  <c r="CZ28"/>
  <c r="CA15"/>
  <c r="CI11" i="67"/>
  <c r="CP15"/>
  <c r="BC31" i="71"/>
  <c r="BE35" i="70"/>
  <c r="BI16"/>
  <c r="CY17" i="68"/>
  <c r="BZ31" i="69"/>
  <c r="BY17"/>
  <c r="BR38" i="68"/>
  <c r="BC27"/>
  <c r="BX38"/>
  <c r="BN15"/>
  <c r="BE23"/>
  <c r="BJ26"/>
  <c r="CM28"/>
  <c r="BE25" i="73"/>
  <c r="BD30" i="74"/>
  <c r="CA14" i="72"/>
  <c r="BL38" i="71"/>
  <c r="BJ14"/>
  <c r="CR38"/>
  <c r="CZ27"/>
  <c r="CF21" i="70"/>
  <c r="CF40" i="69"/>
  <c r="BR34" i="68"/>
  <c r="CP10" i="71"/>
  <c r="CT22" i="70"/>
  <c r="BW24" i="69"/>
  <c r="CR21" i="72"/>
  <c r="CV15" i="70"/>
  <c r="CN16"/>
  <c r="BM25"/>
  <c r="CV24" i="68"/>
  <c r="CV38" i="69"/>
  <c r="CD17"/>
  <c r="CZ25"/>
  <c r="CA13" i="72"/>
  <c r="CU13" i="71"/>
  <c r="CK38" i="69"/>
  <c r="BJ12"/>
  <c r="CX32" i="68"/>
  <c r="CZ13" i="69"/>
  <c r="CW38" i="67"/>
  <c r="CG40"/>
  <c r="CN20"/>
  <c r="CM26"/>
  <c r="BE32"/>
  <c r="BU11"/>
  <c r="CW27"/>
  <c r="CY30" i="66"/>
  <c r="CH29" i="67"/>
  <c r="CJ15" i="72"/>
  <c r="BH34" i="70"/>
  <c r="CG24"/>
  <c r="BQ28" i="69"/>
  <c r="BN27"/>
  <c r="BS40"/>
  <c r="BS23" i="68"/>
  <c r="BL40"/>
  <c r="CX10"/>
  <c r="BF17"/>
  <c r="CB31"/>
  <c r="CQ26"/>
  <c r="CS16"/>
  <c r="CT10" i="67"/>
  <c r="CU34"/>
  <c r="BV11" i="72"/>
  <c r="CC16" i="70"/>
  <c r="CP17"/>
  <c r="CD37" i="69"/>
  <c r="BT18"/>
  <c r="CV22"/>
  <c r="BV10" i="68"/>
  <c r="BS30"/>
  <c r="CH24"/>
  <c r="CT36"/>
  <c r="BF31" i="72"/>
  <c r="CW36" i="69"/>
  <c r="CF26"/>
  <c r="CF33" i="70"/>
  <c r="BO28" i="69"/>
  <c r="BL18" i="70"/>
  <c r="BP10" i="68"/>
  <c r="BI14"/>
  <c r="CA17" i="71"/>
  <c r="CZ5" i="69"/>
  <c r="BH35" i="68"/>
  <c r="BO12"/>
  <c r="BZ11" i="70"/>
  <c r="BF12" i="71"/>
  <c r="CO16" i="68"/>
  <c r="CW40"/>
  <c r="BF39" i="69"/>
  <c r="CG14" i="66"/>
  <c r="CT32" i="67"/>
  <c r="BD28" i="70"/>
  <c r="CL13" i="69"/>
  <c r="BG36" i="68"/>
  <c r="BF16"/>
  <c r="CK25" i="66"/>
  <c r="CI25"/>
  <c r="BP39"/>
  <c r="CM21" i="67"/>
  <c r="BO22" i="65"/>
  <c r="BX26"/>
  <c r="BX29"/>
  <c r="BZ23"/>
  <c r="BH14"/>
  <c r="CW15"/>
  <c r="CH32" i="63"/>
  <c r="CB21" i="70"/>
  <c r="BR28" i="68"/>
  <c r="BM25"/>
  <c r="BR27" i="67"/>
  <c r="CK29"/>
  <c r="CX30"/>
  <c r="BO18" i="68"/>
  <c r="BD19" i="66"/>
  <c r="BO18"/>
  <c r="CH20"/>
  <c r="BY39"/>
  <c r="CL13"/>
  <c r="BM22"/>
  <c r="CH33" i="65"/>
  <c r="CS37"/>
  <c r="BH11"/>
  <c r="BM10" i="70"/>
  <c r="CN26" i="68"/>
  <c r="BH29"/>
  <c r="BQ14"/>
  <c r="BE12" i="67"/>
  <c r="BG12"/>
  <c r="BV14" i="66"/>
  <c r="BM27" i="67"/>
  <c r="BC24" i="66"/>
  <c r="BD32" i="67"/>
  <c r="CX36" i="66"/>
  <c r="CF17" i="67"/>
  <c r="BQ10" i="68"/>
  <c r="BU15" i="66"/>
  <c r="BE29" i="70"/>
  <c r="BL35" i="68"/>
  <c r="BO31" i="67"/>
  <c r="CI37" i="68"/>
  <c r="CW17" i="67"/>
  <c r="CX28"/>
  <c r="CE23"/>
  <c r="BK17"/>
  <c r="BU38"/>
  <c r="CS26" i="66"/>
  <c r="CT28"/>
  <c r="BR36" i="72"/>
  <c r="BC25" i="71"/>
  <c r="BQ26" i="73"/>
  <c r="BI29" i="71"/>
  <c r="CY22" i="70"/>
  <c r="BY40"/>
  <c r="CK13" i="69"/>
  <c r="BL19" i="70"/>
  <c r="BO26"/>
  <c r="CL12" i="72"/>
  <c r="CJ38" i="70"/>
  <c r="BI15" i="71"/>
  <c r="CS13"/>
  <c r="CS12" i="69"/>
  <c r="BV11"/>
  <c r="CW12" i="72"/>
  <c r="BT23" i="70"/>
  <c r="BY22"/>
  <c r="CF25" i="69"/>
  <c r="CC14" i="68"/>
  <c r="BY36" i="70"/>
  <c r="BV26" i="68"/>
  <c r="CY26" i="67"/>
  <c r="BV19"/>
  <c r="CS35"/>
  <c r="CS13" i="69"/>
  <c r="BH14"/>
  <c r="CB24"/>
  <c r="BI19" i="68"/>
  <c r="BP35" i="66"/>
  <c r="BE15" i="67"/>
  <c r="CV33" i="71"/>
  <c r="CG19" i="70"/>
  <c r="BZ30" i="69"/>
  <c r="BY22"/>
  <c r="BP18" i="68"/>
  <c r="CC21" i="69"/>
  <c r="BL39" i="67"/>
  <c r="CO40"/>
  <c r="CQ37"/>
  <c r="BO29"/>
  <c r="CM32"/>
  <c r="CM33"/>
  <c r="BH23"/>
  <c r="CQ28" i="66"/>
  <c r="CY11" i="68"/>
  <c r="CQ21" i="71"/>
  <c r="BI33" i="70"/>
  <c r="BC24"/>
  <c r="BV27" i="68"/>
  <c r="CA20" i="69"/>
  <c r="CW34"/>
  <c r="BW35" i="68"/>
  <c r="BQ15"/>
  <c r="CN15"/>
  <c r="CY12"/>
  <c r="BM36" i="67"/>
  <c r="CL38" i="68"/>
  <c r="CV40" i="67"/>
  <c r="CJ39" i="68"/>
  <c r="CD10" i="67"/>
  <c r="BK26" i="68"/>
  <c r="CX36" i="67"/>
  <c r="CO25"/>
  <c r="BJ18"/>
  <c r="CZ22" i="66"/>
  <c r="CM21"/>
  <c r="BX10"/>
  <c r="BP29" i="67"/>
  <c r="CE32"/>
  <c r="BN36"/>
  <c r="CR25"/>
  <c r="CF26" i="66"/>
  <c r="BO12"/>
  <c r="CT27"/>
  <c r="CI35" i="71"/>
  <c r="BS32" i="70"/>
  <c r="BV25" i="71"/>
  <c r="CO39" i="68"/>
  <c r="CD21"/>
  <c r="CE39"/>
  <c r="BN22" i="67"/>
  <c r="BR33"/>
  <c r="CX40"/>
  <c r="BW35"/>
  <c r="CU33"/>
  <c r="BZ13"/>
  <c r="BD35"/>
  <c r="CT20" i="66"/>
  <c r="CL17" i="67"/>
  <c r="CR39" i="66"/>
  <c r="CH29"/>
  <c r="BX14" i="67"/>
  <c r="CX11"/>
  <c r="CD37" i="66"/>
  <c r="CH26"/>
  <c r="BX37" i="67"/>
  <c r="BC27"/>
  <c r="CR37" i="66"/>
  <c r="BM16"/>
  <c r="BL23"/>
  <c r="CL20" i="68"/>
  <c r="CR32" i="67"/>
  <c r="CK36" i="66"/>
  <c r="CC23" i="67"/>
  <c r="BX24" i="66"/>
  <c r="BR31" i="65"/>
  <c r="CZ26"/>
  <c r="BT37" i="66"/>
  <c r="CI15"/>
  <c r="BJ18" i="65"/>
  <c r="CY22"/>
  <c r="CI35" i="66"/>
  <c r="CZ33"/>
  <c r="BC21" i="65"/>
  <c r="CU19"/>
  <c r="CO25" i="66"/>
  <c r="CS20"/>
  <c r="BS16" i="65"/>
  <c r="BG29"/>
  <c r="CO20" i="66"/>
  <c r="CY17"/>
  <c r="BP17" i="65"/>
  <c r="BR14"/>
  <c r="BU11" i="66"/>
  <c r="CF13"/>
  <c r="CC27" i="65"/>
  <c r="BL28"/>
  <c r="CP28"/>
  <c r="CP39"/>
  <c r="CU12" i="63"/>
  <c r="BG30"/>
  <c r="CO40" i="72"/>
  <c r="CP29" i="70"/>
  <c r="BG35" i="69"/>
  <c r="CQ20"/>
  <c r="CF19" i="68"/>
  <c r="BP16" i="71"/>
  <c r="CX25" i="68"/>
  <c r="CS39" i="67"/>
  <c r="CU21"/>
  <c r="BD15"/>
  <c r="CX31"/>
  <c r="BH16"/>
  <c r="CB24"/>
  <c r="BH34"/>
  <c r="CQ39" i="66"/>
  <c r="CZ21" i="67"/>
  <c r="BD24" i="66"/>
  <c r="BR22"/>
  <c r="CV26" i="67"/>
  <c r="CO20"/>
  <c r="CB21" i="66"/>
  <c r="CS23"/>
  <c r="BW38" i="67"/>
  <c r="CO10"/>
  <c r="BH32" i="66"/>
  <c r="BZ19"/>
  <c r="BS27"/>
  <c r="CN16" i="68"/>
  <c r="CN11" i="67"/>
  <c r="BX38" i="66"/>
  <c r="BN16" i="67"/>
  <c r="BR25" i="66"/>
  <c r="CZ25" i="65"/>
  <c r="BS29"/>
  <c r="BL21" i="66"/>
  <c r="CB10"/>
  <c r="BI24" i="65"/>
  <c r="CF21"/>
  <c r="BY23" i="66"/>
  <c r="BV15"/>
  <c r="CO15" i="65"/>
  <c r="CS17"/>
  <c r="BO20" i="66"/>
  <c r="CA24"/>
  <c r="BZ11" i="65"/>
  <c r="BL20"/>
  <c r="CP36" i="66"/>
  <c r="CK27"/>
  <c r="BC25" i="65"/>
  <c r="BO27"/>
  <c r="CF35" i="66"/>
  <c r="CK32"/>
  <c r="CF23" i="65"/>
  <c r="BD29"/>
  <c r="CL25"/>
  <c r="CM37"/>
  <c r="CM27" i="63"/>
  <c r="BM23"/>
  <c r="BX27" i="65"/>
  <c r="BJ36"/>
  <c r="CQ25" i="63"/>
  <c r="BH35"/>
  <c r="CT28" i="65"/>
  <c r="BF39"/>
  <c r="BP15" i="73"/>
  <c r="BP23" i="71"/>
  <c r="CG30" i="69"/>
  <c r="BH13"/>
  <c r="CC38" i="68"/>
  <c r="BM28"/>
  <c r="BT36"/>
  <c r="CF16" i="67"/>
  <c r="BN13"/>
  <c r="CS10"/>
  <c r="CO19"/>
  <c r="CS21"/>
  <c r="CZ39"/>
  <c r="CD19"/>
  <c r="BT35" i="66"/>
  <c r="BZ12" i="67"/>
  <c r="BG14" i="66"/>
  <c r="BK32"/>
  <c r="CR36" i="67"/>
  <c r="CF24"/>
  <c r="BD39" i="66"/>
  <c r="CZ23"/>
  <c r="CH38" i="67"/>
  <c r="CK22"/>
  <c r="CT26" i="66"/>
  <c r="CP32"/>
  <c r="BC17"/>
  <c r="BK36" i="68"/>
  <c r="BR17" i="67"/>
  <c r="CS31" i="66"/>
  <c r="BH27" i="67"/>
  <c r="CH33" i="66"/>
  <c r="CY28" i="65"/>
  <c r="CO33" i="71"/>
  <c r="BG16" i="69"/>
  <c r="BV13" i="68"/>
  <c r="BL25"/>
  <c r="BH30" i="66"/>
  <c r="BS15"/>
  <c r="CB37"/>
  <c r="BY24" i="67"/>
  <c r="BH31" i="65"/>
  <c r="BF13" i="66"/>
  <c r="BD21" i="65"/>
  <c r="BQ25" i="66"/>
  <c r="CV29" i="65"/>
  <c r="CP27" i="66"/>
  <c r="BV29" i="65"/>
  <c r="CF33" i="66"/>
  <c r="BE11" i="65"/>
  <c r="CJ26" i="66"/>
  <c r="BI23" i="65"/>
  <c r="CI31"/>
  <c r="CN24" i="63"/>
  <c r="BT21" i="65"/>
  <c r="BW18" i="63"/>
  <c r="BV33" i="66"/>
  <c r="BY20" i="73"/>
  <c r="CH20" i="71"/>
  <c r="BO25"/>
  <c r="BU25" i="72"/>
  <c r="CR40"/>
  <c r="BH33" i="71"/>
  <c r="BR35" i="70"/>
  <c r="BC38"/>
  <c r="BM21" i="68"/>
  <c r="CM21" i="71"/>
  <c r="BH10" i="70"/>
  <c r="CN22"/>
  <c r="CO25" i="68"/>
  <c r="BN16" i="72"/>
  <c r="CN13" i="70"/>
  <c r="BZ27" i="69"/>
  <c r="BY13"/>
  <c r="BS30" i="71"/>
  <c r="BJ26" i="70"/>
  <c r="CU20"/>
  <c r="BM22"/>
  <c r="BC26" i="72"/>
  <c r="BH19" i="71"/>
  <c r="BE29" i="69"/>
  <c r="BZ23"/>
  <c r="CI31"/>
  <c r="BP20" i="68"/>
  <c r="BV12"/>
  <c r="CL28"/>
  <c r="BE33"/>
  <c r="BE35"/>
  <c r="BT16"/>
  <c r="CJ23"/>
  <c r="CG23" i="67"/>
  <c r="BY20"/>
  <c r="CO16" i="71"/>
  <c r="CS20"/>
  <c r="CM34"/>
  <c r="CQ14" i="69"/>
  <c r="CM37"/>
  <c r="CB29"/>
  <c r="CB32" i="68"/>
  <c r="BU14"/>
  <c r="BI40"/>
  <c r="BU17"/>
  <c r="BZ29"/>
  <c r="CV40"/>
  <c r="CQ32"/>
  <c r="CL10" i="67"/>
  <c r="CU22" i="68"/>
  <c r="BJ24" i="72"/>
  <c r="BJ21" i="71"/>
  <c r="CM21" i="72"/>
  <c r="BO36" i="71"/>
  <c r="CK22"/>
  <c r="CV23" i="70"/>
  <c r="BC24" i="68"/>
  <c r="BM26" i="69"/>
  <c r="CF36" i="68"/>
  <c r="BS19"/>
  <c r="CZ24" i="71"/>
  <c r="BP23" i="69"/>
  <c r="CB30" i="68"/>
  <c r="BG21"/>
  <c r="BE35" i="71"/>
  <c r="CB27" i="69"/>
  <c r="CN19" i="70"/>
  <c r="CR34" i="67"/>
  <c r="BW17"/>
  <c r="CG37" i="68"/>
  <c r="CE37"/>
  <c r="CH15"/>
  <c r="BM14" i="67"/>
  <c r="BW32"/>
  <c r="CD39" i="66"/>
  <c r="CN27" i="67"/>
  <c r="CO35"/>
  <c r="BQ32" i="66"/>
  <c r="BQ32" i="71"/>
  <c r="CV31" i="70"/>
  <c r="BL32" i="69"/>
  <c r="BW25" i="68"/>
  <c r="BK33"/>
  <c r="CI31"/>
  <c r="CW22"/>
  <c r="CH12" i="67"/>
  <c r="CJ37" i="66"/>
  <c r="CM37" i="67"/>
  <c r="CY40" i="66"/>
  <c r="BK39" i="67"/>
  <c r="BG24" i="66"/>
  <c r="BP34"/>
  <c r="CN18" i="67"/>
  <c r="CB15" i="66"/>
  <c r="CV18" i="65"/>
  <c r="BR12" i="66"/>
  <c r="CX23" i="65"/>
  <c r="CW17" i="66"/>
  <c r="CQ14" i="65"/>
  <c r="CG24" i="66"/>
  <c r="BV16" i="65"/>
  <c r="BR38" i="66"/>
  <c r="CN27" i="65"/>
  <c r="BO26" i="66"/>
  <c r="BO28" i="65"/>
  <c r="BK21"/>
  <c r="BT29" i="63"/>
  <c r="CB16" i="71"/>
  <c r="CA24" i="70"/>
  <c r="BU17" i="69"/>
  <c r="BO26" i="68"/>
  <c r="BH36"/>
  <c r="BR12"/>
  <c r="BG18"/>
  <c r="CG39" i="67"/>
  <c r="CW18" i="66"/>
  <c r="BT32" i="67"/>
  <c r="CE29" i="66"/>
  <c r="BQ12" i="67"/>
  <c r="CG22" i="66"/>
  <c r="BC40" i="69"/>
  <c r="CF27" i="67"/>
  <c r="CG35" i="66"/>
  <c r="BO26" i="65"/>
  <c r="CZ37" i="66"/>
  <c r="CX25" i="65"/>
  <c r="CY25" i="66"/>
  <c r="CY10" i="65"/>
  <c r="CD32" i="66"/>
  <c r="CC21" i="65"/>
  <c r="CV32" i="66"/>
  <c r="BX28" i="65"/>
  <c r="CO11" i="66"/>
  <c r="CO13" i="65"/>
  <c r="CP19"/>
  <c r="CF29" i="63"/>
  <c r="CG32" i="65"/>
  <c r="CA27" i="63"/>
  <c r="CX36" i="65"/>
  <c r="CX32" i="70"/>
  <c r="CF29"/>
  <c r="BL33" i="69"/>
  <c r="CJ15" i="68"/>
  <c r="BE28"/>
  <c r="BP15"/>
  <c r="BN22"/>
  <c r="BS18" i="67"/>
  <c r="CF34" i="66"/>
  <c r="CT33" i="67"/>
  <c r="CU38" i="66"/>
  <c r="BN26" i="67"/>
  <c r="CY14" i="66"/>
  <c r="CL29"/>
  <c r="CN23" i="67"/>
  <c r="CP18" i="66"/>
  <c r="CB30" i="65"/>
  <c r="BJ39" i="69"/>
  <c r="BP17" i="66"/>
  <c r="CX21" i="67"/>
  <c r="CN25" i="66"/>
  <c r="CU19"/>
  <c r="BJ17"/>
  <c r="BW12"/>
  <c r="BO18" i="65"/>
  <c r="CZ9"/>
  <c r="CO40"/>
  <c r="BY37"/>
  <c r="CB28" i="63"/>
  <c r="BX17" i="65"/>
  <c r="CW26" i="63"/>
  <c r="CE27"/>
  <c r="BZ12" i="66"/>
  <c r="BR37" i="65"/>
  <c r="CY11" i="63"/>
  <c r="CT26"/>
  <c r="CY22" i="66"/>
  <c r="BF40" i="65"/>
  <c r="CC39" i="70"/>
  <c r="CU25" i="68"/>
  <c r="CW30"/>
  <c r="BC39" i="67"/>
  <c r="CJ18"/>
  <c r="CQ24"/>
  <c r="CX13" i="68"/>
  <c r="CB24" i="66"/>
  <c r="CW19" i="67"/>
  <c r="BT29" i="65"/>
  <c r="CH17" i="67"/>
  <c r="CW21" i="65"/>
  <c r="BV20" i="67"/>
  <c r="CO26" i="65"/>
  <c r="CN35" i="67"/>
  <c r="CP17" i="65"/>
  <c r="CV19" i="67"/>
  <c r="BT20" i="65"/>
  <c r="CI10" i="66"/>
  <c r="BQ28" i="63"/>
  <c r="BW27" i="66"/>
  <c r="BM40" i="65"/>
  <c r="BR25" i="63"/>
  <c r="BW15" i="66"/>
  <c r="CK39" i="65"/>
  <c r="CR26" i="63"/>
  <c r="BU13" i="67"/>
  <c r="CC19" i="65"/>
  <c r="CG34"/>
  <c r="BK25" i="63"/>
  <c r="CN30" i="67"/>
  <c r="CB27" i="65"/>
  <c r="CN32" i="72"/>
  <c r="BF14" i="68"/>
  <c r="CT36" i="67"/>
  <c r="CP23"/>
  <c r="CW30" i="66"/>
  <c r="CS16"/>
  <c r="CZ39"/>
  <c r="CE35" i="67"/>
  <c r="CZ5" i="65"/>
  <c r="BK24" i="66"/>
  <c r="BY26" i="65"/>
  <c r="CM20" i="66"/>
  <c r="CP20" i="65"/>
  <c r="CB13" i="66"/>
  <c r="CV11" i="65"/>
  <c r="CX30" i="66"/>
  <c r="CX12" i="65"/>
  <c r="CG21" i="66"/>
  <c r="BU28" i="65"/>
  <c r="BS38"/>
  <c r="BD30" i="63"/>
  <c r="CD36" i="65"/>
  <c r="BM15" i="63"/>
  <c r="CF39"/>
  <c r="CI38" i="65"/>
  <c r="CT11" i="63"/>
  <c r="CF16" i="72"/>
  <c r="BF16" i="71"/>
  <c r="BJ31"/>
  <c r="CR20" i="70"/>
  <c r="BK15" i="68"/>
  <c r="CZ34" i="69"/>
  <c r="CF12"/>
  <c r="CY21" i="68"/>
  <c r="BO16" i="67"/>
  <c r="CK19" i="68"/>
  <c r="BI11" i="67"/>
  <c r="BP34"/>
  <c r="BC30" i="71"/>
  <c r="CD20" i="70"/>
  <c r="CU40" i="68"/>
  <c r="BM24" i="67"/>
  <c r="BI37"/>
  <c r="CW17" i="68"/>
  <c r="BJ19"/>
  <c r="BX28"/>
  <c r="BT30" i="67"/>
  <c r="BN34"/>
  <c r="CF38" i="66"/>
  <c r="CW25" i="67"/>
  <c r="CR13"/>
  <c r="BI22" i="66"/>
  <c r="BX36" i="71"/>
  <c r="CH26" i="70"/>
  <c r="CN12" i="69"/>
  <c r="BQ23" i="68"/>
  <c r="BY26"/>
  <c r="BS25"/>
  <c r="CL15"/>
  <c r="BY30"/>
  <c r="CE39" i="66"/>
  <c r="CY31" i="67"/>
  <c r="CH21" i="66"/>
  <c r="CV28" i="67"/>
  <c r="CK17" i="66"/>
  <c r="BW17"/>
  <c r="BF26" i="67"/>
  <c r="BG13" i="66"/>
  <c r="CV10" i="65"/>
  <c r="BN16" i="66"/>
  <c r="BG18" i="65"/>
  <c r="BV13" i="66"/>
  <c r="CL27" i="65"/>
  <c r="CN14" i="66"/>
  <c r="BG30" i="65"/>
  <c r="BY13" i="66"/>
  <c r="BX19" i="65"/>
  <c r="CH27" i="66"/>
  <c r="BC14" i="65"/>
  <c r="BR29"/>
  <c r="CN12" i="63"/>
  <c r="CP18" i="71"/>
  <c r="BL37" i="70"/>
  <c r="BW20" i="69"/>
  <c r="BU30" i="68"/>
  <c r="BI22"/>
  <c r="CO18"/>
  <c r="CY33"/>
  <c r="BY19" i="67"/>
  <c r="BM34" i="66"/>
  <c r="BL13" i="67"/>
  <c r="BO40" i="66"/>
  <c r="BR24" i="67"/>
  <c r="BO38" i="66"/>
  <c r="BP28"/>
  <c r="BR14" i="67"/>
  <c r="BE26" i="66"/>
  <c r="BT16" i="65"/>
  <c r="CW11" i="66"/>
  <c r="BN24" i="65"/>
  <c r="CJ30" i="66"/>
  <c r="BK14" i="65"/>
  <c r="BX40" i="66"/>
  <c r="BL13" i="65"/>
  <c r="CZ19" i="66"/>
  <c r="CC14" i="65"/>
  <c r="BC12" i="66"/>
  <c r="BV10" i="65"/>
  <c r="BV12"/>
  <c r="BE29" i="63"/>
  <c r="CP18" i="65"/>
  <c r="BT28" i="63"/>
  <c r="CG16" i="65"/>
  <c r="BI29" i="70"/>
  <c r="BI12"/>
  <c r="BZ34" i="69"/>
  <c r="CM29" i="68"/>
  <c r="CX15"/>
  <c r="BX32"/>
  <c r="BT26"/>
  <c r="CS28" i="67"/>
  <c r="BY29" i="66"/>
  <c r="BV21" i="67"/>
  <c r="CY34" i="66"/>
  <c r="BE11" i="67"/>
  <c r="BN15" i="66"/>
  <c r="CX28"/>
  <c r="BM35" i="67"/>
  <c r="CV21" i="66"/>
  <c r="CZ20" i="65"/>
  <c r="BQ11" i="68"/>
  <c r="CN28" i="66"/>
  <c r="CH39" i="67"/>
  <c r="BK31"/>
  <c r="CR12" i="66"/>
  <c r="CK29"/>
  <c r="CD34"/>
  <c r="CW10"/>
  <c r="CC29"/>
  <c r="BF37" i="65"/>
  <c r="BM36"/>
  <c r="CF28" i="63"/>
  <c r="BS28" i="65"/>
  <c r="CZ14" i="63"/>
  <c r="BM11"/>
  <c r="BV35" i="66"/>
  <c r="CM22" i="65"/>
  <c r="BC25" i="63"/>
  <c r="BT18"/>
  <c r="BY14" i="66"/>
  <c r="BZ13" i="65"/>
  <c r="CV25" i="70"/>
  <c r="CW16" i="68"/>
  <c r="BD40"/>
  <c r="CE36" i="67"/>
  <c r="BT28"/>
  <c r="BS29"/>
  <c r="BP14" i="66"/>
  <c r="CY18"/>
  <c r="CZ24" i="67"/>
  <c r="CX26" i="66"/>
  <c r="CF35" i="67"/>
  <c r="CW30" i="65"/>
  <c r="CW14" i="67"/>
  <c r="BR19" i="65"/>
  <c r="CN12" i="67"/>
  <c r="CF24" i="65"/>
  <c r="CB36" i="67"/>
  <c r="CU18" i="65"/>
  <c r="CH10" i="66"/>
  <c r="BG29" i="63"/>
  <c r="CW35" i="66"/>
  <c r="BU38" i="65"/>
  <c r="BM21" i="63"/>
  <c r="BU25" i="66"/>
  <c r="BO36" i="65"/>
  <c r="CU18" i="63"/>
  <c r="BW12" i="68"/>
  <c r="CW17" i="65"/>
  <c r="CL32"/>
  <c r="BX34" i="63"/>
  <c r="CD18" i="67"/>
  <c r="CF28" i="65"/>
  <c r="CH29" i="72"/>
  <c r="BU24" i="69"/>
  <c r="CS36" i="68"/>
  <c r="CT40"/>
  <c r="CB35" i="66"/>
  <c r="BD15"/>
  <c r="CC38"/>
  <c r="BX25" i="67"/>
  <c r="BC26" i="65"/>
  <c r="BC21" i="66"/>
  <c r="CL30" i="71"/>
  <c r="BT39" i="72"/>
  <c r="CS20"/>
  <c r="BH38" i="69"/>
  <c r="CJ40"/>
  <c r="CR35" i="70"/>
  <c r="CI36" i="68"/>
  <c r="CZ33" i="67"/>
  <c r="BT14" i="66"/>
  <c r="CB39" i="69"/>
  <c r="BD16" i="68"/>
  <c r="BO38" i="67"/>
  <c r="BX27"/>
  <c r="CR17" i="70"/>
  <c r="BN10" i="69"/>
  <c r="CM32" i="68"/>
  <c r="CV23"/>
  <c r="CX10" i="67"/>
  <c r="CZ11"/>
  <c r="BC40"/>
  <c r="CU40"/>
  <c r="CW15"/>
  <c r="CR34" i="66"/>
  <c r="CC37" i="67"/>
  <c r="CA14"/>
  <c r="BQ17" i="66"/>
  <c r="BW24"/>
  <c r="BT26" i="70"/>
  <c r="BU35"/>
  <c r="CD27" i="69"/>
  <c r="BC31" i="68"/>
  <c r="BZ26"/>
  <c r="CI18"/>
  <c r="CR38" i="66"/>
  <c r="CJ12"/>
  <c r="BK37" i="68"/>
  <c r="CC27" i="67"/>
  <c r="CK30" i="68"/>
  <c r="BI27" i="67"/>
  <c r="BR20" i="66"/>
  <c r="CR29" i="67"/>
  <c r="CW12"/>
  <c r="CI21" i="66"/>
  <c r="CK34" i="67"/>
  <c r="BQ16" i="66"/>
  <c r="CN33" i="67"/>
  <c r="BK16" i="65"/>
  <c r="CV35" i="67"/>
  <c r="CS10" i="65"/>
  <c r="CM31" i="67"/>
  <c r="CW14" i="65"/>
  <c r="BW12" i="67"/>
  <c r="CK24" i="65"/>
  <c r="BN27" i="66"/>
  <c r="BJ13" i="63"/>
  <c r="CB29" i="66"/>
  <c r="CK17" i="70"/>
  <c r="CF21" i="69"/>
  <c r="CC28"/>
  <c r="BD36" i="68"/>
  <c r="CT11"/>
  <c r="CU36" i="67"/>
  <c r="CE22" i="66"/>
  <c r="BM13"/>
  <c r="CU23" i="68"/>
  <c r="BK40" i="66"/>
  <c r="BU25" i="68"/>
  <c r="CU40" i="66"/>
  <c r="BW22"/>
  <c r="CD14" i="67"/>
  <c r="CA13"/>
  <c r="CI13" i="66"/>
  <c r="CP38" i="67"/>
  <c r="CF22" i="65"/>
  <c r="BG23" i="67"/>
  <c r="BL12" i="65"/>
  <c r="CW34" i="67"/>
  <c r="CU26" i="65"/>
  <c r="CW13" i="67"/>
  <c r="BX12" i="65"/>
  <c r="CF39" i="67"/>
  <c r="BU13" i="65"/>
  <c r="CP15" i="66"/>
  <c r="CV15" i="63"/>
  <c r="BX35" i="66"/>
  <c r="BS13" i="63"/>
  <c r="BV28" i="66"/>
  <c r="BX18" i="63"/>
  <c r="BN12" i="70"/>
  <c r="BU40" i="69"/>
  <c r="CQ24"/>
  <c r="BI18" i="68"/>
  <c r="BT27"/>
  <c r="CQ10"/>
  <c r="CX27" i="66"/>
  <c r="CV34"/>
  <c r="BC35" i="68"/>
  <c r="CL37" i="66"/>
  <c r="BP19" i="68"/>
  <c r="BZ39" i="66"/>
  <c r="CW26"/>
  <c r="BJ32" i="67"/>
  <c r="BW27"/>
  <c r="BI37" i="66"/>
  <c r="CT15" i="69"/>
  <c r="BK29" i="68"/>
  <c r="CT31" i="74"/>
  <c r="CF28" i="73"/>
  <c r="CA22"/>
  <c r="BW17" i="72"/>
  <c r="CK16"/>
  <c r="BR24"/>
  <c r="BE25" i="71"/>
  <c r="CW19"/>
  <c r="CI15" i="70"/>
  <c r="CG13" i="69"/>
  <c r="CJ21" i="71"/>
  <c r="CB21" i="69"/>
  <c r="BQ19"/>
  <c r="BX30"/>
  <c r="CP13" i="71"/>
  <c r="BN20" i="70"/>
  <c r="BO35" i="73"/>
  <c r="CA40" i="74"/>
  <c r="CQ36" i="71"/>
  <c r="BG39" i="68"/>
  <c r="BK16" i="72"/>
  <c r="BP22"/>
  <c r="BC27" i="71"/>
  <c r="BC15"/>
  <c r="BH15"/>
  <c r="CK25" i="72"/>
  <c r="CR36" i="69"/>
  <c r="CJ39"/>
  <c r="CP13" i="68"/>
  <c r="BK19" i="71"/>
  <c r="CY33"/>
  <c r="BG34"/>
  <c r="CN29"/>
  <c r="CD31" i="70"/>
  <c r="CC40"/>
  <c r="CQ22" i="69"/>
  <c r="CU15" i="68"/>
  <c r="BJ22" i="67"/>
  <c r="CO37" i="70"/>
  <c r="BF35" i="68"/>
  <c r="CL25"/>
  <c r="BT21"/>
  <c r="BX36" i="69"/>
  <c r="CV24" i="67"/>
  <c r="BM34" i="69"/>
  <c r="BJ19" i="72"/>
  <c r="CS31" i="71"/>
  <c r="CZ25"/>
  <c r="BW40"/>
  <c r="BL12" i="70"/>
  <c r="CC14" i="71"/>
  <c r="BF14" i="69"/>
  <c r="BF10" i="68"/>
  <c r="CQ28" i="67"/>
  <c r="CX26" i="70"/>
  <c r="BD24" i="68"/>
  <c r="BJ29"/>
  <c r="CN18"/>
  <c r="CC32" i="69"/>
  <c r="CD34" i="67"/>
  <c r="CI25" i="70"/>
  <c r="BU32"/>
  <c r="CR26" i="69"/>
  <c r="CD14" i="70"/>
  <c r="CY19" i="66"/>
  <c r="BU27" i="68"/>
  <c r="CJ12" i="67"/>
  <c r="BE33" i="66"/>
  <c r="CP35" i="65"/>
  <c r="CI27" i="67"/>
  <c r="BV36" i="68"/>
  <c r="BD39" i="67"/>
  <c r="BV29" i="66"/>
  <c r="BM18" i="68"/>
  <c r="BO14" i="67"/>
  <c r="CZ36"/>
  <c r="BW19" i="68"/>
  <c r="CJ16" i="65"/>
  <c r="BK26"/>
  <c r="BY34" i="72"/>
  <c r="BZ15" i="70"/>
  <c r="BP27"/>
  <c r="BY16" i="69"/>
  <c r="CG28"/>
  <c r="CQ30" i="67"/>
  <c r="BY38"/>
  <c r="BX30" i="68"/>
  <c r="BS36"/>
  <c r="BF15"/>
  <c r="BI36"/>
  <c r="BX14" i="71"/>
  <c r="BN20" i="69"/>
  <c r="CC33" i="68"/>
  <c r="BM13" i="67"/>
  <c r="BJ31"/>
  <c r="BT17" i="66"/>
  <c r="CO26" i="67"/>
  <c r="CN20" i="66"/>
  <c r="BD13" i="69"/>
  <c r="CH21" i="68"/>
  <c r="CV39" i="67"/>
  <c r="BD30" i="66"/>
  <c r="BW40"/>
  <c r="BK37"/>
  <c r="BW19" i="67"/>
  <c r="BZ22" i="65"/>
  <c r="CO18"/>
  <c r="CG25"/>
  <c r="BW24"/>
  <c r="BM19"/>
  <c r="BL11"/>
  <c r="CD13" i="63"/>
  <c r="CU20" i="69"/>
  <c r="CS18"/>
  <c r="CQ16" i="67"/>
  <c r="CN11" i="66"/>
  <c r="CV20" i="68"/>
  <c r="BN33"/>
  <c r="BI33" i="66"/>
  <c r="BF11" i="67"/>
  <c r="CT27"/>
  <c r="BY27"/>
  <c r="CG18"/>
  <c r="CS30"/>
  <c r="BP27"/>
  <c r="CC27" i="66"/>
  <c r="CJ24"/>
  <c r="BK19"/>
  <c r="BF10" i="69"/>
  <c r="BH19"/>
  <c r="CB12" i="67"/>
  <c r="BC13" i="66"/>
  <c r="BI28" i="68"/>
  <c r="BO39"/>
  <c r="BM25" i="66"/>
  <c r="BI10" i="67"/>
  <c r="CK22" i="69"/>
  <c r="CJ28" i="67"/>
  <c r="CR22" i="66"/>
  <c r="CS13"/>
  <c r="BY30"/>
  <c r="BG13" i="65"/>
  <c r="BN39" i="71"/>
  <c r="BC40"/>
  <c r="CQ17"/>
  <c r="CO32" i="72"/>
  <c r="BL20" i="69"/>
  <c r="CE26"/>
  <c r="CV31"/>
  <c r="CU35" i="68"/>
  <c r="CZ18" i="67"/>
  <c r="BR40" i="71"/>
  <c r="CF17" i="68"/>
  <c r="BO15" i="67"/>
  <c r="CT11" i="66"/>
  <c r="BK39" i="71"/>
  <c r="BU11" i="70"/>
  <c r="BE38" i="69"/>
  <c r="CE22" i="70"/>
  <c r="CY21" i="67"/>
  <c r="CP20"/>
  <c r="BD40" i="66"/>
  <c r="BU13" i="68"/>
  <c r="CT23" i="66"/>
  <c r="CR12" i="67"/>
  <c r="CL29"/>
  <c r="BH39" i="66"/>
  <c r="BO25"/>
  <c r="BI21" i="65"/>
  <c r="BY34" i="68"/>
  <c r="BO30" i="67"/>
  <c r="CD40" i="66"/>
  <c r="BN37" i="67"/>
  <c r="CB17" i="65"/>
  <c r="CD28"/>
  <c r="BV21"/>
  <c r="CB12" i="63"/>
  <c r="BI13" i="68"/>
  <c r="CM23" i="67"/>
  <c r="CI36" i="66"/>
  <c r="BZ31" i="67"/>
  <c r="CI28" i="68"/>
  <c r="BJ13" i="66"/>
  <c r="BM35" i="65"/>
  <c r="CI20"/>
  <c r="BR12" i="63"/>
  <c r="BE20" i="70"/>
  <c r="BL15" i="69"/>
  <c r="CD38" i="65"/>
  <c r="CM28"/>
  <c r="CD14"/>
  <c r="CG38" i="63"/>
  <c r="CF32" i="65"/>
  <c r="CW24"/>
  <c r="CQ36"/>
  <c r="CI33" i="66"/>
  <c r="BD16" i="65"/>
  <c r="BN17"/>
  <c r="BI20"/>
  <c r="BM26" i="63"/>
  <c r="BE35" i="65"/>
  <c r="BV28" i="72"/>
  <c r="CV28" i="69"/>
  <c r="CK21" i="67"/>
  <c r="BF20" i="69"/>
  <c r="CQ23" i="67"/>
  <c r="CM32" i="66"/>
  <c r="CM11"/>
  <c r="CS33" i="67"/>
  <c r="CF24" i="66"/>
  <c r="CE35"/>
  <c r="BD23" i="65"/>
  <c r="CU25"/>
  <c r="CD21"/>
  <c r="CW12" i="63"/>
  <c r="CA38" i="68"/>
  <c r="BC18" i="66"/>
  <c r="CG33" i="67"/>
  <c r="BQ29"/>
  <c r="BZ27"/>
  <c r="BT40" i="66"/>
  <c r="BR16" i="65"/>
  <c r="CL17"/>
  <c r="CY34" i="68"/>
  <c r="BO30" i="66"/>
  <c r="CZ40" i="68"/>
  <c r="BF12" i="67"/>
  <c r="CL33" i="66"/>
  <c r="BD23"/>
  <c r="BY19" i="65"/>
  <c r="CQ32" i="63"/>
  <c r="CH33"/>
  <c r="BL26" i="69"/>
  <c r="BO10" i="66"/>
  <c r="CZ25"/>
  <c r="CQ16"/>
  <c r="CT21"/>
  <c r="BI28" i="65"/>
  <c r="BQ14" i="63"/>
  <c r="BE14"/>
  <c r="CW29" i="69"/>
  <c r="BE24" i="67"/>
  <c r="CU18" i="66"/>
  <c r="BG22" i="70"/>
  <c r="CT13" i="67"/>
  <c r="CI36"/>
  <c r="CR27" i="69"/>
  <c r="CB40" i="68"/>
  <c r="BI12" i="66"/>
  <c r="CE23" i="70"/>
  <c r="BW28" i="69"/>
  <c r="CY28" i="66"/>
  <c r="BV18"/>
  <c r="BG12" i="65"/>
  <c r="BF19"/>
  <c r="CJ26"/>
  <c r="CQ30" i="63"/>
  <c r="CZ18" i="69"/>
  <c r="CS20" i="67"/>
  <c r="CH18"/>
  <c r="BP15" i="66"/>
  <c r="CA22"/>
  <c r="BG26"/>
  <c r="CZ35" i="65"/>
  <c r="CA40"/>
  <c r="BG18" i="69"/>
  <c r="BL21" i="67"/>
  <c r="CI23"/>
  <c r="CI26" i="66"/>
  <c r="CN39" i="71"/>
  <c r="BU13" i="69"/>
  <c r="BV31"/>
  <c r="BM28" i="73"/>
  <c r="BL22" i="71"/>
  <c r="CW26" i="69"/>
  <c r="BN16"/>
  <c r="BV23" i="72"/>
  <c r="BV38" i="68"/>
  <c r="BK22" i="71"/>
  <c r="CZ20"/>
  <c r="BR30" i="74"/>
  <c r="BP11" i="71"/>
  <c r="BP29" i="68"/>
  <c r="CH40"/>
  <c r="CW20" i="69"/>
  <c r="CE37" i="72"/>
  <c r="BF28" i="69"/>
  <c r="BG25" i="68"/>
  <c r="CO19"/>
  <c r="BH20" i="70"/>
  <c r="CN32" i="69"/>
  <c r="BN18" i="68"/>
  <c r="BW23" i="67"/>
  <c r="CM25" i="70"/>
  <c r="BQ30" i="68"/>
  <c r="CU31" i="67"/>
  <c r="BO25" i="73"/>
  <c r="BV15" i="71"/>
  <c r="CL13" i="68"/>
  <c r="CZ31"/>
  <c r="BQ17" i="69"/>
  <c r="CX38" i="72"/>
  <c r="CT14" i="69"/>
  <c r="CD15" i="68"/>
  <c r="BG33"/>
  <c r="BL13" i="71"/>
  <c r="CQ26" i="69"/>
  <c r="CP20" i="68"/>
  <c r="BQ38" i="67"/>
  <c r="BO14" i="70"/>
  <c r="CT31" i="68"/>
  <c r="BL35" i="71"/>
  <c r="CP19" i="69"/>
  <c r="CS13" i="67"/>
  <c r="CL21" i="72"/>
  <c r="BG17" i="67"/>
  <c r="CY21" i="69"/>
  <c r="CO16" i="67"/>
  <c r="BS14" i="66"/>
  <c r="CE23" i="65"/>
  <c r="BC19" i="68"/>
  <c r="BG36" i="66"/>
  <c r="BI13" i="67"/>
  <c r="CM23" i="66"/>
  <c r="BC17" i="68"/>
  <c r="BD21" i="66"/>
  <c r="CL36"/>
  <c r="CZ9" i="70"/>
  <c r="CR26" i="65"/>
  <c r="CL30"/>
  <c r="BY25" i="72"/>
  <c r="BO35" i="70"/>
  <c r="CU34"/>
  <c r="BI15" i="69"/>
  <c r="CW25" i="70"/>
  <c r="CL35" i="69"/>
  <c r="CA40" i="67"/>
  <c r="BW25" i="66"/>
  <c r="BN28" i="70"/>
  <c r="CW31" i="68"/>
  <c r="BZ31"/>
  <c r="CY29" i="67"/>
  <c r="BH24" i="68"/>
  <c r="BD30"/>
  <c r="BU35"/>
  <c r="CJ24"/>
  <c r="CV38" i="66"/>
  <c r="BH39" i="67"/>
  <c r="CK33" i="66"/>
  <c r="BZ19" i="69"/>
  <c r="BH10" i="68"/>
  <c r="CY39" i="67"/>
  <c r="BW22"/>
  <c r="BR29"/>
  <c r="BO20"/>
  <c r="CB13" i="68"/>
  <c r="CS22" i="66"/>
  <c r="CR17"/>
  <c r="CD20"/>
  <c r="BH25"/>
  <c r="CO16"/>
  <c r="CJ34"/>
  <c r="BW39" i="65"/>
  <c r="BX12" i="70"/>
  <c r="BX40" i="68"/>
  <c r="CW36" i="67"/>
  <c r="CE37"/>
  <c r="BO22" i="66"/>
  <c r="BZ26"/>
  <c r="CU14"/>
  <c r="CD28" i="67"/>
  <c r="BT31" i="65"/>
  <c r="BC24"/>
  <c r="BD15"/>
  <c r="CL28"/>
  <c r="BS19"/>
  <c r="CB20"/>
  <c r="CL26" i="63"/>
  <c r="CH12"/>
  <c r="CY34" i="71"/>
  <c r="CX18" i="68"/>
  <c r="BQ14" i="67"/>
  <c r="BN32"/>
  <c r="CR29" i="66"/>
  <c r="CS30"/>
  <c r="CH23"/>
  <c r="CE19" i="67"/>
  <c r="BZ31" i="65"/>
  <c r="CD13" i="67"/>
  <c r="CS21" i="66"/>
  <c r="CV30" i="65"/>
  <c r="BG24"/>
  <c r="CK18" i="63"/>
  <c r="BS19" i="72"/>
  <c r="CV23"/>
  <c r="BZ23" i="68"/>
  <c r="CI12"/>
  <c r="CB30" i="70"/>
  <c r="CG38" i="71"/>
  <c r="BU19" i="69"/>
  <c r="CU38" i="68"/>
  <c r="CO38"/>
  <c r="BH34" i="71"/>
  <c r="CU26" i="70"/>
  <c r="BJ27" i="67"/>
  <c r="CU12"/>
  <c r="CY25" i="71"/>
  <c r="CQ16" i="68"/>
  <c r="CJ11" i="67"/>
  <c r="CT22" i="72"/>
  <c r="BU11" i="68"/>
  <c r="BG38" i="67"/>
  <c r="CU17"/>
  <c r="CH32" i="68"/>
  <c r="BU34" i="67"/>
  <c r="BH23" i="66"/>
  <c r="CF12" i="67"/>
  <c r="CK23" i="65"/>
  <c r="CD19"/>
  <c r="BP27"/>
  <c r="BY21" i="70"/>
  <c r="CR40" i="67"/>
  <c r="BO37"/>
  <c r="CA20" i="66"/>
  <c r="CT26" i="67"/>
  <c r="CT37" i="66"/>
  <c r="BG21"/>
  <c r="CY15" i="65"/>
  <c r="BX16" i="70"/>
  <c r="CY25" i="67"/>
  <c r="CD32"/>
  <c r="CN10" i="66"/>
  <c r="BU23" i="70"/>
  <c r="BY37" i="66"/>
  <c r="BY31"/>
  <c r="CI22" i="65"/>
  <c r="CB39"/>
  <c r="BH17"/>
  <c r="BD16" i="66"/>
  <c r="CM25" i="67"/>
  <c r="CF25" i="66"/>
  <c r="BG28"/>
  <c r="CR36" i="65"/>
  <c r="CF16" i="66"/>
  <c r="BM22" i="65"/>
  <c r="CC25"/>
  <c r="CL32" i="67"/>
  <c r="CA26"/>
  <c r="BZ27" i="66"/>
  <c r="CH39"/>
  <c r="CI16" i="65"/>
  <c r="CX24" i="63"/>
  <c r="CV24" i="71"/>
  <c r="CA16" i="70"/>
  <c r="CU28"/>
  <c r="CD22" i="69"/>
  <c r="BD25" i="67"/>
  <c r="BE17"/>
  <c r="BT31" i="66"/>
  <c r="BL31" i="69"/>
  <c r="CM26" i="66"/>
  <c r="BF27" i="68"/>
  <c r="CS25" i="67"/>
  <c r="BM16"/>
  <c r="BO23" i="66"/>
  <c r="CA17"/>
  <c r="CG14" i="69"/>
  <c r="CI24" i="67"/>
  <c r="CO15" i="66"/>
  <c r="BN18" i="67"/>
  <c r="CT12" i="65"/>
  <c r="BK20"/>
  <c r="CH18"/>
  <c r="BU12" i="63"/>
  <c r="CL12" i="69"/>
  <c r="CO39" i="67"/>
  <c r="BZ10" i="66"/>
  <c r="CF28" i="67"/>
  <c r="CI35"/>
  <c r="CD10" i="66"/>
  <c r="CV21" i="65"/>
  <c r="BD37"/>
  <c r="CR37"/>
  <c r="CD30" i="70"/>
  <c r="CY37" i="66"/>
  <c r="BJ19" i="65"/>
  <c r="CU39"/>
  <c r="BU11"/>
  <c r="BP34" i="63"/>
  <c r="BE27" i="65"/>
  <c r="BV32"/>
  <c r="BW33"/>
  <c r="BM30" i="67"/>
  <c r="BM19" i="66"/>
  <c r="CG25" i="72"/>
  <c r="BY36" i="68"/>
  <c r="CB32" i="69"/>
  <c r="BR22"/>
  <c r="CT32" i="68"/>
  <c r="BT39" i="66"/>
  <c r="CL32"/>
  <c r="CE21" i="69"/>
  <c r="CN21" i="67"/>
  <c r="BS17"/>
  <c r="CQ11" i="66"/>
  <c r="BU34"/>
  <c r="CK10"/>
  <c r="CI10" i="65"/>
  <c r="BZ17" i="70"/>
  <c r="BL20" i="67"/>
  <c r="CP19" i="66"/>
  <c r="CM37"/>
  <c r="BX34" i="65"/>
  <c r="BF13"/>
  <c r="BP15"/>
  <c r="CN37" i="71"/>
  <c r="CE29" i="70"/>
  <c r="CJ25"/>
  <c r="CR33"/>
  <c r="CO13" i="72"/>
  <c r="BV20" i="70"/>
  <c r="CQ21"/>
  <c r="CN14" i="69"/>
  <c r="CZ18" i="70"/>
  <c r="BN23" i="68"/>
  <c r="CQ27"/>
  <c r="CL16"/>
  <c r="CJ20" i="72"/>
  <c r="CO26" i="70"/>
  <c r="CG22"/>
  <c r="CR38" i="69"/>
  <c r="BL27" i="70"/>
  <c r="CX25" i="69"/>
  <c r="CT25" i="68"/>
  <c r="CO26"/>
  <c r="CY22" i="72"/>
  <c r="CY31" i="69"/>
  <c r="CZ9" i="68"/>
  <c r="CG10"/>
  <c r="BC23" i="70"/>
  <c r="CM15"/>
  <c r="BL29" i="67"/>
  <c r="BH17" i="68"/>
  <c r="CQ40" i="72"/>
  <c r="BX38" i="70"/>
  <c r="BK25"/>
  <c r="BT28" i="69"/>
  <c r="BO39" i="70"/>
  <c r="BS36" i="69"/>
  <c r="CI21" i="68"/>
  <c r="CX38"/>
  <c r="CY30" i="71"/>
  <c r="CP36" i="69"/>
  <c r="BL15" i="68"/>
  <c r="BH34"/>
  <c r="CF11" i="70"/>
  <c r="CD22"/>
  <c r="BL25" i="67"/>
  <c r="BR39" i="70"/>
  <c r="CM11" i="68"/>
  <c r="CS11"/>
  <c r="BY26" i="67"/>
  <c r="BQ14" i="66"/>
  <c r="CQ29" i="67"/>
  <c r="BH28" i="66"/>
  <c r="BR17" i="65"/>
  <c r="BF27" i="69"/>
  <c r="CD40"/>
  <c r="BM11" i="67"/>
  <c r="BF38" i="66"/>
  <c r="BC21" i="69"/>
  <c r="BK16" i="67"/>
  <c r="CM19"/>
  <c r="CT15" i="66"/>
  <c r="BI20"/>
  <c r="CO31" i="65"/>
  <c r="CH36" i="72"/>
  <c r="BZ13" i="71"/>
  <c r="CQ27" i="70"/>
  <c r="CM17" i="69"/>
  <c r="BJ18" i="71"/>
  <c r="BI10" i="68"/>
  <c r="BV13" i="67"/>
  <c r="CM15"/>
  <c r="CP14" i="70"/>
  <c r="CX20" i="69"/>
  <c r="BK14" i="68"/>
  <c r="CB28" i="66"/>
  <c r="BL38" i="70"/>
  <c r="CE19" i="68"/>
  <c r="CQ32" i="67"/>
  <c r="BQ36"/>
  <c r="BZ17"/>
  <c r="CN28"/>
  <c r="CB38" i="66"/>
  <c r="CO21" i="70"/>
  <c r="BW17" i="69"/>
  <c r="BQ29" i="68"/>
  <c r="CO39" i="66"/>
  <c r="CX31" i="68"/>
  <c r="CR18"/>
  <c r="CD26" i="66"/>
  <c r="CX14" i="67"/>
  <c r="BW37"/>
  <c r="BO28"/>
  <c r="CH26"/>
  <c r="CU10"/>
  <c r="BG32"/>
  <c r="BC29" i="66"/>
  <c r="BD35"/>
  <c r="CI12" i="69"/>
  <c r="CE33" i="68"/>
  <c r="BO39" i="67"/>
  <c r="CZ5" i="66"/>
  <c r="BW37"/>
  <c r="BV17"/>
  <c r="BW11" i="67"/>
  <c r="CU30" i="65"/>
  <c r="BS17"/>
  <c r="CY23"/>
  <c r="CR12"/>
  <c r="BU17"/>
  <c r="CB18"/>
  <c r="CL35" i="63"/>
  <c r="BD27"/>
  <c r="CD31"/>
  <c r="CI15" i="69"/>
  <c r="BW10" i="68"/>
  <c r="BL32" i="67"/>
  <c r="BS40" i="66"/>
  <c r="CU36"/>
  <c r="BQ26"/>
  <c r="BK30" i="67"/>
  <c r="BT28" i="65"/>
  <c r="CG15" i="68"/>
  <c r="CG26" i="67"/>
  <c r="CE37" i="66"/>
  <c r="BP19"/>
  <c r="BG22" i="65"/>
  <c r="CN21" i="63"/>
  <c r="CS24" i="72"/>
  <c r="BK31" i="70"/>
  <c r="CO22"/>
  <c r="CN21"/>
  <c r="CQ15" i="68"/>
  <c r="BQ12" i="69"/>
  <c r="BJ37" i="68"/>
  <c r="BL19"/>
  <c r="BL12" i="72"/>
  <c r="CX16" i="68"/>
  <c r="BX29" i="67"/>
  <c r="BF23"/>
  <c r="CZ30" i="72"/>
  <c r="CC30" i="69"/>
  <c r="BV14" i="68"/>
  <c r="BP16"/>
  <c r="CA10"/>
  <c r="BJ16" i="67"/>
  <c r="CJ35"/>
  <c r="CA11" i="70"/>
  <c r="CU16" i="67"/>
  <c r="CZ26" i="68"/>
  <c r="CE34" i="66"/>
  <c r="CL26" i="67"/>
  <c r="BD14" i="66"/>
  <c r="CQ38"/>
  <c r="CD27" i="65"/>
  <c r="BZ38" i="67"/>
  <c r="CN37" i="66"/>
  <c r="CM39"/>
  <c r="CK20" i="65"/>
  <c r="BW15"/>
  <c r="CB23"/>
  <c r="CW14" i="63"/>
  <c r="BK18"/>
  <c r="CQ39" i="67"/>
  <c r="CV36" i="66"/>
  <c r="BU31"/>
  <c r="BM11" i="65"/>
  <c r="CQ27" i="67"/>
  <c r="CH31" i="66"/>
  <c r="CU24" i="63"/>
  <c r="BL31" i="66"/>
  <c r="CS24"/>
  <c r="CK11" i="68"/>
  <c r="CH30" i="66"/>
  <c r="CJ17" i="65"/>
  <c r="BW20"/>
  <c r="CW40"/>
  <c r="BM18" i="63"/>
  <c r="BU22"/>
  <c r="CT23"/>
  <c r="CN16" i="67"/>
  <c r="BL33" i="66"/>
  <c r="BG27" i="65"/>
  <c r="BY24"/>
  <c r="CI23"/>
  <c r="BS32"/>
  <c r="CU15" i="71"/>
  <c r="CJ20" i="68"/>
  <c r="BH22" i="66"/>
  <c r="CF34" i="67"/>
  <c r="BP12" i="68"/>
  <c r="CH14" i="67"/>
  <c r="BM12"/>
  <c r="CK32" i="69"/>
  <c r="BT34" i="67"/>
  <c r="CH28" i="66"/>
  <c r="CA30" i="67"/>
  <c r="CT14" i="65"/>
  <c r="CH14"/>
  <c r="CX22"/>
  <c r="BJ37" i="70"/>
  <c r="CN39" i="67"/>
  <c r="BO31" i="68"/>
  <c r="BO28" i="66"/>
  <c r="BI12" i="67"/>
  <c r="BI15" i="66"/>
  <c r="CA15"/>
  <c r="BY23" i="65"/>
  <c r="CM39" i="70"/>
  <c r="CA11" i="67"/>
  <c r="BE38" i="68"/>
  <c r="CZ4" i="66"/>
  <c r="BK17" i="68"/>
  <c r="CT14" i="66"/>
  <c r="CY38"/>
  <c r="CS15" i="65"/>
  <c r="BG37"/>
  <c r="CH39"/>
  <c r="CA35" i="67"/>
  <c r="BV36" i="66"/>
  <c r="CH17"/>
  <c r="BE36"/>
  <c r="BR33" i="65"/>
  <c r="BX31" i="67"/>
  <c r="CF13" i="65"/>
  <c r="CF14"/>
  <c r="CO27" i="68"/>
  <c r="CT20" i="67"/>
  <c r="CZ31" i="72"/>
  <c r="BG24" i="71"/>
  <c r="CH11" i="69"/>
  <c r="CP30" i="71"/>
  <c r="BH15" i="68"/>
  <c r="BT18" i="67"/>
  <c r="CY27"/>
  <c r="CJ10" i="69"/>
  <c r="BT23" i="67"/>
  <c r="BU32" i="66"/>
  <c r="CC39"/>
  <c r="BS11" i="65"/>
  <c r="CJ15"/>
  <c r="BH21"/>
  <c r="CC40" i="69"/>
  <c r="CJ18" i="68"/>
  <c r="CO11" i="67"/>
  <c r="CA39"/>
  <c r="BT34" i="66"/>
  <c r="CC35"/>
  <c r="BK11"/>
  <c r="BH38" i="65"/>
  <c r="BT19" i="69"/>
  <c r="CF13" i="68"/>
  <c r="BJ12" i="67"/>
  <c r="CO38"/>
  <c r="BQ37" i="68"/>
  <c r="CZ5" i="72"/>
  <c r="CF19" i="71"/>
  <c r="CP12"/>
  <c r="CM23" i="70"/>
  <c r="BK29" i="71"/>
  <c r="BG30" i="70"/>
  <c r="CI26"/>
  <c r="CD39"/>
  <c r="BH30" i="69"/>
  <c r="BL11" i="68"/>
  <c r="CP22"/>
  <c r="CA16" i="67"/>
  <c r="CC33" i="71"/>
  <c r="BW20" i="70"/>
  <c r="BI14"/>
  <c r="BP11"/>
  <c r="CR28"/>
  <c r="BO15"/>
  <c r="BP23" i="68"/>
  <c r="CY15"/>
  <c r="BK26" i="67"/>
  <c r="CQ33" i="68"/>
  <c r="CP37"/>
  <c r="BP37"/>
  <c r="CC15" i="72"/>
  <c r="CH18" i="68"/>
  <c r="CD36" i="67"/>
  <c r="CU17" i="69"/>
  <c r="BF33" i="71"/>
  <c r="CF37" i="70"/>
  <c r="BQ25"/>
  <c r="CR38"/>
  <c r="CU23"/>
  <c r="CZ9" i="71"/>
  <c r="BG16" i="68"/>
  <c r="CY25"/>
  <c r="CR10" i="67"/>
  <c r="BM36" i="69"/>
  <c r="CD36" i="68"/>
  <c r="CH38"/>
  <c r="BO11" i="72"/>
  <c r="CZ16" i="68"/>
  <c r="BC21" i="67"/>
  <c r="CK19" i="70"/>
  <c r="CV18" i="68"/>
  <c r="CC37"/>
  <c r="BS39"/>
  <c r="BH20"/>
  <c r="CC26"/>
  <c r="CR30" i="67"/>
  <c r="BP11" i="66"/>
  <c r="BT25" i="70"/>
  <c r="BP22" i="66"/>
  <c r="BO12" i="67"/>
  <c r="CO15"/>
  <c r="BZ28" i="70"/>
  <c r="BZ28" i="67"/>
  <c r="BO27" i="66"/>
  <c r="BT32"/>
  <c r="CK33" i="68"/>
  <c r="BC31" i="65"/>
  <c r="CV33" i="63"/>
  <c r="CM40" i="71"/>
  <c r="CK40"/>
  <c r="CP33" i="70"/>
  <c r="BR19" i="69"/>
  <c r="CG33"/>
  <c r="BF32" i="67"/>
  <c r="BU25"/>
  <c r="BO21" i="71"/>
  <c r="CK29" i="69"/>
  <c r="CU17" i="68"/>
  <c r="CK10"/>
  <c r="CO15" i="70"/>
  <c r="CX27" i="69"/>
  <c r="CU19" i="68"/>
  <c r="CG18"/>
  <c r="BJ32"/>
  <c r="BN11" i="66"/>
  <c r="BV15" i="67"/>
  <c r="CP20" i="71"/>
  <c r="CY32" i="68"/>
  <c r="BU37"/>
  <c r="BP38" i="67"/>
  <c r="BY17" i="66"/>
  <c r="CM13"/>
  <c r="BF24"/>
  <c r="CU22" i="67"/>
  <c r="BR30" i="65"/>
  <c r="BG19"/>
  <c r="BX15"/>
  <c r="BY20"/>
  <c r="CU23"/>
  <c r="BO14"/>
  <c r="CL28" i="63"/>
  <c r="CP35" i="72"/>
  <c r="CI13" i="68"/>
  <c r="BR23" i="67"/>
  <c r="BW16"/>
  <c r="CA24"/>
  <c r="CK32"/>
  <c r="BI17"/>
  <c r="CO26" i="66"/>
  <c r="CE25"/>
  <c r="BO29"/>
  <c r="CX11"/>
  <c r="BP23"/>
  <c r="BT24"/>
  <c r="BO24" i="65"/>
  <c r="BL27"/>
  <c r="CT11"/>
  <c r="BZ12" i="69"/>
  <c r="CK17" i="68"/>
  <c r="CW10" i="67"/>
  <c r="BN29"/>
  <c r="BN33"/>
  <c r="BD33"/>
  <c r="BZ10" i="68"/>
  <c r="CV29" i="66"/>
  <c r="BF12" i="68"/>
  <c r="CI15" i="67"/>
  <c r="CT18" i="65"/>
  <c r="CS25"/>
  <c r="BV25"/>
  <c r="BE28" i="63"/>
  <c r="CK19" i="71"/>
  <c r="BW32" i="70"/>
  <c r="CV35"/>
  <c r="CQ30"/>
  <c r="BL37" i="68"/>
  <c r="BG21" i="71"/>
  <c r="BQ16" i="68"/>
  <c r="CE24"/>
  <c r="BF11" i="69"/>
  <c r="BQ36"/>
  <c r="BE25" i="67"/>
  <c r="BL24"/>
  <c r="CR20"/>
  <c r="BU37" i="71"/>
  <c r="BG38" i="68"/>
  <c r="CS25"/>
  <c r="BX28" i="69"/>
  <c r="BZ11" i="67"/>
  <c r="CJ29" i="66"/>
  <c r="CX12"/>
  <c r="CZ7" i="67"/>
  <c r="CV20" i="66"/>
  <c r="CP26"/>
  <c r="BN29" i="65"/>
  <c r="BG25"/>
  <c r="CY27"/>
  <c r="BI13" i="63"/>
  <c r="BN29" i="68"/>
  <c r="CQ23" i="66"/>
  <c r="CN31" i="67"/>
  <c r="CB17"/>
  <c r="BS16" i="66"/>
  <c r="CU33"/>
  <c r="BF24" i="65"/>
  <c r="BN15"/>
  <c r="CL39" i="68"/>
  <c r="BE20" i="66"/>
  <c r="BU36" i="67"/>
  <c r="BU39"/>
  <c r="BU23" i="66"/>
  <c r="CU12"/>
  <c r="BJ17" i="65"/>
  <c r="CG18" i="63"/>
  <c r="BQ30"/>
  <c r="BW19" i="69"/>
  <c r="CE36" i="68"/>
  <c r="BL14" i="66"/>
  <c r="CY36"/>
  <c r="BF23"/>
  <c r="BO33" i="65"/>
  <c r="CT13" i="63"/>
  <c r="CY13"/>
  <c r="BK26" i="69"/>
  <c r="BP32" i="66"/>
  <c r="BD18"/>
  <c r="CR20"/>
  <c r="CU35"/>
  <c r="CN30" i="65"/>
  <c r="BY15" i="63"/>
  <c r="CL21" i="69"/>
  <c r="CB29" i="68"/>
  <c r="BU40" i="67"/>
  <c r="CZ6" i="68"/>
  <c r="BC38" i="67"/>
  <c r="CW21"/>
  <c r="CZ12" i="70"/>
  <c r="BE38" i="67"/>
  <c r="CR31" i="68"/>
  <c r="BG29" i="66"/>
  <c r="CT11" i="67"/>
  <c r="CE10"/>
  <c r="CK38" i="66"/>
  <c r="CQ32"/>
  <c r="BG19" i="67"/>
  <c r="BG38" i="66"/>
  <c r="CF36"/>
  <c r="CN23" i="65"/>
  <c r="CZ6"/>
  <c r="BT14"/>
  <c r="BX15" i="63"/>
  <c r="BY18"/>
  <c r="BS23" i="67"/>
  <c r="BN24" i="66"/>
  <c r="CT16"/>
  <c r="BQ27" i="65"/>
  <c r="CK25" i="67"/>
  <c r="BZ14" i="66"/>
  <c r="BS31" i="63"/>
  <c r="BE27" i="66"/>
  <c r="CC15"/>
  <c r="CG36" i="68"/>
  <c r="CN38" i="66"/>
  <c r="CF26" i="65"/>
  <c r="CM29"/>
  <c r="BV20"/>
  <c r="BI15" i="63"/>
  <c r="CO33"/>
  <c r="CE33"/>
  <c r="CG12" i="68"/>
  <c r="BR21" i="67"/>
  <c r="CJ24" i="73"/>
  <c r="CI35" i="69"/>
  <c r="CK17" i="67"/>
  <c r="CD35" i="66"/>
  <c r="BW31" i="67"/>
  <c r="BL39" i="68"/>
  <c r="BK15" i="67"/>
  <c r="CL15" i="70"/>
  <c r="CK23" i="68"/>
  <c r="CH34" i="67"/>
  <c r="BU32" i="68"/>
  <c r="BP33" i="66"/>
  <c r="CN15"/>
  <c r="CN27"/>
  <c r="BS28" i="70"/>
  <c r="BK24" i="68"/>
  <c r="BX12" i="66"/>
  <c r="BI19"/>
  <c r="CB25" i="65"/>
  <c r="BH27"/>
  <c r="BY21"/>
  <c r="CP33" i="63"/>
  <c r="CW40" i="70"/>
  <c r="CL37" i="68"/>
  <c r="CE10" i="66"/>
  <c r="CQ18"/>
  <c r="CI39" i="70"/>
  <c r="BF14" i="66"/>
  <c r="BS30" i="65"/>
  <c r="CV19"/>
  <c r="CY38"/>
  <c r="CG13" i="66"/>
  <c r="CS10" i="68"/>
  <c r="CD11" i="65"/>
  <c r="CW34" i="66"/>
  <c r="CY18" i="63"/>
  <c r="BM38" i="65"/>
  <c r="BE23" i="63"/>
  <c r="BS40" i="65"/>
  <c r="BC40" i="66"/>
  <c r="CL31" i="70"/>
  <c r="BU38" i="69"/>
  <c r="BV16" i="66"/>
  <c r="BU30"/>
  <c r="CN10" i="65"/>
  <c r="BU20"/>
  <c r="BN28"/>
  <c r="CL14"/>
  <c r="BC16"/>
  <c r="BY28"/>
  <c r="BO33" i="63"/>
  <c r="BV16"/>
  <c r="CY36" i="65"/>
  <c r="CO22" i="63"/>
  <c r="CQ33" i="65"/>
  <c r="CN38" i="72"/>
  <c r="BN30" i="70"/>
  <c r="CX32" i="69"/>
  <c r="CQ27"/>
  <c r="BG39" i="66"/>
  <c r="BM12" i="68"/>
  <c r="BU17" i="67"/>
  <c r="CH14" i="69"/>
  <c r="BD34" i="68"/>
  <c r="BU12" i="67"/>
  <c r="CJ40"/>
  <c r="BF18" i="66"/>
  <c r="BN27" i="68"/>
  <c r="BN29" i="66"/>
  <c r="BI39" i="68"/>
  <c r="BJ10"/>
  <c r="CE13"/>
  <c r="BR36" i="66"/>
  <c r="CH27" i="67"/>
  <c r="CZ14"/>
  <c r="CC33"/>
  <c r="BE15" i="66"/>
  <c r="BE12"/>
  <c r="BP10"/>
  <c r="CL20" i="65"/>
  <c r="BM26"/>
  <c r="CJ24"/>
  <c r="CQ12" i="63"/>
  <c r="BG24" i="70"/>
  <c r="CS34" i="69"/>
  <c r="CK20" i="68"/>
  <c r="CC34" i="66"/>
  <c r="BX24" i="67"/>
  <c r="CA23" i="66"/>
  <c r="CQ24" i="65"/>
  <c r="CC17" i="68"/>
  <c r="BI30" i="67"/>
  <c r="BQ40" i="66"/>
  <c r="CZ10" i="65"/>
  <c r="BV27" i="63"/>
  <c r="CB39" i="68"/>
  <c r="BN31" i="66"/>
  <c r="CZ31" i="65"/>
  <c r="CD14" i="63"/>
  <c r="BI36" i="69"/>
  <c r="CR40" i="66"/>
  <c r="CO18"/>
  <c r="CJ29" i="65"/>
  <c r="BM38" i="66"/>
  <c r="BL11"/>
  <c r="CX25" i="63"/>
  <c r="BJ27"/>
  <c r="BN17"/>
  <c r="CN25" i="65"/>
  <c r="BW17" i="63"/>
  <c r="BS10" i="65"/>
  <c r="CF28" i="68"/>
  <c r="CX39" i="67"/>
  <c r="BC36" i="66"/>
  <c r="BF28" i="67"/>
  <c r="BV38" i="66"/>
  <c r="BR40"/>
  <c r="CI12"/>
  <c r="CN18"/>
  <c r="BG16"/>
  <c r="CW25" i="65"/>
  <c r="BC29"/>
  <c r="CJ21" i="63"/>
  <c r="CN14"/>
  <c r="CD12" i="66"/>
  <c r="BS18" i="63"/>
  <c r="CF23" i="66"/>
  <c r="BN16" i="63"/>
  <c r="CP26" i="65"/>
  <c r="BC13" i="63"/>
  <c r="CL12"/>
  <c r="BW21" i="64"/>
  <c r="CB21"/>
  <c r="CI22" i="62"/>
  <c r="BN34" i="63"/>
  <c r="CI14" i="66"/>
  <c r="BK16" i="63"/>
  <c r="CY10" i="64"/>
  <c r="CJ26" i="62"/>
  <c r="CC23" i="65"/>
  <c r="CM38" i="63"/>
  <c r="BK25" i="64"/>
  <c r="CH27" i="62"/>
  <c r="BY11" i="65"/>
  <c r="BC10" i="63"/>
  <c r="BT34" i="64"/>
  <c r="CG34" i="62"/>
  <c r="BG35" i="66"/>
  <c r="BE17" i="64"/>
  <c r="CM19"/>
  <c r="CE35" i="62"/>
  <c r="CG35" i="64"/>
  <c r="CQ27" i="66"/>
  <c r="CL12" i="65"/>
  <c r="BD18" i="63"/>
  <c r="BK33" i="66"/>
  <c r="CA18"/>
  <c r="CJ39"/>
  <c r="BO24" i="67"/>
  <c r="CH22"/>
  <c r="CJ28" i="65"/>
  <c r="CV24"/>
  <c r="CE16" i="63"/>
  <c r="BD14" i="65"/>
  <c r="BN28" i="67"/>
  <c r="CB19" i="66"/>
  <c r="BO35"/>
  <c r="BJ22" i="65"/>
  <c r="BJ13"/>
  <c r="CA35"/>
  <c r="CS13"/>
  <c r="CF25"/>
  <c r="CT24" i="66"/>
  <c r="CK17" i="63"/>
  <c r="CW37" i="66"/>
  <c r="BW28" i="71"/>
  <c r="BY39" i="67"/>
  <c r="CT36" i="66"/>
  <c r="CR32"/>
  <c r="BT18" i="65"/>
  <c r="CM23"/>
  <c r="CD29"/>
  <c r="CR25"/>
  <c r="BQ18"/>
  <c r="CO23"/>
  <c r="BH13" i="63"/>
  <c r="CP17"/>
  <c r="BY32" i="65"/>
  <c r="BW27" i="63"/>
  <c r="BV39" i="65"/>
  <c r="BF25" i="63"/>
  <c r="CN35" i="65"/>
  <c r="CT30" i="67"/>
  <c r="CC33" i="65"/>
  <c r="BJ24" i="66"/>
  <c r="CB16" i="64"/>
  <c r="CN18"/>
  <c r="CH29" i="62"/>
  <c r="BW13" i="63"/>
  <c r="CX11" i="64"/>
  <c r="BI23" i="63"/>
  <c r="BT27" i="64"/>
  <c r="CR35" i="62"/>
  <c r="BL21"/>
  <c r="BN32" i="63"/>
  <c r="BT24" i="64"/>
  <c r="BK16" i="62"/>
  <c r="BO25"/>
  <c r="BN38" i="63"/>
  <c r="CI20" i="64"/>
  <c r="BL34" i="62"/>
  <c r="CL33"/>
  <c r="CZ32" i="63"/>
  <c r="BH10" i="64"/>
  <c r="CY29" i="62"/>
  <c r="BU23"/>
  <c r="CA31" i="67"/>
  <c r="CF17" i="66"/>
  <c r="CE40" i="65"/>
  <c r="BX19" i="67"/>
  <c r="CZ19"/>
  <c r="BW32" i="66"/>
  <c r="BF28" i="63"/>
  <c r="CX28"/>
  <c r="BX18" i="66"/>
  <c r="CT29" i="65"/>
  <c r="CX15" i="63"/>
  <c r="CX36"/>
  <c r="BD26" i="68"/>
  <c r="CU24" i="67"/>
  <c r="BT30" i="66"/>
  <c r="BZ26" i="65"/>
  <c r="CZ12" i="66"/>
  <c r="CT20" i="65"/>
  <c r="CW29" i="63"/>
  <c r="CS11"/>
  <c r="CR13"/>
  <c r="CJ32" i="65"/>
  <c r="CV25" i="63"/>
  <c r="CX29" i="65"/>
  <c r="BD23" i="69"/>
  <c r="CE12" i="67"/>
  <c r="CR30" i="66"/>
  <c r="CI39"/>
  <c r="BZ22"/>
  <c r="BS12"/>
  <c r="BM28"/>
  <c r="BR11"/>
  <c r="BX15"/>
  <c r="BJ38" i="65"/>
  <c r="CV20"/>
  <c r="CV37" i="66"/>
  <c r="CR36" i="63"/>
  <c r="BQ15" i="65"/>
  <c r="CI31" i="63"/>
  <c r="CY17" i="65"/>
  <c r="CK29" i="63"/>
  <c r="CS40" i="65"/>
  <c r="CZ13" i="63"/>
  <c r="BR22"/>
  <c r="BE36" i="64"/>
  <c r="CD27" i="62"/>
  <c r="BI22"/>
  <c r="CY37" i="63"/>
  <c r="BE40" i="65"/>
  <c r="CO10" i="64"/>
  <c r="CZ7"/>
  <c r="CX34" i="62"/>
  <c r="CS32" i="65"/>
  <c r="BX17" i="64"/>
  <c r="BP22"/>
  <c r="CC17" i="62"/>
  <c r="CU40" i="65"/>
  <c r="CL14" i="64"/>
  <c r="BK12"/>
  <c r="CT16" i="62"/>
  <c r="BW40" i="65"/>
  <c r="CZ34" i="64"/>
  <c r="CM18"/>
  <c r="BG31" i="62"/>
  <c r="BY32" i="63"/>
  <c r="BM17" i="68"/>
  <c r="BI14" i="66"/>
  <c r="CG14" i="65"/>
  <c r="CS29" i="68"/>
  <c r="CK28"/>
  <c r="BI13" i="65"/>
  <c r="BC33"/>
  <c r="CL39"/>
  <c r="CQ15" i="66"/>
  <c r="CQ30" i="65"/>
  <c r="BW22"/>
  <c r="CW16" i="66"/>
  <c r="BJ35" i="67"/>
  <c r="CJ28" i="66"/>
  <c r="BS13" i="65"/>
  <c r="CT13" i="66"/>
  <c r="CY21"/>
  <c r="CC30" i="65"/>
  <c r="BM20"/>
  <c r="CI34" i="66"/>
  <c r="BQ26" i="63"/>
  <c r="CM34" i="65"/>
  <c r="BO25" i="63"/>
  <c r="BY34" i="65"/>
  <c r="BJ24" i="70"/>
  <c r="BC16" i="67"/>
  <c r="CA10" i="66"/>
  <c r="CR36"/>
  <c r="CY35"/>
  <c r="CJ13"/>
  <c r="CO28"/>
  <c r="BH13"/>
  <c r="CJ16"/>
  <c r="CR40" i="65"/>
  <c r="CM35"/>
  <c r="CD15" i="67"/>
  <c r="BV26" i="63"/>
  <c r="CY26" i="65"/>
  <c r="BG24" i="63"/>
  <c r="CY12" i="65"/>
  <c r="CG21" i="63"/>
  <c r="BQ21" i="65"/>
  <c r="CH17" i="63"/>
  <c r="CL39"/>
  <c r="CR38" i="64"/>
  <c r="CB34" i="62"/>
  <c r="CE23"/>
  <c r="CI21" i="63"/>
  <c r="CT31"/>
  <c r="BS11" i="64"/>
  <c r="CX25"/>
  <c r="CN23" i="62"/>
  <c r="BU40" i="63"/>
  <c r="BL28" i="64"/>
  <c r="CF35"/>
  <c r="CM32" i="62"/>
  <c r="CM13" i="63"/>
  <c r="BW10" i="64"/>
  <c r="BY19"/>
  <c r="BL40" i="62"/>
  <c r="CM29" i="63"/>
  <c r="BM24" i="64"/>
  <c r="BN25"/>
  <c r="CD35"/>
  <c r="CL16" i="61"/>
  <c r="CN27"/>
  <c r="CM18" i="60"/>
  <c r="CO14" i="64"/>
  <c r="BD28" i="61"/>
  <c r="CZ37"/>
  <c r="CG24" i="64"/>
  <c r="CC26" i="63"/>
  <c r="BI39" i="65"/>
  <c r="BU33" i="63"/>
  <c r="CQ31"/>
  <c r="BN19" i="64"/>
  <c r="BT31" i="62"/>
  <c r="BD22"/>
  <c r="CK22" i="63"/>
  <c r="BN19"/>
  <c r="CO29" i="64"/>
  <c r="CJ19"/>
  <c r="BV24" i="62"/>
  <c r="BT26" i="63"/>
  <c r="BE15" i="64"/>
  <c r="CK19"/>
  <c r="BM19" i="62"/>
  <c r="BD34" i="63"/>
  <c r="BQ12" i="64"/>
  <c r="CJ27"/>
  <c r="BH32" i="62"/>
  <c r="BL14" i="63"/>
  <c r="CR10" i="64"/>
  <c r="CZ39"/>
  <c r="CM20" i="62"/>
  <c r="BW24" i="64"/>
  <c r="CJ26" i="61"/>
  <c r="BY40"/>
  <c r="BT37" i="60"/>
  <c r="CV26" i="64"/>
  <c r="BV30" i="61"/>
  <c r="BI38"/>
  <c r="CK35" i="64"/>
  <c r="CW34" i="63"/>
  <c r="BM33" i="65"/>
  <c r="CZ20" i="63"/>
  <c r="CM37"/>
  <c r="CF26" i="64"/>
  <c r="BK26" i="62"/>
  <c r="BN23"/>
  <c r="BR39" i="63"/>
  <c r="BU38"/>
  <c r="CR14" i="64"/>
  <c r="CC19"/>
  <c r="CD40" i="62"/>
  <c r="BJ26" i="63"/>
  <c r="CA35" i="64"/>
  <c r="CD23"/>
  <c r="BM25" i="62"/>
  <c r="CI20" i="63"/>
  <c r="BT31" i="64"/>
  <c r="CQ17" i="62"/>
  <c r="BF29"/>
  <c r="CM24" i="63"/>
  <c r="CY29" i="64"/>
  <c r="CF39"/>
  <c r="BV19" i="62"/>
  <c r="CY18" i="64"/>
  <c r="BR26" i="61"/>
  <c r="BN17" i="60"/>
  <c r="CP32"/>
  <c r="BU40" i="64"/>
  <c r="BX30" i="61"/>
  <c r="CM34" i="60"/>
  <c r="CP14" i="63"/>
  <c r="BQ20" i="66"/>
  <c r="CE12" i="63"/>
  <c r="CB31" i="65"/>
  <c r="BE10" i="63"/>
  <c r="BS23" i="64"/>
  <c r="CN19" i="62"/>
  <c r="BS37" i="65"/>
  <c r="CQ16" i="64"/>
  <c r="BK22" i="63"/>
  <c r="BH40" i="64"/>
  <c r="CG18" i="62"/>
  <c r="CV32"/>
  <c r="BJ33" i="63"/>
  <c r="CO24" i="64"/>
  <c r="BU30" i="62"/>
  <c r="BL38"/>
  <c r="CT35" i="63"/>
  <c r="CR17" i="64"/>
  <c r="BT17" i="62"/>
  <c r="CE38"/>
  <c r="BM38" i="63"/>
  <c r="CO25" i="64"/>
  <c r="BN15" i="62"/>
  <c r="BM38"/>
  <c r="CK35"/>
  <c r="CX28" i="61"/>
  <c r="CQ27" i="60"/>
  <c r="BD14"/>
  <c r="CV16" i="62"/>
  <c r="CZ36" i="61"/>
  <c r="BV21"/>
  <c r="BM37" i="63"/>
  <c r="BP30" i="62"/>
  <c r="CX36" i="61"/>
  <c r="BS33"/>
  <c r="CU30" i="60"/>
  <c r="BK40"/>
  <c r="BT23" i="63"/>
  <c r="CH30" i="62"/>
  <c r="BD25" i="61"/>
  <c r="BE20"/>
  <c r="CJ15" i="60"/>
  <c r="CF32"/>
  <c r="BF36" i="63"/>
  <c r="CF18" i="62"/>
  <c r="BH36" i="61"/>
  <c r="CD22"/>
  <c r="CE30" i="60"/>
  <c r="CC39"/>
  <c r="CN37" i="63"/>
  <c r="BR29" i="62"/>
  <c r="CY29" i="61"/>
  <c r="BY24"/>
  <c r="CT26" i="60"/>
  <c r="BI19"/>
  <c r="BJ34" i="64"/>
  <c r="CN33" i="62"/>
  <c r="BJ31" i="61"/>
  <c r="BC38"/>
  <c r="BU28" i="60"/>
  <c r="CB33"/>
  <c r="CD30"/>
  <c r="BW32" i="59"/>
  <c r="CT33"/>
  <c r="BU29" i="60"/>
  <c r="CN33" i="59"/>
  <c r="BZ23"/>
  <c r="CZ20" i="60"/>
  <c r="BP27" i="59"/>
  <c r="CI22"/>
  <c r="BN20" i="60"/>
  <c r="CB10" i="64"/>
  <c r="CG29" i="62"/>
  <c r="BT30" i="61"/>
  <c r="BC40"/>
  <c r="CG18" i="60"/>
  <c r="CZ32"/>
  <c r="CO33" i="64"/>
  <c r="CA20" i="62"/>
  <c r="BT25" i="61"/>
  <c r="CZ16" i="60"/>
  <c r="CV13" i="64"/>
  <c r="CV35" i="63"/>
  <c r="BF32" i="66"/>
  <c r="CN31" i="65"/>
  <c r="CU15" i="63"/>
  <c r="CP31" i="65"/>
  <c r="BW33" i="63"/>
  <c r="CQ36" i="64"/>
  <c r="BS29"/>
  <c r="BS34" i="62"/>
  <c r="CR39"/>
  <c r="BE17" i="66"/>
  <c r="BI22" i="63"/>
  <c r="BJ11" i="64"/>
  <c r="BC23" i="65"/>
  <c r="BT32" i="63"/>
  <c r="CT39"/>
  <c r="BQ18" i="64"/>
  <c r="BZ25"/>
  <c r="CG23"/>
  <c r="BY19" i="62"/>
  <c r="CB37"/>
  <c r="CV23" i="65"/>
  <c r="CK30" i="63"/>
  <c r="CY22"/>
  <c r="CR20" i="64"/>
  <c r="CH32"/>
  <c r="BL38"/>
  <c r="CB21" i="62"/>
  <c r="BE40"/>
  <c r="BC37" i="65"/>
  <c r="CS27" i="63"/>
  <c r="BK17" i="64"/>
  <c r="BJ15"/>
  <c r="BE12"/>
  <c r="CG19"/>
  <c r="CL30" i="62"/>
  <c r="CD38"/>
  <c r="CZ22" i="65"/>
  <c r="BI32" i="63"/>
  <c r="BF21"/>
  <c r="CR23" i="64"/>
  <c r="BC27"/>
  <c r="BI10"/>
  <c r="CT31" i="62"/>
  <c r="CP16" i="67"/>
  <c r="CX12"/>
  <c r="BD31" i="66"/>
  <c r="BE33" i="65"/>
  <c r="BP19"/>
  <c r="CE19"/>
  <c r="CG34" i="63"/>
  <c r="CL36" i="65"/>
  <c r="BQ27" i="63"/>
  <c r="BI27" i="65"/>
  <c r="BQ40" i="68"/>
  <c r="CR10" i="66"/>
  <c r="BO25" i="67"/>
  <c r="CK39" i="66"/>
  <c r="BO17"/>
  <c r="CB33"/>
  <c r="CM35"/>
  <c r="BZ11"/>
  <c r="BJ28"/>
  <c r="CV31" i="65"/>
  <c r="BJ24"/>
  <c r="CG16" i="66"/>
  <c r="BR35" i="63"/>
  <c r="BP37" i="65"/>
  <c r="BT20" i="63"/>
  <c r="CF14" i="71"/>
  <c r="BP20" i="69"/>
  <c r="BY35" i="70"/>
  <c r="CU38" i="67"/>
  <c r="CZ17" i="69"/>
  <c r="CD23" i="68"/>
  <c r="CI30" i="69"/>
  <c r="CH28" i="68"/>
  <c r="CT31" i="67"/>
  <c r="BU24"/>
  <c r="BX30"/>
  <c r="BW13"/>
  <c r="BH26" i="66"/>
  <c r="BU27" i="70"/>
  <c r="CF37" i="68"/>
  <c r="CE20" i="69"/>
  <c r="BS23" i="66"/>
  <c r="CB34" i="67"/>
  <c r="CT28"/>
  <c r="BR17" i="66"/>
  <c r="CZ32"/>
  <c r="BJ22"/>
  <c r="CX16"/>
  <c r="CW28"/>
  <c r="CO23"/>
  <c r="BU37"/>
  <c r="BG15" i="65"/>
  <c r="BF19" i="72"/>
  <c r="BK12" i="70"/>
  <c r="CX21" i="69"/>
  <c r="CO32"/>
  <c r="CU26" i="66"/>
  <c r="CE30" i="65"/>
  <c r="BW18"/>
  <c r="BQ38" i="72"/>
  <c r="BF40" i="66"/>
  <c r="BE26" i="65"/>
  <c r="BP21" i="66"/>
  <c r="CJ36"/>
  <c r="CM30" i="67"/>
  <c r="BZ27" i="65"/>
  <c r="BY28" i="67"/>
  <c r="CG28" i="63"/>
  <c r="BP35" i="65"/>
  <c r="BK10" i="67"/>
  <c r="CX14" i="66"/>
  <c r="BW14"/>
  <c r="CZ18" i="65"/>
  <c r="BY31"/>
  <c r="BD30"/>
  <c r="BF34"/>
  <c r="CN34"/>
  <c r="CO21" i="67"/>
  <c r="CN37" i="65"/>
  <c r="CT22" i="66"/>
  <c r="BI26" i="71"/>
  <c r="BZ40" i="67"/>
  <c r="BS24" i="66"/>
  <c r="BU33"/>
  <c r="CH17" i="65"/>
  <c r="CG27"/>
  <c r="BQ31"/>
  <c r="BU25"/>
  <c r="BP20"/>
  <c r="CU17"/>
  <c r="BP29" i="63"/>
  <c r="CU14"/>
  <c r="BD25" i="65"/>
  <c r="BD21" i="63"/>
  <c r="BC11" i="65"/>
  <c r="BK24" i="63"/>
  <c r="CE37" i="65"/>
  <c r="BD34" i="66"/>
  <c r="CJ12" i="65"/>
  <c r="CA17"/>
  <c r="CV17" i="64"/>
  <c r="CV29"/>
  <c r="BE30" i="62"/>
  <c r="CZ34" i="65"/>
  <c r="BQ11" i="64"/>
  <c r="CG32" i="63"/>
  <c r="BX35" i="64"/>
  <c r="CQ39"/>
  <c r="BM24" i="62"/>
  <c r="CY33" i="63"/>
  <c r="CQ18" i="64"/>
  <c r="BW36" i="62"/>
  <c r="CX37"/>
  <c r="CV21" i="63"/>
  <c r="CV23" i="64"/>
  <c r="CD17" i="62"/>
  <c r="BV20"/>
  <c r="BV22" i="63"/>
  <c r="BM10" i="64"/>
  <c r="BK14" i="62"/>
  <c r="CZ4"/>
  <c r="BR16" i="66"/>
  <c r="CW29" i="67"/>
  <c r="CC21" i="66"/>
  <c r="BI38" i="68"/>
  <c r="CD11" i="66"/>
  <c r="CQ31" i="67"/>
  <c r="CZ23" i="65"/>
  <c r="BZ14"/>
  <c r="BO32" i="67"/>
  <c r="BY28" i="66"/>
  <c r="CK37" i="63"/>
  <c r="CV33" i="66"/>
  <c r="BR37" i="67"/>
  <c r="BJ38" i="66"/>
  <c r="BC20" i="65"/>
  <c r="CC20" i="67"/>
  <c r="BI28" i="66"/>
  <c r="BZ15" i="65"/>
  <c r="CU27" i="66"/>
  <c r="BN36"/>
  <c r="CQ18" i="63"/>
  <c r="CL10" i="65"/>
  <c r="CH36" i="63"/>
  <c r="CU33" i="65"/>
  <c r="BH17" i="69"/>
  <c r="BC22" i="66"/>
  <c r="BS11" i="68"/>
  <c r="BK28" i="67"/>
  <c r="CV39" i="66"/>
  <c r="CL30"/>
  <c r="CR28"/>
  <c r="CG18"/>
  <c r="BK12"/>
  <c r="BT37" i="65"/>
  <c r="BX32"/>
  <c r="CO17" i="66"/>
  <c r="BN35" i="63"/>
  <c r="BZ12" i="65"/>
  <c r="CV34" i="63"/>
  <c r="BD22" i="65"/>
  <c r="CW36" i="63"/>
  <c r="BU23" i="65"/>
  <c r="BE34" i="63"/>
  <c r="CQ24"/>
  <c r="BG11" i="64"/>
  <c r="CG15" i="62"/>
  <c r="CS37"/>
  <c r="CK27" i="63"/>
  <c r="CD28"/>
  <c r="CH16" i="64"/>
  <c r="CF22"/>
  <c r="CJ24" i="62"/>
  <c r="BQ25" i="63"/>
  <c r="BO12" i="64"/>
  <c r="CI11"/>
  <c r="CY32" i="62"/>
  <c r="CS15" i="63"/>
  <c r="BR36" i="64"/>
  <c r="CI19"/>
  <c r="CW22" i="62"/>
  <c r="CM30" i="63"/>
  <c r="BG34" i="64"/>
  <c r="BL37"/>
  <c r="BK24" i="62"/>
  <c r="CL26" i="66"/>
  <c r="CY29" i="65"/>
  <c r="CQ15"/>
  <c r="BN29" i="70"/>
  <c r="CH22" i="66"/>
  <c r="BZ11" i="71"/>
  <c r="BI15" i="65"/>
  <c r="CH13"/>
  <c r="BT36" i="67"/>
  <c r="CG32" i="66"/>
  <c r="BN11" i="65"/>
  <c r="CN29" i="66"/>
  <c r="CP31" i="71"/>
  <c r="CD29" i="66"/>
  <c r="CO30" i="65"/>
  <c r="CD28" i="66"/>
  <c r="CG26" i="65"/>
  <c r="BQ35" i="67"/>
  <c r="BM39" i="65"/>
  <c r="BR40"/>
  <c r="CG36"/>
  <c r="CL12" i="66"/>
  <c r="BR15" i="63"/>
  <c r="CX27" i="65"/>
  <c r="CE36" i="69"/>
  <c r="CM40" i="68"/>
  <c r="CP35" i="67"/>
  <c r="CJ12" i="68"/>
  <c r="CW26" i="67"/>
  <c r="CT19"/>
  <c r="BD17"/>
  <c r="BG21"/>
  <c r="BI25"/>
  <c r="BH10" i="66"/>
  <c r="CZ21"/>
  <c r="CY27" i="63"/>
  <c r="BF28" i="65"/>
  <c r="CU28" i="66"/>
  <c r="CO18" i="63"/>
  <c r="CH32" i="66"/>
  <c r="BI16" i="63"/>
  <c r="BP29" i="65"/>
  <c r="CB13" i="63"/>
  <c r="CW31"/>
  <c r="CQ34" i="64"/>
  <c r="CC38"/>
  <c r="CP19" i="62"/>
  <c r="CU11" i="63"/>
  <c r="BG35" i="64"/>
  <c r="CD22" i="63"/>
  <c r="CD11" i="64"/>
  <c r="CD14" i="62"/>
  <c r="BF37"/>
  <c r="BX20" i="63"/>
  <c r="BK10" i="64"/>
  <c r="BN31" i="62"/>
  <c r="BP37"/>
  <c r="CI29" i="63"/>
  <c r="BC21" i="64"/>
  <c r="CO26" i="62"/>
  <c r="CI28"/>
  <c r="BL38" i="63"/>
  <c r="BW28" i="64"/>
  <c r="BM36" i="62"/>
  <c r="BM27"/>
  <c r="BX25" i="66"/>
  <c r="BJ27" i="65"/>
  <c r="CQ27"/>
  <c r="BJ27" i="69"/>
  <c r="CC23" i="66"/>
  <c r="BC14" i="67"/>
  <c r="CA18" i="63"/>
  <c r="BQ12"/>
  <c r="BH25" i="67"/>
  <c r="BD36" i="66"/>
  <c r="CL24" i="65"/>
  <c r="BV13"/>
  <c r="BZ27" i="68"/>
  <c r="CU22" i="66"/>
  <c r="CE19"/>
  <c r="CG19" i="65"/>
  <c r="CX16" i="67"/>
  <c r="CQ24" i="66"/>
  <c r="BN18" i="63"/>
  <c r="CJ11"/>
  <c r="BS15"/>
  <c r="CO22" i="65"/>
  <c r="BD17" i="63"/>
  <c r="BQ17" i="65"/>
  <c r="CA32" i="69"/>
  <c r="BY29" i="68"/>
  <c r="BV31" i="67"/>
  <c r="CC28" i="66"/>
  <c r="BR35" i="67"/>
  <c r="CN14"/>
  <c r="CC26"/>
  <c r="BM40"/>
  <c r="BU15"/>
  <c r="BY35" i="66"/>
  <c r="CB31"/>
  <c r="CG30" i="63"/>
  <c r="BX39" i="65"/>
  <c r="BW22" i="63"/>
  <c r="CC16" i="65"/>
  <c r="BS22" i="63"/>
  <c r="BI14"/>
  <c r="CZ27" i="65"/>
  <c r="CB31" i="63"/>
  <c r="BY13"/>
  <c r="CY34" i="64"/>
  <c r="BC13"/>
  <c r="CX35" i="62"/>
  <c r="BR13" i="63"/>
  <c r="CL12" i="64"/>
  <c r="CC33" i="63"/>
  <c r="BJ19" i="64"/>
  <c r="CN24" i="62"/>
  <c r="CA18" i="65"/>
  <c r="CY23" i="63"/>
  <c r="CX39" i="64"/>
  <c r="BJ26" i="62"/>
  <c r="CW39" i="65"/>
  <c r="BC37" i="63"/>
  <c r="CH37" i="64"/>
  <c r="BE29" i="62"/>
  <c r="CS22" i="65"/>
  <c r="CL17" i="64"/>
  <c r="BQ29"/>
  <c r="CZ31" i="62"/>
  <c r="BT15"/>
  <c r="BI22" i="61"/>
  <c r="CG26" i="60"/>
  <c r="BN33" i="65"/>
  <c r="CF30" i="62"/>
  <c r="BO18" i="61"/>
  <c r="CQ39" i="63"/>
  <c r="CS14"/>
  <c r="BV31" i="65"/>
  <c r="BD35" i="63"/>
  <c r="CK25"/>
  <c r="CO17" i="64"/>
  <c r="BQ16"/>
  <c r="BL16" i="62"/>
  <c r="CP34" i="63"/>
  <c r="BX33" i="64"/>
  <c r="BD37" i="63"/>
  <c r="BL18" i="64"/>
  <c r="BI18" i="62"/>
  <c r="CR21" i="66"/>
  <c r="CR20" i="63"/>
  <c r="BR31" i="64"/>
  <c r="CJ36" i="62"/>
  <c r="BJ15" i="66"/>
  <c r="BP22" i="63"/>
  <c r="BL20" i="64"/>
  <c r="CZ17" i="62"/>
  <c r="CG11" i="65"/>
  <c r="CI39" i="63"/>
  <c r="BK39" i="64"/>
  <c r="CP35" i="62"/>
  <c r="CN17" i="65"/>
  <c r="BO29" i="62"/>
  <c r="BD33" i="61"/>
  <c r="BT28" i="60"/>
  <c r="CD16" i="65"/>
  <c r="CS26" i="62"/>
  <c r="BQ21" i="61"/>
  <c r="CX39" i="63"/>
  <c r="CU16"/>
  <c r="CN11" i="65"/>
  <c r="CE13" i="63"/>
  <c r="CG33"/>
  <c r="BV10" i="64"/>
  <c r="BT18"/>
  <c r="BK22" i="62"/>
  <c r="CP21" i="63"/>
  <c r="CD23" i="65"/>
  <c r="CT34" i="64"/>
  <c r="CL32"/>
  <c r="CR27" i="62"/>
  <c r="BP11" i="63"/>
  <c r="CJ12" i="64"/>
  <c r="BQ21"/>
  <c r="CT14" i="62"/>
  <c r="BT31" i="63"/>
  <c r="CU15" i="64"/>
  <c r="BW25"/>
  <c r="CJ29" i="62"/>
  <c r="BH36" i="65"/>
  <c r="CS28" i="64"/>
  <c r="CD37"/>
  <c r="BO28" i="62"/>
  <c r="BE27" i="63"/>
  <c r="CF40" i="62"/>
  <c r="BU19" i="61"/>
  <c r="CR40" i="60"/>
  <c r="CH25" i="63"/>
  <c r="CH38" i="62"/>
  <c r="BD27" i="61"/>
  <c r="CL33" i="64"/>
  <c r="CK16" i="63"/>
  <c r="BL38" i="65"/>
  <c r="BJ35" i="63"/>
  <c r="CG27"/>
  <c r="BZ10" i="64"/>
  <c r="BX27" i="62"/>
  <c r="CA37"/>
  <c r="CJ33" i="63"/>
  <c r="CB18"/>
  <c r="CZ36" i="64"/>
  <c r="BK38"/>
  <c r="BY28" i="62"/>
  <c r="BZ22" i="63"/>
  <c r="BH17" i="64"/>
  <c r="CX22"/>
  <c r="CC40" i="62"/>
  <c r="BS21" i="63"/>
  <c r="CC34" i="64"/>
  <c r="CO23"/>
  <c r="CW26" i="62"/>
  <c r="BV33" i="63"/>
  <c r="BN29" i="64"/>
  <c r="CJ38"/>
  <c r="BT32" i="62"/>
  <c r="CS15" i="64"/>
  <c r="BM31" i="61"/>
  <c r="CR39"/>
  <c r="BW30" i="60"/>
  <c r="CP36" i="64"/>
  <c r="BJ25" i="61"/>
  <c r="CB22"/>
  <c r="BD38" i="65"/>
  <c r="BO33" i="64"/>
  <c r="BR16" i="61"/>
  <c r="CQ33"/>
  <c r="BF14" i="60"/>
  <c r="CR20"/>
  <c r="CK28" i="63"/>
  <c r="CW29" i="64"/>
  <c r="CL17" i="61"/>
  <c r="CS20"/>
  <c r="BD16" i="60"/>
  <c r="CO22"/>
  <c r="BO32" i="63"/>
  <c r="CW22" i="64"/>
  <c r="CD35" i="61"/>
  <c r="CC22"/>
  <c r="CE17" i="60"/>
  <c r="BD17"/>
  <c r="BZ28" i="63"/>
  <c r="CY38" i="64"/>
  <c r="BE34" i="61"/>
  <c r="BI24"/>
  <c r="CJ14" i="60"/>
  <c r="CG25"/>
  <c r="BV32" i="63"/>
  <c r="CU34" i="62"/>
  <c r="CD31" i="61"/>
  <c r="CL22"/>
  <c r="BO30" i="60"/>
  <c r="CF38"/>
  <c r="CD17" i="61"/>
  <c r="CA31" i="59"/>
  <c r="BP33"/>
  <c r="CC31" i="61"/>
  <c r="BM30" i="59"/>
  <c r="CM32"/>
  <c r="BI39" i="61"/>
  <c r="CD16" i="59"/>
  <c r="BT22"/>
  <c r="CZ8" i="61"/>
  <c r="CJ37" i="63"/>
  <c r="CP33" i="62"/>
  <c r="CA30" i="61"/>
  <c r="BJ37"/>
  <c r="CK28" i="60"/>
  <c r="BZ22"/>
  <c r="CX16" i="64"/>
  <c r="BF11" i="70"/>
  <c r="BH34" i="66"/>
  <c r="BR19"/>
  <c r="BC25"/>
  <c r="CX30" i="63"/>
  <c r="CS35" i="66"/>
  <c r="CI12" i="63"/>
  <c r="BH29" i="65"/>
  <c r="CF11" i="63"/>
  <c r="CL33" i="65"/>
  <c r="BJ34" i="69"/>
  <c r="CA40" i="68"/>
  <c r="CR35" i="66"/>
  <c r="CS28"/>
  <c r="CB16"/>
  <c r="CK11"/>
  <c r="BJ30"/>
  <c r="BO32"/>
  <c r="CT12"/>
  <c r="BZ21" i="65"/>
  <c r="CQ40"/>
  <c r="BX13" i="67"/>
  <c r="CA36" i="63"/>
  <c r="BG10" i="65"/>
  <c r="CU34" i="63"/>
  <c r="BE34" i="73"/>
  <c r="CN13" i="71"/>
  <c r="CF14" i="70"/>
  <c r="BO36" i="68"/>
  <c r="CU13" i="69"/>
  <c r="CV35" i="68"/>
  <c r="CR40" i="69"/>
  <c r="BJ24" i="68"/>
  <c r="CK14" i="67"/>
  <c r="CP11"/>
  <c r="BD20"/>
  <c r="BF16"/>
  <c r="BC16" i="66"/>
  <c r="BE17" i="70"/>
  <c r="BT33" i="69"/>
  <c r="CK13" i="68"/>
  <c r="BY36" i="66"/>
  <c r="BG33"/>
  <c r="CD12" i="69"/>
  <c r="BP38" i="66"/>
  <c r="CI29" i="67"/>
  <c r="CW11"/>
  <c r="CQ10"/>
  <c r="CZ4"/>
  <c r="CX24"/>
  <c r="CB21"/>
  <c r="CT34" i="66"/>
  <c r="BK15"/>
  <c r="BU37" i="70"/>
  <c r="BR10" i="68"/>
  <c r="CM16"/>
  <c r="CF21" i="66"/>
  <c r="CX21"/>
  <c r="BF16"/>
  <c r="CO17" i="65"/>
  <c r="CK21" i="66"/>
  <c r="CQ37"/>
  <c r="CJ14"/>
  <c r="BC34" i="63"/>
  <c r="CA31" i="68"/>
  <c r="BQ30" i="66"/>
  <c r="BW21"/>
  <c r="CQ13" i="63"/>
  <c r="BP33" i="65"/>
  <c r="CI13" i="67"/>
  <c r="CI40" i="66"/>
  <c r="BH31"/>
  <c r="CF29"/>
  <c r="BF31" i="65"/>
  <c r="BU16"/>
  <c r="BN10"/>
  <c r="CF29"/>
  <c r="CB21" i="63"/>
  <c r="BW38" i="65"/>
  <c r="CL11" i="67"/>
  <c r="CR21" i="73"/>
  <c r="CG10" i="67"/>
  <c r="CN39" i="66"/>
  <c r="CF32"/>
  <c r="BN31" i="65"/>
  <c r="CM30"/>
  <c r="BJ26"/>
  <c r="CU16"/>
  <c r="CX30"/>
  <c r="BK19"/>
  <c r="CG35" i="63"/>
  <c r="CM28"/>
  <c r="CI28" i="65"/>
  <c r="CT12" i="63"/>
  <c r="BC18" i="65"/>
  <c r="BZ27" i="63"/>
  <c r="BO39" i="65"/>
  <c r="CK32" i="63"/>
  <c r="CL34" i="65"/>
  <c r="CF31" i="63"/>
  <c r="CX31"/>
  <c r="BW29" i="64"/>
  <c r="BU29" i="62"/>
  <c r="BP26" i="65"/>
  <c r="BN37" i="63"/>
  <c r="BG32"/>
  <c r="CI35" i="64"/>
  <c r="BM33"/>
  <c r="BX40" i="62"/>
  <c r="BF33" i="63"/>
  <c r="CR19" i="64"/>
  <c r="BD23"/>
  <c r="BG37" i="62"/>
  <c r="CK26" i="63"/>
  <c r="BV23" i="64"/>
  <c r="BK37"/>
  <c r="BG21" i="62"/>
  <c r="BX25" i="63"/>
  <c r="CG29" i="64"/>
  <c r="BT16" i="62"/>
  <c r="CY22"/>
  <c r="CQ19" i="67"/>
  <c r="CZ7" i="65"/>
  <c r="CR15" i="63"/>
  <c r="CY22" i="68"/>
  <c r="BW20" i="67"/>
  <c r="CK26" i="68"/>
  <c r="CN16" i="63"/>
  <c r="CE21" i="67"/>
  <c r="CO19" i="66"/>
  <c r="CR23" i="65"/>
  <c r="BZ18" i="63"/>
  <c r="CG11"/>
  <c r="CA38" i="67"/>
  <c r="CF23"/>
  <c r="BC22" i="65"/>
  <c r="BR21"/>
  <c r="CC14" i="66"/>
  <c r="CZ14" i="65"/>
  <c r="CW20" i="63"/>
  <c r="BM19" i="67"/>
  <c r="CM18" i="63"/>
  <c r="CU31" i="65"/>
  <c r="CE31" i="63"/>
  <c r="CC34" i="65"/>
  <c r="BM20" i="68"/>
  <c r="BM18" i="67"/>
  <c r="BZ15" i="66"/>
  <c r="BJ17" i="67"/>
  <c r="CO36" i="66"/>
  <c r="BW10"/>
  <c r="BY12"/>
  <c r="CP16"/>
  <c r="CB11"/>
  <c r="BD24" i="65"/>
  <c r="BY35"/>
  <c r="CX32" i="63"/>
  <c r="BC15"/>
  <c r="BG23" i="65"/>
  <c r="CI36" i="63"/>
  <c r="CR13" i="65"/>
  <c r="BW36" i="63"/>
  <c r="CL11" i="65"/>
  <c r="BP35" i="63"/>
  <c r="BY39"/>
  <c r="CD28" i="64"/>
  <c r="CK15" i="62"/>
  <c r="CO40"/>
  <c r="BJ39" i="63"/>
  <c r="CC18" i="65"/>
  <c r="BG17" i="64"/>
  <c r="BV37"/>
  <c r="CB36" i="62"/>
  <c r="BE11" i="63"/>
  <c r="CS13" i="64"/>
  <c r="BK15"/>
  <c r="CI25" i="62"/>
  <c r="CT29" i="63"/>
  <c r="CA10" i="64"/>
  <c r="CR26"/>
  <c r="CL24" i="62"/>
  <c r="CO37" i="65"/>
  <c r="CQ35" i="64"/>
  <c r="CO18"/>
  <c r="CT29" i="62"/>
  <c r="BW38" i="63"/>
  <c r="CD13" i="66"/>
  <c r="BH17"/>
  <c r="BT35" i="65"/>
  <c r="CX25" i="67"/>
  <c r="BC30" i="66"/>
  <c r="BM12" i="65"/>
  <c r="CP30" i="63"/>
  <c r="BI31" i="67"/>
  <c r="BE31" i="65"/>
  <c r="BC27"/>
  <c r="CJ26" i="63"/>
  <c r="BV19" i="65"/>
  <c r="CJ17" i="68"/>
  <c r="CP39" i="66"/>
  <c r="CD17"/>
  <c r="CX24" i="65"/>
  <c r="CT22"/>
  <c r="CE24"/>
  <c r="CE36"/>
  <c r="CF15"/>
  <c r="BM14" i="66"/>
  <c r="CP38" i="65"/>
  <c r="CX24" i="66"/>
  <c r="CF36" i="69"/>
  <c r="BD35" i="68"/>
  <c r="CB12" i="66"/>
  <c r="BD33"/>
  <c r="BP12" i="65"/>
  <c r="CD31"/>
  <c r="CY19"/>
  <c r="CY21"/>
  <c r="CK29"/>
  <c r="CQ12"/>
  <c r="CF30" i="63"/>
  <c r="BR17"/>
  <c r="CV27" i="65"/>
  <c r="BQ40" i="67"/>
  <c r="BF38" i="65"/>
  <c r="CH30" i="67"/>
  <c r="CL17" i="63"/>
  <c r="CZ29" i="66"/>
  <c r="CV13" i="63"/>
  <c r="CY39" i="65"/>
  <c r="CS34" i="64"/>
  <c r="BS18"/>
  <c r="BW28" i="62"/>
  <c r="BF13" i="63"/>
  <c r="CN35" i="64"/>
  <c r="BQ24" i="63"/>
  <c r="BP23" i="64"/>
  <c r="CR16" i="62"/>
  <c r="CI26"/>
  <c r="CS21" i="63"/>
  <c r="CE31" i="64"/>
  <c r="BP21" i="62"/>
  <c r="CY37"/>
  <c r="BH32" i="63"/>
  <c r="CF10" i="64"/>
  <c r="CO31" i="62"/>
  <c r="BE32"/>
  <c r="CA39" i="63"/>
  <c r="BI37" i="64"/>
  <c r="CF34" i="62"/>
  <c r="CM22"/>
  <c r="BX32" i="67"/>
  <c r="CF11" i="66"/>
  <c r="CB22"/>
  <c r="BP23" i="70"/>
  <c r="CN29" i="67"/>
  <c r="CL35"/>
  <c r="CF16" i="65"/>
  <c r="CM33"/>
  <c r="BL27" i="68"/>
  <c r="CS30" i="65"/>
  <c r="CV28" i="63"/>
  <c r="BW28" i="65"/>
  <c r="CR20" i="71"/>
  <c r="BG36" i="67"/>
  <c r="CB32" i="65"/>
  <c r="CM28" i="66"/>
  <c r="CM20" i="65"/>
  <c r="BN30" i="66"/>
  <c r="BZ36" i="65"/>
  <c r="CO17" i="63"/>
  <c r="CT32" i="65"/>
  <c r="BF19" i="66"/>
  <c r="BZ17" i="63"/>
  <c r="CZ10" i="66"/>
  <c r="CV36" i="69"/>
  <c r="CG21" i="68"/>
  <c r="CM30" i="66"/>
  <c r="BW16"/>
  <c r="BV18" i="65"/>
  <c r="CJ30"/>
  <c r="CD22"/>
  <c r="BP14"/>
  <c r="CG40"/>
  <c r="BD10"/>
  <c r="BO30" i="63"/>
  <c r="BP30"/>
  <c r="BL35" i="65"/>
  <c r="BU28" i="63"/>
  <c r="BV33" i="65"/>
  <c r="BH16" i="63"/>
  <c r="CW35" i="65"/>
  <c r="BH12" i="66"/>
  <c r="BF34" i="63"/>
  <c r="BW26" i="65"/>
  <c r="BW34" i="64"/>
  <c r="BD32"/>
  <c r="CR30" i="62"/>
  <c r="CL14" i="63"/>
  <c r="CG12" i="64"/>
  <c r="BO39" i="63"/>
  <c r="CJ26" i="64"/>
  <c r="BM34" i="62"/>
  <c r="CG22"/>
  <c r="BP38" i="63"/>
  <c r="BE18" i="64"/>
  <c r="BK18" i="62"/>
  <c r="CZ8"/>
  <c r="BZ39" i="63"/>
  <c r="CA22" i="64"/>
  <c r="CR34" i="62"/>
  <c r="BD11" i="67"/>
  <c r="BH37" i="63"/>
  <c r="CU29" i="64"/>
  <c r="CX31" i="62"/>
  <c r="BC14"/>
  <c r="BF30" i="61"/>
  <c r="CN30" i="60"/>
  <c r="CH40"/>
  <c r="CW14" i="62"/>
  <c r="CX19" i="61"/>
  <c r="BD16" i="63"/>
  <c r="CZ30"/>
  <c r="BN13" i="65"/>
  <c r="CH16" i="63"/>
  <c r="CO14"/>
  <c r="BM12" i="64"/>
  <c r="BC33"/>
  <c r="BZ24" i="62"/>
  <c r="CU35" i="63"/>
  <c r="BM14" i="64"/>
  <c r="CV37" i="63"/>
  <c r="CA24" i="64"/>
  <c r="BN17" i="62"/>
  <c r="CT22"/>
  <c r="BC12" i="63"/>
  <c r="CO34" i="64"/>
  <c r="CQ14" i="62"/>
  <c r="CB29"/>
  <c r="CB23" i="63"/>
  <c r="CM28" i="64"/>
  <c r="CK36" i="62"/>
  <c r="BS40"/>
  <c r="BJ34" i="63"/>
  <c r="BQ15" i="64"/>
  <c r="CV36" i="62"/>
  <c r="BQ30"/>
  <c r="CR14"/>
  <c r="BW14" i="61"/>
  <c r="CD20" i="60"/>
  <c r="CA21"/>
  <c r="CY17" i="62"/>
  <c r="BX21" i="61"/>
  <c r="CP15" i="63"/>
  <c r="CE11"/>
  <c r="CL22" i="65"/>
  <c r="CZ29" i="63"/>
  <c r="CY24"/>
  <c r="BH15" i="64"/>
  <c r="CF32"/>
  <c r="BP25" i="62"/>
  <c r="CC31" i="63"/>
  <c r="BF19" i="64"/>
  <c r="BK30" i="63"/>
  <c r="BH32" i="64"/>
  <c r="CC27" i="62"/>
  <c r="BE13" i="65"/>
  <c r="BG13" i="64"/>
  <c r="CP19"/>
  <c r="CI14" i="62"/>
  <c r="CX35" i="65"/>
  <c r="CQ15" i="64"/>
  <c r="BJ29"/>
  <c r="BZ35" i="62"/>
  <c r="BT30" i="65"/>
  <c r="BQ40" i="63"/>
  <c r="CK38" i="64"/>
  <c r="CT26" i="62"/>
  <c r="CS24" i="63"/>
  <c r="CJ19" i="62"/>
  <c r="CQ18" i="61"/>
  <c r="BD31" i="60"/>
  <c r="CE37" i="63"/>
  <c r="CF22" i="62"/>
  <c r="CS27" i="61"/>
  <c r="CZ17" i="64"/>
  <c r="CX16" i="63"/>
  <c r="CP36" i="65"/>
  <c r="CX18" i="63"/>
  <c r="BT21"/>
  <c r="CY15" i="64"/>
  <c r="BP38"/>
  <c r="CL37" i="62"/>
  <c r="CM31" i="63"/>
  <c r="CX38" i="65"/>
  <c r="CM11" i="64"/>
  <c r="CP21"/>
  <c r="BH28" i="62"/>
  <c r="BD33" i="65"/>
  <c r="BF14" i="64"/>
  <c r="CB37"/>
  <c r="BS26" i="62"/>
  <c r="CO11" i="63"/>
  <c r="BC17" i="64"/>
  <c r="BG39"/>
  <c r="CD24" i="62"/>
  <c r="CL15" i="63"/>
  <c r="BN30" i="64"/>
  <c r="BG21"/>
  <c r="CG28" i="62"/>
  <c r="CF34" i="64"/>
  <c r="CM31" i="61"/>
  <c r="BG38"/>
  <c r="CC23" i="60"/>
  <c r="BT20" i="64"/>
  <c r="BK26" i="61"/>
  <c r="CY32"/>
  <c r="BK15" i="60"/>
  <c r="CZ12" i="64"/>
  <c r="BJ33" i="62"/>
  <c r="BE18" i="61"/>
  <c r="BK38"/>
  <c r="CW25" i="60"/>
  <c r="CY18"/>
  <c r="BS21" i="64"/>
  <c r="CR28" i="62"/>
  <c r="CY21" i="61"/>
  <c r="BH25"/>
  <c r="BQ27" i="60"/>
  <c r="BI35" i="59"/>
  <c r="CW24" i="64"/>
  <c r="BY33" i="62"/>
  <c r="BM22" i="61"/>
  <c r="BP37"/>
  <c r="BZ20" i="60"/>
  <c r="BX14" i="59"/>
  <c r="CC28" i="64"/>
  <c r="CG32" i="62"/>
  <c r="BS25" i="61"/>
  <c r="CA40"/>
  <c r="CJ33" i="60"/>
  <c r="CE21" i="63"/>
  <c r="BI38" i="64"/>
  <c r="CX34" i="61"/>
  <c r="BU22"/>
  <c r="CD16" i="60"/>
  <c r="CI18"/>
  <c r="BR30" i="62"/>
  <c r="BQ31" i="59"/>
  <c r="CC36"/>
  <c r="CJ34" i="62"/>
  <c r="CS31" i="59"/>
  <c r="CO15"/>
  <c r="CG35" i="61"/>
  <c r="BT16" i="59"/>
  <c r="CP39"/>
  <c r="CX16" i="61"/>
  <c r="BK23" i="62"/>
  <c r="BX36"/>
  <c r="BE31" i="61"/>
  <c r="BV40"/>
  <c r="BT30" i="60"/>
  <c r="BU37"/>
  <c r="BJ31" i="63"/>
  <c r="CJ25" i="62"/>
  <c r="CV26" i="61"/>
  <c r="BF18"/>
  <c r="BE38" i="65"/>
  <c r="BO40"/>
  <c r="BW29" i="63"/>
  <c r="CX15" i="65"/>
  <c r="BC17" i="63"/>
  <c r="BD14"/>
  <c r="BT27"/>
  <c r="BF11" i="64"/>
  <c r="CJ13"/>
  <c r="CY33"/>
  <c r="CL28" i="62"/>
  <c r="CI32"/>
  <c r="CH30" i="63"/>
  <c r="BC39"/>
  <c r="BR10" i="64"/>
  <c r="BN11" i="63"/>
  <c r="BH18"/>
  <c r="CC13" i="64"/>
  <c r="CV39"/>
  <c r="BH20"/>
  <c r="BF35" i="62"/>
  <c r="CM26"/>
  <c r="BQ39"/>
  <c r="BS27" i="63"/>
  <c r="CC38"/>
  <c r="CK31" i="64"/>
  <c r="BM20"/>
  <c r="CH26"/>
  <c r="BK20" i="62"/>
  <c r="BI24"/>
  <c r="BV37"/>
  <c r="BS35" i="63"/>
  <c r="BZ23"/>
  <c r="CU16" i="64"/>
  <c r="CI34"/>
  <c r="CH33"/>
  <c r="CO27" i="62"/>
  <c r="BL18"/>
  <c r="BV28"/>
  <c r="BJ15" i="63"/>
  <c r="CG40"/>
  <c r="BL10" i="64"/>
  <c r="BR34"/>
  <c r="CH40"/>
  <c r="CY16" i="62"/>
  <c r="BV23" i="63"/>
  <c r="BQ31" i="66"/>
  <c r="CT15" i="65"/>
  <c r="BW39" i="66"/>
  <c r="CK19" i="65"/>
  <c r="BY36" i="63"/>
  <c r="BQ23" i="65"/>
  <c r="BN14" i="66"/>
  <c r="BQ34" i="65"/>
  <c r="BJ23" i="66"/>
  <c r="CD36" i="70"/>
  <c r="BK39" i="69"/>
  <c r="CL28" i="67"/>
  <c r="CK28" i="66"/>
  <c r="CM12" i="69"/>
  <c r="CN34" i="67"/>
  <c r="BQ24"/>
  <c r="CI20"/>
  <c r="BE30"/>
  <c r="BS30" i="66"/>
  <c r="CG36"/>
  <c r="CB11" i="63"/>
  <c r="CZ32" i="65"/>
  <c r="BO24" i="66"/>
  <c r="BH32" i="65"/>
  <c r="CS22" i="70"/>
  <c r="BR38" i="71"/>
  <c r="CM14" i="69"/>
  <c r="BE40" i="68"/>
  <c r="CL19" i="67"/>
  <c r="BE12" i="68"/>
  <c r="CT10" i="71"/>
  <c r="BS31" i="68"/>
  <c r="BF30" i="67"/>
  <c r="CT25"/>
  <c r="CR18"/>
  <c r="CF15" i="66"/>
  <c r="CP10" i="67"/>
  <c r="BT15" i="72"/>
  <c r="CD37" i="68"/>
  <c r="CD16" i="67"/>
  <c r="BS35" i="69"/>
  <c r="CC36" i="66"/>
  <c r="BE14"/>
  <c r="BQ35"/>
  <c r="BC32" i="67"/>
  <c r="CB19" i="65"/>
  <c r="BL26"/>
  <c r="BJ25"/>
  <c r="BU24"/>
  <c r="BO25"/>
  <c r="CJ14"/>
  <c r="BD12" i="63"/>
  <c r="BG15" i="70"/>
  <c r="CA17" i="68"/>
  <c r="BT38" i="69"/>
  <c r="BO21" i="66"/>
  <c r="CD23"/>
  <c r="BM23" i="65"/>
  <c r="BN15" i="63"/>
  <c r="CV40" i="69"/>
  <c r="CQ14" i="66"/>
  <c r="BL17" i="67"/>
  <c r="BU30" i="63"/>
  <c r="CG15" i="66"/>
  <c r="CO10"/>
  <c r="CM27" i="68"/>
  <c r="BG15" i="63"/>
  <c r="BM12"/>
  <c r="BT17" i="68"/>
  <c r="BX34" i="67"/>
  <c r="BW19" i="65"/>
  <c r="CQ18"/>
  <c r="CN34" i="66"/>
  <c r="CB15" i="65"/>
  <c r="BT40" i="63"/>
  <c r="CN28"/>
  <c r="CU27"/>
  <c r="CG29" i="65"/>
  <c r="CU25" i="63"/>
  <c r="CK17" i="65"/>
  <c r="CS32" i="68"/>
  <c r="BT22" i="67"/>
  <c r="CX37" i="66"/>
  <c r="BU40"/>
  <c r="CR11"/>
  <c r="BF21"/>
  <c r="BD13"/>
  <c r="CT25"/>
  <c r="CX29"/>
  <c r="BJ40" i="65"/>
  <c r="CS28"/>
  <c r="BW23" i="63"/>
  <c r="BW12"/>
  <c r="CB24" i="65"/>
  <c r="BG35" i="63"/>
  <c r="BM15" i="65"/>
  <c r="BK36" i="63"/>
  <c r="BJ29" i="65"/>
  <c r="BT34" i="63"/>
  <c r="CT21"/>
  <c r="CW21" i="64"/>
  <c r="BG17" i="62"/>
  <c r="CQ22"/>
  <c r="BU26" i="63"/>
  <c r="BR38" i="65"/>
  <c r="CR15" i="64"/>
  <c r="CK11"/>
  <c r="CN29" i="62"/>
  <c r="CQ31" i="65"/>
  <c r="BH13" i="64"/>
  <c r="BL25"/>
  <c r="CE19" i="62"/>
  <c r="CF36" i="65"/>
  <c r="CJ15" i="64"/>
  <c r="BP34"/>
  <c r="CS36" i="62"/>
  <c r="BD17" i="65"/>
  <c r="CP16" i="64"/>
  <c r="BF38"/>
  <c r="CY27" i="62"/>
  <c r="CR15" i="68"/>
  <c r="BU29" i="67"/>
  <c r="BY15"/>
  <c r="BD25" i="70"/>
  <c r="BK10" i="69"/>
  <c r="CT29"/>
  <c r="BF35" i="66"/>
  <c r="BT12" i="65"/>
  <c r="BF36" i="67"/>
  <c r="CL35" i="66"/>
  <c r="BS36" i="65"/>
  <c r="BH20"/>
  <c r="CW33" i="71"/>
  <c r="CL23" i="66"/>
  <c r="CG30" i="65"/>
  <c r="BQ11" i="66"/>
  <c r="BU19" i="65"/>
  <c r="CQ13" i="67"/>
  <c r="CJ33" i="65"/>
  <c r="CI15" i="63"/>
  <c r="CP12"/>
  <c r="CL24" i="66"/>
  <c r="CI17" i="63"/>
  <c r="BI18" i="66"/>
  <c r="BS33" i="69"/>
  <c r="CF40" i="67"/>
  <c r="CW10" i="68"/>
  <c r="CA29" i="66"/>
  <c r="BE17" i="65"/>
  <c r="CS19"/>
  <c r="CR27"/>
  <c r="CH35"/>
  <c r="CJ19"/>
  <c r="BO29"/>
  <c r="CD12" i="68"/>
  <c r="CY14" i="63"/>
  <c r="CM39" i="65"/>
  <c r="CE36" i="63"/>
  <c r="BN35" i="65"/>
  <c r="BS29" i="63"/>
  <c r="BF17"/>
  <c r="BQ37" i="66"/>
  <c r="CK14" i="63"/>
  <c r="BR26" i="65"/>
  <c r="CO16" i="64"/>
  <c r="BM31"/>
  <c r="CO20" i="62"/>
  <c r="CH27" i="63"/>
  <c r="BX36" i="64"/>
  <c r="CB24" i="63"/>
  <c r="CM20" i="64"/>
  <c r="CY34" i="62"/>
  <c r="CU38"/>
  <c r="BV25" i="63"/>
  <c r="CH28" i="64"/>
  <c r="CX18" i="62"/>
  <c r="BS22"/>
  <c r="BN39" i="63"/>
  <c r="CP25" i="64"/>
  <c r="BP16" i="62"/>
  <c r="BH39"/>
  <c r="BO19" i="63"/>
  <c r="BZ27" i="64"/>
  <c r="CB27" i="62"/>
  <c r="CO33"/>
  <c r="CD30" i="66"/>
  <c r="CT35" i="65"/>
  <c r="CL32" i="63"/>
  <c r="CT38" i="69"/>
  <c r="CM19" i="66"/>
  <c r="BP11" i="65"/>
  <c r="CG26" i="66"/>
  <c r="BH26" i="65"/>
  <c r="BG29" i="67"/>
  <c r="CR16" i="66"/>
  <c r="CU28" i="63"/>
  <c r="CU22"/>
  <c r="CW20" i="68"/>
  <c r="BT23" i="66"/>
  <c r="CN12" i="65"/>
  <c r="BQ28" i="67"/>
  <c r="BZ23" i="66"/>
  <c r="BJ14" i="65"/>
  <c r="CZ17" i="66"/>
  <c r="BE16" i="68"/>
  <c r="BU20" i="63"/>
  <c r="CG12" i="65"/>
  <c r="CS33" i="63"/>
  <c r="BO38" i="65"/>
  <c r="CY36" i="68"/>
  <c r="BZ25" i="67"/>
  <c r="BT14"/>
  <c r="BJ35" i="66"/>
  <c r="BK22" i="65"/>
  <c r="BR18"/>
  <c r="CW23"/>
  <c r="CA24"/>
  <c r="CI29"/>
  <c r="CN29" i="63"/>
  <c r="BI36" i="65"/>
  <c r="CC32" i="66"/>
  <c r="BI35" i="63"/>
  <c r="CM13" i="65"/>
  <c r="BO17" i="63"/>
  <c r="BO11" i="65"/>
  <c r="BU29" i="63"/>
  <c r="BU36" i="65"/>
  <c r="CC23" i="63"/>
  <c r="BQ22"/>
  <c r="BS26" i="64"/>
  <c r="BH26" i="62"/>
  <c r="BH23"/>
  <c r="CS32" i="63"/>
  <c r="CZ28"/>
  <c r="BS16" i="64"/>
  <c r="BM23"/>
  <c r="CU26" i="62"/>
  <c r="BI26" i="63"/>
  <c r="CP17" i="64"/>
  <c r="BK20"/>
  <c r="CP18" i="62"/>
  <c r="BW15" i="63"/>
  <c r="CT14" i="64"/>
  <c r="BX31"/>
  <c r="BW25" i="62"/>
  <c r="CX14" i="63"/>
  <c r="BU34" i="64"/>
  <c r="CI37"/>
  <c r="CE36" i="62"/>
  <c r="CD34" i="64"/>
  <c r="BC35" i="67"/>
  <c r="CZ19" i="65"/>
  <c r="BN27" i="63"/>
  <c r="CV38" i="68"/>
  <c r="CB30" i="67"/>
  <c r="BR15" i="65"/>
  <c r="CB17" i="63"/>
  <c r="BD29" i="69"/>
  <c r="CE34" i="67"/>
  <c r="BG17" i="66"/>
  <c r="BI33" i="65"/>
  <c r="BF10"/>
  <c r="CH35" i="67"/>
  <c r="BD37"/>
  <c r="BE33"/>
  <c r="BW20" i="66"/>
  <c r="BY16" i="65"/>
  <c r="CS14" i="66"/>
  <c r="CT38" i="65"/>
  <c r="CI17"/>
  <c r="CZ36" i="63"/>
  <c r="CS39" i="65"/>
  <c r="BF29" i="63"/>
  <c r="CU35" i="65"/>
  <c r="BZ17" i="68"/>
  <c r="CY12" i="66"/>
  <c r="BC18" i="67"/>
  <c r="BU14" i="66"/>
  <c r="BR28"/>
  <c r="BX22"/>
  <c r="CV17" i="65"/>
  <c r="CJ25"/>
  <c r="CD26"/>
  <c r="BT32"/>
  <c r="BL39"/>
  <c r="CZ16" i="66"/>
  <c r="CI24" i="63"/>
  <c r="CM10" i="65"/>
  <c r="BQ34" i="63"/>
  <c r="BV27" i="65"/>
  <c r="BZ32" i="63"/>
  <c r="CZ36" i="65"/>
  <c r="CJ35" i="63"/>
  <c r="CH37"/>
  <c r="BK28" i="64"/>
  <c r="CW35" i="62"/>
  <c r="CY26"/>
  <c r="CW37" i="63"/>
  <c r="BO16"/>
  <c r="CE28" i="64"/>
  <c r="BY12"/>
  <c r="CX21" i="62"/>
  <c r="BM10" i="63"/>
  <c r="BW30" i="64"/>
  <c r="BO23"/>
  <c r="CB38" i="62"/>
  <c r="BV17" i="63"/>
  <c r="CE27" i="64"/>
  <c r="BX37"/>
  <c r="BG19" i="62"/>
  <c r="CT25" i="63"/>
  <c r="CI24" i="64"/>
  <c r="BY14" i="62"/>
  <c r="BH25" i="64"/>
  <c r="BN14" i="61"/>
  <c r="BS32"/>
  <c r="CK26" i="60"/>
  <c r="CG30" i="64"/>
  <c r="CQ27" i="61"/>
  <c r="CE32"/>
  <c r="CM32" i="65"/>
  <c r="BR19" i="67"/>
  <c r="CO33" i="65"/>
  <c r="CF31" i="66"/>
  <c r="BX39" i="63"/>
  <c r="BV24" i="64"/>
  <c r="BK31" i="62"/>
  <c r="CT24" i="65"/>
  <c r="BZ37" i="63"/>
  <c r="BC40"/>
  <c r="CO28" i="64"/>
  <c r="CC11"/>
  <c r="BU33" i="62"/>
  <c r="BM25" i="63"/>
  <c r="BT35" i="64"/>
  <c r="BE34"/>
  <c r="BH20" i="62"/>
  <c r="CO32" i="63"/>
  <c r="CA31" i="64"/>
  <c r="CR18"/>
  <c r="BL31" i="62"/>
  <c r="BH28" i="63"/>
  <c r="BX10" i="64"/>
  <c r="BL33"/>
  <c r="CT39" i="62"/>
  <c r="BD12" i="64"/>
  <c r="BW25" i="61"/>
  <c r="CD29"/>
  <c r="BE29" i="60"/>
  <c r="CV32" i="64"/>
  <c r="BS30" i="61"/>
  <c r="CM33"/>
  <c r="BS33" i="65"/>
  <c r="BY31" i="67"/>
  <c r="CO35" i="65"/>
  <c r="CL14" i="66"/>
  <c r="CG22" i="63"/>
  <c r="CM29" i="64"/>
  <c r="CV19" i="62"/>
  <c r="BH30" i="65"/>
  <c r="BS14" i="64"/>
  <c r="CT38" i="63"/>
  <c r="CE13" i="64"/>
  <c r="CO34" i="62"/>
  <c r="CW40"/>
  <c r="CP32" i="63"/>
  <c r="BR30" i="64"/>
  <c r="BQ29" i="62"/>
  <c r="BD23"/>
  <c r="CV29" i="63"/>
  <c r="BQ27" i="64"/>
  <c r="BH16" i="62"/>
  <c r="CM36"/>
  <c r="CY20" i="63"/>
  <c r="CJ29" i="64"/>
  <c r="CO18" i="62"/>
  <c r="CE29"/>
  <c r="BH18" i="64"/>
  <c r="BI25" i="61"/>
  <c r="CI34" i="60"/>
  <c r="BY23"/>
  <c r="CI18" i="64"/>
  <c r="CX30" i="61"/>
  <c r="BS35" i="60"/>
  <c r="BZ14" i="63"/>
  <c r="BM31" i="66"/>
  <c r="CC11" i="63"/>
  <c r="BY10" i="65"/>
  <c r="CR12" i="64"/>
  <c r="BU23"/>
  <c r="CB20" i="62"/>
  <c r="CI13" i="63"/>
  <c r="CT15" i="64"/>
  <c r="CZ38" i="63"/>
  <c r="CE30" i="64"/>
  <c r="CL18" i="62"/>
  <c r="CN37"/>
  <c r="BO15" i="63"/>
  <c r="BK34" i="64"/>
  <c r="BZ36" i="62"/>
  <c r="BU10" i="66"/>
  <c r="BL10" i="63"/>
  <c r="BJ33" i="64"/>
  <c r="CP15" i="62"/>
  <c r="CV18" i="66"/>
  <c r="BU39" i="63"/>
  <c r="CB20" i="64"/>
  <c r="CY14" i="62"/>
  <c r="CK39"/>
  <c r="CC25"/>
  <c r="BM21" i="61"/>
  <c r="CV25" i="60"/>
  <c r="CX28" i="65"/>
  <c r="CI31" i="62"/>
  <c r="CO36" i="61"/>
  <c r="CO19"/>
  <c r="BR25" i="64"/>
  <c r="BP31" i="62"/>
  <c r="CH35" i="61"/>
  <c r="CK32"/>
  <c r="CR27" i="60"/>
  <c r="CE22"/>
  <c r="BY26" i="64"/>
  <c r="BY23" i="62"/>
  <c r="CV24" i="61"/>
  <c r="BW38"/>
  <c r="CE14" i="60"/>
  <c r="CO19"/>
  <c r="CH35" i="64"/>
  <c r="BD38" i="62"/>
  <c r="BR34" i="61"/>
  <c r="CO40"/>
  <c r="BF30" i="60"/>
  <c r="CJ18"/>
  <c r="BY21" i="64"/>
  <c r="CI18" i="62"/>
  <c r="CJ29" i="61"/>
  <c r="BE37"/>
  <c r="CN26" i="60"/>
  <c r="BW39"/>
  <c r="CP18" i="64"/>
  <c r="BR17" i="62"/>
  <c r="BV31" i="61"/>
  <c r="BT37"/>
  <c r="BG18" i="60"/>
  <c r="CY19"/>
  <c r="BR19"/>
  <c r="CG32" i="59"/>
  <c r="BC37"/>
  <c r="CT33" i="60"/>
  <c r="CC17" i="59"/>
  <c r="CV37"/>
  <c r="CM17"/>
  <c r="BJ26"/>
  <c r="CK23"/>
  <c r="CY16"/>
  <c r="BD28" i="64"/>
  <c r="CL34" i="61"/>
  <c r="BJ40"/>
  <c r="BF16" i="60"/>
  <c r="CN19"/>
  <c r="CD21" i="63"/>
  <c r="CU33" i="64"/>
  <c r="CW28" i="61"/>
  <c r="CA18"/>
  <c r="CX17" i="60"/>
  <c r="BS39" i="64"/>
  <c r="CW17" i="63"/>
  <c r="CA27" i="66"/>
  <c r="CW38" i="65"/>
  <c r="BR16" i="63"/>
  <c r="CB15"/>
  <c r="BT10"/>
  <c r="BW13" i="64"/>
  <c r="CE39"/>
  <c r="CU30" i="62"/>
  <c r="BF33"/>
  <c r="CS16" i="65"/>
  <c r="BC22" i="63"/>
  <c r="BC10" i="64"/>
  <c r="CF31" i="65"/>
  <c r="BE33" i="63"/>
  <c r="BU13" i="64"/>
  <c r="BF18"/>
  <c r="CT25"/>
  <c r="BH34" i="62"/>
  <c r="CF20"/>
  <c r="CP38"/>
  <c r="CP40" i="65"/>
  <c r="CQ22" i="63"/>
  <c r="CL31" i="64"/>
  <c r="BT15"/>
  <c r="CO32"/>
  <c r="BN21" i="62"/>
  <c r="BW24"/>
  <c r="CL40"/>
  <c r="BL34" i="65"/>
  <c r="BP19" i="63"/>
  <c r="CJ17" i="64"/>
  <c r="BZ30"/>
  <c r="BR40"/>
  <c r="CH20" i="62"/>
  <c r="CA18"/>
  <c r="BI37"/>
  <c r="BP40" i="65"/>
  <c r="BX33" i="63"/>
  <c r="BR12" i="64"/>
  <c r="BH23"/>
  <c r="BZ26"/>
  <c r="CC15" i="62"/>
  <c r="CC29"/>
  <c r="BX15" i="64"/>
  <c r="BG16" i="63"/>
  <c r="BX39" i="64"/>
  <c r="BV15" i="63"/>
  <c r="BR10"/>
  <c r="CZ15" i="62"/>
  <c r="CB38" i="63"/>
  <c r="BM29" i="62"/>
  <c r="CN38" i="63"/>
  <c r="CS20" i="62"/>
  <c r="BW10" i="63"/>
  <c r="BW18" i="62"/>
  <c r="CK33"/>
  <c r="CQ40" i="63"/>
  <c r="BR18" i="64"/>
  <c r="BK40" i="62"/>
  <c r="CW26" i="61"/>
  <c r="BQ32"/>
  <c r="BY34" i="60"/>
  <c r="CO21"/>
  <c r="CS37"/>
  <c r="CX23" i="63"/>
  <c r="CU19" i="64"/>
  <c r="BT18" i="62"/>
  <c r="BP28" i="61"/>
  <c r="BT20"/>
  <c r="BH36" i="60"/>
  <c r="BJ13" i="64"/>
  <c r="BZ35" i="63"/>
  <c r="BM30"/>
  <c r="CC22" i="66"/>
  <c r="CM18" i="65"/>
  <c r="BH21" i="63"/>
  <c r="CF17"/>
  <c r="BS35" i="65"/>
  <c r="BF32" i="63"/>
  <c r="BL27" i="64"/>
  <c r="CY28"/>
  <c r="BS38"/>
  <c r="BN18" i="62"/>
  <c r="BM26"/>
  <c r="CS29"/>
  <c r="BP13" i="63"/>
  <c r="CQ33"/>
  <c r="CU13" i="64"/>
  <c r="CX10" i="63"/>
  <c r="BO22"/>
  <c r="BO16" i="64"/>
  <c r="BT22"/>
  <c r="CR40"/>
  <c r="CZ14" i="62"/>
  <c r="BN35"/>
  <c r="BC20"/>
  <c r="CK31" i="63"/>
  <c r="BQ37"/>
  <c r="BV36" i="64"/>
  <c r="BP31"/>
  <c r="BW37"/>
  <c r="CI29" i="62"/>
  <c r="CI19"/>
  <c r="CH31"/>
  <c r="CG12" i="63"/>
  <c r="BV38"/>
  <c r="CQ31" i="64"/>
  <c r="CS18"/>
  <c r="CL22"/>
  <c r="CT30" i="62"/>
  <c r="CR19"/>
  <c r="CS19"/>
  <c r="BO34" i="63"/>
  <c r="CT32"/>
  <c r="CS17" i="64"/>
  <c r="CD22"/>
  <c r="BQ38"/>
  <c r="CS15" i="62"/>
  <c r="CR23"/>
  <c r="CG38"/>
  <c r="CF18" i="64"/>
  <c r="BY27" i="62"/>
  <c r="CX15" i="61"/>
  <c r="CN19"/>
  <c r="BR40"/>
  <c r="CK17" i="60"/>
  <c r="CU40"/>
  <c r="BD34" i="59"/>
  <c r="CL27" i="64"/>
  <c r="CY19" i="62"/>
  <c r="BJ17" i="61"/>
  <c r="BW40"/>
  <c r="CT38"/>
  <c r="CN35" i="63"/>
  <c r="BC36" i="65"/>
  <c r="BR30" i="63"/>
  <c r="BO40"/>
  <c r="BR24" i="65"/>
  <c r="CP15"/>
  <c r="CS29" i="63"/>
  <c r="CB20"/>
  <c r="BR37"/>
  <c r="CT33"/>
  <c r="CA34" i="64"/>
  <c r="CX23"/>
  <c r="CB23"/>
  <c r="CN25" i="62"/>
  <c r="CT38"/>
  <c r="BM24" i="65"/>
  <c r="CE35" i="63"/>
  <c r="CT16" i="64"/>
  <c r="BE32" i="66"/>
  <c r="CY25" i="63"/>
  <c r="CV10"/>
  <c r="BO25" i="64"/>
  <c r="CW34"/>
  <c r="CS39"/>
  <c r="BW27" i="62"/>
  <c r="BH33"/>
  <c r="CH11" i="65"/>
  <c r="BP12" i="63"/>
  <c r="CO38"/>
  <c r="BG27" i="64"/>
  <c r="BY37"/>
  <c r="CA37"/>
  <c r="CG31" i="62"/>
  <c r="BP28"/>
  <c r="BU12" i="65"/>
  <c r="CY35" i="63"/>
  <c r="BF10"/>
  <c r="BH24" i="64"/>
  <c r="CN24"/>
  <c r="BL17"/>
  <c r="BE20" i="62"/>
  <c r="BL22"/>
  <c r="BO19" i="65"/>
  <c r="BV29" i="63"/>
  <c r="BM40"/>
  <c r="BK18" i="64"/>
  <c r="CD26"/>
  <c r="CW33"/>
  <c r="BL28" i="62"/>
  <c r="CG39"/>
  <c r="BU31" i="63"/>
  <c r="CW17" i="64"/>
  <c r="CH32" i="62"/>
  <c r="CZ26" i="61"/>
  <c r="CF21"/>
  <c r="CB26"/>
  <c r="CK34" i="60"/>
  <c r="CD19"/>
  <c r="CJ30" i="63"/>
  <c r="CE12" i="64"/>
  <c r="BH40" i="62"/>
  <c r="CI26" i="61"/>
  <c r="BZ32"/>
  <c r="BO40"/>
  <c r="CV30" i="63"/>
  <c r="CP16" i="62"/>
  <c r="BY37"/>
  <c r="CQ32" i="61"/>
  <c r="CH34"/>
  <c r="BD34" i="60"/>
  <c r="CY27"/>
  <c r="BT33"/>
  <c r="CI17" i="64"/>
  <c r="CB17" i="62"/>
  <c r="CI14" i="61"/>
  <c r="BX15"/>
  <c r="CI21"/>
  <c r="BQ36" i="60"/>
  <c r="BI31"/>
  <c r="BX22"/>
  <c r="CO12" i="64"/>
  <c r="CE30" i="62"/>
  <c r="BM16" i="61"/>
  <c r="BO34"/>
  <c r="CH23"/>
  <c r="CA14" i="60"/>
  <c r="BK21"/>
  <c r="BD40"/>
  <c r="BX12" i="64"/>
  <c r="CA34" i="62"/>
  <c r="CD36" i="61"/>
  <c r="CI28"/>
  <c r="CX37"/>
  <c r="CY34" i="60"/>
  <c r="BH29"/>
  <c r="BS30"/>
  <c r="BT11" i="64"/>
  <c r="BO21" i="62"/>
  <c r="CQ14" i="61"/>
  <c r="CV22"/>
  <c r="BV22"/>
  <c r="BL17" i="60"/>
  <c r="BW18"/>
  <c r="BE16" i="59"/>
  <c r="CK19" i="60"/>
  <c r="CQ30" i="59"/>
  <c r="BZ22"/>
  <c r="BS14" i="58"/>
  <c r="BQ18" i="60"/>
  <c r="BQ30" i="59"/>
  <c r="BC23"/>
  <c r="CM20" i="63"/>
  <c r="CH21" i="60"/>
  <c r="CH27" i="59"/>
  <c r="BV23"/>
  <c r="BF35" i="63"/>
  <c r="BM34" i="60"/>
  <c r="CS27" i="59"/>
  <c r="BJ22" i="62"/>
  <c r="BH12" i="64"/>
  <c r="BJ37" i="62"/>
  <c r="CG31" i="61"/>
  <c r="BY22"/>
  <c r="CV35" i="60"/>
  <c r="BE20"/>
  <c r="BS19"/>
  <c r="CF14" i="64"/>
  <c r="BE16" i="62"/>
  <c r="BU16" i="61"/>
  <c r="BW30"/>
  <c r="CS37"/>
  <c r="BY17" i="65"/>
  <c r="BD31" i="64"/>
  <c r="CN34" i="63"/>
  <c r="CO20"/>
  <c r="CR30" i="65"/>
  <c r="BK40"/>
  <c r="CA11" i="63"/>
  <c r="BK33"/>
  <c r="CK13"/>
  <c r="CV40"/>
  <c r="CR11" i="64"/>
  <c r="CZ30"/>
  <c r="BV39"/>
  <c r="CC14" i="62"/>
  <c r="CT21"/>
  <c r="BY39"/>
  <c r="CV32" i="63"/>
  <c r="CC39"/>
  <c r="CI36" i="64"/>
  <c r="BX29" i="63"/>
  <c r="CJ13"/>
  <c r="CQ12" i="64"/>
  <c r="CN29"/>
  <c r="BR37"/>
  <c r="CN18" i="62"/>
  <c r="CX32"/>
  <c r="CC23"/>
  <c r="BU24" i="63"/>
  <c r="CF40"/>
  <c r="CM30" i="64"/>
  <c r="CM27"/>
  <c r="CG39"/>
  <c r="CT17" i="62"/>
  <c r="CQ28"/>
  <c r="BW32"/>
  <c r="CI37" i="63"/>
  <c r="CQ37"/>
  <c r="CL28" i="64"/>
  <c r="BE32"/>
  <c r="BC30"/>
  <c r="CW18" i="62"/>
  <c r="CT32"/>
  <c r="BV30" i="67"/>
  <c r="BM36" i="63"/>
  <c r="CE20"/>
  <c r="CL35" i="64"/>
  <c r="CL24"/>
  <c r="CZ29"/>
  <c r="BP14" i="62"/>
  <c r="CA40"/>
  <c r="CH28"/>
  <c r="CB17" i="64"/>
  <c r="BX21" i="62"/>
  <c r="CS16" i="61"/>
  <c r="CC20"/>
  <c r="BL20"/>
  <c r="CG30" i="60"/>
  <c r="BC37"/>
  <c r="CW39"/>
  <c r="BQ28" i="64"/>
  <c r="CZ29" i="62"/>
  <c r="CV34" i="61"/>
  <c r="BF21"/>
  <c r="CN37"/>
  <c r="CY28" i="63"/>
  <c r="CH31" i="65"/>
  <c r="CZ23" i="63"/>
  <c r="CM40" i="66"/>
  <c r="CD39" i="65"/>
  <c r="CS38"/>
  <c r="BK28" i="63"/>
  <c r="CE25" i="65"/>
  <c r="CH23" i="63"/>
  <c r="CK38"/>
  <c r="BY33" i="64"/>
  <c r="BU21"/>
  <c r="BR39"/>
  <c r="CP24" i="62"/>
  <c r="BI30"/>
  <c r="BH37" i="65"/>
  <c r="CO21" i="63"/>
  <c r="CZ37"/>
  <c r="BW28" i="66"/>
  <c r="BI29" i="63"/>
  <c r="CF15"/>
  <c r="CL10" i="64"/>
  <c r="CG36"/>
  <c r="BD11"/>
  <c r="BS17" i="62"/>
  <c r="CK20"/>
  <c r="BS15" i="65"/>
  <c r="BC23" i="63"/>
  <c r="CB22"/>
  <c r="CC40" i="64"/>
  <c r="CX20"/>
  <c r="CK26"/>
  <c r="CB25" i="62"/>
  <c r="BQ32"/>
  <c r="BD27" i="65"/>
  <c r="CI38" i="63"/>
  <c r="CC31" i="64"/>
  <c r="CX10"/>
  <c r="BK23"/>
  <c r="CJ16" i="62"/>
  <c r="CF25"/>
  <c r="BM40"/>
  <c r="CK21" i="65"/>
  <c r="CR33" i="63"/>
  <c r="BJ12" i="64"/>
  <c r="BI29"/>
  <c r="CU18"/>
  <c r="BS18" i="62"/>
  <c r="CW34"/>
  <c r="BS25"/>
  <c r="BX32" i="63"/>
  <c r="CF25" i="64"/>
  <c r="BP23" i="62"/>
  <c r="CK35" i="61"/>
  <c r="CP24"/>
  <c r="CC17" i="60"/>
  <c r="BO29"/>
  <c r="BV31"/>
  <c r="BK10" i="63"/>
  <c r="CV35" i="64"/>
  <c r="CW19" i="62"/>
  <c r="BH31" i="61"/>
  <c r="BS40"/>
  <c r="CF35" i="60"/>
  <c r="BO10" i="64"/>
  <c r="CG14" i="63"/>
  <c r="BT35"/>
  <c r="CZ27" i="66"/>
  <c r="BH40" i="65"/>
  <c r="CK11" i="63"/>
  <c r="BP36"/>
  <c r="BN13"/>
  <c r="CW38"/>
  <c r="CV14" i="64"/>
  <c r="BE40"/>
  <c r="BE27"/>
  <c r="BL36" i="62"/>
  <c r="BL29"/>
  <c r="BY40"/>
  <c r="CN30" i="63"/>
  <c r="BJ40"/>
  <c r="CT31" i="64"/>
  <c r="CC25" i="63"/>
  <c r="BE32"/>
  <c r="BT17" i="64"/>
  <c r="CL19"/>
  <c r="BS22"/>
  <c r="CA31" i="62"/>
  <c r="BH24"/>
  <c r="CB39"/>
  <c r="BE25" i="63"/>
  <c r="BG39"/>
  <c r="CK12" i="64"/>
  <c r="CP40"/>
  <c r="CL21"/>
  <c r="CR15" i="62"/>
  <c r="BY22"/>
  <c r="CX14"/>
  <c r="CV24" i="63"/>
  <c r="BY40"/>
  <c r="CU39" i="64"/>
  <c r="CS20"/>
  <c r="CY25"/>
  <c r="BJ24" i="62"/>
  <c r="CN22"/>
  <c r="BS13" i="66"/>
  <c r="BH31" i="63"/>
  <c r="CW14" i="64"/>
  <c r="BU36"/>
  <c r="BT25"/>
  <c r="BZ14" i="62"/>
  <c r="BF18"/>
  <c r="BV27"/>
  <c r="CW32" i="63"/>
  <c r="CK22" i="64"/>
  <c r="CN38" i="62"/>
  <c r="CB17" i="61"/>
  <c r="BX28"/>
  <c r="BF36" i="60"/>
  <c r="BU21"/>
  <c r="BY27"/>
  <c r="BF40" i="63"/>
  <c r="CA26" i="64"/>
  <c r="CQ32" i="62"/>
  <c r="BY36" i="61"/>
  <c r="BF32"/>
  <c r="CC14" i="60"/>
  <c r="CI29" i="64"/>
  <c r="CU17" i="62"/>
  <c r="BP25" i="61"/>
  <c r="CX35"/>
  <c r="CB19"/>
  <c r="BF34" i="60"/>
  <c r="BY37"/>
  <c r="CA18"/>
  <c r="BY24" i="64"/>
  <c r="BX15" i="62"/>
  <c r="CC30" i="61"/>
  <c r="CS21"/>
  <c r="CB37"/>
  <c r="BH16" i="60"/>
  <c r="BD23"/>
  <c r="BR23"/>
  <c r="BL34" i="64"/>
  <c r="CH25" i="62"/>
  <c r="CM15" i="61"/>
  <c r="BM17"/>
  <c r="BJ16"/>
  <c r="CE36" i="60"/>
  <c r="CV19"/>
  <c r="BX28"/>
  <c r="BO21" i="64"/>
  <c r="BO31" i="62"/>
  <c r="BC16" i="61"/>
  <c r="CM30"/>
  <c r="BL22"/>
  <c r="BV29" i="60"/>
  <c r="BQ33"/>
  <c r="BQ32" i="65"/>
  <c r="BO20" i="64"/>
  <c r="BV31" i="62"/>
  <c r="BD17" i="61"/>
  <c r="BS36"/>
  <c r="CY38"/>
  <c r="CZ25" i="60"/>
  <c r="CM21"/>
  <c r="CL26" i="64"/>
  <c r="BU38" i="60"/>
  <c r="CR30" i="59"/>
  <c r="BW33"/>
  <c r="BV22" i="64"/>
  <c r="BO38" i="60"/>
  <c r="BY30" i="59"/>
  <c r="CY33"/>
  <c r="CQ29" i="62"/>
  <c r="BS39" i="60"/>
  <c r="CU16" i="59"/>
  <c r="CF37" i="62"/>
  <c r="BH38" i="64"/>
  <c r="BC31" i="62"/>
  <c r="CF15" i="61"/>
  <c r="CD16"/>
  <c r="CZ15" i="60"/>
  <c r="BJ29"/>
  <c r="CQ37"/>
  <c r="BG22" i="63"/>
  <c r="BW40" i="64"/>
  <c r="CM40" i="62"/>
  <c r="CE34" i="61"/>
  <c r="CH14"/>
  <c r="BT17" i="60"/>
  <c r="BR14" i="64"/>
  <c r="CT36" i="63"/>
  <c r="BC14"/>
  <c r="CF19" i="66"/>
  <c r="CF34" i="65"/>
  <c r="BQ17" i="63"/>
  <c r="CJ34"/>
  <c r="BW32" i="65"/>
  <c r="CM34" i="63"/>
  <c r="BC36" i="64"/>
  <c r="BQ26"/>
  <c r="CT35"/>
  <c r="BJ15" i="62"/>
  <c r="CZ33"/>
  <c r="CW33"/>
  <c r="BV34" i="65"/>
  <c r="BH22" i="63"/>
  <c r="CZ26" i="64"/>
  <c r="BT38" i="65"/>
  <c r="CB29" i="63"/>
  <c r="BE22"/>
  <c r="BC12" i="64"/>
  <c r="CH17"/>
  <c r="CA27"/>
  <c r="CZ23" i="62"/>
  <c r="CR38"/>
  <c r="BF32" i="65"/>
  <c r="BK21" i="63"/>
  <c r="BT16" i="64"/>
  <c r="BQ20"/>
  <c r="CT28"/>
  <c r="CX16" i="62"/>
  <c r="CG27"/>
  <c r="CN40"/>
  <c r="CU22" i="65"/>
  <c r="CN32" i="63"/>
  <c r="BS12" i="64"/>
  <c r="CD39"/>
  <c r="BJ18"/>
  <c r="CO17" i="62"/>
  <c r="BW21"/>
  <c r="CV39"/>
  <c r="CW15" i="63"/>
  <c r="BF24"/>
  <c r="CD13" i="64"/>
  <c r="CJ35"/>
  <c r="BK29"/>
  <c r="BV35" i="62"/>
  <c r="BO15"/>
  <c r="BP33"/>
  <c r="CU17" i="64"/>
  <c r="CU37"/>
  <c r="BV26" i="62"/>
  <c r="CC32" i="61"/>
  <c r="CY23"/>
  <c r="BG35" i="60"/>
  <c r="CJ30"/>
  <c r="CP18"/>
  <c r="BJ31" i="64"/>
  <c r="CI17" i="62"/>
  <c r="BM15" i="61"/>
  <c r="CM16"/>
  <c r="BU23"/>
  <c r="CS36" i="60"/>
  <c r="BY38" i="65"/>
  <c r="BS11" i="63"/>
  <c r="BI27"/>
  <c r="CN14" i="65"/>
  <c r="BE39"/>
  <c r="CJ29" i="63"/>
  <c r="CX20"/>
  <c r="BC16"/>
  <c r="CC10"/>
  <c r="CT10" i="64"/>
  <c r="BE26"/>
  <c r="CR37"/>
  <c r="CZ35" i="62"/>
  <c r="CI23"/>
  <c r="CH19"/>
  <c r="CS10" i="63"/>
  <c r="BK23"/>
  <c r="BX38" i="67"/>
  <c r="CJ15" i="63"/>
  <c r="CP22"/>
  <c r="CB31" i="64"/>
  <c r="BO26"/>
  <c r="CW39"/>
  <c r="CD30" i="62"/>
  <c r="CI27"/>
  <c r="BY21" i="66"/>
  <c r="CE26" i="63"/>
  <c r="BP28"/>
  <c r="CN25" i="64"/>
  <c r="BE31"/>
  <c r="BY38"/>
  <c r="BO26" i="62"/>
  <c r="BV32"/>
  <c r="BP16" i="65"/>
  <c r="CH40" i="63"/>
  <c r="CK15" i="64"/>
  <c r="CY23"/>
  <c r="CP38"/>
  <c r="CK18" i="62"/>
  <c r="BM31"/>
  <c r="CM33"/>
  <c r="CC37" i="65"/>
  <c r="BF39" i="63"/>
  <c r="CO15" i="64"/>
  <c r="CQ26"/>
  <c r="CT26"/>
  <c r="BI19" i="62"/>
  <c r="BD30"/>
  <c r="BT22"/>
  <c r="CZ13" i="64"/>
  <c r="BC35" i="62"/>
  <c r="CP28" i="61"/>
  <c r="BJ19"/>
  <c r="CL38"/>
  <c r="BS16" i="60"/>
  <c r="BL40"/>
  <c r="BH18"/>
  <c r="CW26" i="64"/>
  <c r="BX19" i="62"/>
  <c r="BX17" i="61"/>
  <c r="CS34"/>
  <c r="CG26"/>
  <c r="BR31" i="63"/>
  <c r="CW11" i="65"/>
  <c r="BP14" i="63"/>
  <c r="BN22"/>
  <c r="BG16" i="65"/>
  <c r="BG11"/>
  <c r="BG11" i="63"/>
  <c r="BP21"/>
  <c r="CS31"/>
  <c r="BU21"/>
  <c r="BR13" i="64"/>
  <c r="CY30"/>
  <c r="BP39"/>
  <c r="BF14" i="62"/>
  <c r="CN30"/>
  <c r="BX25"/>
  <c r="BW25" i="63"/>
  <c r="BM22"/>
  <c r="BH31" i="64"/>
  <c r="BN26" i="63"/>
  <c r="BZ40"/>
  <c r="CK36" i="64"/>
  <c r="CF13"/>
  <c r="CP39"/>
  <c r="CL31" i="62"/>
  <c r="BI20"/>
  <c r="CQ26"/>
  <c r="CV14" i="63"/>
  <c r="CT40"/>
  <c r="BH36" i="64"/>
  <c r="CQ25"/>
  <c r="BR20"/>
  <c r="BK17" i="62"/>
  <c r="BC23"/>
  <c r="BO22"/>
  <c r="CD34" i="63"/>
  <c r="BX40"/>
  <c r="CE17" i="64"/>
  <c r="CY12"/>
  <c r="CR21"/>
  <c r="BD17" i="62"/>
  <c r="BT37"/>
  <c r="CC39"/>
  <c r="CS30" i="63"/>
  <c r="CA23"/>
  <c r="BI12" i="64"/>
  <c r="BC22"/>
  <c r="BY10"/>
  <c r="CT27" i="62"/>
  <c r="CD33"/>
  <c r="BM23"/>
  <c r="CE26" i="64"/>
  <c r="CW17" i="62"/>
  <c r="BI31" i="61"/>
  <c r="CW24"/>
  <c r="BM39"/>
  <c r="BH35" i="60"/>
  <c r="BM22"/>
  <c r="BU18"/>
  <c r="BO40" i="64"/>
  <c r="CC20" i="62"/>
  <c r="BP17" i="61"/>
  <c r="BG32"/>
  <c r="CL40"/>
  <c r="BV10" i="63"/>
  <c r="BC32" i="64"/>
  <c r="BY38" i="62"/>
  <c r="BT15" i="61"/>
  <c r="BJ22"/>
  <c r="CQ34" i="60"/>
  <c r="CH20"/>
  <c r="BI18"/>
  <c r="BN10" i="63"/>
  <c r="BP27" i="64"/>
  <c r="BZ26" i="62"/>
  <c r="CJ27" i="61"/>
  <c r="BD20"/>
  <c r="CG35" i="60"/>
  <c r="BP23"/>
  <c r="CU33"/>
  <c r="CL37" i="63"/>
  <c r="CT38" i="64"/>
  <c r="BP32" i="62"/>
  <c r="BD31" i="61"/>
  <c r="BQ23"/>
  <c r="BJ14" i="60"/>
  <c r="CK20"/>
  <c r="BE38"/>
  <c r="BU36" i="63"/>
  <c r="CM40" i="64"/>
  <c r="BZ33" i="62"/>
  <c r="CX27" i="61"/>
  <c r="CH21"/>
  <c r="CZ40" i="60"/>
  <c r="CI32"/>
  <c r="CJ27"/>
  <c r="BI39" i="64"/>
  <c r="BE35" i="62"/>
  <c r="BG24" i="61"/>
  <c r="CZ29"/>
  <c r="BX23"/>
  <c r="BQ30" i="60"/>
  <c r="BP19"/>
  <c r="BU33"/>
  <c r="CF29"/>
  <c r="BW16" i="59"/>
  <c r="BW23"/>
  <c r="BX23"/>
  <c r="CP28" i="60"/>
  <c r="CS15" i="59"/>
  <c r="CC22"/>
  <c r="CT40"/>
  <c r="CK32" i="60"/>
  <c r="CI27" i="59"/>
  <c r="CD38"/>
  <c r="CO23" i="60"/>
  <c r="BN34" i="59"/>
  <c r="BJ39"/>
  <c r="BM38" i="61"/>
  <c r="CN16" i="59"/>
  <c r="BO25"/>
  <c r="BE19"/>
  <c r="CS39" i="61"/>
  <c r="CP16" i="59"/>
  <c r="BG25"/>
  <c r="CS32"/>
  <c r="CY40" i="61"/>
  <c r="CV15" i="59"/>
  <c r="BZ24"/>
  <c r="CS23"/>
  <c r="CV21" i="58"/>
  <c r="BM20"/>
  <c r="CR22"/>
  <c r="CE35" i="57"/>
  <c r="CG30"/>
  <c r="BT38"/>
  <c r="BO26" i="56"/>
  <c r="CM40"/>
  <c r="CR30" i="58"/>
  <c r="BW15"/>
  <c r="BG38"/>
  <c r="CX15" i="57"/>
  <c r="BM24"/>
  <c r="CB29" i="59"/>
  <c r="CY29" i="58"/>
  <c r="BL24"/>
  <c r="BE36" i="57"/>
  <c r="CV31"/>
  <c r="CK19"/>
  <c r="CK16" i="56"/>
  <c r="CB15"/>
  <c r="CZ33" i="59"/>
  <c r="BG26" i="58"/>
  <c r="BJ23"/>
  <c r="BF31" i="57"/>
  <c r="CA28"/>
  <c r="BY22"/>
  <c r="CF35" i="56"/>
  <c r="BD31"/>
  <c r="CF21" i="59"/>
  <c r="CH21" i="58"/>
  <c r="CK39"/>
  <c r="CV28" i="57"/>
  <c r="BX25"/>
  <c r="CR39"/>
  <c r="CQ15" i="56"/>
  <c r="CG25"/>
  <c r="CQ31" i="59"/>
  <c r="CK21" i="58"/>
  <c r="CV39"/>
  <c r="BO28" i="57"/>
  <c r="BT25"/>
  <c r="CD39"/>
  <c r="BT15" i="56"/>
  <c r="BS36"/>
  <c r="BQ25" i="59"/>
  <c r="BL30" i="58"/>
  <c r="BR33"/>
  <c r="BR25" i="57"/>
  <c r="CP20"/>
  <c r="CY18"/>
  <c r="BN34" i="56"/>
  <c r="CG29"/>
  <c r="BD39" i="58"/>
  <c r="CJ21" i="56"/>
  <c r="CB17" i="55"/>
  <c r="BG38"/>
  <c r="BS39"/>
  <c r="CE28" i="54"/>
  <c r="BJ23"/>
  <c r="BO14" i="53"/>
  <c r="BU12" i="64"/>
  <c r="CB19" i="62"/>
  <c r="CN30" i="61"/>
  <c r="BL18"/>
  <c r="CU22"/>
  <c r="CG15" i="60"/>
  <c r="BO22"/>
  <c r="BO38" i="63"/>
  <c r="CQ30" i="64"/>
  <c r="CD22" i="62"/>
  <c r="CQ30" i="61"/>
  <c r="BP26"/>
  <c r="BS37"/>
  <c r="CV27" i="60"/>
  <c r="BF37"/>
  <c r="BJ32" i="63"/>
  <c r="BL40" i="64"/>
  <c r="CG23" i="62"/>
  <c r="BG25" i="61"/>
  <c r="CN33"/>
  <c r="BL16" i="60"/>
  <c r="BG29"/>
  <c r="BV22"/>
  <c r="BK35" i="63"/>
  <c r="BP19" i="64"/>
  <c r="BC32" i="62"/>
  <c r="CI31" i="61"/>
  <c r="BH22"/>
  <c r="BI36" i="60"/>
  <c r="BT26"/>
  <c r="BD39"/>
  <c r="BS24" i="64"/>
  <c r="CT15" i="62"/>
  <c r="CT26" i="61"/>
  <c r="CS15"/>
  <c r="BT33"/>
  <c r="BQ20" i="60"/>
  <c r="BW37"/>
  <c r="CX24"/>
  <c r="CD28"/>
  <c r="CH34" i="59"/>
  <c r="CS26"/>
  <c r="CF23"/>
  <c r="BV15" i="60"/>
  <c r="CB34" i="59"/>
  <c r="CI25"/>
  <c r="BP23"/>
  <c r="BS32" i="60"/>
  <c r="CG30" i="59"/>
  <c r="CM40"/>
  <c r="CO36" i="58"/>
  <c r="CU23" i="60"/>
  <c r="BN29" i="59"/>
  <c r="CC40"/>
  <c r="CG36" i="58"/>
  <c r="BV23" i="60"/>
  <c r="BH29" i="59"/>
  <c r="BH40"/>
  <c r="BF35" i="58"/>
  <c r="BF40" i="60"/>
  <c r="BM29" i="59"/>
  <c r="CN39"/>
  <c r="BC35" i="58"/>
  <c r="BO37" i="60"/>
  <c r="CZ27" i="59"/>
  <c r="CS39"/>
  <c r="CQ35" i="58"/>
  <c r="BH14"/>
  <c r="CR25"/>
  <c r="BO24"/>
  <c r="BL26" i="57"/>
  <c r="CD22"/>
  <c r="CO29" i="56"/>
  <c r="BR21"/>
  <c r="CP37"/>
  <c r="CW34" i="58"/>
  <c r="CB24"/>
  <c r="CJ22"/>
  <c r="BJ24" i="57"/>
  <c r="CP38"/>
  <c r="CF36" i="58"/>
  <c r="BL31"/>
  <c r="CI19"/>
  <c r="CF26" i="57"/>
  <c r="BJ37"/>
  <c r="CL40"/>
  <c r="CK35" i="56"/>
  <c r="CB19"/>
  <c r="CX35" i="58"/>
  <c r="CS29"/>
  <c r="CZ22"/>
  <c r="CM21" i="57"/>
  <c r="BX19"/>
  <c r="BC37"/>
  <c r="BV15" i="56"/>
  <c r="CY23"/>
  <c r="CZ15" i="58"/>
  <c r="CG26"/>
  <c r="CY39"/>
  <c r="BX30" i="57"/>
  <c r="CF23"/>
  <c r="CD38"/>
  <c r="CH15" i="56"/>
  <c r="BU23"/>
  <c r="BM16" i="58"/>
  <c r="BN25"/>
  <c r="BX39"/>
  <c r="CR30" i="57"/>
  <c r="BL16"/>
  <c r="BK37"/>
  <c r="BM15" i="56"/>
  <c r="BX23"/>
  <c r="CR35" i="58"/>
  <c r="CS20"/>
  <c r="CY19"/>
  <c r="BX16" i="57"/>
  <c r="BW34"/>
  <c r="CK32"/>
  <c r="CO31" i="56"/>
  <c r="CY37"/>
  <c r="CY21" i="57"/>
  <c r="BE39" i="56"/>
  <c r="BZ27" i="55"/>
  <c r="CX39"/>
  <c r="BC20" i="54"/>
  <c r="BK19"/>
  <c r="BK32"/>
  <c r="CK36" i="53"/>
  <c r="BS37" i="64"/>
  <c r="CV31" i="62"/>
  <c r="CH25" i="61"/>
  <c r="CD20"/>
  <c r="BM16" i="60"/>
  <c r="CH28"/>
  <c r="BT18"/>
  <c r="BJ21" i="63"/>
  <c r="BZ22" i="64"/>
  <c r="CG37" i="62"/>
  <c r="BR36" i="61"/>
  <c r="CM23"/>
  <c r="CU17" i="60"/>
  <c r="CY20"/>
  <c r="CF19"/>
  <c r="BD13" i="64"/>
  <c r="CA28" i="62"/>
  <c r="CL30" i="61"/>
  <c r="BX27"/>
  <c r="BT38"/>
  <c r="BM26" i="60"/>
  <c r="CM22"/>
  <c r="CS27"/>
  <c r="BN27" i="64"/>
  <c r="BO35" i="62"/>
  <c r="CI27" i="61"/>
  <c r="BJ24"/>
  <c r="BF26"/>
  <c r="BR21" i="60"/>
  <c r="BX37"/>
  <c r="CA27"/>
  <c r="CM32" i="64"/>
  <c r="CQ24" i="62"/>
  <c r="CF28" i="61"/>
  <c r="BY18"/>
  <c r="CJ39"/>
  <c r="CM20" i="60"/>
  <c r="CV24"/>
  <c r="BD26" i="66"/>
  <c r="BV19" i="60"/>
  <c r="CW16" i="59"/>
  <c r="BD26"/>
  <c r="CH15" i="65"/>
  <c r="CN33" i="60"/>
  <c r="BU15" i="59"/>
  <c r="BX25"/>
  <c r="BM37" i="64"/>
  <c r="CX38" i="60"/>
  <c r="BY31" i="59"/>
  <c r="BM18"/>
  <c r="BH33" i="64"/>
  <c r="CG37" i="60"/>
  <c r="BH31" i="59"/>
  <c r="CX18"/>
  <c r="CV20" i="64"/>
  <c r="BI33" i="60"/>
  <c r="BI30" i="59"/>
  <c r="BJ32"/>
  <c r="CT18" i="64"/>
  <c r="CA22" i="60"/>
  <c r="BO30" i="59"/>
  <c r="BS32"/>
  <c r="CW27" i="64"/>
  <c r="CQ38" i="60"/>
  <c r="BU30" i="59"/>
  <c r="CM33"/>
  <c r="BQ22" i="60"/>
  <c r="BS17" i="58"/>
  <c r="BU15"/>
  <c r="CW14" i="57"/>
  <c r="CH29"/>
  <c r="BH32"/>
  <c r="BQ31" i="56"/>
  <c r="BJ22"/>
  <c r="CH31" i="59"/>
  <c r="CU35" i="58"/>
  <c r="CW25"/>
  <c r="CB34" i="57"/>
  <c r="CI26"/>
  <c r="BT40"/>
  <c r="BW17" i="58"/>
  <c r="BL21"/>
  <c r="BZ38"/>
  <c r="CD28" i="57"/>
  <c r="CA40"/>
  <c r="BS35" i="56"/>
  <c r="CW24"/>
  <c r="CS38"/>
  <c r="BT14" i="58"/>
  <c r="BN30"/>
  <c r="BG37"/>
  <c r="CH25" i="57"/>
  <c r="CE37"/>
  <c r="BW16" i="56"/>
  <c r="CM29"/>
  <c r="CW37"/>
  <c r="CQ34" i="58"/>
  <c r="BU27"/>
  <c r="CZ5"/>
  <c r="CI20" i="57"/>
  <c r="BT18"/>
  <c r="CT36" i="56"/>
  <c r="CS24"/>
  <c r="CS36"/>
  <c r="CU34" i="58"/>
  <c r="BZ27"/>
  <c r="BE16"/>
  <c r="BF20" i="57"/>
  <c r="CE32"/>
  <c r="CQ35" i="56"/>
  <c r="CB24"/>
  <c r="CR27"/>
  <c r="BH15" i="58"/>
  <c r="BP24"/>
  <c r="CO19"/>
  <c r="CE17" i="57"/>
  <c r="BI15"/>
  <c r="CL16" i="56"/>
  <c r="CE19"/>
  <c r="CD20"/>
  <c r="CZ30"/>
  <c r="BE36" i="55"/>
  <c r="BV30"/>
  <c r="BU27" i="64"/>
  <c r="BD32" i="62"/>
  <c r="BG30" i="61"/>
  <c r="BS26"/>
  <c r="CB15" i="60"/>
  <c r="CQ18"/>
  <c r="CG23"/>
  <c r="CH26" i="63"/>
  <c r="BC34" i="64"/>
  <c r="BV40" i="62"/>
  <c r="CK25" i="61"/>
  <c r="CL32"/>
  <c r="BJ17" i="60"/>
  <c r="BO39"/>
  <c r="CV33"/>
  <c r="CD40" i="63"/>
  <c r="BE23" i="64"/>
  <c r="BX37" i="62"/>
  <c r="CM28" i="61"/>
  <c r="BT24"/>
  <c r="BG31" i="60"/>
  <c r="BP32"/>
  <c r="BK29"/>
  <c r="CH14" i="64"/>
  <c r="CV19"/>
  <c r="CH37" i="62"/>
  <c r="BU20" i="61"/>
  <c r="CY19"/>
  <c r="BZ15" i="60"/>
  <c r="CD22"/>
  <c r="CR24"/>
  <c r="CA28" i="64"/>
  <c r="BI36" i="62"/>
  <c r="CQ31" i="61"/>
  <c r="BC24"/>
  <c r="CF40"/>
  <c r="CG36" i="60"/>
  <c r="BJ32"/>
  <c r="CC18"/>
  <c r="CR26"/>
  <c r="BV36" i="59"/>
  <c r="CZ39"/>
  <c r="CF22"/>
  <c r="BM25" i="60"/>
  <c r="CH36" i="59"/>
  <c r="CQ39"/>
  <c r="BH23"/>
  <c r="BS24" i="60"/>
  <c r="CS25" i="59"/>
  <c r="CY18"/>
  <c r="BC15" i="58"/>
  <c r="CT20" i="60"/>
  <c r="BX24" i="59"/>
  <c r="CX19"/>
  <c r="BI15" i="58"/>
  <c r="CJ29" i="60"/>
  <c r="CS24" i="59"/>
  <c r="CK18"/>
  <c r="CD15" i="58"/>
  <c r="BY28" i="60"/>
  <c r="CH24" i="59"/>
  <c r="CE32"/>
  <c r="CA14" i="58"/>
  <c r="CW26" i="60"/>
  <c r="BR24" i="59"/>
  <c r="BP32"/>
  <c r="BR14" i="58"/>
  <c r="BI16"/>
  <c r="BZ33"/>
  <c r="CR33"/>
  <c r="BO31" i="57"/>
  <c r="CA18"/>
  <c r="CQ17" i="56"/>
  <c r="BG14"/>
  <c r="CL32"/>
  <c r="BP36" i="58"/>
  <c r="BU40"/>
  <c r="BU23"/>
  <c r="CG29" i="57"/>
  <c r="BX32"/>
  <c r="BG17" i="58"/>
  <c r="BL26"/>
  <c r="BH40"/>
  <c r="BP31" i="57"/>
  <c r="BN32"/>
  <c r="BN39"/>
  <c r="CJ16" i="56"/>
  <c r="BG32"/>
  <c r="BU14" i="58"/>
  <c r="CC21"/>
  <c r="CP37"/>
  <c r="BF17" i="57"/>
  <c r="BG15"/>
  <c r="BP38"/>
  <c r="CS35" i="56"/>
  <c r="CT39"/>
  <c r="BZ34" i="58"/>
  <c r="BJ31"/>
  <c r="BY32"/>
  <c r="BG14" i="57"/>
  <c r="BL29"/>
  <c r="CH38"/>
  <c r="CW28" i="56"/>
  <c r="BI38"/>
  <c r="BD34" i="58"/>
  <c r="BP30"/>
  <c r="CG33"/>
  <c r="BK36" i="57"/>
  <c r="CU28"/>
  <c r="BL37"/>
  <c r="BM28" i="56"/>
  <c r="CP38"/>
  <c r="CN28" i="58"/>
  <c r="BP27"/>
  <c r="BU18"/>
  <c r="CI17" i="57"/>
  <c r="CW30"/>
  <c r="BN33"/>
  <c r="CF24" i="56"/>
  <c r="BF39"/>
  <c r="BY20" i="57"/>
  <c r="CB38" i="56"/>
  <c r="BS31" i="55"/>
  <c r="CD33"/>
  <c r="CJ16" i="54"/>
  <c r="BY16"/>
  <c r="CN39"/>
  <c r="CK34" i="53"/>
  <c r="BJ17" i="54"/>
  <c r="BS20" i="57"/>
  <c r="CX33" i="56"/>
  <c r="BG17" i="55"/>
  <c r="BY25"/>
  <c r="BQ15" i="54"/>
  <c r="BP31"/>
  <c r="BZ32"/>
  <c r="CI35" i="53"/>
  <c r="CM29" i="57"/>
  <c r="CL40" i="56"/>
  <c r="CM30" i="55"/>
  <c r="BR20"/>
  <c r="BU16" i="54"/>
  <c r="CJ25"/>
  <c r="BW39"/>
  <c r="CZ13" i="53"/>
  <c r="CK14" i="57"/>
  <c r="CQ33" i="56"/>
  <c r="CP38" i="61"/>
  <c r="CB34" i="65"/>
  <c r="BE11" i="64"/>
  <c r="CK26" i="62"/>
  <c r="CS20" i="63"/>
  <c r="CH22" i="64"/>
  <c r="CF18" i="63"/>
  <c r="CR39" i="64"/>
  <c r="CW21" i="63"/>
  <c r="BD37" i="64"/>
  <c r="CU21" i="63"/>
  <c r="BU32" i="64"/>
  <c r="CY33" i="62"/>
  <c r="CC36" i="63"/>
  <c r="BX23" i="64"/>
  <c r="BZ40" i="62"/>
  <c r="BI26" i="61"/>
  <c r="CZ32"/>
  <c r="CW22"/>
  <c r="BM31" i="60"/>
  <c r="BZ40"/>
  <c r="BR29" i="63"/>
  <c r="CB24" i="64"/>
  <c r="CZ21" i="62"/>
  <c r="CR28" i="61"/>
  <c r="CZ20"/>
  <c r="BV37"/>
  <c r="BZ15" i="64"/>
  <c r="BI32" i="65"/>
  <c r="CD33" i="63"/>
  <c r="BU27" i="66"/>
  <c r="CV39" i="65"/>
  <c r="CJ35"/>
  <c r="CT15" i="63"/>
  <c r="CH21" i="65"/>
  <c r="BC32" i="63"/>
  <c r="BQ39"/>
  <c r="BJ28" i="64"/>
  <c r="BV38"/>
  <c r="BU39"/>
  <c r="BH36" i="62"/>
  <c r="BS31"/>
  <c r="CW31" i="65"/>
  <c r="CB30" i="63"/>
  <c r="BZ13" i="64"/>
  <c r="BT40" i="65"/>
  <c r="CM26" i="63"/>
  <c r="BG16" i="64"/>
  <c r="CY21"/>
  <c r="BZ28"/>
  <c r="BG14" i="62"/>
  <c r="CZ27"/>
  <c r="BX22"/>
  <c r="BR34" i="65"/>
  <c r="BH24" i="63"/>
  <c r="BO11" i="64"/>
  <c r="BU15"/>
  <c r="CK25"/>
  <c r="BE31" i="62"/>
  <c r="BL24"/>
  <c r="BF22"/>
  <c r="BZ34" i="65"/>
  <c r="CB40" i="63"/>
  <c r="BL31" i="64"/>
  <c r="BQ14"/>
  <c r="BJ32"/>
  <c r="BM20" i="62"/>
  <c r="BT21"/>
  <c r="BS39"/>
  <c r="CE31" i="65"/>
  <c r="BD33" i="63"/>
  <c r="BE10" i="64"/>
  <c r="CB38"/>
  <c r="CU32"/>
  <c r="BU15" i="62"/>
  <c r="BC30"/>
  <c r="CD37"/>
  <c r="BV16" i="64"/>
  <c r="BH17" i="62"/>
  <c r="CK16" i="61"/>
  <c r="BC30"/>
  <c r="BO38"/>
  <c r="CQ14" i="60"/>
  <c r="BG25"/>
  <c r="BM18"/>
  <c r="BK30" i="64"/>
  <c r="BY34" i="62"/>
  <c r="BY34" i="61"/>
  <c r="BI30"/>
  <c r="CU38"/>
  <c r="BS18" i="65"/>
  <c r="CG22" i="64"/>
  <c r="BM34" i="63"/>
  <c r="CX13"/>
  <c r="CY20" i="65"/>
  <c r="CT40"/>
  <c r="BO31" i="63"/>
  <c r="BK26"/>
  <c r="BZ13"/>
  <c r="CU39"/>
  <c r="BR29" i="64"/>
  <c r="CN19"/>
  <c r="BG38"/>
  <c r="CH17" i="62"/>
  <c r="BK33"/>
  <c r="CT32" i="66"/>
  <c r="BO36" i="63"/>
  <c r="CX26"/>
  <c r="CA12" i="64"/>
  <c r="CH34" i="63"/>
  <c r="BT22"/>
  <c r="CY17" i="64"/>
  <c r="BN21"/>
  <c r="CX26"/>
  <c r="CF14" i="62"/>
  <c r="BL39"/>
  <c r="BI23"/>
  <c r="BC26" i="63"/>
  <c r="CZ9"/>
  <c r="CM12" i="64"/>
  <c r="CV22"/>
  <c r="BG19"/>
  <c r="CZ34" i="62"/>
  <c r="BP40"/>
  <c r="BY14" i="67"/>
  <c r="BC36" i="63"/>
  <c r="CC35"/>
  <c r="BI35" i="64"/>
  <c r="CQ37"/>
  <c r="CQ23"/>
  <c r="BC28" i="62"/>
  <c r="CC37"/>
  <c r="CX33" i="66"/>
  <c r="CR27" i="63"/>
  <c r="CO37"/>
  <c r="CH13" i="64"/>
  <c r="CO19"/>
  <c r="BJ21"/>
  <c r="CI36" i="62"/>
  <c r="BE19"/>
  <c r="CE39"/>
  <c r="BY29" i="64"/>
  <c r="BW31" i="62"/>
  <c r="BM34" i="61"/>
  <c r="CT24"/>
  <c r="BZ38"/>
  <c r="BQ35" i="60"/>
  <c r="BU22"/>
  <c r="CD36" i="59"/>
  <c r="CG38" i="64"/>
  <c r="CM16" i="62"/>
  <c r="BF36" i="61"/>
  <c r="BV32"/>
  <c r="BQ38"/>
  <c r="BO37" i="63"/>
  <c r="BY32" i="64"/>
  <c r="CP27" i="62"/>
  <c r="BE32" i="61"/>
  <c r="CM17"/>
  <c r="CV17" i="60"/>
  <c r="BS29"/>
  <c r="BL39"/>
  <c r="CF22" i="63"/>
  <c r="BX38" i="64"/>
  <c r="BZ28" i="62"/>
  <c r="CC15" i="61"/>
  <c r="BJ30"/>
  <c r="CH35" i="60"/>
  <c r="BJ31"/>
  <c r="CQ30"/>
  <c r="CH21" i="63"/>
  <c r="BW38" i="64"/>
  <c r="BF23" i="62"/>
  <c r="BC34" i="61"/>
  <c r="BH23"/>
  <c r="BZ36" i="60"/>
  <c r="BK24"/>
  <c r="BC40"/>
  <c r="BK31" i="63"/>
  <c r="CM22" i="64"/>
  <c r="BX32" i="62"/>
  <c r="BJ28" i="61"/>
  <c r="CE24"/>
  <c r="CW17" i="60"/>
  <c r="CZ29"/>
  <c r="BN39"/>
  <c r="BW35" i="64"/>
  <c r="CO29" i="62"/>
  <c r="BP15" i="61"/>
  <c r="BD35"/>
  <c r="CC40"/>
  <c r="CM36" i="60"/>
  <c r="BJ20"/>
  <c r="CP37"/>
  <c r="CL14"/>
  <c r="BW31" i="59"/>
  <c r="CM28"/>
  <c r="CJ40"/>
  <c r="BY35" i="60"/>
  <c r="BF30" i="59"/>
  <c r="BF28"/>
  <c r="BI39"/>
  <c r="BP24" i="60"/>
  <c r="CN35" i="59"/>
  <c r="BT39"/>
  <c r="BK40"/>
  <c r="CD21" i="60"/>
  <c r="BW35" i="59"/>
  <c r="CY39"/>
  <c r="BZ18" i="64"/>
  <c r="BN40" i="62"/>
  <c r="CC36" i="61"/>
  <c r="BW23"/>
  <c r="BJ39"/>
  <c r="CD14" i="60"/>
  <c r="BV37"/>
  <c r="BE18" i="63"/>
  <c r="CV40" i="64"/>
  <c r="BO40" i="62"/>
  <c r="CG30" i="61"/>
  <c r="BL19"/>
  <c r="BM14" i="60"/>
  <c r="CE19" i="64"/>
  <c r="CM36" i="63"/>
  <c r="CF34"/>
  <c r="CL15" i="66"/>
  <c r="BM13" i="65"/>
  <c r="CR12" i="63"/>
  <c r="CF21"/>
  <c r="CP32" i="65"/>
  <c r="BD22" i="63"/>
  <c r="CH10" i="64"/>
  <c r="BT40"/>
  <c r="BJ25"/>
  <c r="BG18" i="62"/>
  <c r="BX30"/>
  <c r="CJ32"/>
  <c r="CA36" i="65"/>
  <c r="BI38" i="63"/>
  <c r="CE15" i="64"/>
  <c r="BU11" i="63"/>
  <c r="BH26"/>
  <c r="BY13" i="64"/>
  <c r="BC25"/>
  <c r="BU18"/>
  <c r="BW14" i="62"/>
  <c r="BP26"/>
  <c r="BW19"/>
  <c r="CL18" i="63"/>
  <c r="CM39"/>
  <c r="CS31" i="64"/>
  <c r="CM26"/>
  <c r="BX29"/>
  <c r="BZ15" i="62"/>
  <c r="BW30"/>
  <c r="CT37"/>
  <c r="BJ28" i="63"/>
  <c r="CZ11"/>
  <c r="CG28" i="64"/>
  <c r="BK24"/>
  <c r="BG18"/>
  <c r="CH14" i="62"/>
  <c r="CE31"/>
  <c r="BL19"/>
  <c r="CG16" i="63"/>
  <c r="BE38"/>
  <c r="CB36" i="64"/>
  <c r="BM18"/>
  <c r="CZ32"/>
  <c r="BM15" i="62"/>
  <c r="BP27"/>
  <c r="CX39"/>
  <c r="CQ17" i="64"/>
  <c r="CE34" i="62"/>
  <c r="BR17" i="61"/>
  <c r="CH36"/>
  <c r="CO22"/>
  <c r="CW15" i="60"/>
  <c r="CA25"/>
  <c r="BL33"/>
  <c r="BZ17" i="64"/>
  <c r="CZ13" i="62"/>
  <c r="BI35" i="61"/>
  <c r="CL25"/>
  <c r="CQ38"/>
  <c r="CJ31" i="66"/>
  <c r="BK37" i="65"/>
  <c r="BH11" i="63"/>
  <c r="BR23"/>
  <c r="BK18" i="65"/>
  <c r="BV38"/>
  <c r="BJ29" i="63"/>
  <c r="CE38"/>
  <c r="BR14"/>
  <c r="CK23"/>
  <c r="CZ15" i="64"/>
  <c r="BG23"/>
  <c r="CU36"/>
  <c r="BT14" i="62"/>
  <c r="CR22"/>
  <c r="BS34" i="66"/>
  <c r="BN24" i="63"/>
  <c r="BD40"/>
  <c r="CB14" i="64"/>
  <c r="CC30" i="63"/>
  <c r="BL23"/>
  <c r="BL15" i="64"/>
  <c r="BF35"/>
  <c r="CL20"/>
  <c r="CN15" i="62"/>
  <c r="BR20"/>
  <c r="CW25"/>
  <c r="BO24" i="63"/>
  <c r="BY28"/>
  <c r="BM35" i="64"/>
  <c r="BO38"/>
  <c r="CU22"/>
  <c r="BJ34" i="62"/>
  <c r="BK37"/>
  <c r="BI33"/>
  <c r="CX21" i="63"/>
  <c r="CL40"/>
  <c r="BN10" i="64"/>
  <c r="BI23"/>
  <c r="CX33"/>
  <c r="CV24" i="62"/>
  <c r="BQ40"/>
  <c r="CS27" i="66"/>
  <c r="CF33" i="63"/>
  <c r="BI24"/>
  <c r="CR29" i="64"/>
  <c r="CF19"/>
  <c r="BI40"/>
  <c r="CA35" i="62"/>
  <c r="CP26"/>
  <c r="CI16" i="63"/>
  <c r="BY11" i="64"/>
  <c r="CQ16" i="62"/>
  <c r="CT36" i="61"/>
  <c r="BL25"/>
  <c r="CZ7"/>
  <c r="BK30" i="60"/>
  <c r="BO32"/>
  <c r="CV17" i="63"/>
  <c r="BS32" i="64"/>
  <c r="CU40" i="62"/>
  <c r="BX34" i="61"/>
  <c r="CW40"/>
  <c r="BE38"/>
  <c r="CX37" i="63"/>
  <c r="CZ15" i="65"/>
  <c r="BL36" i="63"/>
  <c r="CR15" i="66"/>
  <c r="BJ37" i="65"/>
  <c r="BH35"/>
  <c r="CC21" i="63"/>
  <c r="BS34" i="65"/>
  <c r="CJ24" i="63"/>
  <c r="CS14" i="64"/>
  <c r="CG18"/>
  <c r="BR26"/>
  <c r="CS34" i="62"/>
  <c r="BQ27"/>
  <c r="CO39"/>
  <c r="CD40" i="65"/>
  <c r="CJ23" i="63"/>
  <c r="CV34" i="64"/>
  <c r="CD11" i="63"/>
  <c r="CO26"/>
  <c r="CX12" i="64"/>
  <c r="CI31"/>
  <c r="BZ24"/>
  <c r="CB30" i="62"/>
  <c r="BI15"/>
  <c r="BZ22"/>
  <c r="BO28" i="63"/>
  <c r="CM22"/>
  <c r="CC15" i="64"/>
  <c r="CV10"/>
  <c r="CU23"/>
  <c r="BI16" i="62"/>
  <c r="CG25"/>
  <c r="CE37"/>
  <c r="CR29" i="63"/>
  <c r="CA38"/>
  <c r="BV35" i="64"/>
  <c r="BZ37"/>
  <c r="CA23"/>
  <c r="BK36" i="62"/>
  <c r="BO37"/>
  <c r="BW22"/>
  <c r="CD29" i="63"/>
  <c r="BW24"/>
  <c r="BG36" i="64"/>
  <c r="CZ25"/>
  <c r="CJ25"/>
  <c r="CB15" i="62"/>
  <c r="CK28"/>
  <c r="BV37" i="65"/>
  <c r="BY23" i="64"/>
  <c r="CR26" i="62"/>
  <c r="CD34" i="61"/>
  <c r="BD29"/>
  <c r="CG39"/>
  <c r="BP21" i="60"/>
  <c r="CW19"/>
  <c r="BQ29" i="63"/>
  <c r="CQ24" i="64"/>
  <c r="CE27" i="62"/>
  <c r="CO14" i="61"/>
  <c r="BH32"/>
  <c r="CK38"/>
  <c r="CG39" i="63"/>
  <c r="CB40" i="64"/>
  <c r="CT28" i="62"/>
  <c r="BP35" i="61"/>
  <c r="CD23"/>
  <c r="BU15" i="60"/>
  <c r="CM38"/>
  <c r="BH39"/>
  <c r="BY17" i="64"/>
  <c r="BM34"/>
  <c r="BW39" i="62"/>
  <c r="CX21" i="61"/>
  <c r="BX20"/>
  <c r="CQ15" i="60"/>
  <c r="CG22"/>
  <c r="BE27"/>
  <c r="BZ12" i="64"/>
  <c r="BP17" i="62"/>
  <c r="CS22"/>
  <c r="CZ40" i="61"/>
  <c r="CA35"/>
  <c r="CQ17" i="60"/>
  <c r="BJ24"/>
  <c r="CF40"/>
  <c r="BP14" i="64"/>
  <c r="CL15" i="62"/>
  <c r="BX16" i="61"/>
  <c r="BQ35"/>
  <c r="CM18"/>
  <c r="CS14" i="60"/>
  <c r="BM24"/>
  <c r="BO18"/>
  <c r="BR28" i="64"/>
  <c r="BZ25" i="62"/>
  <c r="CX17" i="61"/>
  <c r="CB16"/>
  <c r="CV31"/>
  <c r="CZ30" i="60"/>
  <c r="BY18"/>
  <c r="CP25"/>
  <c r="CE29"/>
  <c r="BJ35" i="59"/>
  <c r="CR22"/>
  <c r="CO39"/>
  <c r="BW27" i="60"/>
  <c r="CX35" i="59"/>
  <c r="BU22"/>
  <c r="CQ38"/>
  <c r="BT32" i="60"/>
  <c r="BL17" i="59"/>
  <c r="BS17"/>
  <c r="CT19" i="64"/>
  <c r="BU27" i="62"/>
  <c r="BW16" i="61"/>
  <c r="CP17"/>
  <c r="CQ37"/>
  <c r="CL26" i="60"/>
  <c r="BM21"/>
  <c r="BV30" i="63"/>
  <c r="CN11" i="64"/>
  <c r="BK35" i="62"/>
  <c r="BY35" i="61"/>
  <c r="BQ17"/>
  <c r="CN40"/>
  <c r="CQ38" i="63"/>
  <c r="BD34" i="65"/>
  <c r="CU13" i="63"/>
  <c r="BV30" i="66"/>
  <c r="CB29" i="65"/>
  <c r="BL32"/>
  <c r="CA34" i="63"/>
  <c r="CI20" i="66"/>
  <c r="BG36" i="63"/>
  <c r="BK39"/>
  <c r="CY26" i="64"/>
  <c r="BM36"/>
  <c r="BX40"/>
  <c r="BX29" i="62"/>
  <c r="CN32"/>
  <c r="CA12" i="65"/>
  <c r="BH23" i="63"/>
  <c r="BS39"/>
  <c r="BL27" i="66"/>
  <c r="CZ35" i="63"/>
  <c r="CP39"/>
  <c r="BI13" i="64"/>
  <c r="BN33"/>
  <c r="BU22"/>
  <c r="BN27" i="62"/>
  <c r="BZ32"/>
  <c r="CN21" i="65"/>
  <c r="CK24" i="63"/>
  <c r="BQ32"/>
  <c r="BG20" i="64"/>
  <c r="CJ28"/>
  <c r="CW32"/>
  <c r="BR26" i="62"/>
  <c r="CR40"/>
  <c r="CK16" i="65"/>
  <c r="CF32" i="63"/>
  <c r="CN13" i="64"/>
  <c r="CA33"/>
  <c r="CM25"/>
  <c r="CC34" i="62"/>
  <c r="CA26"/>
  <c r="BZ38"/>
  <c r="BN34" i="65"/>
  <c r="CO29" i="63"/>
  <c r="CP14" i="64"/>
  <c r="BF12"/>
  <c r="CA25"/>
  <c r="CO20"/>
  <c r="CE32" i="62"/>
  <c r="BX14"/>
  <c r="BW20" i="63"/>
  <c r="CX24" i="64"/>
  <c r="CZ19" i="62"/>
  <c r="BI33" i="61"/>
  <c r="BL33"/>
  <c r="BE34" i="60"/>
  <c r="CQ36"/>
  <c r="CZ39"/>
  <c r="BQ18" i="63"/>
  <c r="CN40" i="64"/>
  <c r="BQ37" i="62"/>
  <c r="CR16" i="61"/>
  <c r="CV25"/>
  <c r="BU36" i="60"/>
  <c r="BO19" i="64"/>
  <c r="CL11" i="63"/>
  <c r="CK36"/>
  <c r="BG31" i="65"/>
  <c r="BG40"/>
  <c r="CP31" i="63"/>
  <c r="BV35"/>
  <c r="CA31"/>
  <c r="BG40"/>
  <c r="CW10" i="64"/>
  <c r="CC21"/>
  <c r="CC26"/>
  <c r="BQ34" i="62"/>
  <c r="CZ28"/>
  <c r="BV38"/>
  <c r="CZ12" i="63"/>
  <c r="CD39"/>
  <c r="BO29" i="64"/>
  <c r="CR34" i="63"/>
  <c r="CJ39"/>
  <c r="BU31" i="64"/>
  <c r="CS21"/>
  <c r="BM11"/>
  <c r="CK21" i="62"/>
  <c r="BF27"/>
  <c r="BD39"/>
  <c r="BL31" i="63"/>
  <c r="BO23"/>
  <c r="CC17" i="64"/>
  <c r="CF21"/>
  <c r="CS24"/>
  <c r="CF15" i="62"/>
  <c r="BC38"/>
  <c r="CC22"/>
  <c r="BV34" i="63"/>
  <c r="BS15" i="64"/>
  <c r="BF20"/>
  <c r="BM27"/>
  <c r="BZ18" i="62"/>
  <c r="CT25"/>
  <c r="CP40"/>
  <c r="BT36" i="65"/>
  <c r="CM25" i="63"/>
  <c r="CA16" i="64"/>
  <c r="CJ14"/>
  <c r="BQ39"/>
  <c r="CL21" i="62"/>
  <c r="BQ14"/>
  <c r="BW29"/>
  <c r="CZ16" i="64"/>
  <c r="CU14"/>
  <c r="CZ7" i="62"/>
  <c r="BT19" i="61"/>
  <c r="BH19"/>
  <c r="CH14" i="60"/>
  <c r="BV40"/>
  <c r="CH19"/>
  <c r="CW31" i="64"/>
  <c r="CX17" i="62"/>
  <c r="CW17" i="61"/>
  <c r="BM14"/>
  <c r="BR23"/>
  <c r="BX16" i="60"/>
  <c r="CO26" i="64"/>
  <c r="BH14" i="63"/>
  <c r="CA15"/>
  <c r="BQ11" i="65"/>
  <c r="BS39"/>
  <c r="BT11" i="63"/>
  <c r="BY35"/>
  <c r="BT14"/>
  <c r="BY10"/>
  <c r="CG14" i="64"/>
  <c r="BG25"/>
  <c r="CG25"/>
  <c r="CP17" i="62"/>
  <c r="BN29"/>
  <c r="BJ27"/>
  <c r="BT13" i="63"/>
  <c r="CZ5"/>
  <c r="BQ34" i="64"/>
  <c r="CN40" i="65"/>
  <c r="BY34" i="63"/>
  <c r="CT11" i="64"/>
  <c r="BY16"/>
  <c r="CS26"/>
  <c r="BD35" i="62"/>
  <c r="BL25"/>
  <c r="CP32"/>
  <c r="BF30" i="63"/>
  <c r="BE39"/>
  <c r="BP10" i="64"/>
  <c r="CP20"/>
  <c r="CH36"/>
  <c r="BQ35" i="62"/>
  <c r="BE25"/>
  <c r="BD33"/>
  <c r="BX30" i="63"/>
  <c r="CK10"/>
  <c r="BU17" i="64"/>
  <c r="CD33"/>
  <c r="CL30"/>
  <c r="CP14" i="62"/>
  <c r="BF21"/>
  <c r="CJ23"/>
  <c r="BR25" i="65"/>
  <c r="BP27" i="63"/>
  <c r="CM15" i="64"/>
  <c r="BL14"/>
  <c r="CP22"/>
  <c r="BK28" i="62"/>
  <c r="BD24"/>
  <c r="CQ38"/>
  <c r="CZ39" i="63"/>
  <c r="CS38" i="64"/>
  <c r="CT23" i="62"/>
  <c r="CJ24" i="61"/>
  <c r="CN21"/>
  <c r="BP17" i="60"/>
  <c r="BY33"/>
  <c r="CX20"/>
  <c r="CG11" i="64"/>
  <c r="CH36" i="62"/>
  <c r="BU25" i="61"/>
  <c r="BY32"/>
  <c r="BT39"/>
  <c r="CH15" i="63"/>
  <c r="CU27" i="64"/>
  <c r="BN39" i="62"/>
  <c r="BE25" i="61"/>
  <c r="BZ23"/>
  <c r="CO39"/>
  <c r="BJ30" i="60"/>
  <c r="CV40"/>
  <c r="CP28" i="63"/>
  <c r="CK21" i="64"/>
  <c r="CJ21" i="62"/>
  <c r="BS27" i="61"/>
  <c r="CY20"/>
  <c r="CY39"/>
  <c r="CL21" i="60"/>
  <c r="CC32"/>
  <c r="CM33" i="63"/>
  <c r="CY20" i="64"/>
  <c r="CQ33" i="62"/>
  <c r="BV34" i="61"/>
  <c r="BJ23"/>
  <c r="BC36" i="60"/>
  <c r="BD27"/>
  <c r="CB39"/>
  <c r="BG12" i="63"/>
  <c r="CA30" i="64"/>
  <c r="CK37" i="62"/>
  <c r="BI28" i="61"/>
  <c r="BX24"/>
  <c r="CI17" i="60"/>
  <c r="CM24"/>
  <c r="BH19"/>
  <c r="CW39" i="63"/>
  <c r="BX24" i="64"/>
  <c r="CS33" i="62"/>
  <c r="CR30" i="61"/>
  <c r="BT40"/>
  <c r="CR36" i="60"/>
  <c r="BL18"/>
  <c r="CJ26"/>
  <c r="BO33" i="61"/>
  <c r="BY16" i="59"/>
  <c r="CP30"/>
  <c r="CK33"/>
  <c r="BO23" i="61"/>
  <c r="CX15" i="59"/>
  <c r="BC29"/>
  <c r="CF33"/>
  <c r="CH17" i="60"/>
  <c r="CJ28" i="59"/>
  <c r="CQ25"/>
  <c r="CQ20" i="61"/>
  <c r="CD25" i="59"/>
  <c r="CF40"/>
  <c r="CD14" i="61"/>
  <c r="BC16" i="59"/>
  <c r="CZ25"/>
  <c r="CA40"/>
  <c r="CB34" i="61"/>
  <c r="CY15" i="59"/>
  <c r="BZ26"/>
  <c r="CH40"/>
  <c r="CA31" i="61"/>
  <c r="BS16" i="59"/>
  <c r="BV25"/>
  <c r="CR39"/>
  <c r="CB27"/>
  <c r="CK20" i="58"/>
  <c r="BV23"/>
  <c r="BI35" i="57"/>
  <c r="BG30"/>
  <c r="CH18"/>
  <c r="BL27" i="56"/>
  <c r="BR20"/>
  <c r="BC33" i="59"/>
  <c r="BN32" i="58"/>
  <c r="BR38"/>
  <c r="CY16" i="57"/>
  <c r="CA25"/>
  <c r="BI22"/>
  <c r="CY14" i="58"/>
  <c r="CF23"/>
  <c r="CG19"/>
  <c r="BD31" i="57"/>
  <c r="BJ18"/>
  <c r="CN16" i="56"/>
  <c r="CJ17"/>
  <c r="CI22"/>
  <c r="BU35" i="58"/>
  <c r="CE39"/>
  <c r="CS38"/>
  <c r="CO28" i="57"/>
  <c r="CV22"/>
  <c r="BI36" i="56"/>
  <c r="BO14"/>
  <c r="BZ38"/>
  <c r="CP15" i="58"/>
  <c r="CA32"/>
  <c r="CZ8"/>
  <c r="CY25" i="57"/>
  <c r="CW39"/>
  <c r="BO16" i="56"/>
  <c r="CB27"/>
  <c r="BR32"/>
  <c r="BH16" i="58"/>
  <c r="CL33"/>
  <c r="BQ40"/>
  <c r="CN25" i="57"/>
  <c r="CK39"/>
  <c r="CF16" i="56"/>
  <c r="BV25"/>
  <c r="BU33" i="64"/>
  <c r="CH35" i="58"/>
  <c r="BI23"/>
  <c r="CV23"/>
  <c r="CJ21" i="57"/>
  <c r="BD19"/>
  <c r="CL34" i="56"/>
  <c r="CS29"/>
  <c r="BE40" i="60"/>
  <c r="BH20" i="56"/>
  <c r="CU17" i="55"/>
  <c r="CT24"/>
  <c r="CZ6"/>
  <c r="BT29" i="54"/>
  <c r="CR22"/>
  <c r="CB35" i="53"/>
  <c r="CV36" i="59"/>
  <c r="BR24" i="62"/>
  <c r="CD15" i="61"/>
  <c r="BN18"/>
  <c r="BL39"/>
  <c r="BQ16" i="60"/>
  <c r="BC39"/>
  <c r="CJ17" i="59"/>
  <c r="CU26" i="64"/>
  <c r="CW24" i="62"/>
  <c r="CC14" i="61"/>
  <c r="BE27"/>
  <c r="BV38"/>
  <c r="BR27" i="60"/>
  <c r="CZ27"/>
  <c r="CX23" i="66"/>
  <c r="BL21" i="64"/>
  <c r="CG24" i="62"/>
  <c r="CV27" i="61"/>
  <c r="CA32"/>
  <c r="BI29"/>
  <c r="CF30" i="60"/>
  <c r="CT31"/>
  <c r="BP25" i="65"/>
  <c r="CG27" i="64"/>
  <c r="CD26" i="62"/>
  <c r="CL24" i="61"/>
  <c r="BN22"/>
  <c r="BH21"/>
  <c r="CD27" i="60"/>
  <c r="CW27"/>
  <c r="CI40" i="63"/>
  <c r="CV33" i="64"/>
  <c r="BR38" i="62"/>
  <c r="BZ16" i="61"/>
  <c r="BJ33"/>
  <c r="BR16" i="60"/>
  <c r="CO38"/>
  <c r="CE37"/>
  <c r="CK21" i="61"/>
  <c r="BV34" i="59"/>
  <c r="CU30"/>
  <c r="CF19"/>
  <c r="BD23" i="61"/>
  <c r="CJ34" i="59"/>
  <c r="BI28"/>
  <c r="BU33"/>
  <c r="BH17" i="60"/>
  <c r="CF30" i="59"/>
  <c r="CU27"/>
  <c r="CD37"/>
  <c r="BI15" i="60"/>
  <c r="CV30" i="59"/>
  <c r="BR27"/>
  <c r="CO19"/>
  <c r="BO35" i="60"/>
  <c r="BO29" i="59"/>
  <c r="BL27"/>
  <c r="CA18"/>
  <c r="CM16" i="60"/>
  <c r="BT29" i="59"/>
  <c r="CD26"/>
  <c r="CX33"/>
  <c r="BK14" i="60"/>
  <c r="CH29" i="59"/>
  <c r="BS26"/>
  <c r="CA32"/>
  <c r="BY14" i="58"/>
  <c r="CN15"/>
  <c r="BP34"/>
  <c r="BY34" i="57"/>
  <c r="CA22"/>
  <c r="BR39"/>
  <c r="CO27" i="56"/>
  <c r="CD37"/>
  <c r="BJ34" i="58"/>
  <c r="BU26"/>
  <c r="CO23"/>
  <c r="BY15" i="57"/>
  <c r="CT37"/>
  <c r="CA28" i="59"/>
  <c r="BR31" i="58"/>
  <c r="BF19"/>
  <c r="BO26" i="57"/>
  <c r="CG21"/>
  <c r="BH38"/>
  <c r="BU36" i="56"/>
  <c r="BV36"/>
  <c r="CD24" i="59"/>
  <c r="BW29" i="58"/>
  <c r="CN23"/>
  <c r="CQ21" i="57"/>
  <c r="BV18"/>
  <c r="BM32"/>
  <c r="CE16" i="56"/>
  <c r="CW27"/>
  <c r="CP21" i="59"/>
  <c r="BH26" i="58"/>
  <c r="BQ39"/>
  <c r="BE30" i="57"/>
  <c r="CU33"/>
  <c r="BM40"/>
  <c r="CD16" i="56"/>
  <c r="CA20"/>
  <c r="CY30" i="59"/>
  <c r="CS25" i="58"/>
  <c r="BN39"/>
  <c r="CS30" i="57"/>
  <c r="BV23"/>
  <c r="BU40"/>
  <c r="BE16" i="56"/>
  <c r="CG20"/>
  <c r="BD36" i="59"/>
  <c r="BJ20" i="58"/>
  <c r="CJ18"/>
  <c r="BK16" i="57"/>
  <c r="CN14"/>
  <c r="CU19"/>
  <c r="CZ31" i="56"/>
  <c r="BF26"/>
  <c r="CS32" i="58"/>
  <c r="CN39" i="56"/>
  <c r="CM16" i="55"/>
  <c r="CO39"/>
  <c r="BH33"/>
  <c r="CA18" i="54"/>
  <c r="CW32"/>
  <c r="BO36" i="53"/>
  <c r="CW28" i="64"/>
  <c r="BR23" i="62"/>
  <c r="BV26" i="61"/>
  <c r="CJ21"/>
  <c r="CP22"/>
  <c r="BO16" i="60"/>
  <c r="BC19"/>
  <c r="CV20" i="63"/>
  <c r="CI26" i="64"/>
  <c r="BM37" i="62"/>
  <c r="BS16" i="61"/>
  <c r="BP22"/>
  <c r="BQ39"/>
  <c r="BH30" i="60"/>
  <c r="BM39"/>
  <c r="CM10" i="63"/>
  <c r="BH21" i="64"/>
  <c r="BZ19" i="62"/>
  <c r="CY27" i="61"/>
  <c r="CH19"/>
  <c r="CS35" i="60"/>
  <c r="CW23"/>
  <c r="CT23"/>
  <c r="CQ21" i="63"/>
  <c r="BZ19" i="64"/>
  <c r="BL33" i="62"/>
  <c r="BU24" i="61"/>
  <c r="BC32"/>
  <c r="CI16" i="60"/>
  <c r="CI39"/>
  <c r="CB40"/>
  <c r="CC30" i="64"/>
  <c r="BS28" i="62"/>
  <c r="BM29" i="61"/>
  <c r="BO26"/>
  <c r="CV39"/>
  <c r="BL25" i="60"/>
  <c r="CT40"/>
  <c r="CI29"/>
  <c r="CD34"/>
  <c r="BO14" i="59"/>
  <c r="BZ27"/>
  <c r="BU23"/>
  <c r="BP30" i="60"/>
  <c r="BG36" i="59"/>
  <c r="CX26"/>
  <c r="CP23"/>
  <c r="CY29" i="60"/>
  <c r="BJ34" i="59"/>
  <c r="BR32"/>
  <c r="BS16" i="58"/>
  <c r="CG28" i="60"/>
  <c r="BL34" i="59"/>
  <c r="CH32"/>
  <c r="CW15" i="58"/>
  <c r="BJ26" i="60"/>
  <c r="BQ34" i="59"/>
  <c r="BX22"/>
  <c r="BR15" i="58"/>
  <c r="CC25" i="60"/>
  <c r="BL31" i="59"/>
  <c r="CX23"/>
  <c r="CZ14" i="58"/>
  <c r="CZ21" i="60"/>
  <c r="CF31" i="59"/>
  <c r="BN23"/>
  <c r="CE15" i="58"/>
  <c r="BV16"/>
  <c r="CJ26"/>
  <c r="BY38"/>
  <c r="BV29" i="57"/>
  <c r="BL33"/>
  <c r="CI34" i="56"/>
  <c r="CL22"/>
  <c r="CR40"/>
  <c r="BX36" i="58"/>
  <c r="BR24"/>
  <c r="BX32"/>
  <c r="BC26" i="57"/>
  <c r="BF40"/>
  <c r="CN16" i="58"/>
  <c r="BX24"/>
  <c r="BD40"/>
  <c r="CJ29" i="57"/>
  <c r="CJ22"/>
  <c r="BO22"/>
  <c r="CA15" i="56"/>
  <c r="CD19"/>
  <c r="CI36" i="58"/>
  <c r="CR31"/>
  <c r="CX19"/>
  <c r="BD26" i="57"/>
  <c r="CJ38"/>
  <c r="CW40"/>
  <c r="CX34" i="56"/>
  <c r="BU18"/>
  <c r="CB34" i="58"/>
  <c r="BV28"/>
  <c r="BR23"/>
  <c r="BI21" i="57"/>
  <c r="BH18"/>
  <c r="BD21"/>
  <c r="CT14" i="56"/>
  <c r="CZ22"/>
  <c r="BG34" i="58"/>
  <c r="CS28"/>
  <c r="BS22"/>
  <c r="CS21" i="57"/>
  <c r="CN18"/>
  <c r="BE19"/>
  <c r="CG14" i="56"/>
  <c r="CT22"/>
  <c r="BY15" i="58"/>
  <c r="CX25"/>
  <c r="BX38"/>
  <c r="CA29" i="57"/>
  <c r="CW34"/>
  <c r="CN38"/>
  <c r="CZ13" i="56"/>
  <c r="CJ40"/>
  <c r="CV27" i="57"/>
  <c r="CE22" i="56"/>
  <c r="CE30" i="55"/>
  <c r="CX35" i="64"/>
  <c r="CE22" i="62"/>
  <c r="BP30" i="61"/>
  <c r="BQ27"/>
  <c r="CM37"/>
  <c r="CH27" i="60"/>
  <c r="BK37"/>
  <c r="BY33" i="63"/>
  <c r="CE22" i="64"/>
  <c r="BN22" i="62"/>
  <c r="BZ25" i="61"/>
  <c r="CA33"/>
  <c r="CP15" i="60"/>
  <c r="CP30"/>
  <c r="BX23"/>
  <c r="CR25" i="63"/>
  <c r="CC35" i="64"/>
  <c r="CV38" i="62"/>
  <c r="CS29" i="61"/>
  <c r="BM24"/>
  <c r="CY17" i="60"/>
  <c r="BE24"/>
  <c r="CC20"/>
  <c r="BQ11" i="63"/>
  <c r="BF31" i="64"/>
  <c r="CT40" i="62"/>
  <c r="CL21" i="61"/>
  <c r="BV18"/>
  <c r="BP15" i="60"/>
  <c r="BE31"/>
  <c r="CG32"/>
  <c r="BG33" i="63"/>
  <c r="CL38" i="64"/>
  <c r="BL32" i="62"/>
  <c r="CQ25" i="61"/>
  <c r="BL21"/>
  <c r="BQ17" i="60"/>
  <c r="CH33"/>
  <c r="BY24"/>
  <c r="BC20" i="61"/>
  <c r="BK36" i="59"/>
  <c r="BM27"/>
  <c r="CP33"/>
  <c r="CN23" i="61"/>
  <c r="CE36" i="59"/>
  <c r="CC27"/>
  <c r="BS33"/>
  <c r="CJ17" i="60"/>
  <c r="CH25" i="59"/>
  <c r="BR20"/>
  <c r="CM19"/>
  <c r="CV14" i="60"/>
  <c r="CM25" i="59"/>
  <c r="CE20"/>
  <c r="BT18"/>
  <c r="CW35" i="60"/>
  <c r="CR25" i="59"/>
  <c r="BI19"/>
  <c r="CU33"/>
  <c r="BG17" i="60"/>
  <c r="BU24" i="59"/>
  <c r="CL19"/>
  <c r="CJ33"/>
  <c r="CI14" i="60"/>
  <c r="BM24" i="59"/>
  <c r="CF18"/>
  <c r="BL22"/>
  <c r="BF16" i="58"/>
  <c r="CI29"/>
  <c r="CP40"/>
  <c r="CU36" i="57"/>
  <c r="BM18"/>
  <c r="CZ17" i="56"/>
  <c r="CU14"/>
  <c r="BZ19"/>
  <c r="BJ36" i="58"/>
  <c r="CV26"/>
  <c r="CV33"/>
  <c r="BW31" i="57"/>
  <c r="CQ32"/>
  <c r="CH28" i="59"/>
  <c r="CR26" i="58"/>
  <c r="BW40"/>
  <c r="CX31" i="57"/>
  <c r="BJ33"/>
  <c r="CZ22"/>
  <c r="BY17" i="56"/>
  <c r="CM21"/>
  <c r="BD24" i="59"/>
  <c r="CR21" i="58"/>
  <c r="CD38"/>
  <c r="CM17" i="57"/>
  <c r="CS34"/>
  <c r="BM38"/>
  <c r="CL36" i="56"/>
  <c r="BS19"/>
  <c r="CX20" i="59"/>
  <c r="BP31" i="58"/>
  <c r="BN33"/>
  <c r="BJ15" i="57"/>
  <c r="BZ20"/>
  <c r="BQ40"/>
  <c r="BW29" i="56"/>
  <c r="BO21"/>
  <c r="BR29" i="59"/>
  <c r="CN30" i="58"/>
  <c r="CE32"/>
  <c r="CD14" i="57"/>
  <c r="CB30"/>
  <c r="CU39"/>
  <c r="CZ28" i="56"/>
  <c r="CV21"/>
  <c r="BJ29" i="59"/>
  <c r="BE27" i="58"/>
  <c r="CO18"/>
  <c r="CQ34" i="57"/>
  <c r="CD31"/>
  <c r="CE20"/>
  <c r="BG25" i="56"/>
  <c r="BI19"/>
  <c r="CI37" i="58"/>
  <c r="CK40" i="56"/>
  <c r="CQ34" i="55"/>
  <c r="CW32"/>
  <c r="CA16" i="54"/>
  <c r="CX35"/>
  <c r="BH21"/>
  <c r="CA29" i="53"/>
  <c r="CU30" i="55"/>
  <c r="CB21" i="53"/>
  <c r="CN32" i="56"/>
  <c r="BC16" i="55"/>
  <c r="CG26"/>
  <c r="CV20"/>
  <c r="BZ31" i="54"/>
  <c r="CN33"/>
  <c r="CT35" i="53"/>
  <c r="BS24" i="58"/>
  <c r="BH37" i="56"/>
  <c r="CL17" i="55"/>
  <c r="CM20"/>
  <c r="BS18"/>
  <c r="CK25" i="54"/>
  <c r="CY39"/>
  <c r="BK14" i="53"/>
  <c r="BC33" i="58"/>
  <c r="CW40" i="56"/>
  <c r="CD25" i="61"/>
  <c r="BC11" i="63"/>
  <c r="CG10"/>
  <c r="BK30" i="62"/>
  <c r="BC29" i="64"/>
  <c r="BX32"/>
  <c r="CC24" i="67"/>
  <c r="CW25" i="64"/>
  <c r="CD36" i="66"/>
  <c r="CK14" i="64"/>
  <c r="BS33" i="66"/>
  <c r="CU38" i="64"/>
  <c r="BE39" i="62"/>
  <c r="CS27"/>
  <c r="BC40" i="64"/>
  <c r="CO36" i="62"/>
  <c r="CF36" i="61"/>
  <c r="BW33"/>
  <c r="CA37"/>
  <c r="CI35" i="60"/>
  <c r="CW38"/>
  <c r="BH15" i="59"/>
  <c r="BN11" i="64"/>
  <c r="CC21" i="62"/>
  <c r="CJ30" i="61"/>
  <c r="BP21"/>
  <c r="CJ37"/>
  <c r="BQ19" i="63"/>
  <c r="CE35" i="65"/>
  <c r="CE30" i="63"/>
  <c r="BR24"/>
  <c r="CO36" i="65"/>
  <c r="BL33"/>
  <c r="CA17" i="63"/>
  <c r="BF22"/>
  <c r="CR39"/>
  <c r="BK40"/>
  <c r="CY16" i="64"/>
  <c r="BF23"/>
  <c r="CM24"/>
  <c r="BR34" i="62"/>
  <c r="CX23"/>
  <c r="CQ10" i="66"/>
  <c r="CG20" i="63"/>
  <c r="BW14" i="64"/>
  <c r="CC10" i="65"/>
  <c r="CQ27" i="63"/>
  <c r="BC31"/>
  <c r="CI21" i="64"/>
  <c r="CX28"/>
  <c r="CK18"/>
  <c r="BC27" i="62"/>
  <c r="CH22"/>
  <c r="BE16" i="65"/>
  <c r="CL31" i="63"/>
  <c r="BJ10"/>
  <c r="CJ24" i="64"/>
  <c r="CZ24"/>
  <c r="CE21"/>
  <c r="CU21" i="62"/>
  <c r="CA23"/>
  <c r="CQ13" i="65"/>
  <c r="BQ35" i="63"/>
  <c r="CL22"/>
  <c r="CK20" i="64"/>
  <c r="BK33"/>
  <c r="BQ35"/>
  <c r="BF20" i="62"/>
  <c r="CD39"/>
  <c r="CN26" i="65"/>
  <c r="CR32" i="63"/>
  <c r="BG12" i="64"/>
  <c r="CY32"/>
  <c r="BO24"/>
  <c r="BD14" i="62"/>
  <c r="BZ29"/>
  <c r="CX19"/>
  <c r="BZ20" i="63"/>
  <c r="BN23" i="64"/>
  <c r="CF23" i="62"/>
  <c r="CZ30" i="61"/>
  <c r="BX18"/>
  <c r="BS14" i="60"/>
  <c r="CJ25"/>
  <c r="BM23"/>
  <c r="BE40" i="63"/>
  <c r="BY36" i="64"/>
  <c r="CZ32" i="62"/>
  <c r="CI30" i="61"/>
  <c r="BU28"/>
  <c r="BI16" i="60"/>
  <c r="BS25" i="64"/>
  <c r="CH35" i="63"/>
  <c r="BR34"/>
  <c r="BM12" i="66"/>
  <c r="CT13" i="65"/>
  <c r="CX34" i="63"/>
  <c r="CY16"/>
  <c r="CA34" i="65"/>
  <c r="BE37" i="63"/>
  <c r="CF30" i="64"/>
  <c r="CE25"/>
  <c r="BS20"/>
  <c r="BO14" i="62"/>
  <c r="BD26"/>
  <c r="BC37"/>
  <c r="BZ30" i="63"/>
  <c r="BC33"/>
  <c r="BG15" i="64"/>
  <c r="BJ11" i="63"/>
  <c r="CP10"/>
  <c r="CE35" i="64"/>
  <c r="CL18"/>
  <c r="CK37"/>
  <c r="CZ16" i="62"/>
  <c r="CD31"/>
  <c r="CR20"/>
  <c r="BX36" i="63"/>
  <c r="CB26"/>
  <c r="BV15" i="64"/>
  <c r="BI19"/>
  <c r="BD22"/>
  <c r="BV36" i="62"/>
  <c r="CJ20"/>
  <c r="BK38"/>
  <c r="BE12" i="63"/>
  <c r="BY24"/>
  <c r="CZ35" i="64"/>
  <c r="BY35"/>
  <c r="BQ37"/>
  <c r="CF31" i="62"/>
  <c r="CB28"/>
  <c r="BK21"/>
  <c r="BS16" i="63"/>
  <c r="BY38"/>
  <c r="CN14" i="64"/>
  <c r="CW40"/>
  <c r="BS30"/>
  <c r="BF34" i="62"/>
  <c r="CK30"/>
  <c r="BE22"/>
  <c r="BJ35" i="64"/>
  <c r="BU17" i="62"/>
  <c r="CN35" i="61"/>
  <c r="CZ25"/>
  <c r="CP37"/>
  <c r="CS17" i="60"/>
  <c r="CS28"/>
  <c r="CX30"/>
  <c r="BH14" i="64"/>
  <c r="BY15" i="62"/>
  <c r="CV36" i="61"/>
  <c r="CH17"/>
  <c r="BD39"/>
  <c r="BW17" i="65"/>
  <c r="BP21" i="64"/>
  <c r="CC31" i="62"/>
  <c r="BP16" i="61"/>
  <c r="BI23"/>
  <c r="CU39"/>
  <c r="CC28" i="60"/>
  <c r="CY25"/>
  <c r="CI36" i="65"/>
  <c r="BF26" i="64"/>
  <c r="CM25" i="62"/>
  <c r="BV16" i="61"/>
  <c r="BU31"/>
  <c r="CF38"/>
  <c r="CF20" i="60"/>
  <c r="BX18"/>
  <c r="BC19" i="63"/>
  <c r="BM30" i="64"/>
  <c r="BS24" i="62"/>
  <c r="BL35" i="61"/>
  <c r="BR22"/>
  <c r="BF40"/>
  <c r="BU27" i="60"/>
  <c r="BE39"/>
  <c r="CM14" i="63"/>
  <c r="BN39" i="64"/>
  <c r="BJ21" i="62"/>
  <c r="BF29" i="61"/>
  <c r="BO25"/>
  <c r="CC37"/>
  <c r="BY15" i="60"/>
  <c r="CJ19"/>
  <c r="CJ38" i="63"/>
  <c r="CU28" i="64"/>
  <c r="CJ39" i="62"/>
  <c r="BH35" i="61"/>
  <c r="BC23"/>
  <c r="CK35" i="60"/>
  <c r="CV20"/>
  <c r="BZ19"/>
  <c r="CH24" i="61"/>
  <c r="BJ31" i="59"/>
  <c r="CC29"/>
  <c r="BO32"/>
  <c r="CS31" i="61"/>
  <c r="CE31" i="59"/>
  <c r="CE29"/>
  <c r="CE23"/>
  <c r="BV24" i="61"/>
  <c r="CW36" i="59"/>
  <c r="CQ26"/>
  <c r="CR23"/>
  <c r="BT18" i="61"/>
  <c r="CL35" i="59"/>
  <c r="CU26"/>
  <c r="CQ27" i="64"/>
  <c r="CU31" i="62"/>
  <c r="CL14" i="61"/>
  <c r="BD22"/>
  <c r="BS23"/>
  <c r="BE16" i="60"/>
  <c r="CW18"/>
  <c r="CG16" i="59"/>
  <c r="CN17" i="64"/>
  <c r="BF19" i="62"/>
  <c r="BC31" i="61"/>
  <c r="CQ19"/>
  <c r="CK33"/>
  <c r="BP40" i="63"/>
  <c r="BD40" i="65"/>
  <c r="CA35" i="63"/>
  <c r="BO13" i="66"/>
  <c r="CC31" i="65"/>
  <c r="CI33"/>
  <c r="CP24" i="63"/>
  <c r="BC17" i="65"/>
  <c r="CV22" i="63"/>
  <c r="BE24"/>
  <c r="BR22" i="64"/>
  <c r="BX25"/>
  <c r="CX34"/>
  <c r="BP29" i="62"/>
  <c r="CL32"/>
  <c r="BN37" i="65"/>
  <c r="CL24" i="63"/>
  <c r="CV15" i="64"/>
  <c r="BX37" i="65"/>
  <c r="BH33" i="63"/>
  <c r="BX13" i="64"/>
  <c r="CL34"/>
  <c r="CY24"/>
  <c r="CV15" i="62"/>
  <c r="CQ35"/>
  <c r="CG30"/>
  <c r="BC34" i="65"/>
  <c r="BK37" i="63"/>
  <c r="BI34" i="64"/>
  <c r="CU10"/>
  <c r="BS33"/>
  <c r="CJ17" i="62"/>
  <c r="CG26"/>
  <c r="BU40"/>
  <c r="CY35" i="65"/>
  <c r="BP10" i="63"/>
  <c r="CS29" i="64"/>
  <c r="CS30"/>
  <c r="BE39"/>
  <c r="CF16" i="62"/>
  <c r="BF25"/>
  <c r="BP38"/>
  <c r="CZ39" i="65"/>
  <c r="CB27" i="63"/>
  <c r="CM36" i="64"/>
  <c r="BC26"/>
  <c r="BT36"/>
  <c r="BJ16" i="62"/>
  <c r="CT19"/>
  <c r="CC24"/>
  <c r="BU10" i="63"/>
  <c r="BR38" i="64"/>
  <c r="CC32" i="62"/>
  <c r="CZ14" i="61"/>
  <c r="BP18"/>
  <c r="CM14" i="60"/>
  <c r="CF25"/>
  <c r="CZ18"/>
  <c r="CZ8" i="63"/>
  <c r="CO39" i="64"/>
  <c r="BW40" i="62"/>
  <c r="CT25" i="61"/>
  <c r="CB21"/>
  <c r="CG16" i="60"/>
  <c r="CQ28" i="64"/>
  <c r="CH11" i="63"/>
  <c r="CE24"/>
  <c r="BM30" i="65"/>
  <c r="BW16"/>
  <c r="CJ31" i="63"/>
  <c r="BG31"/>
  <c r="BC29"/>
  <c r="BT33"/>
  <c r="CD10" i="64"/>
  <c r="CW15"/>
  <c r="CQ32"/>
  <c r="CF17" i="62"/>
  <c r="CU28"/>
  <c r="BF38"/>
  <c r="BJ30" i="63"/>
  <c r="CA37"/>
  <c r="CT17" i="64"/>
  <c r="BZ11" i="63"/>
  <c r="CT37"/>
  <c r="BI16" i="64"/>
  <c r="CH27"/>
  <c r="BO34"/>
  <c r="BR16" i="62"/>
  <c r="CN31"/>
  <c r="CV40"/>
  <c r="BU18" i="63"/>
  <c r="CS39"/>
  <c r="BD36" i="64"/>
  <c r="BY30"/>
  <c r="BT37"/>
  <c r="CW36" i="62"/>
  <c r="CA25"/>
  <c r="CZ37"/>
  <c r="CA28" i="63"/>
  <c r="CF37"/>
  <c r="CI30" i="64"/>
  <c r="CH25"/>
  <c r="CX38"/>
  <c r="BQ16" i="62"/>
  <c r="CU25"/>
  <c r="CO23"/>
  <c r="CH31" i="63"/>
  <c r="CR37"/>
  <c r="CV11" i="64"/>
  <c r="CB27"/>
  <c r="BP32"/>
  <c r="CD36" i="62"/>
  <c r="BT23"/>
  <c r="CM27"/>
  <c r="BZ39" i="64"/>
  <c r="CE24" i="62"/>
  <c r="BN35" i="61"/>
  <c r="CX26"/>
  <c r="CB20"/>
  <c r="BI24" i="60"/>
  <c r="CK40"/>
  <c r="BS40"/>
  <c r="CF28" i="64"/>
  <c r="CP28" i="62"/>
  <c r="BC14" i="61"/>
  <c r="CZ22"/>
  <c r="CG40"/>
  <c r="BS36" i="63"/>
  <c r="BL36" i="65"/>
  <c r="CN13" i="63"/>
  <c r="CP25"/>
  <c r="CM12" i="65"/>
  <c r="CC40"/>
  <c r="BK19" i="63"/>
  <c r="CQ17" i="65"/>
  <c r="CW25" i="63"/>
  <c r="CB39"/>
  <c r="CX19" i="64"/>
  <c r="BK26"/>
  <c r="CQ22"/>
  <c r="CZ24" i="62"/>
  <c r="CZ38"/>
  <c r="CS27" i="65"/>
  <c r="BR21" i="63"/>
  <c r="CN34" i="64"/>
  <c r="BQ29" i="65"/>
  <c r="CE25" i="63"/>
  <c r="CX13" i="64"/>
  <c r="CS36"/>
  <c r="BW18"/>
  <c r="BG22"/>
  <c r="BI17" i="62"/>
  <c r="BT36"/>
  <c r="BO37" i="65"/>
  <c r="BY21" i="63"/>
  <c r="CW16" i="64"/>
  <c r="BN22"/>
  <c r="CJ10"/>
  <c r="BM14" i="62"/>
  <c r="BW35"/>
  <c r="BG20"/>
  <c r="CN39" i="65"/>
  <c r="CW40" i="63"/>
  <c r="BO36" i="64"/>
  <c r="CH29"/>
  <c r="CO37"/>
  <c r="CI35" i="62"/>
  <c r="BD20"/>
  <c r="CM37"/>
  <c r="CN15" i="63"/>
  <c r="CB37"/>
  <c r="BS13" i="64"/>
  <c r="CU30"/>
  <c r="BG40"/>
  <c r="CM15" i="62"/>
  <c r="CP20"/>
  <c r="BR21"/>
  <c r="BM19" i="64"/>
  <c r="BS35" i="62"/>
  <c r="BK14" i="61"/>
  <c r="CN36"/>
  <c r="CL20"/>
  <c r="BP27" i="60"/>
  <c r="CH22"/>
  <c r="BC33"/>
  <c r="BE16" i="64"/>
  <c r="BO20" i="62"/>
  <c r="CH16" i="61"/>
  <c r="CF19"/>
  <c r="BS19"/>
  <c r="BS32" i="63"/>
  <c r="BD27" i="64"/>
  <c r="BG38" i="62"/>
  <c r="BS14" i="61"/>
  <c r="CM22"/>
  <c r="BT14" i="60"/>
  <c r="BG27"/>
  <c r="BY40"/>
  <c r="CW24" i="63"/>
  <c r="CL39" i="64"/>
  <c r="CL22" i="62"/>
  <c r="BT21" i="61"/>
  <c r="BH20"/>
  <c r="BT16" i="60"/>
  <c r="BC20"/>
  <c r="CT32"/>
  <c r="BK32" i="63"/>
  <c r="CJ22" i="64"/>
  <c r="BR19" i="62"/>
  <c r="BM32" i="61"/>
  <c r="BF35"/>
  <c r="BU17" i="60"/>
  <c r="CC26"/>
  <c r="CS39"/>
  <c r="CO39" i="63"/>
  <c r="CX32" i="64"/>
  <c r="CY23" i="62"/>
  <c r="CY35" i="61"/>
  <c r="BX26"/>
  <c r="BP14" i="60"/>
  <c r="CZ24"/>
  <c r="BT35"/>
  <c r="BJ36" i="64"/>
  <c r="CH34" i="62"/>
  <c r="CP37"/>
  <c r="CR15" i="61"/>
  <c r="BW21"/>
  <c r="CS16" i="60"/>
  <c r="BZ28"/>
  <c r="BM37"/>
  <c r="CT28" i="61"/>
  <c r="BS36" i="59"/>
  <c r="BX29"/>
  <c r="BG20"/>
  <c r="BK18" i="61"/>
  <c r="CP35" i="59"/>
  <c r="CU29"/>
  <c r="BC31"/>
  <c r="BG15" i="60"/>
  <c r="BX16" i="59"/>
  <c r="BC26"/>
  <c r="CK39" i="64"/>
  <c r="BG30" i="62"/>
  <c r="CG17" i="61"/>
  <c r="BF14"/>
  <c r="BR31"/>
  <c r="CX31" i="60"/>
  <c r="CX18"/>
  <c r="CN34"/>
  <c r="CM16" i="64"/>
  <c r="CE20" i="62"/>
  <c r="BK35" i="61"/>
  <c r="CB25"/>
  <c r="CF18"/>
  <c r="CB35" i="63"/>
  <c r="BQ35" i="65"/>
  <c r="BM31" i="63"/>
  <c r="CG25"/>
  <c r="BT23" i="65"/>
  <c r="BP36"/>
  <c r="BW16" i="63"/>
  <c r="CK33"/>
  <c r="CH13"/>
  <c r="CA24"/>
  <c r="CR35" i="64"/>
  <c r="BG24"/>
  <c r="BL29"/>
  <c r="BV17" i="62"/>
  <c r="CQ39"/>
  <c r="CS32"/>
  <c r="BJ38" i="63"/>
  <c r="CR38"/>
  <c r="CX14" i="64"/>
  <c r="BE30" i="63"/>
  <c r="CZ24"/>
  <c r="BW17" i="64"/>
  <c r="BO17"/>
  <c r="CZ14"/>
  <c r="CP21" i="62"/>
  <c r="BT35"/>
  <c r="CM38"/>
  <c r="CO30" i="63"/>
  <c r="CD38"/>
  <c r="BT14" i="64"/>
  <c r="BZ21"/>
  <c r="CJ39"/>
  <c r="BD36" i="62"/>
  <c r="BU31"/>
  <c r="BH22"/>
  <c r="CU26" i="63"/>
  <c r="CP37"/>
  <c r="BR33" i="64"/>
  <c r="CU25"/>
  <c r="CF40"/>
  <c r="BU24" i="62"/>
  <c r="BH38"/>
  <c r="BT25" i="66"/>
  <c r="CR30" i="63"/>
  <c r="CU40"/>
  <c r="CV12" i="64"/>
  <c r="BV25"/>
  <c r="BF29"/>
  <c r="CA29" i="62"/>
  <c r="CE14"/>
  <c r="CV33" i="65"/>
  <c r="BV40" i="64"/>
  <c r="BE27" i="62"/>
  <c r="CC25" i="61"/>
  <c r="BZ33"/>
  <c r="CB40"/>
  <c r="CM28" i="60"/>
  <c r="BE26"/>
  <c r="BW35" i="65"/>
  <c r="BW15" i="64"/>
  <c r="CR24" i="62"/>
  <c r="CJ17" i="61"/>
  <c r="CK27"/>
  <c r="BO39"/>
  <c r="BO14" i="64"/>
  <c r="CW11" i="63"/>
  <c r="BT24"/>
  <c r="BC34" i="66"/>
  <c r="CK35" i="65"/>
  <c r="BL35" i="63"/>
  <c r="BK13"/>
  <c r="CQ26" i="65"/>
  <c r="BP23" i="63"/>
  <c r="CW12" i="64"/>
  <c r="CP29"/>
  <c r="BS19"/>
  <c r="CL36" i="62"/>
  <c r="BJ36"/>
  <c r="CN26"/>
  <c r="BU32" i="65"/>
  <c r="BQ10" i="63"/>
  <c r="CX29" i="64"/>
  <c r="CZ37" i="65"/>
  <c r="CT22" i="63"/>
  <c r="CZ33" i="64"/>
  <c r="BU16"/>
  <c r="BL32"/>
  <c r="CS25" i="62"/>
  <c r="BQ25"/>
  <c r="BD40"/>
  <c r="CN18" i="63"/>
  <c r="CJ10"/>
  <c r="CM35" i="64"/>
  <c r="BE33"/>
  <c r="CF38"/>
  <c r="CX15" i="62"/>
  <c r="BH25"/>
  <c r="BC33"/>
  <c r="BW30" i="63"/>
  <c r="BY23"/>
  <c r="BV20" i="64"/>
  <c r="CR27"/>
  <c r="BG33"/>
  <c r="BE24" i="62"/>
  <c r="CS40"/>
  <c r="BK27" i="66"/>
  <c r="BZ21" i="63"/>
  <c r="CG16" i="64"/>
  <c r="CU12"/>
  <c r="BD35"/>
  <c r="BR23"/>
  <c r="CD20" i="62"/>
  <c r="CW30"/>
  <c r="BQ21" i="63"/>
  <c r="CW20" i="64"/>
  <c r="BW38" i="62"/>
  <c r="BR20" i="61"/>
  <c r="CJ19"/>
  <c r="BQ14" i="60"/>
  <c r="CT30"/>
  <c r="CH32"/>
  <c r="BZ38" i="63"/>
  <c r="CR36" i="64"/>
  <c r="BK27" i="62"/>
  <c r="BY14" i="61"/>
  <c r="BD36"/>
  <c r="CT15" i="60"/>
  <c r="BK14" i="64"/>
  <c r="BF14" i="63"/>
  <c r="BH36"/>
  <c r="BN34" i="66"/>
  <c r="BX13" i="65"/>
  <c r="BT12" i="63"/>
  <c r="BX21"/>
  <c r="CX32" i="65"/>
  <c r="BY25" i="63"/>
  <c r="CD14" i="64"/>
  <c r="CY35"/>
  <c r="CV25"/>
  <c r="BP15" i="62"/>
  <c r="CN14"/>
  <c r="BT20"/>
  <c r="BL18" i="65"/>
  <c r="BH39" i="63"/>
  <c r="CG34" i="64"/>
  <c r="CX18" i="65"/>
  <c r="CA14" i="63"/>
  <c r="BX37"/>
  <c r="BF25" i="64"/>
  <c r="CN26"/>
  <c r="CU34"/>
  <c r="BT24" i="62"/>
  <c r="CJ33"/>
  <c r="CQ19" i="65"/>
  <c r="CE23" i="63"/>
  <c r="CS11" i="64"/>
  <c r="BE28"/>
  <c r="CF15"/>
  <c r="BZ34" i="62"/>
  <c r="CW20"/>
  <c r="CJ27"/>
  <c r="BG32" i="65"/>
  <c r="CN20" i="63"/>
  <c r="BZ35" i="64"/>
  <c r="BF24"/>
  <c r="CJ31"/>
  <c r="CK16" i="62"/>
  <c r="BD25"/>
  <c r="CZ22"/>
  <c r="CJ13" i="65"/>
  <c r="BS28" i="63"/>
  <c r="CV38"/>
  <c r="CC16" i="64"/>
  <c r="CE23"/>
  <c r="BS40"/>
  <c r="CQ21" i="62"/>
  <c r="BI38"/>
  <c r="CS35" i="63"/>
  <c r="BU19" i="64"/>
  <c r="BM33" i="62"/>
  <c r="CP25" i="61"/>
  <c r="CO21"/>
  <c r="CR16" i="60"/>
  <c r="BO21"/>
  <c r="BW19"/>
  <c r="BI15" i="64"/>
  <c r="CQ15" i="62"/>
  <c r="BT40"/>
  <c r="CG33" i="61"/>
  <c r="BN15"/>
  <c r="BP34" i="60"/>
  <c r="BW27" i="64"/>
  <c r="BL35" i="62"/>
  <c r="CJ35" i="61"/>
  <c r="CU33"/>
  <c r="CZ5"/>
  <c r="CP31" i="60"/>
  <c r="CZ4"/>
  <c r="CK14" i="59"/>
  <c r="CX30" i="64"/>
  <c r="BG24" i="62"/>
  <c r="BY30" i="61"/>
  <c r="CK20"/>
  <c r="BN38"/>
  <c r="BH24" i="60"/>
  <c r="CP27"/>
  <c r="CG18" i="65"/>
  <c r="CF29" i="64"/>
  <c r="CY30" i="62"/>
  <c r="CM24" i="61"/>
  <c r="CP23"/>
  <c r="CU26"/>
  <c r="CE27" i="60"/>
  <c r="CO27"/>
  <c r="CV35" i="65"/>
  <c r="BL26" i="64"/>
  <c r="BM17" i="62"/>
  <c r="BS31" i="61"/>
  <c r="CA24"/>
  <c r="BE21"/>
  <c r="CL24" i="60"/>
  <c r="CU21"/>
  <c r="BV40" i="63"/>
  <c r="CT33" i="64"/>
  <c r="BL23" i="62"/>
  <c r="CY31" i="61"/>
  <c r="CD40"/>
  <c r="CC35" i="60"/>
  <c r="BS26"/>
  <c r="CB38"/>
  <c r="BJ40" i="62"/>
  <c r="BQ17" i="59"/>
  <c r="BN24"/>
  <c r="CB21"/>
  <c r="CO32" i="62"/>
  <c r="CZ16" i="59"/>
  <c r="CJ21"/>
  <c r="CN20"/>
  <c r="BF27" i="61"/>
  <c r="BX28" i="59"/>
  <c r="BX26"/>
  <c r="BN14" i="58"/>
  <c r="BN16" i="59"/>
  <c r="CK22"/>
  <c r="BI22" i="64"/>
  <c r="BJ33" i="60"/>
  <c r="CA26" i="59"/>
  <c r="BZ40"/>
  <c r="CV31" i="64"/>
  <c r="BC23" i="60"/>
  <c r="BP26" i="59"/>
  <c r="CL40"/>
  <c r="BK21" i="64"/>
  <c r="CK23" i="60"/>
  <c r="CK25" i="59"/>
  <c r="CV40"/>
  <c r="BW38" i="60"/>
  <c r="BY20" i="58"/>
  <c r="BC38"/>
  <c r="BR36" i="57"/>
  <c r="BH25"/>
  <c r="BC29"/>
  <c r="BO27" i="56"/>
  <c r="CK20"/>
  <c r="CH37" i="60"/>
  <c r="CT29" i="58"/>
  <c r="BO37"/>
  <c r="BE17" i="57"/>
  <c r="CN31"/>
  <c r="CC21"/>
  <c r="BR16" i="58"/>
  <c r="CL28"/>
  <c r="CB37"/>
  <c r="BK35" i="57"/>
  <c r="CN19"/>
  <c r="BI17" i="56"/>
  <c r="BK34"/>
  <c r="CV33"/>
  <c r="CZ34" i="58"/>
  <c r="BZ25"/>
  <c r="CT23"/>
  <c r="BO30" i="57"/>
  <c r="CY32"/>
  <c r="BK14" i="56"/>
  <c r="CG27"/>
  <c r="BW37"/>
  <c r="CT16" i="58"/>
  <c r="BN20"/>
  <c r="CD22"/>
  <c r="CD27" i="57"/>
  <c r="CQ40"/>
  <c r="BT34" i="56"/>
  <c r="CE31"/>
  <c r="BO33"/>
  <c r="CI15" i="58"/>
  <c r="CO20"/>
  <c r="BM40"/>
  <c r="CC27" i="57"/>
  <c r="CE39"/>
  <c r="CP34" i="56"/>
  <c r="CS30"/>
  <c r="BO23"/>
  <c r="CH36" i="58"/>
  <c r="CD29"/>
  <c r="CZ9"/>
  <c r="BC24" i="57"/>
  <c r="CO18"/>
  <c r="CR14" i="56"/>
  <c r="CH28"/>
  <c r="CZ16"/>
  <c r="CO34"/>
  <c r="CZ33" i="55"/>
  <c r="BZ25"/>
  <c r="BM20"/>
  <c r="CQ30" i="54"/>
  <c r="CG28"/>
  <c r="BE39"/>
  <c r="CU20" i="53"/>
  <c r="CM14" i="62"/>
  <c r="CT15" i="61"/>
  <c r="CK29"/>
  <c r="CG38"/>
  <c r="CF14" i="60"/>
  <c r="CN24"/>
  <c r="CA40"/>
  <c r="CF27" i="64"/>
  <c r="CN17" i="62"/>
  <c r="CE16" i="61"/>
  <c r="CX29"/>
  <c r="CT40"/>
  <c r="CZ28" i="60"/>
  <c r="BC32"/>
  <c r="BI23"/>
  <c r="CK30" i="64"/>
  <c r="BR36" i="62"/>
  <c r="CF27" i="61"/>
  <c r="CX24"/>
  <c r="CU17"/>
  <c r="CN21" i="60"/>
  <c r="BZ38"/>
  <c r="CB29"/>
  <c r="CS22" i="64"/>
  <c r="CF35" i="62"/>
  <c r="BH24" i="61"/>
  <c r="BW31"/>
  <c r="BQ20"/>
  <c r="BX31" i="60"/>
  <c r="BY19"/>
  <c r="BX29" i="66"/>
  <c r="BP37" i="64"/>
  <c r="CH39" i="62"/>
  <c r="CD24" i="61"/>
  <c r="BL32"/>
  <c r="BQ15" i="60"/>
  <c r="CQ28"/>
  <c r="CS22"/>
  <c r="BD29" i="62"/>
  <c r="CQ39" i="60"/>
  <c r="CR36" i="59"/>
  <c r="CW24"/>
  <c r="BM32" i="62"/>
  <c r="BC22" i="60"/>
  <c r="CY34" i="59"/>
  <c r="CU21"/>
  <c r="CP27" i="61"/>
  <c r="CJ30" i="59"/>
  <c r="BJ28"/>
  <c r="BF22"/>
  <c r="CE20" i="61"/>
  <c r="CM30" i="59"/>
  <c r="BC28"/>
  <c r="BM23"/>
  <c r="CB18" i="61"/>
  <c r="CA30" i="59"/>
  <c r="CN28"/>
  <c r="CL22"/>
  <c r="CP16" i="61"/>
  <c r="BL30" i="59"/>
  <c r="CR27"/>
  <c r="CM23"/>
  <c r="BT34" i="61"/>
  <c r="CK29" i="59"/>
  <c r="CW27"/>
  <c r="BI22"/>
  <c r="CR18"/>
  <c r="CU36" i="58"/>
  <c r="BY26"/>
  <c r="CL35" i="57"/>
  <c r="BK23"/>
  <c r="CT18"/>
  <c r="BU28" i="56"/>
  <c r="BD24"/>
  <c r="CD18" i="59"/>
  <c r="BC30" i="58"/>
  <c r="BX25"/>
  <c r="CU15" i="57"/>
  <c r="CP39"/>
  <c r="BR26" i="63"/>
  <c r="BL14" i="58"/>
  <c r="CE23"/>
  <c r="CZ4"/>
  <c r="CU21" i="57"/>
  <c r="CX38"/>
  <c r="CD36" i="56"/>
  <c r="CL28"/>
  <c r="CN23" i="64"/>
  <c r="CI34" i="58"/>
  <c r="CJ40"/>
  <c r="BV39"/>
  <c r="CR18" i="57"/>
  <c r="BD18"/>
  <c r="CQ16" i="56"/>
  <c r="CM28"/>
  <c r="BW36" i="61"/>
  <c r="CU15" i="58"/>
  <c r="CR37"/>
  <c r="BC39"/>
  <c r="CZ32" i="57"/>
  <c r="BR15"/>
  <c r="CU16" i="56"/>
  <c r="CD21"/>
  <c r="CE29" i="61"/>
  <c r="BZ15" i="58"/>
  <c r="CV19"/>
  <c r="CS40"/>
  <c r="CW32" i="57"/>
  <c r="CM35"/>
  <c r="BN16" i="56"/>
  <c r="CQ20"/>
  <c r="BR19" i="61"/>
  <c r="CB35" i="58"/>
  <c r="CO32"/>
  <c r="BM16" i="57"/>
  <c r="CI36"/>
  <c r="CE28"/>
  <c r="CG34" i="56"/>
  <c r="CL27"/>
  <c r="CU14" i="58"/>
  <c r="BY16" i="56"/>
  <c r="BS17" i="55"/>
  <c r="BJ26"/>
  <c r="BP38"/>
  <c r="BS20" i="54"/>
  <c r="CV32"/>
  <c r="CT34" i="53"/>
  <c r="CH17" i="58"/>
  <c r="CV26" i="62"/>
  <c r="CT34" i="61"/>
  <c r="BK21"/>
  <c r="BI37"/>
  <c r="BS17" i="60"/>
  <c r="CZ22"/>
  <c r="CA36" i="59"/>
  <c r="BF13" i="64"/>
  <c r="CG17" i="62"/>
  <c r="CW35" i="61"/>
  <c r="BP23"/>
  <c r="CQ40"/>
  <c r="CG31" i="60"/>
  <c r="BF15"/>
  <c r="CN14" i="59"/>
  <c r="CO30" i="64"/>
  <c r="CO21" i="62"/>
  <c r="BI27" i="61"/>
  <c r="CO20"/>
  <c r="CV38"/>
  <c r="BG21" i="60"/>
  <c r="CS33"/>
  <c r="BJ36" i="63"/>
  <c r="CZ38" i="64"/>
  <c r="CV23" i="62"/>
  <c r="BP24" i="61"/>
  <c r="CH32"/>
  <c r="BU16" i="60"/>
  <c r="BD29"/>
  <c r="CL22"/>
  <c r="CP18" i="63"/>
  <c r="CM38" i="64"/>
  <c r="BY32" i="62"/>
  <c r="BU26" i="61"/>
  <c r="BQ19"/>
  <c r="BR34" i="60"/>
  <c r="BM40"/>
  <c r="CM33"/>
  <c r="CT32" i="61"/>
  <c r="CJ14" i="59"/>
  <c r="CH35"/>
  <c r="CZ28"/>
  <c r="CT22" i="61"/>
  <c r="CQ14" i="59"/>
  <c r="CK17"/>
  <c r="CO24"/>
  <c r="BD38" i="61"/>
  <c r="BE35" i="59"/>
  <c r="CW30"/>
  <c r="BS29"/>
  <c r="BK23" i="61"/>
  <c r="BS34" i="59"/>
  <c r="BH30"/>
  <c r="CK24"/>
  <c r="CV23" i="61"/>
  <c r="CA34" i="59"/>
  <c r="BG29"/>
  <c r="BG28"/>
  <c r="BU38" i="61"/>
  <c r="BG34" i="59"/>
  <c r="CG29"/>
  <c r="CX21"/>
  <c r="BN39" i="61"/>
  <c r="BG31" i="59"/>
  <c r="CJ29"/>
  <c r="CL32"/>
  <c r="CY16" i="58"/>
  <c r="CN36"/>
  <c r="BZ37"/>
  <c r="BN36" i="57"/>
  <c r="CV19"/>
  <c r="CK40"/>
  <c r="BD30" i="56"/>
  <c r="BQ38"/>
  <c r="BD14" i="58"/>
  <c r="BO15"/>
  <c r="CI27"/>
  <c r="CK34" i="57"/>
  <c r="CQ22"/>
  <c r="CK28" i="59"/>
  <c r="CL24" i="58"/>
  <c r="BI40"/>
  <c r="CX29" i="57"/>
  <c r="BK26"/>
  <c r="BW40"/>
  <c r="CH16" i="56"/>
  <c r="CC28"/>
  <c r="CK26" i="59"/>
  <c r="CI31" i="58"/>
  <c r="BJ18"/>
  <c r="BX26" i="57"/>
  <c r="CD21"/>
  <c r="CU37"/>
  <c r="CJ35" i="56"/>
  <c r="BU31"/>
  <c r="CJ19" i="59"/>
  <c r="CJ28" i="58"/>
  <c r="BH22"/>
  <c r="BO21" i="57"/>
  <c r="CU18"/>
  <c r="CK33"/>
  <c r="CW15" i="56"/>
  <c r="BR26"/>
  <c r="CV32" i="59"/>
  <c r="CU28" i="58"/>
  <c r="CB22"/>
  <c r="CW21" i="57"/>
  <c r="CW19"/>
  <c r="BL32"/>
  <c r="CK15" i="56"/>
  <c r="CF25"/>
  <c r="BI25" i="59"/>
  <c r="BF25" i="58"/>
  <c r="BZ39"/>
  <c r="BW29" i="57"/>
  <c r="BT14"/>
  <c r="CC39"/>
  <c r="CO14" i="56"/>
  <c r="BW18"/>
  <c r="BU39" i="58"/>
  <c r="CC39" i="56"/>
  <c r="CP35" i="55"/>
  <c r="BI23"/>
  <c r="BZ31" i="62"/>
  <c r="BL16" i="61"/>
  <c r="BL29"/>
  <c r="CL37"/>
  <c r="CN28" i="60"/>
  <c r="CY30"/>
  <c r="CS15" i="66"/>
  <c r="CI25" i="64"/>
  <c r="BZ20" i="62"/>
  <c r="CU27" i="61"/>
  <c r="CL19"/>
  <c r="BH17"/>
  <c r="CI30" i="60"/>
  <c r="BI35"/>
  <c r="BF12" i="65"/>
  <c r="BK31" i="64"/>
  <c r="BC17" i="62"/>
  <c r="CN31" i="61"/>
  <c r="BN25"/>
  <c r="BY25"/>
  <c r="CO24" i="60"/>
  <c r="BQ24"/>
  <c r="CQ35" i="65"/>
  <c r="BL39" i="64"/>
  <c r="BQ21" i="62"/>
  <c r="BU29" i="61"/>
  <c r="CR20"/>
  <c r="BC21"/>
  <c r="BO34" i="60"/>
  <c r="BV30"/>
  <c r="CH28" i="63"/>
  <c r="BW20" i="64"/>
  <c r="CK27" i="62"/>
  <c r="BE26" i="61"/>
  <c r="CV21"/>
  <c r="BC17" i="60"/>
  <c r="BT21"/>
  <c r="BN18"/>
  <c r="CG20" i="62"/>
  <c r="BY17" i="59"/>
  <c r="CC28"/>
  <c r="CV22"/>
  <c r="CW39" i="62"/>
  <c r="CH16" i="59"/>
  <c r="BW28"/>
  <c r="CH22"/>
  <c r="BX25" i="61"/>
  <c r="BR26" i="59"/>
  <c r="BG21"/>
  <c r="BC38"/>
  <c r="BZ20" i="61"/>
  <c r="CV25" i="59"/>
  <c r="CM21"/>
  <c r="BQ20"/>
  <c r="BW32" i="61"/>
  <c r="CZ24" i="59"/>
  <c r="CG20"/>
  <c r="CB19"/>
  <c r="CO16" i="61"/>
  <c r="BT25" i="59"/>
  <c r="CB20"/>
  <c r="CC18"/>
  <c r="CW34" i="61"/>
  <c r="CJ24" i="59"/>
  <c r="CJ20"/>
  <c r="BK19"/>
  <c r="CD35"/>
  <c r="CW31" i="58"/>
  <c r="BS26"/>
  <c r="CZ36" i="57"/>
  <c r="CD19"/>
  <c r="BS18"/>
  <c r="BU16" i="56"/>
  <c r="BE31"/>
  <c r="CZ22" i="59"/>
  <c r="CE27" i="58"/>
  <c r="BS33"/>
  <c r="CN34" i="57"/>
  <c r="BZ32"/>
  <c r="BT33" i="62"/>
  <c r="CO15" i="58"/>
  <c r="CA38"/>
  <c r="CX40"/>
  <c r="CJ33" i="57"/>
  <c r="BC22"/>
  <c r="CX17" i="56"/>
  <c r="BF21"/>
  <c r="BL26" i="61"/>
  <c r="BU36" i="58"/>
  <c r="BC18"/>
  <c r="CR17" i="57"/>
  <c r="CP34"/>
  <c r="CY17"/>
  <c r="BM14" i="56"/>
  <c r="CJ19"/>
  <c r="CD18" i="61"/>
  <c r="CO31" i="58"/>
  <c r="BI22"/>
  <c r="CU14" i="57"/>
  <c r="CX36"/>
  <c r="BD28"/>
  <c r="CK30" i="56"/>
  <c r="CT24"/>
  <c r="BI40" i="61"/>
  <c r="CM31" i="58"/>
  <c r="BW23"/>
  <c r="CH14" i="57"/>
  <c r="CY35"/>
  <c r="CU27"/>
  <c r="CY29" i="56"/>
  <c r="CG21"/>
  <c r="CX14" i="60"/>
  <c r="BE28" i="58"/>
  <c r="CV32"/>
  <c r="CU34" i="57"/>
  <c r="BZ27"/>
  <c r="CB29"/>
  <c r="CX25" i="56"/>
  <c r="BP18"/>
  <c r="CZ35" i="58"/>
  <c r="CA18" i="56"/>
  <c r="CW35" i="55"/>
  <c r="CT30"/>
  <c r="BO19"/>
  <c r="BQ35" i="54"/>
  <c r="CF21"/>
  <c r="BH36" i="53"/>
  <c r="BU17" i="58"/>
  <c r="BD40" i="54"/>
  <c r="BN17" i="56"/>
  <c r="BN16" i="55"/>
  <c r="CB35"/>
  <c r="BI20"/>
  <c r="BJ14" i="54"/>
  <c r="BD33"/>
  <c r="BD38"/>
  <c r="BY30" i="53"/>
  <c r="BY29" i="56"/>
  <c r="BH34" i="55"/>
  <c r="CO26"/>
  <c r="CV18"/>
  <c r="CR15" i="54"/>
  <c r="CB39"/>
  <c r="CC23"/>
  <c r="CP29" i="61"/>
  <c r="CA28" i="56"/>
  <c r="BR28" i="62"/>
  <c r="CH24" i="63"/>
  <c r="CF29" i="67"/>
  <c r="BC36" i="62"/>
  <c r="CR10" i="63"/>
  <c r="BW12" i="64"/>
  <c r="CB33" i="62"/>
  <c r="BD16" i="64"/>
  <c r="BI25" i="62"/>
  <c r="CD16" i="64"/>
  <c r="CH23" i="62"/>
  <c r="CO11" i="64"/>
  <c r="BF26" i="62"/>
  <c r="CI40"/>
  <c r="BR16" i="64"/>
  <c r="CQ34" i="62"/>
  <c r="BG14" i="61"/>
  <c r="CQ26"/>
  <c r="CI40"/>
  <c r="CU35" i="60"/>
  <c r="CU20"/>
  <c r="CQ32"/>
  <c r="CN12" i="64"/>
  <c r="BT34" i="62"/>
  <c r="BZ31" i="61"/>
  <c r="BS28"/>
  <c r="BX38"/>
  <c r="BC32" i="65"/>
  <c r="CZ23" i="64"/>
  <c r="BU34" i="63"/>
  <c r="BX11"/>
  <c r="CW27" i="65"/>
  <c r="BW36"/>
  <c r="CX17" i="63"/>
  <c r="BG25"/>
  <c r="BC28"/>
  <c r="CF27"/>
  <c r="BK27" i="64"/>
  <c r="BN20"/>
  <c r="BQ32"/>
  <c r="BS36" i="62"/>
  <c r="CX26"/>
  <c r="BI40"/>
  <c r="CU29" i="63"/>
  <c r="CH20"/>
  <c r="BC35" i="64"/>
  <c r="BL34" i="63"/>
  <c r="BF37"/>
  <c r="BY15" i="64"/>
  <c r="BP25"/>
  <c r="CB22"/>
  <c r="BR18" i="62"/>
  <c r="BD19"/>
  <c r="CY17" i="67"/>
  <c r="BP18" i="63"/>
  <c r="CT20"/>
  <c r="BS35" i="64"/>
  <c r="BG37"/>
  <c r="BQ23"/>
  <c r="CV29" i="62"/>
  <c r="CJ38"/>
  <c r="BX18" i="67"/>
  <c r="BN36" i="63"/>
  <c r="BI10"/>
  <c r="BE14" i="64"/>
  <c r="CE24"/>
  <c r="CV38"/>
  <c r="CJ28" i="62"/>
  <c r="CM19"/>
  <c r="CC18" i="66"/>
  <c r="BJ23" i="63"/>
  <c r="CD37"/>
  <c r="CF33" i="64"/>
  <c r="CK24"/>
  <c r="CT39"/>
  <c r="CV27" i="62"/>
  <c r="CV20"/>
  <c r="BD31" i="63"/>
  <c r="BL23" i="64"/>
  <c r="CQ37" i="62"/>
  <c r="BF31" i="61"/>
  <c r="CG18"/>
  <c r="CI18"/>
  <c r="CK16" i="60"/>
  <c r="BN33"/>
  <c r="CJ20" i="63"/>
  <c r="BC11" i="64"/>
  <c r="BJ23" i="62"/>
  <c r="CP30" i="61"/>
  <c r="BF28"/>
  <c r="CA39"/>
  <c r="BF38" i="63"/>
  <c r="CQ37" i="65"/>
  <c r="CJ36" i="63"/>
  <c r="CZ34" i="66"/>
  <c r="CQ38" i="65"/>
  <c r="CC35"/>
  <c r="CI32" i="63"/>
  <c r="BD12" i="65"/>
  <c r="BH10" i="63"/>
  <c r="CN30" i="64"/>
  <c r="BH34"/>
  <c r="BW22"/>
  <c r="CL16" i="62"/>
  <c r="BQ26"/>
  <c r="CW37"/>
  <c r="CL13" i="63"/>
  <c r="BI37"/>
  <c r="BC16" i="64"/>
  <c r="BK34" i="65"/>
  <c r="BO21" i="63"/>
  <c r="CW35" i="64"/>
  <c r="CL25"/>
  <c r="CE34"/>
  <c r="CU14" i="62"/>
  <c r="CO28"/>
  <c r="BW33"/>
  <c r="BN27" i="65"/>
  <c r="BI40" i="63"/>
  <c r="CK16" i="64"/>
  <c r="CX27"/>
  <c r="BH37"/>
  <c r="BC34" i="62"/>
  <c r="CD34"/>
  <c r="CI21"/>
  <c r="BI40" i="65"/>
  <c r="CD30" i="63"/>
  <c r="BN36" i="64"/>
  <c r="BG14"/>
  <c r="CZ20"/>
  <c r="CP30" i="62"/>
  <c r="CS21"/>
  <c r="CL23"/>
  <c r="CB36" i="65"/>
  <c r="CE28" i="63"/>
  <c r="CE14" i="64"/>
  <c r="CH19"/>
  <c r="BV26"/>
  <c r="CX36" i="62"/>
  <c r="CZ30"/>
  <c r="CL39"/>
  <c r="CE10" i="63"/>
  <c r="CG32" i="64"/>
  <c r="CW23" i="62"/>
  <c r="BQ26" i="61"/>
  <c r="BN21"/>
  <c r="CW16" i="60"/>
  <c r="BQ28"/>
  <c r="BQ37"/>
  <c r="CS38" i="63"/>
  <c r="CH18" i="64"/>
  <c r="CF38" i="62"/>
  <c r="CO25" i="61"/>
  <c r="CJ23"/>
  <c r="CG34" i="60"/>
  <c r="CF11" i="64"/>
  <c r="CW29" i="62"/>
  <c r="CO17" i="61"/>
  <c r="CJ32"/>
  <c r="BX37"/>
  <c r="CG14" i="60"/>
  <c r="CE20"/>
  <c r="BL34"/>
  <c r="BI32" i="64"/>
  <c r="CH15" i="62"/>
  <c r="BH14" i="61"/>
  <c r="CQ16"/>
  <c r="BE33"/>
  <c r="BP26" i="60"/>
  <c r="CY23"/>
  <c r="CC38"/>
  <c r="CS10" i="64"/>
  <c r="CI30" i="62"/>
  <c r="CA15" i="61"/>
  <c r="CU23"/>
  <c r="CQ22"/>
  <c r="CK29" i="60"/>
  <c r="CP19"/>
  <c r="BW17" i="59"/>
  <c r="CJ36" i="64"/>
  <c r="BT19" i="62"/>
  <c r="CQ35" i="61"/>
  <c r="BW26"/>
  <c r="CX39"/>
  <c r="CN16" i="60"/>
  <c r="BF33"/>
  <c r="CJ27" i="63"/>
  <c r="BK19" i="64"/>
  <c r="CB22" i="62"/>
  <c r="BF16" i="61"/>
  <c r="BW22"/>
  <c r="CI39"/>
  <c r="CY15" i="60"/>
  <c r="CD37"/>
  <c r="CE37" i="64"/>
  <c r="BN32" i="60"/>
  <c r="CY29" i="59"/>
  <c r="BL33"/>
  <c r="CJ32" i="64"/>
  <c r="CT22" i="60"/>
  <c r="CQ29" i="59"/>
  <c r="BG33"/>
  <c r="BG23" i="62"/>
  <c r="CC16" i="59"/>
  <c r="BV27"/>
  <c r="CS22"/>
  <c r="BG40" i="62"/>
  <c r="BO15" i="59"/>
  <c r="BO27"/>
  <c r="CJ16" i="63"/>
  <c r="CH26" i="62"/>
  <c r="CW14" i="61"/>
  <c r="BO31"/>
  <c r="CJ40"/>
  <c r="CV36" i="60"/>
  <c r="CI31"/>
  <c r="CN38"/>
  <c r="BV19" i="64"/>
  <c r="CU27" i="62"/>
  <c r="BH16" i="61"/>
  <c r="CT18"/>
  <c r="BW39"/>
  <c r="BZ36" i="63"/>
  <c r="CC24" i="65"/>
  <c r="CI30" i="63"/>
  <c r="CS37"/>
  <c r="CY18" i="65"/>
  <c r="BK35"/>
  <c r="CS18" i="63"/>
  <c r="CF10"/>
  <c r="BE16"/>
  <c r="CN25"/>
  <c r="BF36" i="64"/>
  <c r="CD38"/>
  <c r="CR33"/>
  <c r="BM18" i="62"/>
  <c r="BI39"/>
  <c r="BR26" i="66"/>
  <c r="BP32" i="63"/>
  <c r="BK16" i="64"/>
  <c r="CQ13" i="66"/>
  <c r="BR32" i="63"/>
  <c r="CF20"/>
  <c r="CB34" i="64"/>
  <c r="BL24"/>
  <c r="CB29"/>
  <c r="CL17" i="62"/>
  <c r="CG19"/>
  <c r="BD26" i="65"/>
  <c r="BW37" i="63"/>
  <c r="BF27"/>
  <c r="BL12" i="64"/>
  <c r="CT32"/>
  <c r="CI32"/>
  <c r="BJ25" i="62"/>
  <c r="CH40"/>
  <c r="CG15" i="65"/>
  <c r="CD10" i="63"/>
  <c r="CW22"/>
  <c r="CH30" i="64"/>
  <c r="BJ39"/>
  <c r="CX40"/>
  <c r="BY21" i="62"/>
  <c r="CW38"/>
  <c r="BE21" i="66"/>
  <c r="BY29" i="63"/>
  <c r="CC40"/>
  <c r="CB26" i="64"/>
  <c r="CX36"/>
  <c r="CM23"/>
  <c r="BP36" i="62"/>
  <c r="BU19"/>
  <c r="CQ15" i="63"/>
  <c r="BU26" i="64"/>
  <c r="CO30" i="62"/>
  <c r="CJ14" i="61"/>
  <c r="CY18"/>
  <c r="CO37"/>
  <c r="BV28" i="60"/>
  <c r="BW40"/>
  <c r="BR18" i="63"/>
  <c r="BU11" i="64"/>
  <c r="BE33" i="62"/>
  <c r="CP26" i="61"/>
  <c r="CM21"/>
  <c r="BE16"/>
  <c r="BX11" i="64"/>
  <c r="BX12" i="63"/>
  <c r="BP24"/>
  <c r="CU21" i="66"/>
  <c r="CJ23" i="65"/>
  <c r="CB34" i="63"/>
  <c r="CX27"/>
  <c r="CL35" i="65"/>
  <c r="CG23" i="63"/>
  <c r="BU10" i="64"/>
  <c r="CE32"/>
  <c r="CX21"/>
  <c r="BN16" i="62"/>
  <c r="CL26"/>
  <c r="BM28"/>
  <c r="BN39" i="65"/>
  <c r="CG26" i="63"/>
  <c r="CH11" i="64"/>
  <c r="BD28" i="65"/>
  <c r="BG28" i="63"/>
  <c r="CV16" i="64"/>
  <c r="CV36"/>
  <c r="BH35"/>
  <c r="CB14" i="62"/>
  <c r="CE17"/>
  <c r="CQ25"/>
  <c r="CI39" i="65"/>
  <c r="CZ22" i="63"/>
  <c r="CY11" i="64"/>
  <c r="CE40"/>
  <c r="CQ20"/>
  <c r="CM18" i="62"/>
  <c r="BL26"/>
  <c r="BV23"/>
  <c r="CV36" i="65"/>
  <c r="BC38" i="63"/>
  <c r="CM31" i="64"/>
  <c r="BX26"/>
  <c r="BS27"/>
  <c r="BN14" i="62"/>
  <c r="CF29"/>
  <c r="CC28"/>
  <c r="BL19" i="63"/>
  <c r="CP40"/>
  <c r="CQ11" i="64"/>
  <c r="BE21"/>
  <c r="BS28"/>
  <c r="CJ35" i="62"/>
  <c r="CJ30"/>
  <c r="BP39"/>
  <c r="BF17" i="64"/>
  <c r="BD34" i="62"/>
  <c r="BG35" i="61"/>
  <c r="CS35"/>
  <c r="CY22"/>
  <c r="BX34" i="60"/>
  <c r="CV28"/>
  <c r="CP38"/>
  <c r="BG31" i="64"/>
  <c r="BT28" i="62"/>
  <c r="CX14" i="61"/>
  <c r="CL31"/>
  <c r="BU39"/>
  <c r="CK36" i="60"/>
  <c r="CN31" i="64"/>
  <c r="CO13" i="63"/>
  <c r="BS26"/>
  <c r="CL15" i="65"/>
  <c r="BR32"/>
  <c r="BR11" i="63"/>
  <c r="BJ22"/>
  <c r="BG26"/>
  <c r="BO10"/>
  <c r="BM13" i="64"/>
  <c r="CC18"/>
  <c r="BD19"/>
  <c r="BI35" i="62"/>
  <c r="CF32"/>
  <c r="CN37" i="67"/>
  <c r="BD25" i="63"/>
  <c r="BC21"/>
  <c r="CX10" i="66"/>
  <c r="CP29" i="63"/>
  <c r="BL37"/>
  <c r="CG10" i="64"/>
  <c r="BQ19"/>
  <c r="CV27"/>
  <c r="BW17" i="62"/>
  <c r="CW16"/>
  <c r="CO20" i="65"/>
  <c r="BY20" i="63"/>
  <c r="CI10"/>
  <c r="CN22" i="64"/>
  <c r="BF10"/>
  <c r="CE38"/>
  <c r="CU36" i="62"/>
  <c r="BU21"/>
  <c r="BY14" i="65"/>
  <c r="CN40" i="63"/>
  <c r="CC36" i="64"/>
  <c r="CN39"/>
  <c r="CW19"/>
  <c r="CH18" i="62"/>
  <c r="CK25"/>
  <c r="CJ22"/>
  <c r="CJ37" i="65"/>
  <c r="CY30" i="63"/>
  <c r="BI14" i="64"/>
  <c r="BG26"/>
  <c r="CR30"/>
  <c r="CO14" i="62"/>
  <c r="BU34"/>
  <c r="CP31"/>
  <c r="BL35" i="64"/>
  <c r="CT34" i="62"/>
  <c r="BW15" i="61"/>
  <c r="BZ17"/>
  <c r="CW23"/>
  <c r="CZ36" i="60"/>
  <c r="BW20"/>
  <c r="CD32"/>
  <c r="CI15" i="64"/>
  <c r="BG35" i="62"/>
  <c r="BF17" i="61"/>
  <c r="BZ36"/>
  <c r="CX23"/>
  <c r="CA15" i="60"/>
  <c r="BW26" i="64"/>
  <c r="BD27" i="62"/>
  <c r="CM25" i="61"/>
  <c r="BL23"/>
  <c r="BN23"/>
  <c r="BC28" i="60"/>
  <c r="BL28"/>
  <c r="CF40" i="65"/>
  <c r="CJ23" i="64"/>
  <c r="BG28" i="62"/>
  <c r="BH29" i="61"/>
  <c r="BY20"/>
  <c r="BZ28"/>
  <c r="BX20" i="60"/>
  <c r="BQ31"/>
  <c r="BY40" i="65"/>
  <c r="BS10" i="64"/>
  <c r="CN20" i="62"/>
  <c r="CM36" i="61"/>
  <c r="BD14"/>
  <c r="BY39"/>
  <c r="BO27" i="60"/>
  <c r="CI24"/>
  <c r="BD39" i="65"/>
  <c r="BR27" i="64"/>
  <c r="BN30" i="62"/>
  <c r="BK36" i="61"/>
  <c r="BU27"/>
  <c r="BK40"/>
  <c r="CJ24" i="60"/>
  <c r="CU19"/>
  <c r="CS40" i="63"/>
  <c r="BC38" i="64"/>
  <c r="CM28" i="62"/>
  <c r="BQ16" i="61"/>
  <c r="CU35"/>
  <c r="CX15" i="60"/>
  <c r="BK31"/>
  <c r="CA38"/>
  <c r="CG27" i="61"/>
  <c r="BJ36" i="59"/>
  <c r="BP30"/>
  <c r="CN32"/>
  <c r="CG24" i="61"/>
  <c r="BR36" i="59"/>
  <c r="BE30"/>
  <c r="BU32"/>
  <c r="BK25" i="61"/>
  <c r="BD16" i="59"/>
  <c r="CR35"/>
  <c r="BK25" i="62"/>
  <c r="BE34"/>
  <c r="CZ9"/>
  <c r="CI15" i="61"/>
  <c r="CR32"/>
  <c r="BZ16" i="60"/>
  <c r="BC27"/>
  <c r="CK38"/>
  <c r="CP15" i="64"/>
  <c r="CY36" i="62"/>
  <c r="BT35" i="61"/>
  <c r="CC34"/>
  <c r="BE22"/>
  <c r="CP34" i="60"/>
  <c r="BN37" i="64"/>
  <c r="BG34" i="63"/>
  <c r="CG36"/>
  <c r="CM21" i="65"/>
  <c r="BJ35"/>
  <c r="BQ16" i="63"/>
  <c r="CO24"/>
  <c r="BJ14"/>
  <c r="CC37"/>
  <c r="BS36" i="64"/>
  <c r="CA19"/>
  <c r="CL23"/>
  <c r="BC18" i="62"/>
  <c r="CI24"/>
  <c r="CC38"/>
  <c r="BX26" i="63"/>
  <c r="CP35"/>
  <c r="BP17" i="64"/>
  <c r="CN33" i="65"/>
  <c r="CI35" i="63"/>
  <c r="CZ4" i="64"/>
  <c r="CH34"/>
  <c r="BC23"/>
  <c r="CO25" i="62"/>
  <c r="BM16"/>
  <c r="CS38"/>
  <c r="BO18" i="63"/>
  <c r="CP23"/>
  <c r="CX15" i="64"/>
  <c r="BK22"/>
  <c r="CA39"/>
  <c r="BY18" i="62"/>
  <c r="CG35"/>
  <c r="CU32"/>
  <c r="BZ29" i="63"/>
  <c r="CU36"/>
  <c r="CC12" i="64"/>
  <c r="CK32"/>
  <c r="BQ40"/>
  <c r="BE18" i="62"/>
  <c r="CE33"/>
  <c r="BO38"/>
  <c r="CW13" i="63"/>
  <c r="CV31"/>
  <c r="CL13" i="64"/>
  <c r="CS19"/>
  <c r="CJ33"/>
  <c r="BU35" i="62"/>
  <c r="BL30"/>
  <c r="CV22"/>
  <c r="BT29" i="64"/>
  <c r="BR35" i="62"/>
  <c r="CL26" i="61"/>
  <c r="BN33"/>
  <c r="BX40"/>
  <c r="BP16" i="60"/>
  <c r="CK37"/>
  <c r="BD38"/>
  <c r="BN32" i="64"/>
  <c r="CG14" i="62"/>
  <c r="BL14" i="61"/>
  <c r="BO30"/>
  <c r="BI19"/>
  <c r="BI31" i="63"/>
  <c r="CL37" i="65"/>
  <c r="CD25" i="63"/>
  <c r="BV12" i="67"/>
  <c r="BO10" i="65"/>
  <c r="CM36"/>
  <c r="BE13" i="63"/>
  <c r="CH11" i="66"/>
  <c r="CI23" i="63"/>
  <c r="BC30"/>
  <c r="BE29" i="64"/>
  <c r="CY19"/>
  <c r="BJ38"/>
  <c r="BX31" i="62"/>
  <c r="BE28"/>
  <c r="BV14" i="65"/>
  <c r="CZ4" i="63"/>
  <c r="CJ30" i="64"/>
  <c r="BZ16" i="65"/>
  <c r="BL13" i="63"/>
  <c r="BE26"/>
  <c r="CZ19" i="64"/>
  <c r="CC33"/>
  <c r="BW23"/>
  <c r="BP24" i="62"/>
  <c r="CK40"/>
  <c r="CW34" i="65"/>
  <c r="BS24" i="63"/>
  <c r="CB35" i="64"/>
  <c r="BE25"/>
  <c r="CO31"/>
  <c r="BY17" i="62"/>
  <c r="BZ27"/>
  <c r="BR32"/>
  <c r="BK39" i="65"/>
  <c r="BP37" i="63"/>
  <c r="BV14" i="64"/>
  <c r="BY20"/>
  <c r="BM38"/>
  <c r="CD35" i="62"/>
  <c r="BT27"/>
  <c r="BW23"/>
  <c r="CL34" i="63"/>
  <c r="CN27"/>
  <c r="BT12" i="64"/>
  <c r="BT10"/>
  <c r="CQ21"/>
  <c r="BS21" i="62"/>
  <c r="CM23"/>
  <c r="CS12" i="65"/>
  <c r="CL37" i="64"/>
  <c r="CV21" i="62"/>
  <c r="BY28" i="61"/>
  <c r="CL18"/>
  <c r="BC33"/>
  <c r="BP31" i="60"/>
  <c r="CQ29"/>
  <c r="BH33" i="65"/>
  <c r="BR35" i="64"/>
  <c r="CC36" i="62"/>
  <c r="BS15" i="61"/>
  <c r="BK15"/>
  <c r="CI38"/>
  <c r="CG24" i="63"/>
  <c r="CK33" i="65"/>
  <c r="CB36" i="63"/>
  <c r="CA32" i="67"/>
  <c r="CN18" i="65"/>
  <c r="CD37"/>
  <c r="CZ21" i="63"/>
  <c r="CU10" i="66"/>
  <c r="CP26" i="63"/>
  <c r="CY34"/>
  <c r="BE35" i="64"/>
  <c r="CS25"/>
  <c r="BU24"/>
  <c r="CR18" i="62"/>
  <c r="CN21"/>
  <c r="CQ23" i="65"/>
  <c r="BV39" i="63"/>
  <c r="CZ7"/>
  <c r="BT17" i="67"/>
  <c r="BY16" i="63"/>
  <c r="BP33"/>
  <c r="BK35" i="64"/>
  <c r="BF37"/>
  <c r="CB33"/>
  <c r="BR31" i="62"/>
  <c r="BD37"/>
  <c r="CD19" i="66"/>
  <c r="BL22" i="63"/>
  <c r="CJ32"/>
  <c r="CK28" i="64"/>
  <c r="CL16"/>
  <c r="CO27"/>
  <c r="CM29" i="62"/>
  <c r="CD29"/>
  <c r="BT25" i="65"/>
  <c r="BV20" i="63"/>
  <c r="BS23"/>
  <c r="BI25" i="64"/>
  <c r="CX31"/>
  <c r="BO37"/>
  <c r="CB24" i="62"/>
  <c r="BS32"/>
  <c r="BH16" i="66"/>
  <c r="CH29" i="63"/>
  <c r="BN31"/>
  <c r="BZ16" i="64"/>
  <c r="CD19"/>
  <c r="CZ37"/>
  <c r="BN24" i="62"/>
  <c r="CF33"/>
  <c r="BO16" i="65"/>
  <c r="CK33" i="64"/>
  <c r="CC35" i="62"/>
  <c r="BL30" i="61"/>
  <c r="CT21"/>
  <c r="BP32"/>
  <c r="BC21" i="60"/>
  <c r="BU20"/>
  <c r="CD34" i="65"/>
  <c r="CS33" i="64"/>
  <c r="BS19" i="62"/>
  <c r="CR33" i="61"/>
  <c r="CO23"/>
  <c r="BH34" i="60"/>
  <c r="BD30" i="64"/>
  <c r="CA14" i="62"/>
  <c r="CS36" i="61"/>
  <c r="CP14"/>
  <c r="BF39"/>
  <c r="BC34" i="60"/>
  <c r="CO20"/>
  <c r="BS22"/>
  <c r="BO15" i="64"/>
  <c r="CC30" i="62"/>
  <c r="CV30" i="61"/>
  <c r="BC27"/>
  <c r="CM38"/>
  <c r="BL26" i="60"/>
  <c r="BG23"/>
  <c r="BR31"/>
  <c r="BQ33" i="64"/>
  <c r="BW15" i="62"/>
  <c r="CI25" i="61"/>
  <c r="CJ31"/>
  <c r="CG28"/>
  <c r="CN31" i="60"/>
  <c r="BE19"/>
  <c r="BY22"/>
  <c r="BH30" i="64"/>
  <c r="CU18" i="62"/>
  <c r="CR34" i="61"/>
  <c r="BH26"/>
  <c r="BY23"/>
  <c r="BY16" i="60"/>
  <c r="CQ33"/>
  <c r="CW10" i="65"/>
  <c r="BP26" i="64"/>
  <c r="BG27" i="62"/>
  <c r="BN16" i="61"/>
  <c r="CL23"/>
  <c r="CC19"/>
  <c r="BO26" i="60"/>
  <c r="CU26"/>
  <c r="BQ36" i="63"/>
  <c r="BU14" i="60"/>
  <c r="BJ24" i="59"/>
  <c r="BK25"/>
  <c r="BZ33" i="63"/>
  <c r="BU35" i="60"/>
  <c r="BY21" i="59"/>
  <c r="CZ20"/>
  <c r="BJ37" i="64"/>
  <c r="BK25" i="60"/>
  <c r="BH26" i="59"/>
  <c r="CL39"/>
  <c r="CS16"/>
  <c r="CF39"/>
  <c r="CD40"/>
  <c r="BH31" i="60"/>
  <c r="BY15" i="59"/>
  <c r="BE37"/>
  <c r="BM39"/>
  <c r="BX30" i="60"/>
  <c r="CA15" i="59"/>
  <c r="CU38"/>
  <c r="CC39"/>
  <c r="CH34" i="60"/>
  <c r="BZ15" i="59"/>
  <c r="BJ20"/>
  <c r="BZ37"/>
  <c r="BO21" i="58"/>
  <c r="CD18"/>
  <c r="CL23"/>
  <c r="BO25" i="57"/>
  <c r="BF29"/>
  <c r="CI27" i="56"/>
  <c r="BG18"/>
  <c r="BR37"/>
  <c r="BZ30" i="58"/>
  <c r="CQ36"/>
  <c r="CI38"/>
  <c r="CS31" i="57"/>
  <c r="BS21"/>
  <c r="CQ23" i="59"/>
  <c r="CV29" i="58"/>
  <c r="CG21"/>
  <c r="CT36" i="57"/>
  <c r="BS19"/>
  <c r="BT23"/>
  <c r="BY15" i="56"/>
  <c r="CE29"/>
  <c r="BV37" i="59"/>
  <c r="CC26" i="58"/>
  <c r="BU22"/>
  <c r="BU31" i="57"/>
  <c r="BU32"/>
  <c r="CP32"/>
  <c r="CZ33" i="56"/>
  <c r="CU21"/>
  <c r="CF14" i="58"/>
  <c r="CO21"/>
  <c r="BR39"/>
  <c r="CJ28" i="57"/>
  <c r="BL40"/>
  <c r="CE22"/>
  <c r="BR15" i="56"/>
  <c r="BP33"/>
  <c r="BG36" i="58"/>
  <c r="CB21"/>
  <c r="CQ39"/>
  <c r="BP28" i="57"/>
  <c r="BN40"/>
  <c r="CX22"/>
  <c r="BT14" i="56"/>
  <c r="BD32"/>
  <c r="CH14" i="58"/>
  <c r="CT30"/>
  <c r="CO33"/>
  <c r="CF24" i="57"/>
  <c r="BQ20"/>
  <c r="BX38"/>
  <c r="BK17" i="56"/>
  <c r="BH32"/>
  <c r="BC21" i="57"/>
  <c r="BS40" i="56"/>
  <c r="BD25" i="55"/>
  <c r="BU37"/>
  <c r="BQ30" i="54"/>
  <c r="BD28"/>
  <c r="BQ22"/>
  <c r="BE36" i="53"/>
  <c r="BD38" i="64"/>
  <c r="CO19" i="62"/>
  <c r="BJ29" i="61"/>
  <c r="CV19"/>
  <c r="CA36" i="60"/>
  <c r="CH25"/>
  <c r="BF22"/>
  <c r="BR38" i="63"/>
  <c r="CG33" i="64"/>
  <c r="CJ40" i="62"/>
  <c r="CV29" i="61"/>
  <c r="CY25"/>
  <c r="CR14" i="60"/>
  <c r="BH33"/>
  <c r="BP40"/>
  <c r="CD35" i="63"/>
  <c r="BV28" i="64"/>
  <c r="CR32" i="62"/>
  <c r="CC24" i="61"/>
  <c r="BF33"/>
  <c r="CX16" i="60"/>
  <c r="CH39"/>
  <c r="CE23"/>
  <c r="BD10" i="63"/>
  <c r="CJ37" i="64"/>
  <c r="CU39" i="62"/>
  <c r="BN31" i="61"/>
  <c r="CB23"/>
  <c r="CZ13" i="60"/>
  <c r="BO19"/>
  <c r="CS15"/>
  <c r="BZ14" i="64"/>
  <c r="CN35" i="62"/>
  <c r="CS26" i="61"/>
  <c r="CN32"/>
  <c r="CN24"/>
  <c r="BX29" i="60"/>
  <c r="CL29"/>
  <c r="BL16" i="63"/>
  <c r="CN18" i="60"/>
  <c r="BX36" i="59"/>
  <c r="BN26"/>
  <c r="BU16" i="63"/>
  <c r="BZ32" i="60"/>
  <c r="CM35" i="59"/>
  <c r="BW24"/>
  <c r="BJ26" i="64"/>
  <c r="BY38" i="60"/>
  <c r="BE28" i="59"/>
  <c r="BG23"/>
  <c r="CL29" i="64"/>
  <c r="CZ8" i="60"/>
  <c r="BZ28" i="59"/>
  <c r="CN22"/>
  <c r="BT38" i="64"/>
  <c r="BN37" i="60"/>
  <c r="BV28" i="59"/>
  <c r="BE22"/>
  <c r="BW39" i="64"/>
  <c r="CM40" i="60"/>
  <c r="BJ27" i="59"/>
  <c r="BH22"/>
  <c r="CN32" i="64"/>
  <c r="CP39" i="60"/>
  <c r="CF27" i="59"/>
  <c r="BL23"/>
  <c r="BQ36"/>
  <c r="BW36" i="58"/>
  <c r="CY27"/>
  <c r="CR35" i="57"/>
  <c r="CL26"/>
  <c r="CT22"/>
  <c r="BX28" i="56"/>
  <c r="CD25"/>
  <c r="CK16" i="59"/>
  <c r="CZ29" i="58"/>
  <c r="CJ25"/>
  <c r="BF16" i="57"/>
  <c r="BY24"/>
  <c r="CU38"/>
  <c r="CG15" i="58"/>
  <c r="BF30"/>
  <c r="CW23"/>
  <c r="CG25" i="57"/>
  <c r="BL38"/>
  <c r="CY15" i="56"/>
  <c r="CW30"/>
  <c r="BI39"/>
  <c r="BQ34" i="58"/>
  <c r="CH27"/>
  <c r="BW39"/>
  <c r="CR20" i="57"/>
  <c r="CM19"/>
  <c r="CZ35" i="56"/>
  <c r="BC25"/>
  <c r="CU30"/>
  <c r="BL16" i="58"/>
  <c r="BR25"/>
  <c r="CM33"/>
  <c r="BI29" i="57"/>
  <c r="CM15"/>
  <c r="CN17" i="56"/>
  <c r="CS18"/>
  <c r="BW28"/>
  <c r="BO16" i="58"/>
  <c r="CO24"/>
  <c r="CK40"/>
  <c r="CR29" i="57"/>
  <c r="BV36"/>
  <c r="BZ17" i="56"/>
  <c r="CM19"/>
  <c r="CL25"/>
  <c r="BM35" i="58"/>
  <c r="BY31"/>
  <c r="CW37"/>
  <c r="BO14" i="57"/>
  <c r="BT29"/>
  <c r="BP14" i="56"/>
  <c r="BN25"/>
  <c r="BL33"/>
  <c r="BL14"/>
  <c r="CM17" i="55"/>
  <c r="CH27"/>
  <c r="BD39"/>
  <c r="CA20" i="54"/>
  <c r="BT18"/>
  <c r="BG37"/>
  <c r="CY35" i="53"/>
  <c r="BK15" i="62"/>
  <c r="CP34" i="61"/>
  <c r="CZ24"/>
  <c r="CZ6"/>
  <c r="BE17" i="60"/>
  <c r="BX27"/>
  <c r="CK24"/>
  <c r="CN10" i="64"/>
  <c r="CD15" i="62"/>
  <c r="BQ36" i="61"/>
  <c r="BM35"/>
  <c r="BP39"/>
  <c r="CE31" i="60"/>
  <c r="CI20"/>
  <c r="BO40"/>
  <c r="BU29" i="64"/>
  <c r="BF31" i="62"/>
  <c r="BC29" i="61"/>
  <c r="CV20"/>
  <c r="BQ24"/>
  <c r="CE21" i="60"/>
  <c r="CQ26"/>
  <c r="CY31" i="66"/>
  <c r="BE20" i="64"/>
  <c r="BH21" i="62"/>
  <c r="CC26" i="61"/>
  <c r="BX33"/>
  <c r="CN28"/>
  <c r="CD29" i="60"/>
  <c r="CA31"/>
  <c r="CA20" i="63"/>
  <c r="BN18" i="64"/>
  <c r="CL19" i="62"/>
  <c r="CE26" i="61"/>
  <c r="CU18"/>
  <c r="CB17" i="60"/>
  <c r="CZ33"/>
  <c r="CB32"/>
  <c r="CF19" i="62"/>
  <c r="BG32" i="60"/>
  <c r="CM16" i="59"/>
  <c r="BS25"/>
  <c r="CQ30" i="62"/>
  <c r="CP23" i="60"/>
  <c r="CA14" i="59"/>
  <c r="CR24"/>
  <c r="CJ28" i="61"/>
  <c r="BZ35" i="59"/>
  <c r="BV31"/>
  <c r="CS18"/>
  <c r="BJ15" i="61"/>
  <c r="BX35" i="59"/>
  <c r="CX31"/>
  <c r="BE33"/>
  <c r="BL28" i="61"/>
  <c r="CX34" i="59"/>
  <c r="CH30"/>
  <c r="BH32"/>
  <c r="BG31" i="61"/>
  <c r="CV34" i="59"/>
  <c r="BK30"/>
  <c r="CX32"/>
  <c r="BY29" i="61"/>
  <c r="CR34" i="59"/>
  <c r="CC30"/>
  <c r="BK32"/>
  <c r="BJ25"/>
  <c r="BC17" i="58"/>
  <c r="CZ36"/>
  <c r="BN15" i="57"/>
  <c r="CI18"/>
  <c r="BF39"/>
  <c r="BC30" i="56"/>
  <c r="BL23"/>
  <c r="CI32" i="59"/>
  <c r="CA35" i="58"/>
  <c r="BT25"/>
  <c r="BI34" i="57"/>
  <c r="CL22"/>
  <c r="BC32"/>
  <c r="BE17" i="58"/>
  <c r="CG18"/>
  <c r="CC37"/>
  <c r="BJ26" i="57"/>
  <c r="BR40"/>
  <c r="BL17" i="56"/>
  <c r="BH30"/>
  <c r="CX40" i="63"/>
  <c r="CZ13" i="58"/>
  <c r="CU22"/>
  <c r="CG16"/>
  <c r="BZ21" i="57"/>
  <c r="BF37"/>
  <c r="BT36" i="56"/>
  <c r="BW36"/>
  <c r="CJ14" i="62"/>
  <c r="BT34" i="58"/>
  <c r="CB39"/>
  <c r="BV19"/>
  <c r="CC19" i="57"/>
  <c r="BU33"/>
  <c r="BH16" i="56"/>
  <c r="BG39" i="58"/>
  <c r="BQ16" i="56"/>
  <c r="BJ19" i="58"/>
  <c r="CP15" i="56"/>
  <c r="CS35" i="55"/>
  <c r="CF30" i="61"/>
  <c r="BL23" i="60"/>
  <c r="CO24" i="61"/>
  <c r="CU31" i="60"/>
  <c r="CQ28" i="61"/>
  <c r="CE38" i="60"/>
  <c r="BI20" i="61"/>
  <c r="BS21" i="65"/>
  <c r="CA21" i="61"/>
  <c r="BT37" i="63"/>
  <c r="CA40"/>
  <c r="CS40" i="64"/>
  <c r="BJ20"/>
  <c r="BP33"/>
  <c r="CS18" i="62"/>
  <c r="CC18"/>
  <c r="CQ35" i="59"/>
  <c r="BG31" i="57"/>
  <c r="CJ16" i="59"/>
  <c r="CQ28" i="57"/>
  <c r="BE22" i="58"/>
  <c r="CX20" i="56"/>
  <c r="CY40" i="58"/>
  <c r="BP28" i="56"/>
  <c r="BE37" i="58"/>
  <c r="CO20" i="56"/>
  <c r="BR35" i="58"/>
  <c r="BK20" i="56"/>
  <c r="CT22" i="58"/>
  <c r="CF32" i="56"/>
  <c r="BU31" i="55"/>
  <c r="CZ6" i="54"/>
  <c r="CQ16" i="55"/>
  <c r="CW30" i="54"/>
  <c r="BT34" i="55"/>
  <c r="CT25" i="54"/>
  <c r="CJ35" i="55"/>
  <c r="BP27"/>
  <c r="CI38"/>
  <c r="CH31" i="54"/>
  <c r="BM29"/>
  <c r="BG19"/>
  <c r="CK24" i="53"/>
  <c r="BX17" i="56"/>
  <c r="BM17" i="55"/>
  <c r="CR24"/>
  <c r="CI18"/>
  <c r="CP28" i="54"/>
  <c r="BQ26"/>
  <c r="BV32"/>
  <c r="BR31" i="53"/>
  <c r="CC25" i="56"/>
  <c r="BM34" i="55"/>
  <c r="CJ28"/>
  <c r="BV40"/>
  <c r="BG21" i="54"/>
  <c r="CI19"/>
  <c r="BY37"/>
  <c r="BU16" i="53"/>
  <c r="CJ26" i="56"/>
  <c r="BG36" i="55"/>
  <c r="CO20"/>
  <c r="CR33"/>
  <c r="CP16" i="54"/>
  <c r="BM21"/>
  <c r="CX37"/>
  <c r="BO29" i="53"/>
  <c r="BD19" i="54"/>
  <c r="BT39" i="53"/>
  <c r="CR17" i="52"/>
  <c r="CU37"/>
  <c r="CY30"/>
  <c r="BN16" i="3"/>
  <c r="CT22"/>
  <c r="BC35" i="61"/>
  <c r="CM26" i="59"/>
  <c r="CT22"/>
  <c r="CP23" i="62"/>
  <c r="CO36" i="59"/>
  <c r="BX27"/>
  <c r="CS40"/>
  <c r="CU37" i="62"/>
  <c r="CN36" i="59"/>
  <c r="CL26"/>
  <c r="BD40"/>
  <c r="BK32" i="62"/>
  <c r="CO35" i="59"/>
  <c r="CN26"/>
  <c r="BC40"/>
  <c r="CD31"/>
  <c r="CV20" i="58"/>
  <c r="BO19"/>
  <c r="CY15" i="57"/>
  <c r="CH35"/>
  <c r="CJ18"/>
  <c r="CK31" i="56"/>
  <c r="BU26"/>
  <c r="CB28" i="59"/>
  <c r="CG29" i="58"/>
  <c r="BT33"/>
  <c r="CH36" i="57"/>
  <c r="CN26"/>
  <c r="CW37"/>
  <c r="BR30" i="58"/>
  <c r="BD15"/>
  <c r="BM22"/>
  <c r="CP31" i="57"/>
  <c r="CE21"/>
  <c r="BE24" i="56"/>
  <c r="CI23"/>
  <c r="BW32"/>
  <c r="CK15" i="58"/>
  <c r="BQ20"/>
  <c r="BZ20"/>
  <c r="CT28" i="57"/>
  <c r="BQ22"/>
  <c r="CR31" i="56"/>
  <c r="BZ26"/>
  <c r="CJ39"/>
  <c r="BS35" i="58"/>
  <c r="BV30"/>
  <c r="BO40"/>
  <c r="CB25" i="57"/>
  <c r="CZ38"/>
  <c r="CF28" i="56"/>
  <c r="BO20"/>
  <c r="BN38"/>
  <c r="CM35" i="58"/>
  <c r="BI29"/>
  <c r="CA39"/>
  <c r="CJ25" i="57"/>
  <c r="CY39"/>
  <c r="BC27" i="56"/>
  <c r="CF20"/>
  <c r="CG33"/>
  <c r="CX15" i="58"/>
  <c r="CK32"/>
  <c r="BU33"/>
  <c r="CS20" i="57"/>
  <c r="CP19"/>
  <c r="CZ40" i="56"/>
  <c r="CS15"/>
  <c r="BK39"/>
  <c r="CM16"/>
  <c r="BW14" i="55"/>
  <c r="CQ17"/>
  <c r="CL37"/>
  <c r="CP34" i="54"/>
  <c r="BH23"/>
  <c r="BX21"/>
  <c r="CC28" i="53"/>
  <c r="CE28" i="62"/>
  <c r="BJ34" i="61"/>
  <c r="BW24"/>
  <c r="CP33"/>
  <c r="BI21" i="60"/>
  <c r="CZ38"/>
  <c r="CV38"/>
  <c r="CW36" i="64"/>
  <c r="CK31" i="62"/>
  <c r="CY36" i="61"/>
  <c r="CT29"/>
  <c r="CR40"/>
  <c r="BL35" i="60"/>
  <c r="BM32"/>
  <c r="CJ15" i="59"/>
  <c r="BX28" i="64"/>
  <c r="BN32" i="62"/>
  <c r="CU29" i="61"/>
  <c r="BT32"/>
  <c r="BR18"/>
  <c r="BC14" i="60"/>
  <c r="BT22"/>
  <c r="CS25" i="63"/>
  <c r="CD20" i="64"/>
  <c r="BY26" i="62"/>
  <c r="BF34" i="61"/>
  <c r="CQ23"/>
  <c r="BD37"/>
  <c r="BM29" i="60"/>
  <c r="BJ39"/>
  <c r="BW40" i="63"/>
  <c r="CO21" i="64"/>
  <c r="BM22" i="62"/>
  <c r="BT26" i="61"/>
  <c r="BH33"/>
  <c r="CY35" i="60"/>
  <c r="BX21"/>
  <c r="BK38"/>
  <c r="CN15" i="61"/>
  <c r="BP24" i="59"/>
  <c r="BI18"/>
  <c r="CG18"/>
  <c r="BU14" i="61"/>
  <c r="BU21" i="59"/>
  <c r="BX19"/>
  <c r="BN19"/>
  <c r="BU40" i="61"/>
  <c r="BT35" i="59"/>
  <c r="CL28"/>
  <c r="CU18"/>
  <c r="CL39" i="61"/>
  <c r="BK35" i="59"/>
  <c r="CE28"/>
  <c r="CB22"/>
  <c r="BL37" i="61"/>
  <c r="CE34" i="59"/>
  <c r="BQ28"/>
  <c r="CH37"/>
  <c r="BZ34" i="61"/>
  <c r="CL34" i="59"/>
  <c r="CL27"/>
  <c r="BP19"/>
  <c r="BH27" i="61"/>
  <c r="BM34" i="59"/>
  <c r="CY27"/>
  <c r="CG33"/>
  <c r="CO26" i="58"/>
  <c r="CV24"/>
  <c r="CJ33"/>
  <c r="BC15" i="57"/>
  <c r="BQ25"/>
  <c r="BH40"/>
  <c r="BZ29" i="56"/>
  <c r="CN38"/>
  <c r="BS21" i="58"/>
  <c r="CW18"/>
  <c r="BV40"/>
  <c r="CL34" i="57"/>
  <c r="BD29"/>
  <c r="CU14" i="59"/>
  <c r="BD29" i="58"/>
  <c r="BU24"/>
  <c r="CS15" i="57"/>
  <c r="BV21"/>
  <c r="CY38"/>
  <c r="BJ31" i="56"/>
  <c r="CE18"/>
  <c r="BL26" i="59"/>
  <c r="CZ28" i="58"/>
  <c r="BP20"/>
  <c r="BZ36" i="57"/>
  <c r="CO30"/>
  <c r="CF18"/>
  <c r="CT15" i="56"/>
  <c r="BE36"/>
  <c r="BX15" i="59"/>
  <c r="CP26" i="58"/>
  <c r="BC23"/>
  <c r="CA31" i="57"/>
  <c r="CP28"/>
  <c r="BU22"/>
  <c r="BO35" i="56"/>
  <c r="BL29"/>
  <c r="CL36" i="59"/>
  <c r="BL25" i="58"/>
  <c r="CK22"/>
  <c r="CE31" i="57"/>
  <c r="CH27"/>
  <c r="BF23"/>
  <c r="BL34" i="56"/>
  <c r="BE27"/>
  <c r="CW17" i="59"/>
  <c r="BF20" i="58"/>
  <c r="CQ18"/>
  <c r="BO27" i="57"/>
  <c r="CH24"/>
  <c r="CB38"/>
  <c r="CB14" i="56"/>
  <c r="CP30"/>
  <c r="BR22" i="58"/>
  <c r="CM39" i="56"/>
  <c r="CJ36" i="55"/>
  <c r="BC39"/>
  <c r="CN22"/>
  <c r="CD31" i="54"/>
  <c r="CT32"/>
  <c r="CT16" i="53"/>
  <c r="CH37" i="58"/>
  <c r="CY25" i="62"/>
  <c r="BE17" i="61"/>
  <c r="BE15"/>
  <c r="CD38"/>
  <c r="CB20" i="60"/>
  <c r="BJ19"/>
  <c r="BD28" i="63"/>
  <c r="CV21" i="64"/>
  <c r="BC25" i="62"/>
  <c r="CU36" i="61"/>
  <c r="CR23"/>
  <c r="BU37"/>
  <c r="CN27" i="60"/>
  <c r="CV39"/>
  <c r="CR40" i="63"/>
  <c r="BH19" i="64"/>
  <c r="BD28" i="62"/>
  <c r="BG17" i="61"/>
  <c r="CX20"/>
  <c r="CF15" i="60"/>
  <c r="BF27"/>
  <c r="CT18"/>
  <c r="BG37" i="63"/>
  <c r="BH28" i="64"/>
  <c r="BH27" i="62"/>
  <c r="BK28" i="61"/>
  <c r="CX32"/>
  <c r="BK35" i="60"/>
  <c r="BL24"/>
  <c r="CF39"/>
  <c r="BM17" i="64"/>
  <c r="BP34" i="62"/>
  <c r="BC17" i="61"/>
  <c r="BX31"/>
  <c r="CD39"/>
  <c r="CI15" i="60"/>
  <c r="CB25"/>
  <c r="BP38"/>
  <c r="CK15"/>
  <c r="CI26" i="59"/>
  <c r="CH21"/>
  <c r="CG39"/>
  <c r="CP36" i="60"/>
  <c r="CU25" i="59"/>
  <c r="BM20"/>
  <c r="BI37"/>
  <c r="BP36" i="60"/>
  <c r="BZ14" i="59"/>
  <c r="BD33"/>
  <c r="CZ9"/>
  <c r="BI17" i="60"/>
  <c r="BT14" i="59"/>
  <c r="BZ32"/>
  <c r="BD31"/>
  <c r="CF34" i="60"/>
  <c r="BO36" i="59"/>
  <c r="BM32"/>
  <c r="CE27"/>
  <c r="CN15" i="60"/>
  <c r="CJ36" i="59"/>
  <c r="CT32"/>
  <c r="BT26"/>
  <c r="CD36" i="60"/>
  <c r="CP36" i="59"/>
  <c r="BT32"/>
  <c r="BP25"/>
  <c r="CA28" i="58"/>
  <c r="BX26"/>
  <c r="BE39"/>
  <c r="BM27" i="57"/>
  <c r="BR29"/>
  <c r="BN35" i="56"/>
  <c r="BS32"/>
  <c r="CM22"/>
  <c r="CI25" i="58"/>
  <c r="BH21"/>
  <c r="CI18"/>
  <c r="CB28" i="57"/>
  <c r="CA21"/>
  <c r="CW40" i="59"/>
  <c r="BC34" i="58"/>
  <c r="BW24"/>
  <c r="BH34" i="57"/>
  <c r="BQ23"/>
  <c r="CS23"/>
  <c r="BU27" i="56"/>
  <c r="BV21"/>
  <c r="BZ39" i="59"/>
  <c r="BX27" i="58"/>
  <c r="CB20"/>
  <c r="CC15" i="57"/>
  <c r="CW38"/>
  <c r="BT32"/>
  <c r="BK30" i="56"/>
  <c r="BC19"/>
  <c r="BD22" i="59"/>
  <c r="BN28" i="58"/>
  <c r="BG19"/>
  <c r="BV35" i="57"/>
  <c r="BJ19"/>
  <c r="BI40"/>
  <c r="CI14" i="56"/>
  <c r="CQ29"/>
  <c r="CI37" i="59"/>
  <c r="BC28" i="58"/>
  <c r="CA18"/>
  <c r="BH35" i="57"/>
  <c r="BV19"/>
  <c r="CR38"/>
  <c r="BD14" i="56"/>
  <c r="BW26"/>
  <c r="BN33" i="59"/>
  <c r="CD25" i="58"/>
  <c r="CU23"/>
  <c r="BY30" i="57"/>
  <c r="BR22"/>
  <c r="BX18"/>
  <c r="CX16" i="56"/>
  <c r="CH27"/>
  <c r="BT21" i="57"/>
  <c r="CV38" i="56"/>
  <c r="CX21" i="55"/>
  <c r="BX22" i="64"/>
  <c r="CN39" i="62"/>
  <c r="CP31" i="61"/>
  <c r="CI29"/>
  <c r="BZ37"/>
  <c r="CS34" i="60"/>
  <c r="CW37"/>
  <c r="CC27" i="63"/>
  <c r="CP35" i="64"/>
  <c r="BK19" i="62"/>
  <c r="BH30" i="61"/>
  <c r="BG18"/>
  <c r="BE24"/>
  <c r="BR15" i="60"/>
  <c r="CL23"/>
  <c r="CO10" i="63"/>
  <c r="CP30" i="64"/>
  <c r="CA39" i="62"/>
  <c r="BU30" i="61"/>
  <c r="CF25"/>
  <c r="BS38"/>
  <c r="BW26" i="60"/>
  <c r="CJ20"/>
  <c r="BN14" i="63"/>
  <c r="BC28" i="64"/>
  <c r="BI26" i="62"/>
  <c r="BM27" i="61"/>
  <c r="CZ18"/>
  <c r="CC38"/>
  <c r="BV20" i="60"/>
  <c r="CO32"/>
  <c r="CB33" i="63"/>
  <c r="CL11" i="64"/>
  <c r="BU39" i="62"/>
  <c r="CH28" i="61"/>
  <c r="BI21"/>
  <c r="BH14" i="60"/>
  <c r="BM33"/>
  <c r="CO37"/>
  <c r="CH26" i="61"/>
  <c r="BE17" i="59"/>
  <c r="BV15"/>
  <c r="BP40"/>
  <c r="CT23" i="61"/>
  <c r="BG16" i="59"/>
  <c r="CB14"/>
  <c r="BT40"/>
  <c r="CT19" i="61"/>
  <c r="BP14" i="59"/>
  <c r="BQ21"/>
  <c r="BQ37"/>
  <c r="CD19" i="61"/>
  <c r="CZ13" i="59"/>
  <c r="BP21"/>
  <c r="CA37"/>
  <c r="BT22" i="61"/>
  <c r="CQ36" i="59"/>
  <c r="BO20"/>
  <c r="CZ8"/>
  <c r="CD37" i="61"/>
  <c r="CG36" i="59"/>
  <c r="CL20"/>
  <c r="CS37"/>
  <c r="CE40" i="61"/>
  <c r="BU36" i="59"/>
  <c r="BT31"/>
  <c r="CZ5"/>
  <c r="BD31" i="58"/>
  <c r="BK16"/>
  <c r="BV37"/>
  <c r="BE16" i="57"/>
  <c r="BM25"/>
  <c r="BO39"/>
  <c r="BW35" i="56"/>
  <c r="CN22"/>
  <c r="CH16" i="58"/>
  <c r="BW34"/>
  <c r="CH38"/>
  <c r="BH36" i="57"/>
  <c r="CN33"/>
  <c r="CZ35" i="59"/>
  <c r="CB26" i="58"/>
  <c r="BH33"/>
  <c r="BD34" i="57"/>
  <c r="BW28"/>
  <c r="CB23"/>
  <c r="BY36" i="56"/>
  <c r="CO35"/>
  <c r="CB26" i="59"/>
  <c r="BF24" i="58"/>
  <c r="CG40"/>
  <c r="BU29" i="57"/>
  <c r="CX25"/>
  <c r="CO40"/>
  <c r="CG16" i="56"/>
  <c r="BD27"/>
  <c r="CY21" i="59"/>
  <c r="CJ31" i="58"/>
  <c r="BT19"/>
  <c r="CQ26" i="57"/>
  <c r="BF21"/>
  <c r="CV20"/>
  <c r="CY35" i="56"/>
  <c r="BN30"/>
  <c r="CX30" i="59"/>
  <c r="CD31" i="58"/>
  <c r="BK33"/>
  <c r="CD25" i="57"/>
  <c r="CW20"/>
  <c r="BG19"/>
  <c r="CT34" i="56"/>
  <c r="BM30"/>
  <c r="BU17" i="59"/>
  <c r="BG27" i="58"/>
  <c r="BT22"/>
  <c r="BV20" i="57"/>
  <c r="CW33"/>
  <c r="CT23"/>
  <c r="CW14" i="56"/>
  <c r="CP24"/>
  <c r="BT32" i="58"/>
  <c r="BL22" i="56"/>
  <c r="BL15" i="55"/>
  <c r="CK33"/>
  <c r="CW37"/>
  <c r="BY26" i="54"/>
  <c r="CZ38"/>
  <c r="BD34" i="53"/>
  <c r="BN14" i="55"/>
  <c r="BQ28" i="53"/>
  <c r="CO26" i="56"/>
  <c r="CA28" i="55"/>
  <c r="BF25"/>
  <c r="CJ19"/>
  <c r="CO25" i="54"/>
  <c r="BM20"/>
  <c r="CG15" i="53"/>
  <c r="CZ24" i="58"/>
  <c r="BG24" i="56"/>
  <c r="CJ20" i="55"/>
  <c r="BG33"/>
  <c r="CN37"/>
  <c r="CE26" i="54"/>
  <c r="CJ39"/>
  <c r="CS17" i="53"/>
  <c r="CW20" i="58"/>
  <c r="BM22" i="56"/>
  <c r="CB15" i="55"/>
  <c r="CC21"/>
  <c r="BQ20"/>
  <c r="BU30" i="54"/>
  <c r="CR33"/>
  <c r="BJ35" i="53"/>
  <c r="CF29" i="58"/>
  <c r="CW38" i="56"/>
  <c r="BU35" i="55"/>
  <c r="CV30"/>
  <c r="BW23"/>
  <c r="BZ27" i="54"/>
  <c r="CM23"/>
  <c r="BT16" i="53"/>
  <c r="BW22" i="58"/>
  <c r="CS28" i="56"/>
  <c r="BM14" i="55"/>
  <c r="CW40"/>
  <c r="CR23"/>
  <c r="CK20" i="54"/>
  <c r="CO19"/>
  <c r="CW17" i="53"/>
  <c r="CN39" i="58"/>
  <c r="CG22" i="56"/>
  <c r="BC15" i="55"/>
  <c r="BF18"/>
  <c r="CK37"/>
  <c r="CH26" i="54"/>
  <c r="BF28" i="62"/>
  <c r="CB15" i="59"/>
  <c r="BQ27"/>
  <c r="BO33" i="62"/>
  <c r="BF19" i="60"/>
  <c r="BU14" i="59"/>
  <c r="BC20"/>
  <c r="CD18" i="62"/>
  <c r="CP33" i="60"/>
  <c r="BN36" i="59"/>
  <c r="BV29"/>
  <c r="CY24" i="62"/>
  <c r="CX37" i="60"/>
  <c r="CM34" i="59"/>
  <c r="CX27"/>
  <c r="CC14"/>
  <c r="BK20" i="58"/>
  <c r="BZ18"/>
  <c r="CW27" i="57"/>
  <c r="BU24"/>
  <c r="CT38"/>
  <c r="BH14" i="56"/>
  <c r="BX29"/>
  <c r="CT29" i="59"/>
  <c r="BT29" i="58"/>
  <c r="CC32"/>
  <c r="BT24" i="57"/>
  <c r="BP19"/>
  <c r="BW18"/>
  <c r="BG30" i="58"/>
  <c r="CO28"/>
  <c r="BT31"/>
  <c r="BF36" i="57"/>
  <c r="BV24"/>
  <c r="CC14" i="56"/>
  <c r="BN18"/>
  <c r="BS33"/>
  <c r="BW27" i="58"/>
  <c r="CO25"/>
  <c r="CD33"/>
  <c r="BH21" i="57"/>
  <c r="BW27"/>
  <c r="BP31" i="56"/>
  <c r="BC26"/>
  <c r="CV22"/>
  <c r="CU24" i="58"/>
  <c r="BR20"/>
  <c r="BK22"/>
  <c r="BY27" i="57"/>
  <c r="BL31"/>
  <c r="BG29" i="56"/>
  <c r="CW20"/>
  <c r="BR39"/>
  <c r="BY24" i="58"/>
  <c r="BD20"/>
  <c r="BY19"/>
  <c r="CG26" i="57"/>
  <c r="BV31"/>
  <c r="BY28" i="56"/>
  <c r="CZ19"/>
  <c r="BL39"/>
  <c r="CL31" i="58"/>
  <c r="CY15"/>
  <c r="CM40"/>
  <c r="BE21" i="57"/>
  <c r="BL25"/>
  <c r="BR25" i="56"/>
  <c r="BU32"/>
  <c r="CK37"/>
  <c r="CO17"/>
  <c r="BM26" i="55"/>
  <c r="CT21"/>
  <c r="BK19"/>
  <c r="BK15" i="54"/>
  <c r="BN23"/>
  <c r="BG33"/>
  <c r="BM28" i="53"/>
  <c r="BV15" i="62"/>
  <c r="CH27" i="61"/>
  <c r="CC18"/>
  <c r="CT37"/>
  <c r="BM36" i="60"/>
  <c r="BT39"/>
  <c r="CN32"/>
  <c r="BN24" i="64"/>
  <c r="CS28" i="62"/>
  <c r="CI16" i="61"/>
  <c r="BE36"/>
  <c r="CH20"/>
  <c r="BY29" i="60"/>
  <c r="BO33"/>
  <c r="CB19"/>
  <c r="CG31" i="64"/>
  <c r="CL20" i="62"/>
  <c r="BU34" i="61"/>
  <c r="CE31"/>
  <c r="BG22"/>
  <c r="BL20" i="60"/>
  <c r="BC38"/>
  <c r="CI19"/>
  <c r="CZ5" i="64"/>
  <c r="BK29" i="62"/>
  <c r="CO15" i="61"/>
  <c r="BC22"/>
  <c r="CI23"/>
  <c r="BM28" i="60"/>
  <c r="CE18"/>
  <c r="CA29" i="63"/>
  <c r="BH27" i="64"/>
  <c r="BU36" i="62"/>
  <c r="CL15" i="61"/>
  <c r="BV20"/>
  <c r="CO38"/>
  <c r="BI28" i="60"/>
  <c r="CF22"/>
  <c r="CY27" i="64"/>
  <c r="CT37" i="60"/>
  <c r="BH20" i="59"/>
  <c r="BQ19"/>
  <c r="CP24" i="64"/>
  <c r="BE32" i="60"/>
  <c r="BS31" i="59"/>
  <c r="BZ19"/>
  <c r="CA21" i="62"/>
  <c r="CL16" i="59"/>
  <c r="CR31"/>
  <c r="BF18"/>
  <c r="BO39" i="62"/>
  <c r="CO14" i="59"/>
  <c r="BR30"/>
  <c r="CL33"/>
  <c r="CY35" i="62"/>
  <c r="BR14" i="59"/>
  <c r="BW29"/>
  <c r="BY32"/>
  <c r="BS30" i="62"/>
  <c r="CU36" i="59"/>
  <c r="CP29"/>
  <c r="CP32"/>
  <c r="CE40" i="62"/>
  <c r="CY35" i="59"/>
  <c r="CY28"/>
  <c r="BS22"/>
  <c r="BL20"/>
  <c r="CE24" i="58"/>
  <c r="BK37"/>
  <c r="CP29" i="57"/>
  <c r="BJ34"/>
  <c r="BT39"/>
  <c r="BI15" i="56"/>
  <c r="BM19"/>
  <c r="CV31" i="59"/>
  <c r="CJ20" i="58"/>
  <c r="CS19"/>
  <c r="BR16" i="57"/>
  <c r="CF30"/>
  <c r="CO33"/>
  <c r="CF20" i="58"/>
  <c r="BM19"/>
  <c r="BP39"/>
  <c r="BZ25" i="57"/>
  <c r="CX28"/>
  <c r="CA27" i="56"/>
  <c r="BM18"/>
  <c r="CQ37"/>
  <c r="CE29" i="58"/>
  <c r="CW30"/>
  <c r="CJ39"/>
  <c r="BL30" i="57"/>
  <c r="CU20"/>
  <c r="BI24" i="56"/>
  <c r="BX22"/>
  <c r="BI22"/>
  <c r="BG15" i="58"/>
  <c r="CY31"/>
  <c r="BK25"/>
  <c r="CF28" i="57"/>
  <c r="CC23"/>
  <c r="BR30" i="56"/>
  <c r="CO25"/>
  <c r="CR38"/>
  <c r="CM14" i="58"/>
  <c r="BR29"/>
  <c r="CC30"/>
  <c r="CZ26" i="57"/>
  <c r="CI22"/>
  <c r="BG30" i="56"/>
  <c r="CK25"/>
  <c r="CB37"/>
  <c r="CA34" i="58"/>
  <c r="BM27"/>
  <c r="BY33"/>
  <c r="BS24" i="57"/>
  <c r="BU38"/>
  <c r="BQ27" i="56"/>
  <c r="CF19"/>
  <c r="BD23"/>
  <c r="BR35"/>
  <c r="BI17" i="55"/>
  <c r="BD14"/>
  <c r="BJ38"/>
  <c r="CD14" i="54"/>
  <c r="BY18"/>
  <c r="BE38"/>
  <c r="BM30" i="53"/>
  <c r="CI16" i="62"/>
  <c r="CT30" i="61"/>
  <c r="BZ21"/>
  <c r="CB38"/>
  <c r="BM17" i="60"/>
  <c r="CC22"/>
  <c r="CY22"/>
  <c r="BD10" i="64"/>
  <c r="CN27" i="62"/>
  <c r="CN16" i="61"/>
  <c r="BP33"/>
  <c r="CI37"/>
  <c r="BN36" i="60"/>
  <c r="BD19"/>
  <c r="BO24"/>
  <c r="CP23" i="64"/>
  <c r="BN34" i="62"/>
  <c r="CJ36" i="61"/>
  <c r="CF31"/>
  <c r="CS23"/>
  <c r="CB26" i="60"/>
  <c r="CR23"/>
  <c r="CV18"/>
  <c r="BH29" i="64"/>
  <c r="BJ28" i="62"/>
  <c r="CY17" i="61"/>
  <c r="CH30"/>
  <c r="CK40"/>
  <c r="CR35" i="60"/>
  <c r="CV37"/>
  <c r="BY31" i="63"/>
  <c r="BY18" i="64"/>
  <c r="CT33" i="62"/>
  <c r="BI36" i="61"/>
  <c r="BJ26"/>
  <c r="BF37"/>
  <c r="CJ31" i="60"/>
  <c r="CW33"/>
  <c r="CX18" i="64"/>
  <c r="CA37" i="60"/>
  <c r="CX25" i="59"/>
  <c r="CK39"/>
  <c r="BI27" i="64"/>
  <c r="BE37" i="60"/>
  <c r="CA24" i="59"/>
  <c r="CJ39"/>
  <c r="BC24" i="62"/>
  <c r="CL19" i="60"/>
  <c r="BX31" i="59"/>
  <c r="CY31"/>
  <c r="BM39" i="62"/>
  <c r="CD33" i="60"/>
  <c r="BV30" i="59"/>
  <c r="CN30"/>
  <c r="CO22" i="62"/>
  <c r="CE39" i="60"/>
  <c r="CI29" i="59"/>
  <c r="BH28"/>
  <c r="BP19" i="62"/>
  <c r="CL33" i="60"/>
  <c r="CA27" i="59"/>
  <c r="CV27"/>
  <c r="BX35" i="62"/>
  <c r="CQ22" i="60"/>
  <c r="BE26" i="59"/>
  <c r="BY26"/>
  <c r="BK14"/>
  <c r="BI27" i="58"/>
  <c r="CX23"/>
  <c r="CM20" i="57"/>
  <c r="CH33"/>
  <c r="CM22"/>
  <c r="BQ14" i="56"/>
  <c r="BP21"/>
  <c r="CL29" i="59"/>
  <c r="BZ24" i="58"/>
  <c r="CT38"/>
  <c r="BG29" i="57"/>
  <c r="CO15"/>
  <c r="BM39"/>
  <c r="CP25" i="58"/>
  <c r="BU21"/>
  <c r="CQ33"/>
  <c r="BR27" i="57"/>
  <c r="BX21"/>
  <c r="CF29" i="56"/>
  <c r="CK21"/>
  <c r="BK40"/>
  <c r="CA20" i="58"/>
  <c r="BI18"/>
  <c r="CG37"/>
  <c r="BO24" i="57"/>
  <c r="CT27"/>
  <c r="BG26" i="56"/>
  <c r="BL19"/>
  <c r="BM37"/>
  <c r="CL17" i="58"/>
  <c r="BS25"/>
  <c r="BK38"/>
  <c r="BH30" i="57"/>
  <c r="CC20"/>
  <c r="BO36" i="56"/>
  <c r="CN23"/>
  <c r="BR22"/>
  <c r="CE17" i="58"/>
  <c r="CM30"/>
  <c r="CJ37"/>
  <c r="CL30" i="57"/>
  <c r="CA19"/>
  <c r="BE35" i="56"/>
  <c r="BW23"/>
  <c r="BR23"/>
  <c r="BQ14" i="58"/>
  <c r="BY27"/>
  <c r="BV29"/>
  <c r="BQ27" i="57"/>
  <c r="CG23"/>
  <c r="CN29" i="56"/>
  <c r="CW21"/>
  <c r="BX38"/>
  <c r="BS30"/>
  <c r="BY31" i="55"/>
  <c r="BV17"/>
  <c r="BU14" i="62"/>
  <c r="BV17" i="61"/>
  <c r="BZ14"/>
  <c r="BC28"/>
  <c r="CO15" i="60"/>
  <c r="BC26"/>
  <c r="CM19"/>
  <c r="BN12" i="64"/>
  <c r="BC16" i="62"/>
  <c r="BN34" i="61"/>
  <c r="BS17"/>
  <c r="CW21"/>
  <c r="CG17" i="60"/>
  <c r="CU27"/>
  <c r="BK19"/>
  <c r="BM28" i="64"/>
  <c r="CF27" i="62"/>
  <c r="CL36" i="61"/>
  <c r="BZ29"/>
  <c r="CW38"/>
  <c r="CO35" i="60"/>
  <c r="BE30"/>
  <c r="BJ25"/>
  <c r="CA13" i="64"/>
  <c r="BX18" i="62"/>
  <c r="CI17" i="61"/>
  <c r="BE14"/>
  <c r="BZ39"/>
  <c r="BW16" i="60"/>
  <c r="BV26"/>
  <c r="BW32"/>
  <c r="BI30" i="64"/>
  <c r="CL34" i="62"/>
  <c r="BW35" i="61"/>
  <c r="BD24"/>
  <c r="CH39"/>
  <c r="BI14" i="60"/>
  <c r="BQ23"/>
  <c r="BV14" i="59"/>
  <c r="CF18" i="60"/>
  <c r="BK28" i="59"/>
  <c r="BY38"/>
  <c r="BM34" i="58"/>
  <c r="CC19" i="60"/>
  <c r="BL28" i="59"/>
  <c r="CY37"/>
  <c r="BU32" i="62"/>
  <c r="BO34" i="59"/>
  <c r="BZ25"/>
  <c r="CQ37"/>
  <c r="CO37" i="62"/>
  <c r="CZ17" i="59"/>
  <c r="CM24"/>
  <c r="CN38"/>
  <c r="CX38" i="62"/>
  <c r="CV17" i="59"/>
  <c r="BF24"/>
  <c r="BH37"/>
  <c r="BE37" i="62"/>
  <c r="BC17" i="59"/>
  <c r="BE24"/>
  <c r="CX38"/>
  <c r="BK16" i="61"/>
  <c r="CR16" i="59"/>
  <c r="CI24"/>
  <c r="CY38"/>
  <c r="BU31"/>
  <c r="BN29" i="58"/>
  <c r="BG33"/>
  <c r="BS36" i="57"/>
  <c r="CM27"/>
  <c r="CZ5"/>
  <c r="CZ27" i="56"/>
  <c r="BS20"/>
  <c r="CD33" i="59"/>
  <c r="CI26" i="58"/>
  <c r="BR18"/>
  <c r="CL17" i="57"/>
  <c r="BM30"/>
  <c r="BV33"/>
  <c r="CV15" i="58"/>
  <c r="CP21"/>
  <c r="BO14"/>
  <c r="BH28" i="57"/>
  <c r="CB32"/>
  <c r="BL31" i="56"/>
  <c r="BF27"/>
  <c r="BT39"/>
  <c r="BN36" i="58"/>
  <c r="BL20"/>
  <c r="CC23"/>
  <c r="BG26" i="57"/>
  <c r="BD40"/>
  <c r="BD28" i="56"/>
  <c r="CR20"/>
  <c r="CR37"/>
  <c r="BM17" i="58"/>
  <c r="CF18"/>
  <c r="BS38"/>
  <c r="BK21" i="57"/>
  <c r="CK21"/>
  <c r="CA25" i="56"/>
  <c r="BJ32"/>
  <c r="BT40"/>
  <c r="CZ16" i="58"/>
  <c r="BX33"/>
  <c r="CZ6"/>
  <c r="CK20" i="57"/>
  <c r="BX20"/>
  <c r="CM25" i="56"/>
  <c r="CZ32"/>
  <c r="CV39"/>
  <c r="CX36" i="58"/>
  <c r="CK23"/>
  <c r="BT39"/>
  <c r="CF29" i="57"/>
  <c r="CD32"/>
  <c r="BG15" i="56"/>
  <c r="CN15"/>
  <c r="CZ39"/>
  <c r="BK35"/>
  <c r="BO34" i="55"/>
  <c r="CY28"/>
  <c r="BN37"/>
  <c r="CE16" i="54"/>
  <c r="CC39"/>
  <c r="CI38"/>
  <c r="BI25" i="53"/>
  <c r="BQ38" i="54"/>
  <c r="CR34" i="56"/>
  <c r="BW17" i="55"/>
  <c r="CU27"/>
  <c r="BN38"/>
  <c r="BR20" i="54"/>
  <c r="BL19"/>
  <c r="CZ8"/>
  <c r="BW34" i="53"/>
  <c r="CZ29" i="56"/>
  <c r="CC35" i="55"/>
  <c r="BI31"/>
  <c r="CE32"/>
  <c r="BL15" i="54"/>
  <c r="BW30"/>
  <c r="BY20"/>
  <c r="BH27" i="53"/>
  <c r="BP15" i="56"/>
  <c r="CT27" i="55"/>
  <c r="BR25"/>
  <c r="CR37"/>
  <c r="CC16" i="54"/>
  <c r="BY33"/>
  <c r="BT40"/>
  <c r="BJ30" i="53"/>
  <c r="CY31" i="56"/>
  <c r="BJ25" i="55"/>
  <c r="CR20"/>
  <c r="CX18"/>
  <c r="CD36" i="54"/>
  <c r="BY22"/>
  <c r="CH38"/>
  <c r="BC27" i="53"/>
  <c r="BM17" i="56"/>
  <c r="CV17" i="55"/>
  <c r="CT17"/>
  <c r="BP23"/>
  <c r="CP15" i="54"/>
  <c r="CM19"/>
  <c r="BL39"/>
  <c r="BY31" i="53"/>
  <c r="BZ24" i="56"/>
  <c r="BG35" i="55"/>
  <c r="CQ30"/>
  <c r="BJ39"/>
  <c r="CN16" i="54"/>
  <c r="CL40"/>
  <c r="BL22"/>
  <c r="BP25" i="53"/>
  <c r="BY29"/>
  <c r="CI40"/>
  <c r="CI30" i="52"/>
  <c r="CB38"/>
  <c r="BF33"/>
  <c r="BI30" i="3"/>
  <c r="BY22"/>
  <c r="BO15" i="60"/>
  <c r="BG15" i="59"/>
  <c r="CZ38"/>
  <c r="CW27" i="61"/>
  <c r="BY27" i="59"/>
  <c r="CC25"/>
  <c r="CV39"/>
  <c r="BT31" i="61"/>
  <c r="CQ27" i="59"/>
  <c r="CP25"/>
  <c r="CD39"/>
  <c r="BT29" i="61"/>
  <c r="BN27" i="59"/>
  <c r="BO24"/>
  <c r="BX38"/>
  <c r="BP20"/>
  <c r="CV31" i="58"/>
  <c r="BT26"/>
  <c r="BP16" i="57"/>
  <c r="CF39"/>
  <c r="CJ40"/>
  <c r="CB31" i="56"/>
  <c r="BO19"/>
  <c r="CY22" i="59"/>
  <c r="CF30" i="58"/>
  <c r="CK25"/>
  <c r="CO36" i="57"/>
  <c r="BZ18"/>
  <c r="CP26" i="64"/>
  <c r="CG34" i="58"/>
  <c r="BG40"/>
  <c r="BL22"/>
  <c r="BQ18" i="57"/>
  <c r="BY19"/>
  <c r="BQ17" i="56"/>
  <c r="CR28"/>
  <c r="CA19" i="62"/>
  <c r="CH15" i="58"/>
  <c r="BO38"/>
  <c r="CF38"/>
  <c r="BO32" i="57"/>
  <c r="BL17"/>
  <c r="BO17" i="56"/>
  <c r="CQ21"/>
  <c r="CR36" i="61"/>
  <c r="BQ36" i="58"/>
  <c r="CF32"/>
  <c r="BX17" i="57"/>
  <c r="BU17"/>
  <c r="BW15"/>
  <c r="BC36" i="56"/>
  <c r="BQ19"/>
  <c r="CM26" i="61"/>
  <c r="BK35" i="58"/>
  <c r="BP32"/>
  <c r="CF17" i="57"/>
  <c r="BW16"/>
  <c r="BR35"/>
  <c r="CM36" i="56"/>
  <c r="BF18"/>
  <c r="CN38" i="61"/>
  <c r="BM30" i="58"/>
  <c r="CU19"/>
  <c r="CZ13" i="57"/>
  <c r="CZ16"/>
  <c r="BI26"/>
  <c r="BV29" i="56"/>
  <c r="CY21"/>
  <c r="BW31" i="58"/>
  <c r="CH21" i="56"/>
  <c r="BN15" i="55"/>
  <c r="CG21"/>
  <c r="CI24"/>
  <c r="CI15" i="54"/>
  <c r="BM14"/>
  <c r="BO16" i="53"/>
  <c r="CP17" i="58"/>
  <c r="CS24" i="62"/>
  <c r="CD27" i="61"/>
  <c r="BE19"/>
  <c r="CI36"/>
  <c r="BU31" i="60"/>
  <c r="CN20"/>
  <c r="BL14" i="65"/>
  <c r="CO35" i="64"/>
  <c r="BS16" i="62"/>
  <c r="CZ33" i="61"/>
  <c r="BY26"/>
  <c r="BQ40"/>
  <c r="BS25" i="60"/>
  <c r="BF24"/>
  <c r="CU21" i="65"/>
  <c r="BW19" i="64"/>
  <c r="CN28" i="62"/>
  <c r="CY26" i="61"/>
  <c r="CI32"/>
  <c r="BF23"/>
  <c r="CW29" i="60"/>
  <c r="BT27"/>
  <c r="CU34" i="65"/>
  <c r="CN28" i="64"/>
  <c r="CF28" i="62"/>
  <c r="CO35" i="61"/>
  <c r="BG34"/>
  <c r="BH39"/>
  <c r="BI27" i="60"/>
  <c r="CW24"/>
  <c r="CZ40" i="64"/>
  <c r="CX37"/>
  <c r="CS39" i="62"/>
  <c r="CT33" i="61"/>
  <c r="CF32"/>
  <c r="CM35" i="60"/>
  <c r="BE35"/>
  <c r="CL20"/>
  <c r="CV33" i="61"/>
  <c r="CI15" i="59"/>
  <c r="BW20"/>
  <c r="BP38"/>
  <c r="BH40" i="61"/>
  <c r="CL15" i="59"/>
  <c r="CK31"/>
  <c r="CL37"/>
  <c r="CI28" i="60"/>
  <c r="BW30" i="59"/>
  <c r="BK16"/>
  <c r="CX37"/>
  <c r="BN27" i="60"/>
  <c r="CD30" i="59"/>
  <c r="BK34"/>
  <c r="CZ4"/>
  <c r="BE25" i="60"/>
  <c r="BK29" i="59"/>
  <c r="BZ36"/>
  <c r="CT38"/>
  <c r="CQ24" i="60"/>
  <c r="CO17" i="59"/>
  <c r="BI29"/>
  <c r="CK37"/>
  <c r="CQ21" i="60"/>
  <c r="CI17" i="59"/>
  <c r="CN24"/>
  <c r="BJ37"/>
  <c r="CV17" i="58"/>
  <c r="BM21"/>
  <c r="CG38"/>
  <c r="CC29" i="57"/>
  <c r="BJ23"/>
  <c r="CN35" i="56"/>
  <c r="BI27"/>
  <c r="CL39"/>
  <c r="BS15" i="58"/>
  <c r="BG31"/>
  <c r="CK37"/>
  <c r="BP26" i="57"/>
  <c r="CR37"/>
  <c r="CP27" i="59"/>
  <c r="CX31" i="58"/>
  <c r="BF18"/>
  <c r="BZ15" i="57"/>
  <c r="CS28"/>
  <c r="CH32"/>
  <c r="BJ30" i="56"/>
  <c r="CV24"/>
  <c r="BF21" i="59"/>
  <c r="CP28" i="58"/>
  <c r="BC22"/>
  <c r="CF35" i="57"/>
  <c r="CI25"/>
  <c r="BR18"/>
  <c r="CS26" i="56"/>
  <c r="CC18"/>
  <c r="BL18" i="59"/>
  <c r="CL26" i="58"/>
  <c r="CH18"/>
  <c r="CP16" i="57"/>
  <c r="BZ28"/>
  <c r="BS40"/>
  <c r="BO34" i="56"/>
  <c r="BV27"/>
  <c r="BS23" i="59"/>
  <c r="BE25" i="58"/>
  <c r="CK33"/>
  <c r="CC16" i="57"/>
  <c r="CO27"/>
  <c r="CL39"/>
  <c r="BH31" i="56"/>
  <c r="CB26"/>
  <c r="CW28" i="59"/>
  <c r="CI20" i="58"/>
  <c r="CE22"/>
  <c r="BG36" i="57"/>
  <c r="BK31"/>
  <c r="CO19"/>
  <c r="CC27" i="56"/>
  <c r="BP20"/>
  <c r="CN21" i="58"/>
  <c r="BO15" i="56"/>
  <c r="BY28" i="55"/>
  <c r="CT39"/>
  <c r="BV34" i="54"/>
  <c r="CZ25"/>
  <c r="BV21"/>
  <c r="CT24" i="53"/>
  <c r="BI24" i="64"/>
  <c r="CW28" i="62"/>
  <c r="BW28" i="61"/>
  <c r="BK20"/>
  <c r="BE40"/>
  <c r="CC24" i="60"/>
  <c r="BU19"/>
  <c r="BD32" i="63"/>
  <c r="BU20" i="64"/>
  <c r="CX30" i="62"/>
  <c r="CW36" i="61"/>
  <c r="CE23"/>
  <c r="CI36" i="60"/>
  <c r="CC27"/>
  <c r="BF39"/>
  <c r="CU30" i="63"/>
  <c r="BR21" i="64"/>
  <c r="CQ23" i="62"/>
  <c r="CE21" i="61"/>
  <c r="CW19"/>
  <c r="BH15" i="60"/>
  <c r="CE34"/>
  <c r="CO33"/>
  <c r="BO29" i="63"/>
  <c r="CZ22" i="64"/>
  <c r="BG36" i="62"/>
  <c r="CE19" i="61"/>
  <c r="CB33"/>
  <c r="BX35" i="60"/>
  <c r="CJ16"/>
  <c r="BP22"/>
  <c r="CD17" i="64"/>
  <c r="CP36" i="62"/>
  <c r="BE28" i="61"/>
  <c r="CW20"/>
  <c r="BS39"/>
  <c r="CM17" i="60"/>
  <c r="BH40"/>
  <c r="BZ18"/>
  <c r="BD26"/>
  <c r="CE17" i="59"/>
  <c r="BU37"/>
  <c r="CI38"/>
  <c r="CX25" i="60"/>
  <c r="CB17" i="59"/>
  <c r="CB38"/>
  <c r="BT38"/>
  <c r="CV29" i="60"/>
  <c r="CP20" i="59"/>
  <c r="CW33"/>
  <c r="CV35" i="58"/>
  <c r="BE28" i="60"/>
  <c r="CM20" i="59"/>
  <c r="BK23"/>
  <c r="CF35" i="58"/>
  <c r="BI26" i="60"/>
  <c r="BO31" i="59"/>
  <c r="BK22"/>
  <c r="BJ35" i="58"/>
  <c r="CD25" i="60"/>
  <c r="CN31" i="59"/>
  <c r="CP22"/>
  <c r="BT35" i="58"/>
  <c r="BQ21" i="60"/>
  <c r="BK31" i="59"/>
  <c r="BC22"/>
  <c r="CV34" i="58"/>
  <c r="CK36"/>
  <c r="BC40"/>
  <c r="BX37"/>
  <c r="BJ29" i="57"/>
  <c r="CF32"/>
  <c r="BW14" i="56"/>
  <c r="BY14"/>
  <c r="CP39"/>
  <c r="BL17" i="58"/>
  <c r="CP19"/>
  <c r="CZ37"/>
  <c r="BZ26" i="57"/>
  <c r="CU40"/>
  <c r="CB14" i="58"/>
  <c r="BN24"/>
  <c r="BH37"/>
  <c r="BQ17" i="57"/>
  <c r="BW17"/>
  <c r="CK22"/>
  <c r="BK36" i="56"/>
  <c r="CW39"/>
  <c r="CD34" i="58"/>
  <c r="BF31"/>
  <c r="CA19"/>
  <c r="CB14" i="57"/>
  <c r="BR20"/>
  <c r="CI37"/>
  <c r="BR29" i="56"/>
  <c r="BY39"/>
  <c r="BG29" i="58"/>
  <c r="BS28"/>
  <c r="BZ23"/>
  <c r="BQ34" i="57"/>
  <c r="CZ21"/>
  <c r="BW20"/>
  <c r="BK25" i="56"/>
  <c r="CS40"/>
  <c r="BF29" i="58"/>
  <c r="BR28"/>
  <c r="CA23"/>
  <c r="CA34" i="57"/>
  <c r="BR31"/>
  <c r="CQ18"/>
  <c r="CJ25" i="56"/>
  <c r="BN40"/>
  <c r="CF26" i="58"/>
  <c r="BK24"/>
  <c r="BJ33"/>
  <c r="BH15" i="57"/>
  <c r="CZ24"/>
  <c r="BJ40"/>
  <c r="BO30" i="56"/>
  <c r="BX37"/>
  <c r="CC25" i="57"/>
  <c r="BI20" i="56"/>
  <c r="CL29" i="55"/>
  <c r="CI39" i="64"/>
  <c r="BJ39" i="62"/>
  <c r="CU30" i="61"/>
  <c r="BM26"/>
  <c r="BK34" i="60"/>
  <c r="CN25"/>
  <c r="CR38"/>
  <c r="CB32" i="63"/>
  <c r="BC24" i="64"/>
  <c r="CO24" i="62"/>
  <c r="BM19" i="61"/>
  <c r="CI33"/>
  <c r="BT36" i="60"/>
  <c r="BR35"/>
  <c r="BL22"/>
  <c r="CI28" i="64"/>
  <c r="BX17" i="62"/>
  <c r="CU16" i="61"/>
  <c r="BR35"/>
  <c r="CU20"/>
  <c r="BT15" i="60"/>
  <c r="CI25"/>
  <c r="CU18"/>
  <c r="BU14" i="64"/>
  <c r="CA16" i="62"/>
  <c r="CA36" i="61"/>
  <c r="BI14"/>
  <c r="BW19"/>
  <c r="BP35" i="60"/>
  <c r="BI30"/>
  <c r="CN39"/>
  <c r="CZ18" i="64"/>
  <c r="BO18" i="62"/>
  <c r="BV15" i="61"/>
  <c r="BQ25"/>
  <c r="CC21"/>
  <c r="BN28" i="60"/>
  <c r="CF33"/>
  <c r="CK18"/>
  <c r="BQ26"/>
  <c r="BD17" i="59"/>
  <c r="CY40"/>
  <c r="CE38"/>
  <c r="BY25" i="60"/>
  <c r="BL16" i="59"/>
  <c r="CT39"/>
  <c r="BH22" i="65"/>
  <c r="CR32" i="60"/>
  <c r="BE36" i="59"/>
  <c r="BQ24"/>
  <c r="BN40" i="65"/>
  <c r="CN23" i="60"/>
  <c r="CZ34" i="59"/>
  <c r="BD21"/>
  <c r="BT39" i="65"/>
  <c r="BN40" i="60"/>
  <c r="CQ34" i="59"/>
  <c r="CP31"/>
  <c r="CA37" i="65"/>
  <c r="BY39" i="60"/>
  <c r="BK17" i="59"/>
  <c r="CE30"/>
  <c r="BO32" i="65"/>
  <c r="CB37" i="60"/>
  <c r="BQ15" i="59"/>
  <c r="CX28"/>
  <c r="CD18" i="64"/>
  <c r="CI35" i="58"/>
  <c r="BO22"/>
  <c r="BF40"/>
  <c r="BH20" i="57"/>
  <c r="BZ19"/>
  <c r="CC34" i="56"/>
  <c r="CX29"/>
  <c r="BI31" i="62"/>
  <c r="BQ16" i="58"/>
  <c r="BD37"/>
  <c r="CI39"/>
  <c r="CX32" i="57"/>
  <c r="CL33"/>
  <c r="BO28" i="58"/>
  <c r="BQ26"/>
  <c r="BX18"/>
  <c r="CR16" i="57"/>
  <c r="BV28"/>
  <c r="CY23"/>
  <c r="CB34" i="56"/>
  <c r="CV37"/>
  <c r="CM25" i="58"/>
  <c r="CQ21"/>
  <c r="BF23"/>
  <c r="CC36" i="57"/>
  <c r="CR21"/>
  <c r="CX39"/>
  <c r="CE28" i="56"/>
  <c r="CT33"/>
  <c r="CC20" i="58"/>
  <c r="BK19"/>
  <c r="CO39"/>
  <c r="CP17" i="57"/>
  <c r="BN27"/>
  <c r="CN32"/>
  <c r="CI24" i="56"/>
  <c r="BD39"/>
  <c r="CY34" i="58"/>
  <c r="CB18"/>
  <c r="CR39"/>
  <c r="BN17" i="57"/>
  <c r="BJ27"/>
  <c r="BG32"/>
  <c r="BV24" i="56"/>
  <c r="BE32"/>
  <c r="BO17" i="58"/>
  <c r="BM14"/>
  <c r="CZ38"/>
  <c r="BU14" i="57"/>
  <c r="BK18"/>
  <c r="BD32"/>
  <c r="BY30" i="56"/>
  <c r="CQ39"/>
  <c r="BN18" i="57"/>
  <c r="CA40" i="56"/>
  <c r="BM19" i="55"/>
  <c r="CX33"/>
  <c r="CM36" i="54"/>
  <c r="BL25"/>
  <c r="CM39"/>
  <c r="CI31" i="53"/>
  <c r="CU24" i="54"/>
  <c r="BK19" i="57"/>
  <c r="BP37" i="56"/>
  <c r="CS27" i="55"/>
  <c r="BF39"/>
  <c r="BK34" i="54"/>
  <c r="BY31"/>
  <c r="CP33"/>
  <c r="BI16" i="53"/>
  <c r="CX16" i="57"/>
  <c r="BZ37" i="56"/>
  <c r="CE20" i="55"/>
  <c r="CL33"/>
  <c r="CT27" i="54"/>
  <c r="CI25"/>
  <c r="BX39"/>
  <c r="CP17" i="53"/>
  <c r="BH14" i="57"/>
  <c r="CM23" i="56"/>
  <c r="CX26" i="55"/>
  <c r="CY37"/>
  <c r="CC19" i="54"/>
  <c r="CZ18"/>
  <c r="CT33"/>
  <c r="CI14" i="53"/>
  <c r="CX20" i="57"/>
  <c r="CJ37" i="56"/>
  <c r="BK21" i="55"/>
  <c r="BJ18"/>
  <c r="BX17" i="54"/>
  <c r="BV14"/>
  <c r="BX32"/>
  <c r="BE17" i="53"/>
  <c r="CV33" i="57"/>
  <c r="CJ20" i="56"/>
  <c r="CX27" i="55"/>
  <c r="CC40"/>
  <c r="CD34" i="54"/>
  <c r="BT27"/>
  <c r="CL22"/>
  <c r="CX29" i="53"/>
  <c r="BU32" i="55"/>
  <c r="CA39" i="54"/>
  <c r="BN29"/>
  <c r="CN15" i="52"/>
  <c r="BN18"/>
  <c r="CI27" i="3"/>
  <c r="CX23"/>
  <c r="BL29" i="53"/>
  <c r="BT31"/>
  <c r="BJ36" i="52"/>
  <c r="CP21"/>
  <c r="CM20"/>
  <c r="CA21" i="54"/>
  <c r="BE19" i="53"/>
  <c r="BZ36" i="52"/>
  <c r="CF18"/>
  <c r="BH24"/>
  <c r="CK34" i="3"/>
  <c r="BT29"/>
  <c r="CG38"/>
  <c r="BM19" i="54"/>
  <c r="CX23" i="53"/>
  <c r="CM17" i="52"/>
  <c r="CH34"/>
  <c r="CE19"/>
  <c r="CL30" i="3"/>
  <c r="CX26"/>
  <c r="BE40" i="56"/>
  <c r="CR24" i="53"/>
  <c r="CD22"/>
  <c r="BE27" i="52"/>
  <c r="CL32"/>
  <c r="CK20"/>
  <c r="BI25" i="3"/>
  <c r="BO37"/>
  <c r="BO37" i="56"/>
  <c r="BN21" i="53"/>
  <c r="BF22"/>
  <c r="CF27" i="52"/>
  <c r="CI33"/>
  <c r="BX22"/>
  <c r="BD24" i="3"/>
  <c r="CZ30" i="55"/>
  <c r="CH32" i="53"/>
  <c r="BF24"/>
  <c r="CF36" i="52"/>
  <c r="BR17" i="56"/>
  <c r="BF28" i="53"/>
  <c r="CM22"/>
  <c r="BJ28" i="52"/>
  <c r="BS19"/>
  <c r="CZ22"/>
  <c r="BT25" i="3"/>
  <c r="CK38"/>
  <c r="BX38" i="52"/>
  <c r="CK13" i="61"/>
  <c r="CQ12" i="62"/>
  <c r="CU12" i="52"/>
  <c r="BH11" i="58"/>
  <c r="BW17" i="3"/>
  <c r="BN13" i="60"/>
  <c r="CT12" i="62"/>
  <c r="CL12" i="3"/>
  <c r="CU10" i="58"/>
  <c r="BO11" i="53"/>
  <c r="CJ17" i="3"/>
  <c r="BO13" i="58"/>
  <c r="BX12" i="60"/>
  <c r="CD11" i="62"/>
  <c r="CG10" i="57"/>
  <c r="CZ10" i="52"/>
  <c r="BM18" i="3"/>
  <c r="BT13" i="54"/>
  <c r="CQ12" i="56"/>
  <c r="CY10" i="60"/>
  <c r="BY10" i="55"/>
  <c r="BW10" i="52"/>
  <c r="CI19" i="55"/>
  <c r="CF17" i="58"/>
  <c r="CZ4" i="56"/>
  <c r="BW15" i="55"/>
  <c r="BX22"/>
  <c r="CN19"/>
  <c r="CL21" i="54"/>
  <c r="CM38"/>
  <c r="BK35" i="53"/>
  <c r="BS29" i="58"/>
  <c r="BZ33" i="56"/>
  <c r="CX16" i="55"/>
  <c r="BV19"/>
  <c r="BV38"/>
  <c r="CK28" i="54"/>
  <c r="CP22"/>
  <c r="BG36" i="53"/>
  <c r="BP29" i="58"/>
  <c r="CR32" i="56"/>
  <c r="BC34" i="55"/>
  <c r="BN23"/>
  <c r="BY33"/>
  <c r="CJ20" i="54"/>
  <c r="CT18"/>
  <c r="BQ15" i="53"/>
  <c r="BU32" i="58"/>
  <c r="BD25" i="56"/>
  <c r="CI15" i="55"/>
  <c r="BF38"/>
  <c r="CM40"/>
  <c r="BI18" i="54"/>
  <c r="CD35"/>
  <c r="CJ35" i="53"/>
  <c r="CS23" i="58"/>
  <c r="CJ33" i="56"/>
  <c r="BH31" i="55"/>
  <c r="CS33"/>
  <c r="CR14" i="54"/>
  <c r="BK35"/>
  <c r="BC27"/>
  <c r="BJ27" i="53"/>
  <c r="CF36" i="57"/>
  <c r="BM29" i="56"/>
  <c r="BL25" i="55"/>
  <c r="CW38"/>
  <c r="CL16" i="54"/>
  <c r="CO29"/>
  <c r="BF32"/>
  <c r="CG20" i="53"/>
  <c r="BH38" i="55"/>
  <c r="BX31" i="53"/>
  <c r="BX20"/>
  <c r="CV39" i="52"/>
  <c r="CL19"/>
  <c r="CV15" i="3"/>
  <c r="CO30"/>
  <c r="BI39"/>
  <c r="CM27" i="54"/>
  <c r="BY40" i="53"/>
  <c r="CQ17" i="52"/>
  <c r="CV38"/>
  <c r="CS26"/>
  <c r="CF17" i="55"/>
  <c r="BS19" i="53"/>
  <c r="CC39"/>
  <c r="CF25" i="52"/>
  <c r="BJ40"/>
  <c r="BK14" i="3"/>
  <c r="BZ20"/>
  <c r="CB37"/>
  <c r="CK39" i="55"/>
  <c r="CN33" i="53"/>
  <c r="CT30"/>
  <c r="CT18" i="52"/>
  <c r="CW23"/>
  <c r="BW34" i="3"/>
  <c r="CV29"/>
  <c r="CO33"/>
  <c r="CO17" i="53"/>
  <c r="BK28"/>
  <c r="CI35" i="52"/>
  <c r="CO19"/>
  <c r="CK39"/>
  <c r="BT34" i="3"/>
  <c r="CX40"/>
  <c r="CY22"/>
  <c r="BY15" i="53"/>
  <c r="BI24"/>
  <c r="BQ35" i="52"/>
  <c r="CB18"/>
  <c r="CA38"/>
  <c r="CK17" i="3"/>
  <c r="BL40"/>
  <c r="CO38" i="54"/>
  <c r="CL19" i="53"/>
  <c r="BV31" i="52"/>
  <c r="BY21"/>
  <c r="BX34" i="54"/>
  <c r="BE27" i="53"/>
  <c r="CF32"/>
  <c r="CC32" i="52"/>
  <c r="CP32"/>
  <c r="CV28" i="3"/>
  <c r="CE39"/>
  <c r="CK22" i="52"/>
  <c r="CH13" i="61"/>
  <c r="CD13" i="3"/>
  <c r="BX12" i="52"/>
  <c r="CQ10" i="58"/>
  <c r="CY36" i="3"/>
  <c r="CH13" i="60"/>
  <c r="BV12" i="62"/>
  <c r="CK12" i="52"/>
  <c r="BC11" i="58"/>
  <c r="CC11" i="53"/>
  <c r="BM26" i="3"/>
  <c r="BN13" i="59"/>
  <c r="CE12" i="60"/>
  <c r="BC10" i="62"/>
  <c r="CV10" i="57"/>
  <c r="CB10" i="52"/>
  <c r="CB21" i="3"/>
  <c r="BX13" i="57"/>
  <c r="BS12" i="59"/>
  <c r="CO11" i="61"/>
  <c r="BQ10" i="56"/>
  <c r="BJ11" i="3"/>
  <c r="CQ23"/>
  <c r="BU39" i="54"/>
  <c r="BX31" i="56"/>
  <c r="CR21" i="55"/>
  <c r="CD19"/>
  <c r="BI33"/>
  <c r="BD35" i="54"/>
  <c r="BL40"/>
  <c r="CQ33"/>
  <c r="BV25" i="53"/>
  <c r="CB16" i="56"/>
  <c r="BZ16" i="55"/>
  <c r="BS34"/>
  <c r="BQ19"/>
  <c r="CT36" i="54"/>
  <c r="BU32"/>
  <c r="CG37"/>
  <c r="CO29" i="53"/>
  <c r="BK27" i="56"/>
  <c r="CG17" i="55"/>
  <c r="CJ25"/>
  <c r="CY33"/>
  <c r="BI15" i="54"/>
  <c r="CX38"/>
  <c r="CO23"/>
  <c r="BO24" i="53"/>
  <c r="CV30" i="56"/>
  <c r="CL14" i="55"/>
  <c r="CP28"/>
  <c r="CJ40"/>
  <c r="BM35" i="54"/>
  <c r="BJ18"/>
  <c r="CC16" i="53"/>
  <c r="BM17" i="59"/>
  <c r="BW20" i="56"/>
  <c r="BQ16" i="55"/>
  <c r="BS21"/>
  <c r="CU25"/>
  <c r="BT28" i="54"/>
  <c r="CM40"/>
  <c r="CL17" i="53"/>
  <c r="CF34" i="58"/>
  <c r="CM17" i="56"/>
  <c r="CK17" i="55"/>
  <c r="BQ26"/>
  <c r="CX38"/>
  <c r="BH20" i="54"/>
  <c r="BW33"/>
  <c r="BG35" i="53"/>
  <c r="CK25" i="57"/>
  <c r="CM31" i="53"/>
  <c r="CZ25"/>
  <c r="BV35" i="52"/>
  <c r="CK21"/>
  <c r="BL25"/>
  <c r="CJ31" i="3"/>
  <c r="CT33"/>
  <c r="CZ39" i="54"/>
  <c r="CE37" i="53"/>
  <c r="CW30" i="52"/>
  <c r="BW21"/>
  <c r="CO38"/>
  <c r="BQ25" i="54"/>
  <c r="BS25" i="53"/>
  <c r="BS22"/>
  <c r="CJ33" i="52"/>
  <c r="CD39"/>
  <c r="CA36" i="3"/>
  <c r="BO25"/>
  <c r="CY39"/>
  <c r="BL20" i="54"/>
  <c r="BS32" i="53"/>
  <c r="CM23"/>
  <c r="BF40" i="52"/>
  <c r="BD21"/>
  <c r="BN17" i="3"/>
  <c r="CX20"/>
  <c r="CL17" i="56"/>
  <c r="CP30" i="53"/>
  <c r="CX32"/>
  <c r="CW16" i="52"/>
  <c r="BE40"/>
  <c r="BV19"/>
  <c r="CY28" i="3"/>
  <c r="CD32"/>
  <c r="BG28" i="56"/>
  <c r="CY29" i="53"/>
  <c r="CS32"/>
  <c r="CI15" i="52"/>
  <c r="CX39"/>
  <c r="BF18"/>
  <c r="CH27" i="3"/>
  <c r="BD23"/>
  <c r="BR35" i="53"/>
  <c r="CB33"/>
  <c r="BR16" i="52"/>
  <c r="BI32"/>
  <c r="CH25" i="54"/>
  <c r="CC33" i="53"/>
  <c r="CJ28" i="52"/>
  <c r="BH30"/>
  <c r="CZ6"/>
  <c r="CD31" i="3"/>
  <c r="CQ34"/>
  <c r="CQ37"/>
  <c r="BK37"/>
  <c r="BQ13" i="54"/>
  <c r="BC12" i="56"/>
  <c r="CE11" i="60"/>
  <c r="CB10" i="54"/>
  <c r="BK21" i="3"/>
  <c r="BV13" i="53"/>
  <c r="CG12" i="55"/>
  <c r="BP10" i="60"/>
  <c r="BR11" i="54"/>
  <c r="CA32" i="52"/>
  <c r="CS21" i="54"/>
  <c r="CG18" i="57"/>
  <c r="CK39" i="56"/>
  <c r="BW24" i="55"/>
  <c r="CX19"/>
  <c r="BD30" i="54"/>
  <c r="CX34"/>
  <c r="BQ20"/>
  <c r="CZ35" i="53"/>
  <c r="CA23" i="57"/>
  <c r="BT24" i="56"/>
  <c r="CZ27" i="55"/>
  <c r="CA23"/>
  <c r="CE35" i="54"/>
  <c r="CA31"/>
  <c r="BI19"/>
  <c r="BF31" i="53"/>
  <c r="BY39" i="57"/>
  <c r="CS37" i="56"/>
  <c r="BU20" i="55"/>
  <c r="CD18"/>
  <c r="CE14" i="54"/>
  <c r="CO27"/>
  <c r="BI22"/>
  <c r="CH21" i="53"/>
  <c r="BN37" i="57"/>
  <c r="BF38" i="56"/>
  <c r="BL18" i="55"/>
  <c r="BM32"/>
  <c r="BH34" i="54"/>
  <c r="BG24"/>
  <c r="CQ37"/>
  <c r="BJ29" i="53"/>
  <c r="BD39" i="57"/>
  <c r="CV15" i="55"/>
  <c r="CY34"/>
  <c r="CC28"/>
  <c r="BW36" i="54"/>
  <c r="BL29"/>
  <c r="BH18"/>
  <c r="BX21" i="53"/>
  <c r="CZ18" i="57"/>
  <c r="CY16" i="55"/>
  <c r="BR24"/>
  <c r="BE23"/>
  <c r="CJ14" i="54"/>
  <c r="BK21"/>
  <c r="CI23"/>
  <c r="CD28" i="53"/>
  <c r="BJ22" i="54"/>
  <c r="BX40" i="53"/>
  <c r="CV15" i="52"/>
  <c r="BL29"/>
  <c r="CY22"/>
  <c r="CT28" i="3"/>
  <c r="CD24"/>
  <c r="BR40"/>
  <c r="BH40" i="54"/>
  <c r="BG40" i="53"/>
  <c r="CJ15" i="52"/>
  <c r="BS28"/>
  <c r="CO23"/>
  <c r="CV34" i="54"/>
  <c r="BF23" i="53"/>
  <c r="CQ38"/>
  <c r="CU30" i="52"/>
  <c r="BU21"/>
  <c r="CP30" i="3"/>
  <c r="CR36"/>
  <c r="CA24"/>
  <c r="CT21" i="54"/>
  <c r="CW15" i="53"/>
  <c r="CM39"/>
  <c r="CV14" i="52"/>
  <c r="CW22"/>
  <c r="BJ16" i="3"/>
  <c r="BY28"/>
  <c r="CF14" i="55"/>
  <c r="BD19" i="53"/>
  <c r="CH39"/>
  <c r="CE16" i="52"/>
  <c r="CP31"/>
  <c r="BR23"/>
  <c r="CQ20" i="3"/>
  <c r="CO18"/>
  <c r="CO34" i="55"/>
  <c r="CX19" i="53"/>
  <c r="CF38"/>
  <c r="CG16" i="52"/>
  <c r="CF26"/>
  <c r="BD40"/>
  <c r="CJ20" i="3"/>
  <c r="CA34" i="56"/>
  <c r="CF21" i="53"/>
  <c r="BU38"/>
  <c r="CE31" i="52"/>
  <c r="CL30"/>
  <c r="BY26" i="53"/>
  <c r="BH38"/>
  <c r="BT35" i="52"/>
  <c r="BZ40"/>
  <c r="CI28"/>
  <c r="CV35" i="3"/>
  <c r="BZ32"/>
  <c r="CU13" i="62"/>
  <c r="CQ22" i="3"/>
  <c r="CO13" i="52"/>
  <c r="CZ11" i="54"/>
  <c r="BJ11" i="59"/>
  <c r="BE20" i="52"/>
  <c r="CP13" i="62"/>
  <c r="BO13" i="3"/>
  <c r="CL12" i="53"/>
  <c r="BV11" i="59"/>
  <c r="BL13" i="61"/>
  <c r="CQ12" i="53"/>
  <c r="CE11"/>
  <c r="CY13" i="60"/>
  <c r="BP12" i="3"/>
  <c r="BH10" i="53"/>
  <c r="CM13" i="61"/>
  <c r="CH13" i="3"/>
  <c r="BR12" i="53"/>
  <c r="BD11" i="58"/>
  <c r="BM10" i="53"/>
  <c r="CX34" i="3"/>
  <c r="BG13" i="60"/>
  <c r="BG12" i="61"/>
  <c r="CP12" i="3"/>
  <c r="CU11" i="58"/>
  <c r="BY30" i="3"/>
  <c r="CN13" i="59"/>
  <c r="BV12" i="60"/>
  <c r="BG10" i="62"/>
  <c r="CH10" i="57"/>
  <c r="CX10" i="52"/>
  <c r="CV33" i="3"/>
  <c r="CG13" i="55"/>
  <c r="CU12" i="56"/>
  <c r="CY17" i="58"/>
  <c r="BX33" i="57"/>
  <c r="BL15" i="58"/>
  <c r="BW14" i="57"/>
  <c r="CN28" i="56"/>
  <c r="CV17" i="61"/>
  <c r="CV32" i="60"/>
  <c r="BV28" i="61"/>
  <c r="BX39" i="60"/>
  <c r="BO35" i="61"/>
  <c r="BR32" i="60"/>
  <c r="CM29" i="61"/>
  <c r="BW22" i="60"/>
  <c r="CK30" i="61"/>
  <c r="CB21" i="60"/>
  <c r="CL23" i="59"/>
  <c r="BO23"/>
  <c r="BZ38"/>
  <c r="BT37"/>
  <c r="CC37"/>
  <c r="CC20"/>
  <c r="CW18"/>
  <c r="BJ14" i="57"/>
  <c r="BG34" i="56"/>
  <c r="BK34" i="57"/>
  <c r="CY25" i="58"/>
  <c r="BZ34" i="56"/>
  <c r="BT20" i="58"/>
  <c r="BZ15" i="56"/>
  <c r="BJ30" i="58"/>
  <c r="BT16" i="56"/>
  <c r="BL29" i="58"/>
  <c r="CX15" i="56"/>
  <c r="BO26" i="58"/>
  <c r="BR36" i="56"/>
  <c r="BS35" i="55"/>
  <c r="CB20" i="54"/>
  <c r="CG37" i="57"/>
  <c r="CI14" i="54"/>
  <c r="BG40" i="57"/>
  <c r="CX15" i="54"/>
  <c r="CT17" i="56"/>
  <c r="BD27" i="55"/>
  <c r="BK38"/>
  <c r="BP34" i="54"/>
  <c r="BV30"/>
  <c r="BR32"/>
  <c r="BX15" i="53"/>
  <c r="CJ20" i="57"/>
  <c r="CX39" i="56"/>
  <c r="CQ24" i="55"/>
  <c r="CW18"/>
  <c r="CA29" i="54"/>
  <c r="CD27"/>
  <c r="CR40"/>
  <c r="CM35" i="53"/>
  <c r="BC18" i="57"/>
  <c r="BL40" i="56"/>
  <c r="CI28" i="55"/>
  <c r="CP40"/>
  <c r="CY21" i="54"/>
  <c r="CI20"/>
  <c r="CU19"/>
  <c r="BZ14" i="53"/>
  <c r="CO39" i="57"/>
  <c r="BY37" i="56"/>
  <c r="BX20" i="55"/>
  <c r="CS18"/>
  <c r="BR16" i="54"/>
  <c r="CE17"/>
  <c r="CD40"/>
  <c r="CH36" i="53"/>
  <c r="CJ15" i="54"/>
  <c r="CP25" i="53"/>
  <c r="CH22"/>
  <c r="BV18" i="52"/>
  <c r="CE14"/>
  <c r="CQ15" i="3"/>
  <c r="BX28"/>
  <c r="CZ31" i="58"/>
  <c r="BL15" i="59"/>
  <c r="BJ23"/>
  <c r="BY12" i="63"/>
  <c r="BL30" i="60"/>
  <c r="BU27" i="59"/>
  <c r="CH23"/>
  <c r="BJ37" i="63"/>
  <c r="CX28" i="60"/>
  <c r="BV26" i="59"/>
  <c r="CE40"/>
  <c r="CG37" i="63"/>
  <c r="BR26" i="60"/>
  <c r="CR26" i="59"/>
  <c r="CN40"/>
  <c r="BR27" i="61"/>
  <c r="BK34" i="58"/>
  <c r="BQ33"/>
  <c r="BJ16" i="57"/>
  <c r="CI35"/>
  <c r="BT26"/>
  <c r="CW34" i="56"/>
  <c r="CW26"/>
  <c r="CT17" i="60"/>
  <c r="BE30" i="58"/>
  <c r="BD19"/>
  <c r="BT36" i="57"/>
  <c r="BV14"/>
  <c r="CN24"/>
  <c r="BK30" i="58"/>
  <c r="CM36"/>
  <c r="BC37"/>
  <c r="CK15" i="57"/>
  <c r="BJ21"/>
  <c r="CS38"/>
  <c r="BR34" i="56"/>
  <c r="CU40"/>
  <c r="CR15" i="58"/>
  <c r="CF16"/>
  <c r="CF39"/>
  <c r="BY35" i="57"/>
  <c r="BW33"/>
  <c r="CL18"/>
  <c r="CK29" i="56"/>
  <c r="CK38"/>
  <c r="CA36" i="58"/>
  <c r="CS34"/>
  <c r="BV20"/>
  <c r="BH17" i="57"/>
  <c r="BV40"/>
  <c r="BN38"/>
  <c r="BY34" i="56"/>
  <c r="CG30"/>
  <c r="CS35" i="58"/>
  <c r="BM31"/>
  <c r="CK27"/>
  <c r="CO16" i="57"/>
  <c r="BC39"/>
  <c r="BM37"/>
  <c r="BC34" i="56"/>
  <c r="CU29"/>
  <c r="CP16" i="58"/>
  <c r="CU29"/>
  <c r="CD23"/>
  <c r="CE36" i="57"/>
  <c r="CG19"/>
  <c r="CO23"/>
  <c r="BR16" i="56"/>
  <c r="CZ20"/>
  <c r="BP22" i="57"/>
  <c r="BQ15" i="55"/>
  <c r="CZ14"/>
  <c r="BX24"/>
  <c r="BO35" i="54"/>
  <c r="BX28"/>
  <c r="BW40"/>
  <c r="BG21" i="53"/>
  <c r="BJ14" i="62"/>
  <c r="CB35" i="61"/>
  <c r="CN17"/>
  <c r="BD26"/>
  <c r="CP17" i="60"/>
  <c r="BS27"/>
  <c r="CG19"/>
  <c r="BF28" i="64"/>
  <c r="BX28" i="62"/>
  <c r="BJ14" i="61"/>
  <c r="CN29"/>
  <c r="CB39"/>
  <c r="CE35" i="60"/>
  <c r="CL30"/>
  <c r="BY31"/>
  <c r="BW33" i="64"/>
  <c r="CX20" i="62"/>
  <c r="CG14" i="61"/>
  <c r="BX19"/>
  <c r="BP38"/>
  <c r="BX15" i="60"/>
  <c r="BT38"/>
  <c r="BR16" i="59"/>
  <c r="BO35" i="64"/>
  <c r="BF16" i="62"/>
  <c r="CP35" i="61"/>
  <c r="BM23"/>
  <c r="CK39"/>
  <c r="BC30" i="60"/>
  <c r="CN35"/>
  <c r="BF31" i="63"/>
  <c r="CF23" i="64"/>
  <c r="CA22" i="62"/>
  <c r="BY27" i="61"/>
  <c r="BI32"/>
  <c r="CG23"/>
  <c r="BJ35" i="60"/>
  <c r="CI22"/>
  <c r="CC16" i="62"/>
  <c r="BP39" i="60"/>
  <c r="BZ18" i="59"/>
  <c r="BJ18"/>
  <c r="BQ31" i="62"/>
  <c r="CN37" i="60"/>
  <c r="BT19" i="59"/>
  <c r="BR19"/>
  <c r="BK31" i="61"/>
  <c r="BL35" i="59"/>
  <c r="CO29"/>
  <c r="BQ32"/>
  <c r="BV29" i="61"/>
  <c r="CV35" i="59"/>
  <c r="BE29"/>
  <c r="BG32"/>
  <c r="CR26" i="61"/>
  <c r="CJ35" i="59"/>
  <c r="CS29"/>
  <c r="BF32"/>
  <c r="BN36" i="61"/>
  <c r="BT34" i="59"/>
  <c r="CO28"/>
  <c r="BR23"/>
  <c r="BU15" i="61"/>
  <c r="BP34" i="59"/>
  <c r="CF28"/>
  <c r="BP22"/>
  <c r="CB32"/>
  <c r="CM24" i="58"/>
  <c r="CS33"/>
  <c r="CA15" i="57"/>
  <c r="CF25"/>
  <c r="CT40"/>
  <c r="BP30" i="56"/>
  <c r="BZ25"/>
  <c r="BW26" i="59"/>
  <c r="BP19" i="58"/>
  <c r="BY40"/>
  <c r="CG35" i="57"/>
  <c r="BV30"/>
  <c r="BI33"/>
  <c r="CM17" i="58"/>
  <c r="BV21"/>
  <c r="CN40"/>
  <c r="BW21" i="57"/>
  <c r="CQ37"/>
  <c r="CR26" i="56"/>
  <c r="CN19"/>
  <c r="BF40"/>
  <c r="CX14" i="58"/>
  <c r="BP22"/>
  <c r="CX32"/>
  <c r="CT30" i="57"/>
  <c r="CW18"/>
  <c r="BK16" i="56"/>
  <c r="CU15"/>
  <c r="CU23"/>
  <c r="CY35" i="58"/>
  <c r="BL39"/>
  <c r="CP39"/>
  <c r="BI28" i="57"/>
  <c r="CE23"/>
  <c r="CA35" i="56"/>
  <c r="CA31"/>
  <c r="CM38"/>
  <c r="CH34" i="58"/>
  <c r="BO39"/>
  <c r="BS40"/>
  <c r="BU27" i="57"/>
  <c r="CP22"/>
  <c r="CX35" i="56"/>
  <c r="CR30"/>
  <c r="CX37"/>
  <c r="CN14" i="58"/>
  <c r="BD33"/>
  <c r="BQ22"/>
  <c r="CQ24" i="57"/>
  <c r="BC38"/>
  <c r="CM14" i="56"/>
  <c r="BE34"/>
  <c r="CT40" i="64"/>
  <c r="BE30" i="56"/>
  <c r="CR36" i="55"/>
  <c r="BS27"/>
  <c r="BU39"/>
  <c r="BG34" i="54"/>
  <c r="BE32"/>
  <c r="BR15" i="53"/>
  <c r="BM20" i="60"/>
  <c r="BF15" i="62"/>
  <c r="CF14" i="61"/>
  <c r="BN27"/>
  <c r="BU33"/>
  <c r="CH26" i="60"/>
  <c r="BI22"/>
  <c r="BK39"/>
  <c r="CY13" i="64"/>
  <c r="BL20" i="62"/>
  <c r="CU15" i="61"/>
  <c r="CP32"/>
  <c r="CC33"/>
  <c r="BW29" i="60"/>
  <c r="CD18"/>
  <c r="CA17" i="59"/>
  <c r="BI20" i="64"/>
  <c r="BF40" i="62"/>
  <c r="BK24" i="61"/>
  <c r="CA20"/>
  <c r="CM19"/>
  <c r="CO36" i="60"/>
  <c r="BP33"/>
  <c r="BU14" i="63"/>
  <c r="BM26" i="64"/>
  <c r="CD23" i="62"/>
  <c r="BT28" i="61"/>
  <c r="BN32"/>
  <c r="CY33"/>
  <c r="BW36" i="60"/>
  <c r="CK22"/>
  <c r="CC20" i="63"/>
  <c r="BT23" i="64"/>
  <c r="BG25" i="62"/>
  <c r="BQ31" i="61"/>
  <c r="CS18"/>
  <c r="CY14" i="60"/>
  <c r="CI26"/>
  <c r="CI33"/>
  <c r="CS17" i="61"/>
  <c r="CV26" i="59"/>
  <c r="BH24"/>
  <c r="CB37"/>
  <c r="CX31" i="61"/>
  <c r="CG26" i="59"/>
  <c r="BM21"/>
  <c r="CP38"/>
  <c r="CA38" i="61"/>
  <c r="CC15" i="59"/>
  <c r="CI31"/>
  <c r="CT37"/>
  <c r="BX39" i="61"/>
  <c r="CF14" i="59"/>
  <c r="BF31"/>
  <c r="BD38"/>
  <c r="BO37" i="61"/>
  <c r="BE14" i="59"/>
  <c r="BG30"/>
  <c r="CR37"/>
  <c r="CV37" i="61"/>
  <c r="CE14" i="59"/>
  <c r="BN30"/>
  <c r="CW37"/>
  <c r="CE39" i="61"/>
  <c r="BT36" i="59"/>
  <c r="BD30"/>
  <c r="CG37"/>
  <c r="BH28" i="58"/>
  <c r="CM27"/>
  <c r="CD19"/>
  <c r="BO17" i="57"/>
  <c r="CQ30"/>
  <c r="CU22"/>
  <c r="BQ36" i="56"/>
  <c r="BQ39"/>
  <c r="BV25" i="58"/>
  <c r="BE24"/>
  <c r="BH32"/>
  <c r="BY14" i="57"/>
  <c r="CE24"/>
  <c r="CX29" i="59"/>
  <c r="BU34" i="58"/>
  <c r="BJ24"/>
  <c r="BN34" i="57"/>
  <c r="BY26"/>
  <c r="CV40"/>
  <c r="BR28" i="56"/>
  <c r="BH24"/>
  <c r="BF34" i="59"/>
  <c r="BW28" i="58"/>
  <c r="CL21"/>
  <c r="CG15" i="57"/>
  <c r="CV21"/>
  <c r="BW37"/>
  <c r="BW31" i="56"/>
  <c r="CR18"/>
  <c r="CB24" i="59"/>
  <c r="CV28" i="58"/>
  <c r="BL18"/>
  <c r="BZ35" i="57"/>
  <c r="CX30"/>
  <c r="CO32"/>
  <c r="CF15" i="56"/>
  <c r="BQ35"/>
  <c r="CZ30" i="59"/>
  <c r="BZ28" i="58"/>
  <c r="BH19"/>
  <c r="CT35" i="57"/>
  <c r="BT30"/>
  <c r="CD33"/>
  <c r="CQ14" i="56"/>
  <c r="CA17"/>
  <c r="CL14" i="59"/>
  <c r="BJ25" i="58"/>
  <c r="BX22"/>
  <c r="CA30" i="57"/>
  <c r="CS27"/>
  <c r="CI23"/>
  <c r="CY17" i="56"/>
  <c r="CX24"/>
  <c r="CD14" i="58"/>
  <c r="CN37" i="56"/>
  <c r="CK15" i="55"/>
  <c r="CQ22"/>
  <c r="CH21" i="62"/>
  <c r="BC36" i="61"/>
  <c r="CU40"/>
  <c r="BZ40"/>
  <c r="CY36" i="60"/>
  <c r="BR33"/>
  <c r="CG15" i="59"/>
  <c r="CQ33" i="64"/>
  <c r="CD28" i="62"/>
  <c r="BL15" i="61"/>
  <c r="CP18"/>
  <c r="CZ38"/>
  <c r="CR15" i="60"/>
  <c r="CA39"/>
  <c r="BH17" i="59"/>
  <c r="BQ25" i="64"/>
  <c r="CM21" i="62"/>
  <c r="CB36" i="61"/>
  <c r="BG26"/>
  <c r="BQ37"/>
  <c r="CM27" i="60"/>
  <c r="BY26"/>
  <c r="CS34" i="59"/>
  <c r="CD24" i="64"/>
  <c r="BT30" i="62"/>
  <c r="BG29" i="61"/>
  <c r="BS20"/>
  <c r="CT39"/>
  <c r="CY21" i="60"/>
  <c r="BR25"/>
  <c r="BK29" i="63"/>
  <c r="BN26" i="64"/>
  <c r="CK29" i="62"/>
  <c r="BK29" i="61"/>
  <c r="CD21"/>
  <c r="BF38"/>
  <c r="CU25" i="60"/>
  <c r="BF18"/>
  <c r="BI21" i="62"/>
  <c r="BV38" i="60"/>
  <c r="CE35" i="59"/>
  <c r="CM14"/>
  <c r="BU28" i="62"/>
  <c r="BV18" i="60"/>
  <c r="CT34" i="59"/>
  <c r="BU16"/>
  <c r="BY31" i="61"/>
  <c r="BG14" i="59"/>
  <c r="CP24"/>
  <c r="BG37"/>
  <c r="CC28" i="61"/>
  <c r="BS14" i="59"/>
  <c r="CV24"/>
  <c r="BH38"/>
  <c r="BC26" i="61"/>
  <c r="BM14" i="59"/>
  <c r="BL21"/>
  <c r="BZ20"/>
  <c r="CK17" i="61"/>
  <c r="BF36" i="59"/>
  <c r="CO21"/>
  <c r="BY19"/>
  <c r="BU35" i="61"/>
  <c r="CT36" i="59"/>
  <c r="BZ21"/>
  <c r="BP18"/>
  <c r="BD18"/>
  <c r="BO32" i="58"/>
  <c r="BP37"/>
  <c r="BP17" i="57"/>
  <c r="BW25"/>
  <c r="BY23"/>
  <c r="CH24" i="56"/>
  <c r="BM32"/>
  <c r="BC24" i="59"/>
  <c r="CD16" i="58"/>
  <c r="BE15"/>
  <c r="BX14" i="57"/>
  <c r="BE18"/>
  <c r="CO38"/>
  <c r="BV35" i="58"/>
  <c r="BN40"/>
  <c r="BF38"/>
  <c r="CL28" i="57"/>
  <c r="BX23"/>
  <c r="CH36" i="56"/>
  <c r="CL14"/>
  <c r="BP39"/>
  <c r="BU16" i="58"/>
  <c r="BX19"/>
  <c r="BL38"/>
  <c r="CY26" i="57"/>
  <c r="BO40"/>
  <c r="CR16" i="56"/>
  <c r="BD29"/>
  <c r="CY14" i="64"/>
  <c r="CY36" i="58"/>
  <c r="CB23"/>
  <c r="BP21"/>
  <c r="BN21" i="57"/>
  <c r="CY20"/>
  <c r="CM35" i="56"/>
  <c r="CY34"/>
  <c r="BE13" i="64"/>
  <c r="CR36" i="58"/>
  <c r="BX23"/>
  <c r="CH28"/>
  <c r="BD20" i="57"/>
  <c r="CX19"/>
  <c r="CE35" i="56"/>
  <c r="CH30"/>
  <c r="CP29" i="62"/>
  <c r="BT17" i="58"/>
  <c r="BJ38"/>
  <c r="BM32"/>
  <c r="BE33" i="57"/>
  <c r="CE33"/>
  <c r="BC15" i="56"/>
  <c r="CI25"/>
  <c r="CD28" i="59"/>
  <c r="CY28" i="56"/>
  <c r="BU15" i="55"/>
  <c r="CN31"/>
  <c r="BJ19"/>
  <c r="CF27" i="54"/>
  <c r="BF39"/>
  <c r="BH17" i="53"/>
  <c r="BG35" i="59"/>
  <c r="CZ4" i="54"/>
  <c r="BI34" i="56"/>
  <c r="BE28" i="55"/>
  <c r="CH26"/>
  <c r="CY38"/>
  <c r="BV17" i="54"/>
  <c r="BG18"/>
  <c r="CA32"/>
  <c r="CB31" i="53"/>
  <c r="CM30" i="56"/>
  <c r="BR21" i="55"/>
  <c r="BV18"/>
  <c r="CL32"/>
  <c r="BL35" i="54"/>
  <c r="CF39"/>
  <c r="BF23"/>
  <c r="CM25" i="53"/>
  <c r="CZ36" i="56"/>
  <c r="BM16" i="55"/>
  <c r="CV16"/>
  <c r="CB32"/>
  <c r="CR36" i="54"/>
  <c r="CF32"/>
  <c r="CD38"/>
  <c r="BQ29" i="53"/>
  <c r="CD30" i="56"/>
  <c r="CK36" i="55"/>
  <c r="CF35"/>
  <c r="CW33"/>
  <c r="CA17" i="54"/>
  <c r="BX22"/>
  <c r="CP23"/>
  <c r="CH26" i="53"/>
  <c r="BH34" i="56"/>
  <c r="CA14" i="55"/>
  <c r="CF27"/>
  <c r="CG40"/>
  <c r="BE35" i="54"/>
  <c r="CE18"/>
  <c r="BJ16" i="53"/>
  <c r="BJ14" i="59"/>
  <c r="CF33" i="56"/>
  <c r="CJ15" i="55"/>
  <c r="CN20"/>
  <c r="BW37"/>
  <c r="BQ27" i="54"/>
  <c r="BD28" i="59"/>
  <c r="BG27"/>
  <c r="CF35"/>
  <c r="BK14" i="58"/>
  <c r="BT40" i="60"/>
  <c r="BL14" i="59"/>
  <c r="CG28"/>
  <c r="CC36" i="58"/>
  <c r="CJ39" i="60"/>
  <c r="BW36" i="59"/>
  <c r="CQ21"/>
  <c r="BD36" i="58"/>
  <c r="CM37" i="60"/>
  <c r="BC35" i="59"/>
  <c r="BL29"/>
  <c r="CZ15" i="63"/>
  <c r="CL14" i="58"/>
  <c r="BI32"/>
  <c r="CL38"/>
  <c r="CR24" i="57"/>
  <c r="BS37"/>
  <c r="CH14" i="56"/>
  <c r="BF31"/>
  <c r="BE24" i="64"/>
  <c r="BG35" i="58"/>
  <c r="CC40"/>
  <c r="CX18"/>
  <c r="CY19" i="57"/>
  <c r="CM18"/>
  <c r="CQ30" i="58"/>
  <c r="CX29"/>
  <c r="CG23"/>
  <c r="BO35" i="57"/>
  <c r="BV25"/>
  <c r="BE40"/>
  <c r="CG26" i="56"/>
  <c r="BD22"/>
  <c r="BK27" i="58"/>
  <c r="CT26"/>
  <c r="CY18"/>
  <c r="CT15" i="57"/>
  <c r="CM28"/>
  <c r="CW22"/>
  <c r="CS31" i="56"/>
  <c r="BW38"/>
  <c r="CF24" i="58"/>
  <c r="BW21"/>
  <c r="CA22"/>
  <c r="CW36" i="57"/>
  <c r="CD20"/>
  <c r="BX39"/>
  <c r="CV28" i="56"/>
  <c r="BP32"/>
  <c r="CW24" i="58"/>
  <c r="CU21"/>
  <c r="CF22"/>
  <c r="BQ36" i="57"/>
  <c r="CW31"/>
  <c r="CA38"/>
  <c r="CF27" i="56"/>
  <c r="CT23"/>
  <c r="BO31" i="58"/>
  <c r="BZ17"/>
  <c r="BI38"/>
  <c r="CV16" i="57"/>
  <c r="BJ25"/>
  <c r="BK40"/>
  <c r="CK36" i="56"/>
  <c r="BW22"/>
  <c r="BF25" i="57"/>
  <c r="CC23" i="56"/>
  <c r="CE21" i="55"/>
  <c r="CG20"/>
  <c r="CB15" i="54"/>
  <c r="BR28"/>
  <c r="BR22"/>
  <c r="BX24" i="53"/>
  <c r="BF32" i="64"/>
  <c r="CF26" i="62"/>
  <c r="BS18" i="61"/>
  <c r="BX32"/>
  <c r="CJ36" i="60"/>
  <c r="CB34"/>
  <c r="BG33"/>
  <c r="BY28" i="64"/>
  <c r="CJ15" i="62"/>
  <c r="BI17" i="61"/>
  <c r="BM36"/>
  <c r="BL24"/>
  <c r="CH15" i="60"/>
  <c r="BU26"/>
  <c r="CH18"/>
  <c r="CS12" i="64"/>
  <c r="BV14" i="62"/>
  <c r="CN34" i="61"/>
  <c r="CG16"/>
  <c r="BF20"/>
  <c r="BY17" i="60"/>
  <c r="CG27"/>
  <c r="BK18"/>
  <c r="CI12" i="64"/>
  <c r="BC26" i="62"/>
  <c r="CW15" i="61"/>
  <c r="BY17"/>
  <c r="BS22"/>
  <c r="BW14" i="60"/>
  <c r="CR21"/>
  <c r="CD39"/>
  <c r="BN28" i="64"/>
  <c r="BX20" i="62"/>
  <c r="BO17" i="61"/>
  <c r="BD21"/>
  <c r="BG21"/>
  <c r="BT31" i="60"/>
  <c r="BH38"/>
  <c r="CG40"/>
  <c r="BE21"/>
  <c r="CS35" i="59"/>
  <c r="BN32"/>
  <c r="CW16" i="58"/>
  <c r="BG34" i="60"/>
  <c r="BE34" i="59"/>
  <c r="CU32"/>
  <c r="CS16" i="63"/>
  <c r="CC21" i="60"/>
  <c r="BZ31" i="59"/>
  <c r="BS20"/>
  <c r="BV36" i="63"/>
  <c r="BS28" i="60"/>
  <c r="CO30" i="59"/>
  <c r="CC19"/>
  <c r="BC35" i="63"/>
  <c r="CM25" i="60"/>
  <c r="BU29" i="59"/>
  <c r="BH18"/>
  <c r="BL32" i="63"/>
  <c r="CT21" i="60"/>
  <c r="CD29" i="59"/>
  <c r="BF33"/>
  <c r="CL38" i="63"/>
  <c r="BY30" i="60"/>
  <c r="CM29" i="59"/>
  <c r="BV32"/>
  <c r="CK14" i="61"/>
  <c r="BX14" i="58"/>
  <c r="BD18"/>
  <c r="BJ39"/>
  <c r="BV15" i="57"/>
  <c r="BR34"/>
  <c r="BE15" i="56"/>
  <c r="CG19"/>
  <c r="CK19" i="61"/>
  <c r="CL34" i="58"/>
  <c r="CT33"/>
  <c r="CN15" i="57"/>
  <c r="CV17"/>
  <c r="BY21"/>
  <c r="BX20" i="58"/>
  <c r="CL19"/>
  <c r="CL40"/>
  <c r="CT34" i="57"/>
  <c r="CN28"/>
  <c r="CB20"/>
  <c r="BU25" i="56"/>
  <c r="BZ39"/>
  <c r="CU30" i="58"/>
  <c r="BZ35"/>
  <c r="CY37"/>
  <c r="CH15" i="57"/>
  <c r="BM21"/>
  <c r="CZ9"/>
  <c r="CT31" i="56"/>
  <c r="CT40"/>
  <c r="CB16" i="58"/>
  <c r="CC14"/>
  <c r="BE38"/>
  <c r="CB35" i="57"/>
  <c r="BG23"/>
  <c r="BP32"/>
  <c r="BZ28" i="56"/>
  <c r="CO37"/>
  <c r="CI14" i="58"/>
  <c r="CD36"/>
  <c r="CR23"/>
  <c r="CC35" i="57"/>
  <c r="BP23"/>
  <c r="BH33"/>
  <c r="CK28" i="56"/>
  <c r="CL37"/>
  <c r="BL35" i="58"/>
  <c r="BQ28"/>
  <c r="CG32"/>
  <c r="CG16" i="57"/>
  <c r="CQ39"/>
  <c r="CA33"/>
  <c r="CD31" i="56"/>
  <c r="BE18"/>
  <c r="CE38" i="57"/>
  <c r="BR17" i="55"/>
  <c r="CV34"/>
  <c r="CQ25"/>
  <c r="CV14" i="54"/>
  <c r="CO30"/>
  <c r="CV33"/>
  <c r="BY25" i="53"/>
  <c r="BL19" i="64"/>
  <c r="BX39" i="62"/>
  <c r="CU21" i="61"/>
  <c r="BO20"/>
  <c r="CC16" i="60"/>
  <c r="BH22"/>
  <c r="BZ29"/>
  <c r="BV12" i="64"/>
  <c r="CE15" i="62"/>
  <c r="BQ20"/>
  <c r="CW33" i="61"/>
  <c r="CZ23"/>
  <c r="BJ34" i="60"/>
  <c r="BZ25"/>
  <c r="BU23"/>
  <c r="BJ16" i="64"/>
  <c r="BZ17" i="62"/>
  <c r="BT14" i="61"/>
  <c r="BD15"/>
  <c r="BJ20"/>
  <c r="CD35" i="60"/>
  <c r="CO30"/>
  <c r="CL40"/>
  <c r="CC10" i="64"/>
  <c r="BL15" i="62"/>
  <c r="BW34" i="61"/>
  <c r="BI16"/>
  <c r="BJ18"/>
  <c r="CP16" i="60"/>
  <c r="CM26"/>
  <c r="CK33"/>
  <c r="BO39" i="64"/>
  <c r="BT29" i="62"/>
  <c r="CV35" i="61"/>
  <c r="CR27"/>
  <c r="BR21"/>
  <c r="BX24" i="60"/>
  <c r="BG40"/>
  <c r="BK22"/>
  <c r="CW20"/>
  <c r="BF14" i="59"/>
  <c r="CH18"/>
  <c r="BX37"/>
  <c r="CA28" i="60"/>
  <c r="CW14" i="59"/>
  <c r="BH19"/>
  <c r="CC15" i="63"/>
  <c r="CM32" i="60"/>
  <c r="CG31" i="59"/>
  <c r="CE21"/>
  <c r="CM15" i="63"/>
  <c r="CD23" i="60"/>
  <c r="BS30" i="59"/>
  <c r="BM31"/>
  <c r="CS36" i="63"/>
  <c r="BX40" i="60"/>
  <c r="BP29" i="59"/>
  <c r="BT30"/>
  <c r="CM35" i="63"/>
  <c r="BZ39" i="60"/>
  <c r="CV28" i="59"/>
  <c r="CV29"/>
  <c r="CG13" i="63"/>
  <c r="BD37" i="60"/>
  <c r="BH27" i="59"/>
  <c r="BW27"/>
  <c r="CD19" i="62"/>
  <c r="CS16" i="58"/>
  <c r="CE37"/>
  <c r="CY23"/>
  <c r="BW32" i="57"/>
  <c r="CT32"/>
  <c r="BF15" i="56"/>
  <c r="BP24"/>
  <c r="CN26" i="61"/>
  <c r="BG14" i="58"/>
  <c r="BQ19"/>
  <c r="BT40"/>
  <c r="BK14" i="57"/>
  <c r="CH16"/>
  <c r="CL25" i="58"/>
  <c r="CY24"/>
  <c r="CZ32"/>
  <c r="BM14" i="57"/>
  <c r="CF21"/>
  <c r="BW39"/>
  <c r="CJ28" i="56"/>
  <c r="CE37"/>
  <c r="CZ19" i="58"/>
  <c r="BY18"/>
  <c r="BR40"/>
  <c r="BO34" i="57"/>
  <c r="BS28"/>
  <c r="CE19"/>
  <c r="BE25" i="56"/>
  <c r="BS39"/>
  <c r="BH29" i="58"/>
  <c r="CX34"/>
  <c r="CO38"/>
  <c r="BQ15" i="57"/>
  <c r="BP20"/>
  <c r="BS39"/>
  <c r="BR31" i="56"/>
  <c r="BC40"/>
  <c r="CT17" i="58"/>
  <c r="CX16"/>
  <c r="BV22"/>
  <c r="CQ14" i="57"/>
  <c r="CG20"/>
  <c r="BT37"/>
  <c r="CH31" i="56"/>
  <c r="CR39"/>
  <c r="CW14" i="58"/>
  <c r="CR17"/>
  <c r="CS17"/>
  <c r="CM34" i="57"/>
  <c r="BL23"/>
  <c r="CP40"/>
  <c r="CD27" i="56"/>
  <c r="CH38"/>
  <c r="CG22" i="57"/>
  <c r="CO33" i="56"/>
  <c r="BS32" i="55"/>
  <c r="BI26" i="64"/>
  <c r="CA32" i="62"/>
  <c r="CY14" i="61"/>
  <c r="CK34"/>
  <c r="BN15" i="60"/>
  <c r="BZ27"/>
  <c r="BI38"/>
  <c r="CR23" i="63"/>
  <c r="BH22" i="64"/>
  <c r="BC39" i="62"/>
  <c r="BW17" i="61"/>
  <c r="BK30"/>
  <c r="CE16" i="60"/>
  <c r="BJ27"/>
  <c r="BG26"/>
  <c r="CA12" i="63"/>
  <c r="BM25" i="64"/>
  <c r="BR33" i="62"/>
  <c r="BN29" i="61"/>
  <c r="CX25"/>
  <c r="BV34" i="60"/>
  <c r="CV30"/>
  <c r="CX40"/>
  <c r="BZ34" i="63"/>
  <c r="BV32" i="64"/>
  <c r="CU22" i="62"/>
  <c r="CV14" i="61"/>
  <c r="BY19"/>
  <c r="CW14" i="60"/>
  <c r="BH26"/>
  <c r="BW33"/>
  <c r="BN35" i="64"/>
  <c r="BI29" i="62"/>
  <c r="CI35" i="61"/>
  <c r="BP27"/>
  <c r="BY38"/>
  <c r="BT34" i="60"/>
  <c r="CU28"/>
  <c r="BD21"/>
  <c r="CE15"/>
  <c r="BO28" i="59"/>
  <c r="BC25"/>
  <c r="CG40"/>
  <c r="BS36" i="60"/>
  <c r="BN28" i="59"/>
  <c r="CO25"/>
  <c r="CM39"/>
  <c r="BQ19" i="60"/>
  <c r="BF25" i="59"/>
  <c r="BP39"/>
  <c r="CM14" i="64"/>
  <c r="BM19" i="60"/>
  <c r="CW25" i="59"/>
  <c r="BM38"/>
  <c r="CQ10" i="64"/>
  <c r="CY33" i="60"/>
  <c r="BL24" i="59"/>
  <c r="BN37"/>
  <c r="CM13" i="64"/>
  <c r="CR33" i="60"/>
  <c r="CY24" i="59"/>
  <c r="BM37"/>
  <c r="CD12" i="64"/>
  <c r="CX23" i="60"/>
  <c r="CG24" i="59"/>
  <c r="BK38"/>
  <c r="BC37" i="61"/>
  <c r="CL30" i="58"/>
  <c r="CE18"/>
  <c r="CP36" i="57"/>
  <c r="CQ15"/>
  <c r="CT25"/>
  <c r="CX28" i="56"/>
  <c r="BQ20"/>
  <c r="CX34" i="60"/>
  <c r="CG27" i="58"/>
  <c r="CT32"/>
  <c r="CS17" i="57"/>
  <c r="CR25"/>
  <c r="BF28"/>
  <c r="CE16" i="58"/>
  <c r="BH17"/>
  <c r="CV37"/>
  <c r="BP36" i="57"/>
  <c r="CG33"/>
  <c r="CZ4"/>
  <c r="BP29" i="56"/>
  <c r="BF37"/>
  <c r="BT36" i="58"/>
  <c r="CD35"/>
  <c r="BS27"/>
  <c r="BK17" i="57"/>
  <c r="CD40"/>
  <c r="CZ8"/>
  <c r="BX35" i="56"/>
  <c r="CC24"/>
  <c r="CG17" i="58"/>
  <c r="CU20"/>
  <c r="CU18"/>
  <c r="BZ14" i="57"/>
  <c r="BG38"/>
  <c r="CV32"/>
  <c r="BZ14" i="56"/>
  <c r="CW19"/>
  <c r="BR17" i="58"/>
  <c r="BZ31"/>
  <c r="BC32"/>
  <c r="BP14" i="57"/>
  <c r="CO21"/>
  <c r="CN23"/>
  <c r="BL35" i="56"/>
  <c r="CL33"/>
  <c r="BE14" i="58"/>
  <c r="BC26"/>
  <c r="BG18"/>
  <c r="BL34" i="57"/>
  <c r="CA32"/>
  <c r="CE15" i="56"/>
  <c r="BH36"/>
  <c r="BG23"/>
  <c r="CF33" i="57"/>
  <c r="CV35" i="55"/>
  <c r="CF34"/>
  <c r="BD21"/>
  <c r="BZ16" i="54"/>
  <c r="CP25"/>
  <c r="CG31"/>
  <c r="CH30" i="53"/>
  <c r="BX24" i="54"/>
  <c r="BY33" i="57"/>
  <c r="BQ32" i="56"/>
  <c r="CW27" i="55"/>
  <c r="CJ39"/>
  <c r="CZ19" i="54"/>
  <c r="CL19"/>
  <c r="BW32"/>
  <c r="BX17" i="53"/>
  <c r="BR17" i="57"/>
  <c r="CF38" i="56"/>
  <c r="BO31" i="55"/>
  <c r="CM33"/>
  <c r="BM15" i="54"/>
  <c r="BY36"/>
  <c r="CG19"/>
  <c r="BS16" i="53"/>
  <c r="CH31" i="57"/>
  <c r="BN32" i="56"/>
  <c r="CC25" i="55"/>
  <c r="CA37"/>
  <c r="BH17" i="54"/>
  <c r="CA30"/>
  <c r="BJ32"/>
  <c r="CJ27" i="53"/>
  <c r="CS18" i="57"/>
  <c r="BN37" i="56"/>
  <c r="CZ19" i="55"/>
  <c r="CC19"/>
  <c r="BR14" i="54"/>
  <c r="BS27"/>
  <c r="BF40"/>
  <c r="CG21" i="53"/>
  <c r="CK38" i="57"/>
  <c r="BL38" i="56"/>
  <c r="CY14" i="55"/>
  <c r="CB29"/>
  <c r="CU15" i="54"/>
  <c r="CX31"/>
  <c r="BL32"/>
  <c r="BP26" i="53"/>
  <c r="BD33" i="57"/>
  <c r="CQ35" i="55"/>
  <c r="BO36"/>
  <c r="BI24"/>
  <c r="CX16" i="54"/>
  <c r="CM26"/>
  <c r="BZ26"/>
  <c r="BX30" i="53"/>
  <c r="CJ33" i="54"/>
  <c r="CU33" i="53"/>
  <c r="CZ33" i="52"/>
  <c r="BI16"/>
  <c r="BH18"/>
  <c r="CC31" i="3"/>
  <c r="BM27"/>
  <c r="BO32" i="64"/>
  <c r="BD27" i="59"/>
  <c r="CI40"/>
  <c r="CN27" i="64"/>
  <c r="CW21" i="60"/>
  <c r="BW25" i="59"/>
  <c r="BE39"/>
  <c r="CY37" i="64"/>
  <c r="CX33" i="60"/>
  <c r="BD25" i="59"/>
  <c r="CB39"/>
  <c r="BV34" i="64"/>
  <c r="CY37" i="60"/>
  <c r="BG24" i="59"/>
  <c r="BR39"/>
  <c r="CB35"/>
  <c r="BE31" i="58"/>
  <c r="CA26"/>
  <c r="BI16" i="57"/>
  <c r="BI24"/>
  <c r="CS37"/>
  <c r="BF34" i="56"/>
  <c r="BU20"/>
  <c r="BN31" i="59"/>
  <c r="CB30" i="58"/>
  <c r="BP25"/>
  <c r="CL36" i="57"/>
  <c r="CI31"/>
  <c r="BI19"/>
  <c r="CK35" i="58"/>
  <c r="BP28"/>
  <c r="CU38"/>
  <c r="BR21" i="57"/>
  <c r="BF19"/>
  <c r="BZ36" i="56"/>
  <c r="BD26"/>
  <c r="CZ26"/>
  <c r="BT16" i="58"/>
  <c r="CB25"/>
  <c r="BI39"/>
  <c r="BU30" i="57"/>
  <c r="CR23"/>
  <c r="CE34" i="56"/>
  <c r="BL20"/>
  <c r="CY18"/>
  <c r="BM36" i="58"/>
  <c r="CE20"/>
  <c r="CJ38"/>
  <c r="CU17" i="57"/>
  <c r="BO16"/>
  <c r="CN14" i="56"/>
  <c r="BP27"/>
  <c r="BC20"/>
  <c r="CS36" i="58"/>
  <c r="CP20"/>
  <c r="CA37"/>
  <c r="CZ15" i="57"/>
  <c r="CN36"/>
  <c r="CS14" i="56"/>
  <c r="CP26"/>
  <c r="BV18"/>
  <c r="CT31" i="58"/>
  <c r="CW29"/>
  <c r="CN26"/>
  <c r="CG17" i="57"/>
  <c r="CV26"/>
  <c r="CJ15" i="56"/>
  <c r="BG20"/>
  <c r="CQ18"/>
  <c r="BV14"/>
  <c r="CN14" i="55"/>
  <c r="CA24"/>
  <c r="BT19"/>
  <c r="CD30" i="54"/>
  <c r="BU31"/>
  <c r="CN37"/>
  <c r="CX34" i="53"/>
  <c r="CZ20" i="62"/>
  <c r="CS28" i="61"/>
  <c r="CR25"/>
  <c r="CF37"/>
  <c r="CA24" i="60"/>
  <c r="BV39"/>
  <c r="CH24"/>
  <c r="BK36" i="64"/>
  <c r="BG16" i="62"/>
  <c r="CQ36" i="61"/>
  <c r="BQ29"/>
  <c r="CJ22"/>
  <c r="CC29" i="60"/>
  <c r="BE33"/>
  <c r="BG37"/>
  <c r="CQ14" i="64"/>
  <c r="BD15" i="62"/>
  <c r="BV27" i="61"/>
  <c r="CX18"/>
  <c r="BK39"/>
  <c r="BI34" i="60"/>
  <c r="CL38"/>
  <c r="CB23"/>
  <c r="BL30" i="64"/>
  <c r="BY31" i="62"/>
  <c r="CZ13" i="61"/>
  <c r="CM14"/>
  <c r="CE35"/>
  <c r="CQ35" i="60"/>
  <c r="BN19"/>
  <c r="BI34" i="65"/>
  <c r="BQ10" i="64"/>
  <c r="BS27" i="62"/>
  <c r="BU18" i="61"/>
  <c r="CO32"/>
  <c r="CR34" i="60"/>
  <c r="BJ16"/>
  <c r="CN40"/>
  <c r="CU31" i="61"/>
  <c r="CA16" i="59"/>
  <c r="CW21"/>
  <c r="CY20"/>
  <c r="CE15" i="61"/>
  <c r="BR15" i="59"/>
  <c r="BS21"/>
  <c r="CO18"/>
  <c r="BV25" i="61"/>
  <c r="CS30" i="59"/>
  <c r="BJ16"/>
  <c r="CN23"/>
  <c r="CZ19" i="61"/>
  <c r="BX30" i="59"/>
  <c r="CR14"/>
  <c r="CT23"/>
  <c r="BK33" i="61"/>
  <c r="CB30" i="59"/>
  <c r="CX36"/>
  <c r="BV22"/>
  <c r="CZ34" i="61"/>
  <c r="BD29" i="59"/>
  <c r="BU35"/>
  <c r="CA23"/>
  <c r="CL28" i="61"/>
  <c r="BT17" i="59"/>
  <c r="CH17"/>
  <c r="CB23"/>
  <c r="CL38"/>
  <c r="CC24" i="58"/>
  <c r="CV22"/>
  <c r="CY29" i="57"/>
  <c r="BE23"/>
  <c r="CY33"/>
  <c r="BS16" i="56"/>
  <c r="CK24"/>
  <c r="BJ16" i="58"/>
  <c r="BU20"/>
  <c r="BH18"/>
  <c r="BH26" i="57"/>
  <c r="CM39"/>
  <c r="BO27" i="61"/>
  <c r="CJ34" i="58"/>
  <c r="BG23"/>
  <c r="CD15" i="57"/>
  <c r="CD16"/>
  <c r="CP30"/>
  <c r="CW31" i="56"/>
  <c r="BH25"/>
  <c r="CC34" i="60"/>
  <c r="CK29" i="58"/>
  <c r="CR18"/>
  <c r="CS35" i="57"/>
  <c r="BM35"/>
  <c r="CI21"/>
  <c r="BJ27" i="56"/>
  <c r="CX19"/>
  <c r="BJ28" i="60"/>
  <c r="CK26" i="58"/>
  <c r="BY23"/>
  <c r="CK16" i="57"/>
  <c r="CF31"/>
  <c r="CJ26"/>
  <c r="BG35" i="56"/>
  <c r="CW33"/>
  <c r="CO31" i="60"/>
  <c r="BV26" i="58"/>
  <c r="CP22"/>
  <c r="BY16" i="57"/>
  <c r="CE29"/>
  <c r="CO26"/>
  <c r="CH34" i="56"/>
  <c r="BL28"/>
  <c r="BN38" i="60"/>
  <c r="BG21" i="58"/>
  <c r="CR38"/>
  <c r="CZ35" i="57"/>
  <c r="CS26"/>
  <c r="BZ29"/>
  <c r="BN28" i="56"/>
  <c r="CT20"/>
  <c r="BC36" i="58"/>
  <c r="CA14" i="56"/>
  <c r="CF28" i="55"/>
  <c r="CF25"/>
  <c r="CN18"/>
  <c r="BE27" i="54"/>
  <c r="CC21"/>
  <c r="CR15" i="53"/>
  <c r="BE35" i="58"/>
  <c r="CK19" i="62"/>
  <c r="BR30" i="61"/>
  <c r="CG21"/>
  <c r="BH37"/>
  <c r="CE24" i="60"/>
  <c r="BM27"/>
  <c r="BI16" i="65"/>
  <c r="BX30" i="64"/>
  <c r="BJ31" i="62"/>
  <c r="CU24" i="61"/>
  <c r="CE22"/>
  <c r="CK22"/>
  <c r="CK27" i="60"/>
  <c r="BP28"/>
  <c r="CA38" i="65"/>
  <c r="BY39" i="64"/>
  <c r="BI28" i="62"/>
  <c r="CZ28" i="61"/>
  <c r="CP20"/>
  <c r="CQ24"/>
  <c r="BP20" i="60"/>
  <c r="CH30"/>
  <c r="CU29" i="65"/>
  <c r="CR32" i="64"/>
  <c r="CF36" i="62"/>
  <c r="BZ26" i="61"/>
  <c r="BV33"/>
  <c r="CR22"/>
  <c r="CR29" i="60"/>
  <c r="BK27"/>
  <c r="CZ9" i="64"/>
  <c r="BG32"/>
  <c r="BN37" i="62"/>
  <c r="CF20" i="61"/>
  <c r="BQ18"/>
  <c r="CO14" i="60"/>
  <c r="CO40"/>
  <c r="BH20"/>
  <c r="CB32" i="61"/>
  <c r="CO34" i="59"/>
  <c r="CC24"/>
  <c r="BS39"/>
  <c r="BQ22" i="61"/>
  <c r="CT17" i="59"/>
  <c r="BK24"/>
  <c r="CZ37"/>
  <c r="BW34" i="60"/>
  <c r="CR21" i="59"/>
  <c r="CK32"/>
  <c r="BG39"/>
  <c r="BZ17" i="60"/>
  <c r="CD20" i="59"/>
  <c r="BI32"/>
  <c r="BO39"/>
  <c r="CU15" i="60"/>
  <c r="CS20" i="59"/>
  <c r="CC32"/>
  <c r="CH38"/>
  <c r="CT14" i="60"/>
  <c r="CZ31" i="59"/>
  <c r="CO32"/>
  <c r="CO37"/>
  <c r="BO36" i="60"/>
  <c r="CL31" i="59"/>
  <c r="CD32"/>
  <c r="CG38"/>
  <c r="BV36" i="58"/>
  <c r="CU26"/>
  <c r="CC19"/>
  <c r="CZ30" i="57"/>
  <c r="BR33"/>
  <c r="BQ15" i="56"/>
  <c r="CF34"/>
  <c r="CH40"/>
  <c r="CC17" i="58"/>
  <c r="BT21"/>
  <c r="CQ37"/>
  <c r="BJ28" i="57"/>
  <c r="BJ22"/>
  <c r="CK27" i="59"/>
  <c r="BC24" i="58"/>
  <c r="CF37"/>
  <c r="CZ40" i="57"/>
  <c r="CQ36"/>
  <c r="CB37"/>
  <c r="CA36" i="56"/>
  <c r="BS18"/>
  <c r="BH25" i="59"/>
  <c r="BQ31" i="58"/>
  <c r="CT18"/>
  <c r="CO14" i="57"/>
  <c r="CM25"/>
  <c r="BZ23"/>
  <c r="CY30" i="56"/>
  <c r="CJ24"/>
  <c r="BM19" i="59"/>
  <c r="CE28" i="58"/>
  <c r="BE23"/>
  <c r="BX35" i="57"/>
  <c r="CW24"/>
  <c r="CN22"/>
  <c r="CX26" i="56"/>
  <c r="BC18"/>
  <c r="CI33" i="59"/>
  <c r="BJ28" i="58"/>
  <c r="CY22"/>
  <c r="BC35" i="57"/>
  <c r="CT24"/>
  <c r="CI40"/>
  <c r="BY26" i="56"/>
  <c r="BF19"/>
  <c r="CY19" i="59"/>
  <c r="CH25" i="58"/>
  <c r="BD32"/>
  <c r="CP15" i="57"/>
  <c r="CB26"/>
  <c r="CJ37"/>
  <c r="CG31" i="56"/>
  <c r="CP25"/>
  <c r="BY37" i="58"/>
  <c r="CO39" i="56"/>
  <c r="BL30" i="55"/>
  <c r="CF22"/>
  <c r="CH35" i="62"/>
  <c r="BV35" i="61"/>
  <c r="CE28"/>
  <c r="BK22"/>
  <c r="CO25" i="60"/>
  <c r="BT25"/>
  <c r="CN22" i="65"/>
  <c r="CD21" i="64"/>
  <c r="BH19" i="62"/>
  <c r="BJ27" i="61"/>
  <c r="BC19"/>
  <c r="CN22"/>
  <c r="CM30" i="60"/>
  <c r="BL27"/>
  <c r="CP34" i="65"/>
  <c r="CH20" i="64"/>
  <c r="BX23" i="62"/>
  <c r="CZ35" i="61"/>
  <c r="CD28"/>
  <c r="CZ14" i="60"/>
  <c r="BN26"/>
  <c r="CZ6"/>
  <c r="BU17" i="63"/>
  <c r="CO38" i="64"/>
  <c r="BV33" i="62"/>
  <c r="CU14" i="61"/>
  <c r="BR28"/>
  <c r="CT34" i="60"/>
  <c r="BM30"/>
  <c r="BX26"/>
  <c r="BQ36" i="64"/>
  <c r="CV18" i="62"/>
  <c r="CQ15" i="61"/>
  <c r="CZ17"/>
  <c r="CW32"/>
  <c r="BY14" i="60"/>
  <c r="BW21"/>
  <c r="CS32"/>
  <c r="CE25" i="61"/>
  <c r="CS17" i="59"/>
  <c r="CJ26"/>
  <c r="CV38"/>
  <c r="BE23" i="61"/>
  <c r="BI17" i="59"/>
  <c r="CF26"/>
  <c r="BY18"/>
  <c r="CT28" i="60"/>
  <c r="BL36" i="59"/>
  <c r="BU25"/>
  <c r="BW40"/>
  <c r="CL27" i="60"/>
  <c r="CI36" i="59"/>
  <c r="BI21"/>
  <c r="BG38"/>
  <c r="BC25" i="60"/>
  <c r="CI35" i="59"/>
  <c r="CF20"/>
  <c r="BF37"/>
  <c r="CK21" i="60"/>
  <c r="BR35" i="59"/>
  <c r="CZ29"/>
  <c r="BU18"/>
  <c r="CV31" i="60"/>
  <c r="BP35" i="59"/>
  <c r="BZ29"/>
  <c r="BL19"/>
  <c r="BQ35" i="58"/>
  <c r="BY28"/>
  <c r="CK38"/>
  <c r="CX21" i="57"/>
  <c r="CF19"/>
  <c r="CD14" i="56"/>
  <c r="CT27"/>
  <c r="BC17"/>
  <c r="CJ16" i="58"/>
  <c r="CE26"/>
  <c r="BM33"/>
  <c r="BR30" i="57"/>
  <c r="BP33"/>
  <c r="BE40" i="59"/>
  <c r="CW26" i="58"/>
  <c r="BI19"/>
  <c r="BV17" i="57"/>
  <c r="BK29"/>
  <c r="CM32"/>
  <c r="CC36" i="56"/>
  <c r="CE33"/>
  <c r="BG19" i="59"/>
  <c r="CX21" i="58"/>
  <c r="BT23"/>
  <c r="CC14" i="57"/>
  <c r="BG24"/>
  <c r="CR19"/>
  <c r="CI29" i="56"/>
  <c r="CN21"/>
  <c r="BY37" i="59"/>
  <c r="BN19" i="58"/>
  <c r="CD40"/>
  <c r="BU34" i="57"/>
  <c r="BK28"/>
  <c r="BW23"/>
  <c r="BO25" i="56"/>
  <c r="BY19"/>
  <c r="CJ18" i="59"/>
  <c r="BK18" i="58"/>
  <c r="CG39"/>
  <c r="BG34" i="57"/>
  <c r="CI27"/>
  <c r="BF33"/>
  <c r="BX25" i="56"/>
  <c r="CN18"/>
  <c r="BK26" i="59"/>
  <c r="CC34" i="58"/>
  <c r="BI35"/>
  <c r="BM15" i="57"/>
  <c r="BU19"/>
  <c r="CG39"/>
  <c r="CV31" i="56"/>
  <c r="CW22"/>
  <c r="BD25" i="57"/>
  <c r="BD19" i="56"/>
  <c r="CU21" i="55"/>
  <c r="BJ32"/>
  <c r="CW36" i="54"/>
  <c r="CN26"/>
  <c r="CP40"/>
  <c r="CY17" i="53"/>
  <c r="BP37" i="55"/>
  <c r="CY28" i="58"/>
  <c r="CC22" i="56"/>
  <c r="CG35" i="55"/>
  <c r="CY39"/>
  <c r="BV22"/>
  <c r="BS31" i="54"/>
  <c r="BK33"/>
  <c r="CB16" i="53"/>
  <c r="BY39" i="58"/>
  <c r="CQ22" i="56"/>
  <c r="BR14" i="55"/>
  <c r="CP32"/>
  <c r="CJ27"/>
  <c r="CE25" i="54"/>
  <c r="BQ39"/>
  <c r="CA34" i="53"/>
  <c r="BE19" i="58"/>
  <c r="BJ38" i="56"/>
  <c r="BW16" i="55"/>
  <c r="BF37"/>
  <c r="CM22"/>
  <c r="BJ19" i="54"/>
  <c r="BM17"/>
  <c r="CW35" i="53"/>
  <c r="CW22" i="58"/>
  <c r="CC38" i="56"/>
  <c r="BT36" i="55"/>
  <c r="BZ18"/>
  <c r="CN17" i="54"/>
  <c r="BO17"/>
  <c r="CB28"/>
  <c r="BF30" i="53"/>
  <c r="CV40" i="58"/>
  <c r="BC38" i="56"/>
  <c r="CL28" i="55"/>
  <c r="CL40"/>
  <c r="CY35" i="54"/>
  <c r="CY30"/>
  <c r="CL26"/>
  <c r="CD25" i="53"/>
  <c r="CK18" i="55"/>
  <c r="CQ40" i="54"/>
  <c r="CP35" i="56"/>
  <c r="CB19" i="53"/>
  <c r="CS21" i="52"/>
  <c r="BO29" i="3"/>
  <c r="BD40"/>
  <c r="CZ26" i="54"/>
  <c r="BQ19" i="53"/>
  <c r="BF14" i="52"/>
  <c r="BS18"/>
  <c r="CH33"/>
  <c r="BZ22" i="55"/>
  <c r="BU33" i="53"/>
  <c r="BH34"/>
  <c r="CT20" i="52"/>
  <c r="CR19"/>
  <c r="BO35" i="3"/>
  <c r="BG30"/>
  <c r="CI32"/>
  <c r="CX40" i="55"/>
  <c r="CO23" i="53"/>
  <c r="BK24"/>
  <c r="BU35" i="52"/>
  <c r="BU22"/>
  <c r="CS30" i="3"/>
  <c r="CD27"/>
  <c r="BY23"/>
  <c r="CU17" i="53"/>
  <c r="BH20"/>
  <c r="CZ16" i="52"/>
  <c r="BM32"/>
  <c r="BD20"/>
  <c r="CL15" i="3"/>
  <c r="CN38"/>
  <c r="CV37"/>
  <c r="BX14" i="53"/>
  <c r="CV18"/>
  <c r="CI16" i="52"/>
  <c r="CH32"/>
  <c r="CP22"/>
  <c r="CK25" i="3"/>
  <c r="CH39" i="58"/>
  <c r="BI27" i="53"/>
  <c r="CR27"/>
  <c r="CX17" i="52"/>
  <c r="CE29"/>
  <c r="BL16" i="53"/>
  <c r="BW23"/>
  <c r="CY36" i="52"/>
  <c r="BR21"/>
  <c r="BU18"/>
  <c r="CY17" i="3"/>
  <c r="BN20"/>
  <c r="CT23"/>
  <c r="BT22"/>
  <c r="BO13" i="53"/>
  <c r="BF12" i="55"/>
  <c r="CA10" i="60"/>
  <c r="CG10" i="52"/>
  <c r="CX22" i="3"/>
  <c r="BZ13" i="52"/>
  <c r="CE12" i="54"/>
  <c r="CM10" i="59"/>
  <c r="CB11" i="54"/>
  <c r="CH37" i="52"/>
  <c r="BI13" i="61"/>
  <c r="BJ13" i="3"/>
  <c r="CC12" i="53"/>
  <c r="CM10" i="58"/>
  <c r="CF11" i="53"/>
  <c r="BZ31" i="3"/>
  <c r="CO13" i="57"/>
  <c r="BJ12" i="59"/>
  <c r="CD11" i="61"/>
  <c r="CW11" i="56"/>
  <c r="CY11" i="3"/>
  <c r="CS18"/>
  <c r="BJ34" i="53"/>
  <c r="BQ28" i="56"/>
  <c r="CD16" i="55"/>
  <c r="BW29"/>
  <c r="CI23"/>
  <c r="BR36" i="54"/>
  <c r="CS37"/>
  <c r="BQ17" i="53"/>
  <c r="CU34" i="59"/>
  <c r="BP19" i="56"/>
  <c r="BP17" i="55"/>
  <c r="CZ21"/>
  <c r="CM31"/>
  <c r="CT29" i="54"/>
  <c r="BE23"/>
  <c r="CW34" i="53"/>
  <c r="BO40" i="59"/>
  <c r="BV19" i="56"/>
  <c r="BQ34" i="55"/>
  <c r="BM28"/>
  <c r="CU23"/>
  <c r="CI21" i="54"/>
  <c r="CQ19"/>
  <c r="BZ36" i="53"/>
  <c r="BX31" i="58"/>
  <c r="BH29" i="56"/>
  <c r="CF16" i="55"/>
  <c r="BI25"/>
  <c r="BZ36"/>
  <c r="BM30" i="54"/>
  <c r="BN36"/>
  <c r="BZ17" i="53"/>
  <c r="BU28" i="58"/>
  <c r="CU19" i="56"/>
  <c r="BD31" i="55"/>
  <c r="CQ29"/>
  <c r="BK40"/>
  <c r="CE36" i="54"/>
  <c r="CU27"/>
  <c r="CL35" i="53"/>
  <c r="BJ21" i="58"/>
  <c r="CW25" i="56"/>
  <c r="CD26" i="55"/>
  <c r="CW21"/>
  <c r="CD22"/>
  <c r="BO29" i="54"/>
  <c r="BU33"/>
  <c r="BY36" i="53"/>
  <c r="BE14" i="56"/>
  <c r="CJ20" i="53"/>
  <c r="BT38"/>
  <c r="BM14" i="52"/>
  <c r="CN28"/>
  <c r="CC20"/>
  <c r="CS31" i="3"/>
  <c r="BL18"/>
  <c r="BG18" i="55"/>
  <c r="BK31" i="53"/>
  <c r="BV18"/>
  <c r="CR37" i="52"/>
  <c r="BD18"/>
  <c r="CV40" i="56"/>
  <c r="BT20" i="53"/>
  <c r="CT40"/>
  <c r="BG16" i="52"/>
  <c r="BN23"/>
  <c r="BU32"/>
  <c r="BH21" i="3"/>
  <c r="BV19"/>
  <c r="CW34" i="55"/>
  <c r="CO32" i="53"/>
  <c r="BN38"/>
  <c r="CJ31" i="52"/>
  <c r="BO38"/>
  <c r="BZ32"/>
  <c r="CB30" i="3"/>
  <c r="BV33"/>
  <c r="CE29" i="54"/>
  <c r="BW32" i="53"/>
  <c r="CY14" i="52"/>
  <c r="BU34"/>
  <c r="CS23"/>
  <c r="CP34" i="3"/>
  <c r="BH26"/>
  <c r="BS22"/>
  <c r="CI27" i="54"/>
  <c r="BX33" i="53"/>
  <c r="CW14" i="52"/>
  <c r="BC31"/>
  <c r="BH23"/>
  <c r="CL34" i="3"/>
  <c r="CW26"/>
  <c r="BR40" i="55"/>
  <c r="CN18" i="53"/>
  <c r="BN40"/>
  <c r="BL31" i="52"/>
  <c r="BX27" i="55"/>
  <c r="CD20" i="53"/>
  <c r="CV30"/>
  <c r="CQ33" i="52"/>
  <c r="BC20"/>
  <c r="BS36" i="3"/>
  <c r="CD39"/>
  <c r="CP22"/>
  <c r="CN39"/>
  <c r="BY13" i="53"/>
  <c r="CK12" i="55"/>
  <c r="BM10" i="60"/>
  <c r="CN10" i="53"/>
  <c r="BC20" i="3"/>
  <c r="CM13" i="52"/>
  <c r="CQ12" i="54"/>
  <c r="CY10" i="59"/>
  <c r="CY11" i="54"/>
  <c r="CQ39" i="52"/>
  <c r="CJ13" i="61"/>
  <c r="BW13" i="3"/>
  <c r="CF12" i="53"/>
  <c r="CG11" i="58"/>
  <c r="BN10" i="53"/>
  <c r="CO17" i="3"/>
  <c r="CU13" i="60"/>
  <c r="CC12" i="61"/>
  <c r="BR12" i="3"/>
  <c r="CE11" i="58"/>
  <c r="BM11" i="52"/>
  <c r="BX18" i="3"/>
  <c r="CQ21" i="54"/>
  <c r="BN23" i="57"/>
  <c r="BH39" i="56"/>
  <c r="BI19" i="55"/>
  <c r="BP33"/>
  <c r="BJ35" i="54"/>
  <c r="CR25"/>
  <c r="BO39"/>
  <c r="BN30" i="53"/>
  <c r="BE32" i="57"/>
  <c r="BH16" i="55"/>
  <c r="CG15"/>
  <c r="CK21"/>
  <c r="BK14" i="54"/>
  <c r="CK30"/>
  <c r="CN19"/>
  <c r="BS24" i="53"/>
  <c r="CQ38" i="57"/>
  <c r="BK34" i="55"/>
  <c r="CR29"/>
  <c r="CO32"/>
  <c r="CL15" i="54"/>
  <c r="CY24"/>
  <c r="CR26"/>
  <c r="CI29" i="53"/>
  <c r="BZ38" i="57"/>
  <c r="CK14" i="55"/>
  <c r="CZ28"/>
  <c r="BS40"/>
  <c r="BG35" i="54"/>
  <c r="CD19"/>
  <c r="BJ33"/>
  <c r="CO26" i="53"/>
  <c r="CI16" i="56"/>
  <c r="CW16" i="55"/>
  <c r="BE24"/>
  <c r="CW19"/>
  <c r="CC28" i="54"/>
  <c r="CP26"/>
  <c r="BL33"/>
  <c r="CW31" i="53"/>
  <c r="BD15" i="56"/>
  <c r="CT34" i="55"/>
  <c r="CG27"/>
  <c r="BQ39"/>
  <c r="CX20" i="54"/>
  <c r="BV19"/>
  <c r="CE38"/>
  <c r="BP36" i="53"/>
  <c r="CB22" i="54"/>
  <c r="CB38" i="53"/>
  <c r="BI31" i="52"/>
  <c r="BC24"/>
  <c r="CL37"/>
  <c r="CF16" i="3"/>
  <c r="CW39"/>
  <c r="BE36" i="54"/>
  <c r="CG26" i="53"/>
  <c r="BH25"/>
  <c r="BS29" i="52"/>
  <c r="CG22"/>
  <c r="BK29" i="55"/>
  <c r="BT30" i="53"/>
  <c r="BT26"/>
  <c r="BR32" i="52"/>
  <c r="CU31"/>
  <c r="BL36" i="3"/>
  <c r="BJ26"/>
  <c r="BE39"/>
  <c r="CV29" i="55"/>
  <c r="CA24" i="53"/>
  <c r="BT18"/>
  <c r="CK40" i="52"/>
  <c r="BF24"/>
  <c r="BV17" i="3"/>
  <c r="CT21"/>
  <c r="CF20"/>
  <c r="BH38" i="54"/>
  <c r="CJ19" i="53"/>
  <c r="CA27" i="52"/>
  <c r="CJ40"/>
  <c r="CB20"/>
  <c r="BP17" i="3"/>
  <c r="BE32"/>
  <c r="CL37"/>
  <c r="BP39" i="54"/>
  <c r="BZ33" i="53"/>
  <c r="CT27" i="52"/>
  <c r="CX40"/>
  <c r="CB14"/>
  <c r="CS16" i="3"/>
  <c r="BI22"/>
  <c r="CD15" i="54"/>
  <c r="BH39" i="53"/>
  <c r="CA17" i="52"/>
  <c r="CJ26"/>
  <c r="BZ35" i="54"/>
  <c r="CK23" i="53"/>
  <c r="BW40"/>
  <c r="CW34" i="52"/>
  <c r="BP26"/>
  <c r="BE31" i="3"/>
  <c r="BU17"/>
  <c r="CD26"/>
  <c r="BP25"/>
  <c r="CH13" i="57"/>
  <c r="CO12" i="58"/>
  <c r="BV10" i="61"/>
  <c r="CR10" i="56"/>
  <c r="CK20" i="3"/>
  <c r="CN13" i="56"/>
  <c r="BI12" i="58"/>
  <c r="CM10" i="61"/>
  <c r="CI11" i="56"/>
  <c r="BE10" i="3"/>
  <c r="CL14" i="54"/>
  <c r="CH40" i="58"/>
  <c r="BM40" i="56"/>
  <c r="CZ13" i="55"/>
  <c r="BY20"/>
  <c r="CR38"/>
  <c r="BH14" i="54"/>
  <c r="BH28"/>
  <c r="BN31" i="53"/>
  <c r="BM25" i="58"/>
  <c r="BR40" i="56"/>
  <c r="BJ29" i="55"/>
  <c r="BW22"/>
  <c r="BU36" i="54"/>
  <c r="BX36"/>
  <c r="CS30"/>
  <c r="BG26" i="53"/>
  <c r="BM17" i="57"/>
  <c r="CU18" i="56"/>
  <c r="CG24" i="55"/>
  <c r="CE19"/>
  <c r="CW14" i="54"/>
  <c r="BN28"/>
  <c r="BE22"/>
  <c r="BH30" i="53"/>
  <c r="BN14" i="57"/>
  <c r="CR21" i="56"/>
  <c r="BL31" i="55"/>
  <c r="BD33"/>
  <c r="BW35" i="54"/>
  <c r="CG25"/>
  <c r="CL39"/>
  <c r="CA16" i="53"/>
  <c r="CT17" i="57"/>
  <c r="BF32" i="56"/>
  <c r="BH35" i="55"/>
  <c r="CH30"/>
  <c r="BG36" i="54"/>
  <c r="CR30"/>
  <c r="CH32"/>
  <c r="BU34" i="53"/>
  <c r="CP26" i="57"/>
  <c r="CS39" i="56"/>
  <c r="CX24" i="55"/>
  <c r="BR23"/>
  <c r="BT15" i="54"/>
  <c r="CW24"/>
  <c r="CT38"/>
  <c r="CU35" i="53"/>
  <c r="BC38" i="55"/>
  <c r="CI39" i="53"/>
  <c r="CW25"/>
  <c r="BD17" i="52"/>
  <c r="BZ39"/>
  <c r="CK28" i="3"/>
  <c r="CM25"/>
  <c r="CO40"/>
  <c r="BP39" i="55"/>
  <c r="BI39" i="53"/>
  <c r="CZ31"/>
  <c r="CL15" i="52"/>
  <c r="BN37"/>
  <c r="BR31" i="55"/>
  <c r="CR23" i="53"/>
  <c r="CX21"/>
  <c r="BO31" i="52"/>
  <c r="CN22"/>
  <c r="CD37"/>
  <c r="CL17" i="3"/>
  <c r="CZ13"/>
  <c r="CH28" i="55"/>
  <c r="CJ16" i="53"/>
  <c r="BZ22"/>
  <c r="CF14" i="52"/>
  <c r="CV24"/>
  <c r="BS16" i="3"/>
  <c r="BO16"/>
  <c r="CQ25" i="58"/>
  <c r="BW30" i="53"/>
  <c r="CU15"/>
  <c r="BY15" i="52"/>
  <c r="CM25"/>
  <c r="BK24"/>
  <c r="CE24" i="3"/>
  <c r="BV18"/>
  <c r="BT24" i="58"/>
  <c r="CS30" i="53"/>
  <c r="BT35"/>
  <c r="CF15" i="52"/>
  <c r="CJ25"/>
  <c r="BS21"/>
  <c r="CH24" i="3"/>
  <c r="CI19"/>
  <c r="BK37" i="54"/>
  <c r="CZ38" i="53"/>
  <c r="CP15" i="52"/>
  <c r="BJ31"/>
  <c r="BV31" i="54"/>
  <c r="BN19" i="53"/>
  <c r="CX14" i="52"/>
  <c r="CD21"/>
  <c r="CB25"/>
  <c r="CH35" i="3"/>
  <c r="BE29"/>
  <c r="CH22"/>
  <c r="BQ38"/>
  <c r="CE13" i="55"/>
  <c r="CZ11" i="57"/>
  <c r="BH11" i="60"/>
  <c r="BX11" i="55"/>
  <c r="BW29" i="3"/>
  <c r="CC13" i="54"/>
  <c r="BU12" i="56"/>
  <c r="BQ11" i="60"/>
  <c r="CW38" i="3"/>
  <c r="CW12" i="58"/>
  <c r="CY11" i="56"/>
  <c r="CT18" i="3"/>
  <c r="BD12" i="57"/>
  <c r="CU11" i="55"/>
  <c r="CQ19" i="3"/>
  <c r="CJ13" i="54"/>
  <c r="CE12" i="55"/>
  <c r="BX10" i="60"/>
  <c r="BP11" i="55"/>
  <c r="BV10" i="3"/>
  <c r="CV13" i="62"/>
  <c r="BY13" i="52"/>
  <c r="BW12" i="54"/>
  <c r="CW11" i="59"/>
  <c r="BG24" i="52"/>
  <c r="CQ13" i="61"/>
  <c r="BC13" i="3"/>
  <c r="BW12" i="53"/>
  <c r="CW11" i="58"/>
  <c r="CN11" i="53"/>
  <c r="BP30" i="3"/>
  <c r="CC13" i="57"/>
  <c r="BU12" i="59"/>
  <c r="BC29" i="62"/>
  <c r="CB18" i="57"/>
  <c r="CW29" i="61"/>
  <c r="BU16" i="57"/>
  <c r="BJ22" i="59"/>
  <c r="CA15" i="62"/>
  <c r="CS29" i="60"/>
  <c r="CA24" i="62"/>
  <c r="CB24" i="60"/>
  <c r="CS14" i="62"/>
  <c r="CN17" i="60"/>
  <c r="BH18" i="62"/>
  <c r="CZ35" i="60"/>
  <c r="CJ18" i="62"/>
  <c r="BF21" i="60"/>
  <c r="CP28" i="59"/>
  <c r="CI28"/>
  <c r="BJ21"/>
  <c r="CC21"/>
  <c r="BI20"/>
  <c r="CZ19"/>
  <c r="BT20"/>
  <c r="BZ26" i="58"/>
  <c r="BW17" i="56"/>
  <c r="CM32" i="58"/>
  <c r="CL16"/>
  <c r="CJ32" i="57"/>
  <c r="BK36" i="58"/>
  <c r="BX34" i="57"/>
  <c r="CR34" i="58"/>
  <c r="CR28" i="57"/>
  <c r="BI31" i="58"/>
  <c r="BS27" i="57"/>
  <c r="BG28" i="58"/>
  <c r="BE29" i="57"/>
  <c r="BQ24" i="56"/>
  <c r="CN15" i="54"/>
  <c r="CI37"/>
  <c r="BK24" i="55"/>
  <c r="CI25" i="53"/>
  <c r="BH18" i="55"/>
  <c r="CJ29" i="53"/>
  <c r="CI35" i="55"/>
  <c r="CA38"/>
  <c r="BO40"/>
  <c r="CL30" i="54"/>
  <c r="CE33"/>
  <c r="CH15" i="53"/>
  <c r="CM29" i="58"/>
  <c r="CB23" i="56"/>
  <c r="CA16" i="55"/>
  <c r="BQ18"/>
  <c r="CN38"/>
  <c r="CW27" i="54"/>
  <c r="CS22"/>
  <c r="CL36" i="53"/>
  <c r="CB33" i="58"/>
  <c r="CD39" i="56"/>
  <c r="CS17" i="55"/>
  <c r="BI40"/>
  <c r="BN40"/>
  <c r="BO20" i="54"/>
  <c r="BO18"/>
  <c r="CB14" i="53"/>
  <c r="CT39" i="58"/>
  <c r="CG23" i="56"/>
  <c r="BY35" i="55"/>
  <c r="BK18"/>
  <c r="CF16" i="54"/>
  <c r="BP36"/>
  <c r="CM24"/>
  <c r="BI29" i="53"/>
  <c r="CL24" i="55"/>
  <c r="CV26" i="53"/>
  <c r="BQ23"/>
  <c r="CH19" i="52"/>
  <c r="BW40"/>
  <c r="CH16" i="3"/>
  <c r="CH31"/>
  <c r="BF40" i="59"/>
  <c r="BS28"/>
  <c r="BI24"/>
  <c r="BX39"/>
  <c r="CH31" i="60"/>
  <c r="BY35" i="59"/>
  <c r="CW38"/>
  <c r="BK39"/>
  <c r="CC30" i="60"/>
  <c r="CG34" i="59"/>
  <c r="CN37"/>
  <c r="BN39"/>
  <c r="BQ29" i="60"/>
  <c r="BC34" i="59"/>
  <c r="BL38"/>
  <c r="CK38"/>
  <c r="CL35" i="58"/>
  <c r="CA31"/>
  <c r="CU39"/>
  <c r="CW35" i="57"/>
  <c r="CM26"/>
  <c r="CR17" i="56"/>
  <c r="BY24"/>
  <c r="CY22"/>
  <c r="CI30" i="58"/>
  <c r="CR28"/>
  <c r="CQ26"/>
  <c r="BK15" i="57"/>
  <c r="CQ25"/>
  <c r="CE22" i="59"/>
  <c r="CQ17" i="58"/>
  <c r="CU37"/>
  <c r="CT16" i="57"/>
  <c r="CU24"/>
  <c r="BS23"/>
  <c r="BV35" i="56"/>
  <c r="BZ32"/>
  <c r="CA39" i="59"/>
  <c r="BO36" i="58"/>
  <c r="BN35"/>
  <c r="CV36" i="57"/>
  <c r="CR33"/>
  <c r="CC38"/>
  <c r="CD29" i="56"/>
  <c r="BG40"/>
  <c r="CN19" i="59"/>
  <c r="BV15" i="58"/>
  <c r="CU31"/>
  <c r="CO17" i="57"/>
  <c r="CC40"/>
  <c r="CR40"/>
  <c r="CX36" i="56"/>
  <c r="CF21"/>
  <c r="CA33" i="59"/>
  <c r="BW14" i="58"/>
  <c r="CA30"/>
  <c r="CC17" i="57"/>
  <c r="CG40"/>
  <c r="BR38"/>
  <c r="BD35" i="56"/>
  <c r="CB20"/>
  <c r="BJ40" i="59"/>
  <c r="BH20" i="58"/>
  <c r="BH27"/>
  <c r="BL14" i="57"/>
  <c r="BN20"/>
  <c r="BW19"/>
  <c r="CV16" i="56"/>
  <c r="BF29"/>
  <c r="CB17" i="57"/>
  <c r="CL23" i="56"/>
  <c r="CQ14" i="55"/>
  <c r="BI26"/>
  <c r="BP35" i="54"/>
  <c r="BR29"/>
  <c r="CX22"/>
  <c r="BU17" i="53"/>
  <c r="BE37" i="64"/>
  <c r="BK39" i="62"/>
  <c r="CA34" i="61"/>
  <c r="CO31"/>
  <c r="CT16" i="60"/>
  <c r="CJ28"/>
  <c r="CB28"/>
  <c r="CS34" i="63"/>
  <c r="BQ31" i="64"/>
  <c r="CY21" i="62"/>
  <c r="CA29" i="61"/>
  <c r="BK27"/>
  <c r="BQ34" i="60"/>
  <c r="BC31"/>
  <c r="BT23"/>
  <c r="CM10" i="64"/>
  <c r="CS17" i="62"/>
  <c r="BZ15" i="61"/>
  <c r="BQ28"/>
  <c r="BK37"/>
  <c r="BG14" i="60"/>
  <c r="CZ23"/>
  <c r="BQ38"/>
  <c r="CK10" i="64"/>
  <c r="BR14" i="62"/>
  <c r="CL35" i="61"/>
  <c r="CK31"/>
  <c r="CG37"/>
  <c r="BW31" i="60"/>
  <c r="CB18"/>
  <c r="BZ37"/>
  <c r="BJ23" i="64"/>
  <c r="CV17" i="62"/>
  <c r="CE36" i="61"/>
  <c r="CS33"/>
  <c r="CH38"/>
  <c r="CX36" i="60"/>
  <c r="BX38"/>
  <c r="CT15" i="59"/>
  <c r="CQ20" i="60"/>
  <c r="BV21" i="59"/>
  <c r="CR33"/>
  <c r="BE36" i="58"/>
  <c r="CF31" i="60"/>
  <c r="BK21" i="59"/>
  <c r="BR33"/>
  <c r="CE29" i="64"/>
  <c r="CE19" i="60"/>
  <c r="CW29" i="59"/>
  <c r="BY33"/>
  <c r="CV18" i="64"/>
  <c r="CT19" i="60"/>
  <c r="CR29" i="59"/>
  <c r="BX32"/>
  <c r="CP11" i="64"/>
  <c r="BS33" i="60"/>
  <c r="CA29" i="59"/>
  <c r="CH33"/>
  <c r="CB30" i="64"/>
  <c r="BK23" i="60"/>
  <c r="BP28" i="59"/>
  <c r="BT33"/>
  <c r="CF20" i="64"/>
  <c r="BW23" i="60"/>
  <c r="BT28" i="59"/>
  <c r="BE23"/>
  <c r="CL25" i="60"/>
  <c r="CU25" i="58"/>
  <c r="BZ22"/>
  <c r="CF15" i="57"/>
  <c r="CY28"/>
  <c r="BN24"/>
  <c r="BC31" i="56"/>
  <c r="BY25"/>
  <c r="CR37" i="60"/>
  <c r="CM20" i="58"/>
  <c r="BM37"/>
  <c r="CD35" i="57"/>
  <c r="BS25"/>
  <c r="BQ28"/>
  <c r="BL34" i="58"/>
  <c r="CX24"/>
  <c r="CU40"/>
  <c r="CM14" i="57"/>
  <c r="BW38"/>
  <c r="CP18"/>
  <c r="CU17" i="56"/>
  <c r="CJ18"/>
  <c r="CJ14" i="58"/>
  <c r="CX28"/>
  <c r="CH19"/>
  <c r="BD35" i="57"/>
  <c r="CC18"/>
  <c r="CS16" i="56"/>
  <c r="CA16"/>
  <c r="BJ23"/>
  <c r="CC35" i="58"/>
  <c r="CT25"/>
  <c r="CQ40"/>
  <c r="BQ30" i="57"/>
  <c r="CB22"/>
  <c r="CP36" i="56"/>
  <c r="BL25"/>
  <c r="CM37"/>
  <c r="BY35" i="58"/>
  <c r="CZ23"/>
  <c r="CX38"/>
  <c r="CD30" i="57"/>
  <c r="BM23"/>
  <c r="CR36" i="56"/>
  <c r="BM36"/>
  <c r="BT33"/>
  <c r="BD16" i="58"/>
  <c r="CZ30"/>
  <c r="BN38"/>
  <c r="CA26" i="57"/>
  <c r="BK39"/>
  <c r="BP17" i="56"/>
  <c r="BG27"/>
  <c r="CI33"/>
  <c r="CX14"/>
  <c r="CI36" i="55"/>
  <c r="CS28"/>
  <c r="BW39"/>
  <c r="BD34" i="54"/>
  <c r="CP30"/>
  <c r="BR39"/>
  <c r="CF25" i="53"/>
  <c r="BZ16" i="62"/>
  <c r="BF15" i="61"/>
  <c r="CP15"/>
  <c r="BT27"/>
  <c r="CH36" i="60"/>
  <c r="CM31"/>
  <c r="BH23"/>
  <c r="BP12" i="64"/>
  <c r="CY31" i="62"/>
  <c r="CA16" i="61"/>
  <c r="CR35"/>
  <c r="CA22"/>
  <c r="BM15" i="60"/>
  <c r="BV24"/>
  <c r="BE22"/>
  <c r="CR25" i="64"/>
  <c r="CU29" i="62"/>
  <c r="CA17" i="61"/>
  <c r="CJ20"/>
  <c r="BR37"/>
  <c r="BC15" i="60"/>
  <c r="CQ23"/>
  <c r="BQ35" i="59"/>
  <c r="BZ23" i="64"/>
  <c r="BS33" i="62"/>
  <c r="CE14" i="61"/>
  <c r="CO33"/>
  <c r="CW37"/>
  <c r="CB14" i="60"/>
  <c r="CY38"/>
  <c r="CD18" i="63"/>
  <c r="BZ33" i="64"/>
  <c r="CA38" i="62"/>
  <c r="BE35" i="61"/>
  <c r="BZ19"/>
  <c r="CY24"/>
  <c r="BV17" i="60"/>
  <c r="CU32"/>
  <c r="BW32" i="64"/>
  <c r="BG39" i="60"/>
  <c r="CQ24" i="59"/>
  <c r="BW37"/>
  <c r="CV30" i="64"/>
  <c r="BL38" i="60"/>
  <c r="CD21" i="59"/>
  <c r="BP37"/>
  <c r="BG36" i="61"/>
  <c r="CQ15" i="59"/>
  <c r="CT20"/>
  <c r="CE19"/>
  <c r="BU17" i="61"/>
  <c r="BM15" i="59"/>
  <c r="BX20"/>
  <c r="BC18"/>
  <c r="BG15" i="61"/>
  <c r="CD14" i="59"/>
  <c r="CT31"/>
  <c r="CP18"/>
  <c r="BS35" i="61"/>
  <c r="CV14" i="59"/>
  <c r="BR31"/>
  <c r="CH19"/>
  <c r="BJ35" i="61"/>
  <c r="CI14" i="59"/>
  <c r="CB31"/>
  <c r="BK18"/>
  <c r="BM28"/>
  <c r="CF27" i="58"/>
  <c r="CF19"/>
  <c r="CO34" i="57"/>
  <c r="CN30"/>
  <c r="CQ19"/>
  <c r="CO24" i="56"/>
  <c r="CM33"/>
  <c r="BM22" i="59"/>
  <c r="BM24" i="58"/>
  <c r="BG32"/>
  <c r="CZ14" i="57"/>
  <c r="BK25"/>
  <c r="BE37"/>
  <c r="BS36" i="58"/>
  <c r="CZ20"/>
  <c r="BW33"/>
  <c r="BS26" i="57"/>
  <c r="BX40"/>
  <c r="BT28" i="56"/>
  <c r="BT21"/>
  <c r="CZ7"/>
  <c r="CB17" i="58"/>
  <c r="CR19"/>
  <c r="CC39"/>
  <c r="CP21" i="57"/>
  <c r="CD37"/>
  <c r="CQ25" i="56"/>
  <c r="BH18"/>
  <c r="CN40"/>
  <c r="CR14" i="58"/>
  <c r="CM22"/>
  <c r="CH33"/>
  <c r="CK30" i="57"/>
  <c r="CC33"/>
  <c r="BP16" i="56"/>
  <c r="BR14"/>
  <c r="CU22"/>
  <c r="BP14" i="58"/>
  <c r="BQ23"/>
  <c r="CO22"/>
  <c r="CC30" i="57"/>
  <c r="BS32"/>
  <c r="CG15" i="56"/>
  <c r="BY35"/>
  <c r="CC40"/>
  <c r="CW17" i="58"/>
  <c r="BT18"/>
  <c r="CE40"/>
  <c r="CJ27" i="57"/>
  <c r="CJ23"/>
  <c r="CK34" i="56"/>
  <c r="BM26"/>
  <c r="CU38"/>
  <c r="BC29"/>
  <c r="CM15" i="55"/>
  <c r="CX29"/>
  <c r="BU25" i="62"/>
  <c r="BX14" i="61"/>
  <c r="CS30"/>
  <c r="CF39"/>
  <c r="BZ35" i="60"/>
  <c r="BO31"/>
  <c r="CZ5"/>
  <c r="CB11" i="64"/>
  <c r="BV16" i="62"/>
  <c r="BY15" i="61"/>
  <c r="BE29"/>
  <c r="CR37"/>
  <c r="BN14" i="60"/>
  <c r="BG24"/>
  <c r="CX39"/>
  <c r="BV27" i="64"/>
  <c r="CE16" i="62"/>
  <c r="BO15" i="61"/>
  <c r="BX29"/>
  <c r="CV40"/>
  <c r="CF28" i="60"/>
  <c r="BL32"/>
  <c r="CY40"/>
  <c r="CC14" i="64"/>
  <c r="CF24" i="62"/>
  <c r="BE30" i="61"/>
  <c r="BN26"/>
  <c r="BN37"/>
  <c r="BF26" i="60"/>
  <c r="CN22"/>
  <c r="CY24"/>
  <c r="CU20" i="64"/>
  <c r="BD21" i="62"/>
  <c r="CT31" i="61"/>
  <c r="CK24"/>
  <c r="CQ39"/>
  <c r="BD25" i="60"/>
  <c r="BZ31"/>
  <c r="BV17" i="59"/>
  <c r="CS19" i="60"/>
  <c r="BF35" i="59"/>
  <c r="CS36"/>
  <c r="BT15" i="58"/>
  <c r="BE18" i="60"/>
  <c r="CW34" i="59"/>
  <c r="CP15"/>
  <c r="CA20" i="64"/>
  <c r="CK30" i="60"/>
  <c r="BS24" i="59"/>
  <c r="CC38"/>
  <c r="CG37" i="64"/>
  <c r="BP25" i="60"/>
  <c r="BT24" i="59"/>
  <c r="CE37"/>
  <c r="CE33" i="64"/>
  <c r="CE25" i="60"/>
  <c r="CK21" i="59"/>
  <c r="BW38"/>
  <c r="CM21" i="64"/>
  <c r="CX29" i="60"/>
  <c r="BX21" i="59"/>
  <c r="BK20"/>
  <c r="CT21" i="64"/>
  <c r="BF20" i="60"/>
  <c r="BN21" i="59"/>
  <c r="CU19"/>
  <c r="BD33" i="60"/>
  <c r="CK30" i="58"/>
  <c r="CD37"/>
  <c r="BT17" i="57"/>
  <c r="BS31"/>
  <c r="CJ24"/>
  <c r="BL24" i="56"/>
  <c r="BX32"/>
  <c r="CF37" i="60"/>
  <c r="CC16" i="58"/>
  <c r="CK16"/>
  <c r="CA14" i="57"/>
  <c r="CK28"/>
  <c r="CQ33"/>
  <c r="CT36" i="58"/>
  <c r="BQ25"/>
  <c r="BG22"/>
  <c r="BI31" i="57"/>
  <c r="CT33"/>
  <c r="CF14" i="56"/>
  <c r="BJ28"/>
  <c r="BG37"/>
  <c r="CQ16" i="58"/>
  <c r="CL20"/>
  <c r="BV38"/>
  <c r="CI28" i="57"/>
  <c r="CY40"/>
  <c r="BX34" i="56"/>
  <c r="BF35"/>
  <c r="BK37"/>
  <c r="BF14" i="58"/>
  <c r="CG30"/>
  <c r="CN38"/>
  <c r="BG25" i="57"/>
  <c r="CA37"/>
  <c r="BV16" i="56"/>
  <c r="BE29"/>
  <c r="BV37"/>
  <c r="BR36" i="58"/>
  <c r="BC29"/>
  <c r="CS39"/>
  <c r="CX24" i="57"/>
  <c r="BL20"/>
  <c r="CI15" i="56"/>
  <c r="BQ29"/>
  <c r="CG37"/>
  <c r="CI17" i="58"/>
  <c r="BJ26"/>
  <c r="BQ21"/>
  <c r="BE31" i="57"/>
  <c r="CS33"/>
  <c r="BJ35" i="56"/>
  <c r="BY21"/>
  <c r="CI28"/>
  <c r="CN34"/>
  <c r="BG16" i="55"/>
  <c r="CS21"/>
  <c r="BR33"/>
  <c r="BL27" i="54"/>
  <c r="BR25"/>
  <c r="CY23"/>
  <c r="BR30" i="53"/>
  <c r="BP21" i="54"/>
  <c r="CR32" i="57"/>
  <c r="BM20" i="56"/>
  <c r="CN26" i="55"/>
  <c r="CD39"/>
  <c r="CM17" i="54"/>
  <c r="BI20"/>
  <c r="CD37"/>
  <c r="BS27" i="53"/>
  <c r="BY40" i="57"/>
  <c r="BD37" i="56"/>
  <c r="CO18" i="55"/>
  <c r="BW32"/>
  <c r="CM35" i="54"/>
  <c r="CD25"/>
  <c r="CC38"/>
  <c r="CX30" i="53"/>
  <c r="CU23" i="57"/>
  <c r="BV16" i="55"/>
  <c r="BS14"/>
  <c r="BE31"/>
  <c r="CS36" i="54"/>
  <c r="BU29"/>
  <c r="CF33"/>
  <c r="BZ24" i="53"/>
  <c r="BK22" i="57"/>
  <c r="BN36" i="55"/>
  <c r="CL16"/>
  <c r="BO28"/>
  <c r="BF34" i="54"/>
  <c r="BJ27"/>
  <c r="BZ38"/>
  <c r="CK31" i="53"/>
  <c r="BH22" i="57"/>
  <c r="BI15" i="55"/>
  <c r="BK28"/>
  <c r="CD40"/>
  <c r="CG35" i="54"/>
  <c r="CS31"/>
  <c r="BP32"/>
  <c r="CN26" i="53"/>
  <c r="CV36" i="56"/>
  <c r="CQ15" i="55"/>
  <c r="CD21"/>
  <c r="CP33"/>
  <c r="BW27" i="54"/>
  <c r="CP34" i="59"/>
  <c r="CZ19" i="60"/>
  <c r="CZ23" i="59"/>
  <c r="BC21"/>
  <c r="BC35" i="60"/>
  <c r="BT15" i="59"/>
  <c r="BO21"/>
  <c r="BY28"/>
  <c r="BE15" i="60"/>
  <c r="BK15" i="59"/>
  <c r="BP31"/>
  <c r="BU20"/>
  <c r="BO17" i="60"/>
  <c r="CT14" i="59"/>
  <c r="CK30"/>
  <c r="BC27"/>
  <c r="CS14" i="58"/>
  <c r="CC31"/>
  <c r="BP38"/>
  <c r="CD26" i="57"/>
  <c r="BK38"/>
  <c r="BG17" i="56"/>
  <c r="BJ34"/>
  <c r="CA22"/>
  <c r="CP35" i="58"/>
  <c r="BI28"/>
  <c r="CX37"/>
  <c r="BG21" i="57"/>
  <c r="BL18"/>
  <c r="BO26" i="59"/>
  <c r="CA29" i="58"/>
  <c r="CP32"/>
  <c r="BO36" i="57"/>
  <c r="CW26"/>
  <c r="CZ7"/>
  <c r="BT27" i="56"/>
  <c r="CL18"/>
  <c r="BU38" i="59"/>
  <c r="BN26" i="58"/>
  <c r="CN19"/>
  <c r="BD17" i="57"/>
  <c r="BP29"/>
  <c r="CL23"/>
  <c r="CD35" i="56"/>
  <c r="CO32"/>
  <c r="CQ33" i="59"/>
  <c r="CY21" i="58"/>
  <c r="BY22"/>
  <c r="BE14" i="57"/>
  <c r="BP21"/>
  <c r="CX23"/>
  <c r="CW29" i="56"/>
  <c r="BW21"/>
  <c r="BI23" i="59"/>
  <c r="CT21" i="58"/>
  <c r="BK23"/>
  <c r="CK36" i="57"/>
  <c r="BK20"/>
  <c r="BE39"/>
  <c r="BE28" i="56"/>
  <c r="CY20"/>
  <c r="BD39" i="59"/>
  <c r="BV33" i="58"/>
  <c r="CD39"/>
  <c r="CH17" i="57"/>
  <c r="CT26"/>
  <c r="BC23"/>
  <c r="BR24" i="56"/>
  <c r="CY33"/>
  <c r="BV34" i="57"/>
  <c r="CS27" i="56"/>
  <c r="BG25" i="55"/>
  <c r="CW20"/>
  <c r="CC15" i="54"/>
  <c r="BP29"/>
  <c r="BR33"/>
  <c r="CT31" i="53"/>
  <c r="CC39" i="64"/>
  <c r="CB31" i="62"/>
  <c r="CN18" i="61"/>
  <c r="CO18"/>
  <c r="BK36" i="60"/>
  <c r="CZ17"/>
  <c r="BG22"/>
  <c r="BE35" i="63"/>
  <c r="CT24" i="64"/>
  <c r="CP22" i="62"/>
  <c r="BT36" i="61"/>
  <c r="CW31"/>
  <c r="BD15" i="60"/>
  <c r="BK26"/>
  <c r="BH37"/>
  <c r="BH40" i="63"/>
  <c r="CC25" i="64"/>
  <c r="CO38" i="62"/>
  <c r="CJ16" i="61"/>
  <c r="BZ27"/>
  <c r="BN16" i="60"/>
  <c r="BV27"/>
  <c r="BF25"/>
  <c r="CO40" i="63"/>
  <c r="CT29" i="64"/>
  <c r="BC40" i="62"/>
  <c r="BP34" i="61"/>
  <c r="BF22"/>
  <c r="CN36" i="60"/>
  <c r="CG21"/>
  <c r="CG38"/>
  <c r="BQ17" i="64"/>
  <c r="BV18" i="62"/>
  <c r="CR17" i="61"/>
  <c r="CN14"/>
  <c r="BU32"/>
  <c r="BC16" i="60"/>
  <c r="BI25"/>
  <c r="BQ32"/>
  <c r="BG37" i="61"/>
  <c r="BO35" i="59"/>
  <c r="BE31"/>
  <c r="BJ30"/>
  <c r="BG39" i="61"/>
  <c r="BH35" i="59"/>
  <c r="CI30"/>
  <c r="CE25"/>
  <c r="CO26" i="60"/>
  <c r="BP15" i="59"/>
  <c r="CC23"/>
  <c r="BL39"/>
  <c r="BV25" i="60"/>
  <c r="CD15" i="59"/>
  <c r="CJ22"/>
  <c r="BJ38"/>
  <c r="BJ21" i="60"/>
  <c r="CP14" i="59"/>
  <c r="CU23"/>
  <c r="BV18"/>
  <c r="CK31" i="60"/>
  <c r="BD14" i="59"/>
  <c r="BW22"/>
  <c r="BD19"/>
  <c r="CG29" i="60"/>
  <c r="BW14" i="59"/>
  <c r="CU40"/>
  <c r="CO33"/>
  <c r="CT14" i="58"/>
  <c r="BI21"/>
  <c r="BO23"/>
  <c r="BS16" i="57"/>
  <c r="BS35"/>
  <c r="CM15" i="56"/>
  <c r="CO19"/>
  <c r="CW18"/>
  <c r="CP34" i="58"/>
  <c r="CY30"/>
  <c r="CN37"/>
  <c r="CF34" i="57"/>
  <c r="CA24"/>
  <c r="CV23" i="59"/>
  <c r="BP18" i="58"/>
  <c r="CZ39"/>
  <c r="BU35" i="57"/>
  <c r="CD29"/>
  <c r="CR22"/>
  <c r="BS26" i="56"/>
  <c r="BT19"/>
  <c r="CR38" i="59"/>
  <c r="CQ15" i="58"/>
  <c r="BW38"/>
  <c r="BT16" i="57"/>
  <c r="CM24"/>
  <c r="CM40"/>
  <c r="CZ34" i="56"/>
  <c r="CU32"/>
  <c r="CQ20" i="59"/>
  <c r="CT35" i="58"/>
  <c r="CB28"/>
  <c r="BU36" i="57"/>
  <c r="CX33"/>
  <c r="BE38"/>
  <c r="CJ29" i="56"/>
  <c r="CJ27"/>
  <c r="BI33" i="59"/>
  <c r="BN17" i="58"/>
  <c r="BX21"/>
  <c r="CY36" i="57"/>
  <c r="CP23"/>
  <c r="BY37"/>
  <c r="CP29" i="56"/>
  <c r="CD26"/>
  <c r="CG25" i="59"/>
  <c r="BF34" i="58"/>
  <c r="BV27"/>
  <c r="CM16" i="57"/>
  <c r="CJ39"/>
  <c r="CN37"/>
  <c r="BU34" i="56"/>
  <c r="CM20"/>
  <c r="CO25" i="57"/>
  <c r="CB18" i="56"/>
  <c r="BE34" i="55"/>
  <c r="CL26"/>
  <c r="BS15" i="54"/>
  <c r="CF31"/>
  <c r="BQ19"/>
  <c r="CP35" i="53"/>
  <c r="CB18" i="64"/>
  <c r="CB32" i="62"/>
  <c r="CR24" i="61"/>
  <c r="BP20"/>
  <c r="BV16" i="60"/>
  <c r="CG20"/>
  <c r="BG19"/>
  <c r="CX33" i="63"/>
  <c r="CS23" i="64"/>
  <c r="CI20" i="62"/>
  <c r="CD33" i="61"/>
  <c r="BQ15"/>
  <c r="CA17" i="60"/>
  <c r="CX27"/>
  <c r="CL39"/>
  <c r="BL28" i="63"/>
  <c r="CM37" i="64"/>
  <c r="CD32" i="62"/>
  <c r="CA14" i="61"/>
  <c r="CR29"/>
  <c r="BV35" i="60"/>
  <c r="BN31"/>
  <c r="CR28"/>
  <c r="CU38" i="63"/>
  <c r="BP18" i="64"/>
  <c r="BU37" i="62"/>
  <c r="BD16" i="61"/>
  <c r="BO24"/>
  <c r="CM15" i="60"/>
  <c r="BH27"/>
  <c r="BR24"/>
  <c r="BR17" i="64"/>
  <c r="CL35" i="62"/>
  <c r="BX36" i="61"/>
  <c r="BZ35"/>
  <c r="CM32"/>
  <c r="BU34" i="60"/>
  <c r="BT29"/>
  <c r="BJ37"/>
  <c r="BP29" i="61"/>
  <c r="CR15" i="59"/>
  <c r="CX24"/>
  <c r="CE39"/>
  <c r="BW20" i="61"/>
  <c r="CG14" i="59"/>
  <c r="BR21"/>
  <c r="BV38"/>
  <c r="CC15" i="60"/>
  <c r="BX17" i="59"/>
  <c r="CF24"/>
  <c r="BX40"/>
  <c r="BN34" i="60"/>
  <c r="CD17" i="59"/>
  <c r="CA20"/>
  <c r="BI38"/>
  <c r="BD35" i="60"/>
  <c r="BP17" i="59"/>
  <c r="CQ18"/>
  <c r="BF19"/>
  <c r="BF17" i="60"/>
  <c r="CX16" i="59"/>
  <c r="CP19"/>
  <c r="CI19"/>
  <c r="CU36" i="60"/>
  <c r="CT16" i="59"/>
  <c r="CJ32"/>
  <c r="BH33"/>
  <c r="BQ17" i="58"/>
  <c r="BM26"/>
  <c r="CQ28"/>
  <c r="CQ31" i="57"/>
  <c r="BY32"/>
  <c r="BH35" i="56"/>
  <c r="BS21"/>
  <c r="CR25"/>
  <c r="BZ14" i="58"/>
  <c r="BF21"/>
  <c r="BM18"/>
  <c r="CL14" i="57"/>
  <c r="CJ16"/>
  <c r="BU39" i="59"/>
  <c r="CJ24" i="58"/>
  <c r="CL32"/>
  <c r="BL15" i="57"/>
  <c r="CB24"/>
  <c r="BG37"/>
  <c r="BN29" i="56"/>
  <c r="CI21"/>
  <c r="BI40" i="59"/>
  <c r="CS18" i="58"/>
  <c r="CT40"/>
  <c r="CC34" i="57"/>
  <c r="BS29"/>
  <c r="BI23"/>
  <c r="CN26" i="56"/>
  <c r="CT19"/>
  <c r="CA19" i="59"/>
  <c r="BF15" i="58"/>
  <c r="BU38"/>
  <c r="BD16" i="57"/>
  <c r="BU21"/>
  <c r="CS40"/>
  <c r="BM34" i="56"/>
  <c r="BI33"/>
  <c r="CR32" i="59"/>
  <c r="CL36" i="58"/>
  <c r="BS37"/>
  <c r="CE16" i="57"/>
  <c r="BM20"/>
  <c r="CZ39"/>
  <c r="CI31" i="56"/>
  <c r="BF23"/>
  <c r="BV39" i="59"/>
  <c r="CC15" i="58"/>
  <c r="CT27"/>
  <c r="CU35" i="57"/>
  <c r="CQ23"/>
  <c r="BU18"/>
  <c r="CO28" i="56"/>
  <c r="CY25"/>
  <c r="CX17" i="57"/>
  <c r="CH32" i="56"/>
  <c r="BO30" i="55"/>
  <c r="BP36"/>
  <c r="BM30" i="62"/>
  <c r="BI15" i="61"/>
  <c r="CT35"/>
  <c r="CR38"/>
  <c r="BH25" i="60"/>
  <c r="BY20"/>
  <c r="BS30" i="63"/>
  <c r="CD30" i="64"/>
  <c r="BH30" i="62"/>
  <c r="BI34" i="61"/>
  <c r="CB31"/>
  <c r="CN39"/>
  <c r="BG30" i="60"/>
  <c r="CF23"/>
  <c r="BN30" i="63"/>
  <c r="CK40" i="64"/>
  <c r="CL38" i="62"/>
  <c r="CE30" i="61"/>
  <c r="CF26"/>
  <c r="BH38"/>
  <c r="BK16" i="60"/>
  <c r="CS20"/>
  <c r="BM14" i="63"/>
  <c r="BD18" i="64"/>
  <c r="CZ39" i="62"/>
  <c r="CT17" i="61"/>
  <c r="CM20"/>
  <c r="BR33"/>
  <c r="CL34" i="60"/>
  <c r="CG33"/>
  <c r="BN40" i="63"/>
  <c r="BM29" i="64"/>
  <c r="BG22" i="62"/>
  <c r="CB27" i="61"/>
  <c r="BY21"/>
  <c r="BW17" i="60"/>
  <c r="BF29"/>
  <c r="BM38"/>
  <c r="BR15" i="61"/>
  <c r="CN29" i="59"/>
  <c r="CP26"/>
  <c r="BG40"/>
  <c r="CH15" i="61"/>
  <c r="BR28" i="59"/>
  <c r="BM26"/>
  <c r="BS40"/>
  <c r="CG24" i="60"/>
  <c r="BJ17" i="59"/>
  <c r="BD20"/>
  <c r="BO37"/>
  <c r="BL21" i="60"/>
  <c r="CI16" i="59"/>
  <c r="BS19"/>
  <c r="CJ38"/>
  <c r="BS31" i="60"/>
  <c r="BM16" i="59"/>
  <c r="BX18"/>
  <c r="BK37"/>
  <c r="BU30" i="60"/>
  <c r="CQ16" i="59"/>
  <c r="CV18"/>
  <c r="CZ7"/>
  <c r="CN29" i="60"/>
  <c r="CZ14" i="59"/>
  <c r="CZ18"/>
  <c r="CM38"/>
  <c r="CS30" i="58"/>
  <c r="CK28"/>
  <c r="BV31"/>
  <c r="BN16" i="57"/>
  <c r="CS25"/>
  <c r="BN15" i="56"/>
  <c r="CT18"/>
  <c r="BV33"/>
  <c r="CQ27" i="58"/>
  <c r="CE25"/>
  <c r="CE19"/>
  <c r="CU25" i="57"/>
  <c r="BN28"/>
  <c r="BN22" i="59"/>
  <c r="CE14" i="58"/>
  <c r="CA17"/>
  <c r="CG36" i="57"/>
  <c r="CC32"/>
  <c r="BP37"/>
  <c r="BX30" i="56"/>
  <c r="BU22"/>
  <c r="BR38" i="59"/>
  <c r="CI16" i="58"/>
  <c r="BG20"/>
  <c r="CG34" i="57"/>
  <c r="CN40"/>
  <c r="BD22"/>
  <c r="CM27" i="56"/>
  <c r="CL21"/>
  <c r="CZ6" i="59"/>
  <c r="CM26" i="58"/>
  <c r="BS31"/>
  <c r="CX14" i="57"/>
  <c r="CF37"/>
  <c r="BR23"/>
  <c r="BW30" i="56"/>
  <c r="CU34"/>
  <c r="CZ15" i="59"/>
  <c r="BW25" i="58"/>
  <c r="BI30"/>
  <c r="BD15" i="57"/>
  <c r="BY38"/>
  <c r="CS39"/>
  <c r="CG17" i="56"/>
  <c r="CD34"/>
  <c r="CU20" i="59"/>
  <c r="BQ27" i="58"/>
  <c r="BL33"/>
  <c r="CR34" i="57"/>
  <c r="CI33"/>
  <c r="BH37"/>
  <c r="BP36" i="56"/>
  <c r="BJ20"/>
  <c r="BR24" i="57"/>
  <c r="BF22" i="56"/>
  <c r="BM35" i="55"/>
  <c r="BU25"/>
  <c r="BF17" i="54"/>
  <c r="CT26"/>
  <c r="CC40"/>
  <c r="CH14" i="53"/>
  <c r="CR17" i="54"/>
  <c r="CH23" i="58"/>
  <c r="BO38" i="56"/>
  <c r="CE16" i="55"/>
  <c r="BX39"/>
  <c r="BC23"/>
  <c r="BD18" i="54"/>
  <c r="CL32"/>
  <c r="CV36" i="53"/>
  <c r="BQ38" i="58"/>
  <c r="BL37" i="56"/>
  <c r="BU34" i="55"/>
  <c r="CG33"/>
  <c r="CT15" i="54"/>
  <c r="BP16"/>
  <c r="BY30"/>
  <c r="BR28" i="53"/>
  <c r="CL16" i="57"/>
  <c r="CV25" i="56"/>
  <c r="CQ27" i="55"/>
  <c r="CP37"/>
  <c r="CL17" i="54"/>
  <c r="CM20"/>
  <c r="CW33"/>
  <c r="BD21" i="53"/>
  <c r="CI14" i="57"/>
  <c r="BZ18" i="56"/>
  <c r="CH24" i="55"/>
  <c r="BG19"/>
  <c r="CA14" i="54"/>
  <c r="BD27"/>
  <c r="BR23"/>
  <c r="BK30" i="53"/>
  <c r="BG35" i="57"/>
  <c r="CV20" i="56"/>
  <c r="BZ15" i="55"/>
  <c r="CF21"/>
  <c r="CG16" i="54"/>
  <c r="CY20"/>
  <c r="CY18"/>
  <c r="BI36" i="53"/>
  <c r="BT27" i="57"/>
  <c r="BM23" i="56"/>
  <c r="CD36" i="55"/>
  <c r="CQ26"/>
  <c r="CK17" i="54"/>
  <c r="BR26"/>
  <c r="BP40"/>
  <c r="CR14" i="53"/>
  <c r="BM37" i="55"/>
  <c r="BX23" i="53"/>
  <c r="CH31"/>
  <c r="CY33" i="52"/>
  <c r="CS33"/>
  <c r="BC31" i="3"/>
  <c r="BV28"/>
  <c r="BN20" i="59"/>
  <c r="BF16"/>
  <c r="CJ37"/>
  <c r="CK17" i="58"/>
  <c r="BD22" i="60"/>
  <c r="CN27" i="59"/>
  <c r="CM37"/>
  <c r="BP17" i="58"/>
  <c r="CQ16" i="60"/>
  <c r="CC26" i="59"/>
  <c r="BS38"/>
  <c r="CU16" i="58"/>
  <c r="BJ15" i="60"/>
  <c r="BG26" i="59"/>
  <c r="CW20"/>
  <c r="CR16" i="58"/>
  <c r="BN34"/>
  <c r="BC25"/>
  <c r="CI32"/>
  <c r="CI24" i="57"/>
  <c r="CC37"/>
  <c r="BP26" i="56"/>
  <c r="CD18"/>
  <c r="CS22"/>
  <c r="CB15" i="58"/>
  <c r="BW32"/>
  <c r="BP23"/>
  <c r="BZ31" i="57"/>
  <c r="BC19"/>
  <c r="BD35" i="58"/>
  <c r="BX29"/>
  <c r="CY32"/>
  <c r="CL21" i="57"/>
  <c r="CD18"/>
  <c r="BS38"/>
  <c r="BF16" i="56"/>
  <c r="CU33"/>
  <c r="BF17" i="58"/>
  <c r="BK26"/>
  <c r="CO40"/>
  <c r="BX31" i="57"/>
  <c r="CB33"/>
  <c r="CV37"/>
  <c r="CO15" i="56"/>
  <c r="CI32"/>
  <c r="CE36" i="58"/>
  <c r="CA21"/>
  <c r="CV38"/>
  <c r="CS16" i="57"/>
  <c r="CV35"/>
  <c r="CM37"/>
  <c r="BV34" i="56"/>
  <c r="CF39"/>
  <c r="CW36" i="58"/>
  <c r="CJ21"/>
  <c r="BF37"/>
  <c r="CV15" i="57"/>
  <c r="CB16"/>
  <c r="CH19"/>
  <c r="BG31" i="56"/>
  <c r="BI37"/>
  <c r="CG31" i="58"/>
  <c r="BO30"/>
  <c r="BE32"/>
  <c r="CB36" i="57"/>
  <c r="CY27"/>
  <c r="BF38"/>
  <c r="BX27" i="56"/>
  <c r="BV32"/>
  <c r="CE26" i="57"/>
  <c r="BW39" i="56"/>
  <c r="CZ23" i="55"/>
  <c r="CY20"/>
  <c r="CB30" i="54"/>
  <c r="CB35"/>
  <c r="CJ27"/>
  <c r="BN15" i="53"/>
  <c r="BM40" i="64"/>
  <c r="BF32" i="62"/>
  <c r="BR25" i="61"/>
  <c r="BG33"/>
  <c r="CD17" i="60"/>
  <c r="BI40"/>
  <c r="BV32"/>
  <c r="CM40" i="63"/>
  <c r="BF33" i="64"/>
  <c r="BS38" i="62"/>
  <c r="BS29" i="61"/>
  <c r="CS25"/>
  <c r="BM35" i="60"/>
  <c r="BY32"/>
  <c r="CD31"/>
  <c r="CP12" i="64"/>
  <c r="CZ28"/>
  <c r="BQ22" i="62"/>
  <c r="BP19" i="61"/>
  <c r="CE33"/>
  <c r="BR36" i="60"/>
  <c r="CD15"/>
  <c r="CE40"/>
  <c r="CI14" i="64"/>
  <c r="CZ18" i="62"/>
  <c r="BF39"/>
  <c r="BN17" i="61"/>
  <c r="BW27"/>
  <c r="CF17" i="60"/>
  <c r="BS20"/>
  <c r="CO39"/>
  <c r="BQ22" i="64"/>
  <c r="CM31" i="62"/>
  <c r="CG25" i="61"/>
  <c r="BY33"/>
  <c r="CP40"/>
  <c r="CP29" i="60"/>
  <c r="CE26"/>
  <c r="CT36" i="64"/>
  <c r="CI38" i="60"/>
  <c r="BT21" i="59"/>
  <c r="CP37"/>
  <c r="BZ11" i="64"/>
  <c r="CJ38" i="60"/>
  <c r="CN21" i="59"/>
  <c r="BV20"/>
  <c r="CV34" i="62"/>
  <c r="CT38" i="60"/>
  <c r="CY32" i="59"/>
  <c r="CO23"/>
  <c r="CR36" i="62"/>
  <c r="CO16" i="60"/>
  <c r="BD32" i="59"/>
  <c r="CM22"/>
  <c r="BE36" i="62"/>
  <c r="CJ34" i="60"/>
  <c r="CN17" i="59"/>
  <c r="BY23"/>
  <c r="BG26" i="62"/>
  <c r="CF26" i="60"/>
  <c r="CV16" i="59"/>
  <c r="BE15"/>
  <c r="BF30" i="62"/>
  <c r="CP26" i="60"/>
  <c r="BF15" i="59"/>
  <c r="CP17"/>
  <c r="CW35"/>
  <c r="BD25" i="58"/>
  <c r="CN22"/>
  <c r="BD30" i="57"/>
  <c r="BV26"/>
  <c r="CB40"/>
  <c r="CB17" i="56"/>
  <c r="CV34"/>
  <c r="CF25" i="59"/>
  <c r="BW20" i="58"/>
  <c r="BU19"/>
  <c r="CB27" i="57"/>
  <c r="CO24"/>
  <c r="BV37"/>
  <c r="BV34" i="58"/>
  <c r="CH30"/>
  <c r="CZ7"/>
  <c r="BZ17" i="57"/>
  <c r="CL31"/>
  <c r="BJ17" i="56"/>
  <c r="BX21"/>
  <c r="BI26"/>
  <c r="BQ29" i="58"/>
  <c r="BO27"/>
  <c r="CZ25"/>
  <c r="CK35" i="57"/>
  <c r="BQ21"/>
  <c r="BC14" i="56"/>
  <c r="CP18"/>
  <c r="CW32"/>
  <c r="BW26" i="58"/>
  <c r="CQ24"/>
  <c r="CQ23"/>
  <c r="CG31" i="57"/>
  <c r="BR26"/>
  <c r="CU31" i="56"/>
  <c r="CE25"/>
  <c r="BK33"/>
  <c r="CH26" i="58"/>
  <c r="CA24"/>
  <c r="CS22"/>
  <c r="BJ30" i="57"/>
  <c r="BF26"/>
  <c r="BM31" i="56"/>
  <c r="BI25"/>
  <c r="BH33"/>
  <c r="BN21" i="58"/>
  <c r="CP18"/>
  <c r="BZ32"/>
  <c r="CH26" i="57"/>
  <c r="CI29"/>
  <c r="BF28" i="56"/>
  <c r="CI18"/>
  <c r="BT38"/>
  <c r="CW36"/>
  <c r="BP28" i="55"/>
  <c r="CV26"/>
  <c r="CR39"/>
  <c r="CI17" i="54"/>
  <c r="CQ20"/>
  <c r="BX33"/>
  <c r="CE31" i="53"/>
  <c r="BG34" i="62"/>
  <c r="BP31" i="61"/>
  <c r="CE27"/>
  <c r="BY37"/>
  <c r="CZ26" i="60"/>
  <c r="CR22"/>
  <c r="BG28"/>
  <c r="CP33" i="64"/>
  <c r="CB16" i="62"/>
  <c r="CA25" i="61"/>
  <c r="BH34"/>
  <c r="CD32"/>
  <c r="CY31" i="60"/>
  <c r="CQ19"/>
  <c r="CL32"/>
  <c r="CG21" i="64"/>
  <c r="CU15" i="62"/>
  <c r="BO29" i="61"/>
  <c r="CQ21"/>
  <c r="CS40"/>
  <c r="BZ14" i="60"/>
  <c r="BZ23"/>
  <c r="CM39"/>
  <c r="CW13" i="64"/>
  <c r="BQ18" i="62"/>
  <c r="CT27" i="61"/>
  <c r="CA19"/>
  <c r="BM37"/>
  <c r="CO17" i="60"/>
  <c r="BS37"/>
  <c r="BZ28" i="65"/>
  <c r="CB25" i="64"/>
  <c r="CY39" i="62"/>
  <c r="BN20" i="61"/>
  <c r="BC18"/>
  <c r="BR14" i="60"/>
  <c r="CB31"/>
  <c r="BI32"/>
  <c r="CX40" i="62"/>
  <c r="CC35" i="59"/>
  <c r="BM25"/>
  <c r="CI39"/>
  <c r="BT38" i="62"/>
  <c r="CI34" i="59"/>
  <c r="CJ25"/>
  <c r="BW39"/>
  <c r="CL27" i="61"/>
  <c r="BH21" i="59"/>
  <c r="CV19"/>
  <c r="BG18"/>
  <c r="BQ34" i="61"/>
  <c r="CS21" i="59"/>
  <c r="BN18"/>
  <c r="BL32"/>
  <c r="BL27" i="61"/>
  <c r="BF20" i="59"/>
  <c r="CT18"/>
  <c r="BK33"/>
  <c r="CH31" i="61"/>
  <c r="CK20" i="59"/>
  <c r="CS33"/>
  <c r="BV33"/>
  <c r="CA28" i="61"/>
  <c r="CD34" i="59"/>
  <c r="BO33"/>
  <c r="BJ33"/>
  <c r="CV33"/>
  <c r="BT27" i="58"/>
  <c r="BQ32"/>
  <c r="BP34" i="57"/>
  <c r="CM33"/>
  <c r="BV39"/>
  <c r="BC35" i="56"/>
  <c r="BW19"/>
  <c r="BD37" i="59"/>
  <c r="CG24" i="58"/>
  <c r="BL40"/>
  <c r="CN29" i="57"/>
  <c r="BF22"/>
  <c r="BJ36" i="61"/>
  <c r="BF36" i="58"/>
  <c r="BR19"/>
  <c r="BW37"/>
  <c r="CN35" i="57"/>
  <c r="BW36"/>
  <c r="BX14" i="56"/>
  <c r="BO18"/>
  <c r="BD19" i="61"/>
  <c r="BH34" i="58"/>
  <c r="CP23"/>
  <c r="BP15" i="57"/>
  <c r="CV14"/>
  <c r="BU28"/>
  <c r="BL30" i="56"/>
  <c r="CS25"/>
  <c r="CX35" i="60"/>
  <c r="BE29" i="58"/>
  <c r="BK32"/>
  <c r="BJ35" i="57"/>
  <c r="CT31"/>
  <c r="BQ31"/>
  <c r="CE26" i="56"/>
  <c r="BY18"/>
  <c r="CB35" i="60"/>
  <c r="BX28" i="58"/>
  <c r="CX33"/>
  <c r="BE35" i="57"/>
  <c r="CY30"/>
  <c r="BT31"/>
  <c r="BV26" i="56"/>
  <c r="BN19"/>
  <c r="BL31" i="60"/>
  <c r="CC25" i="58"/>
  <c r="BL23"/>
  <c r="CW15" i="57"/>
  <c r="BR28"/>
  <c r="BD24"/>
  <c r="CJ31" i="56"/>
  <c r="BL26"/>
  <c r="CK31" i="58"/>
  <c r="BS23" i="56"/>
  <c r="BN30" i="55"/>
  <c r="CR28"/>
  <c r="BG15" i="62"/>
  <c r="CR14" i="61"/>
  <c r="BR29"/>
  <c r="BM18"/>
  <c r="BP29" i="60"/>
  <c r="BK32"/>
  <c r="CJ37"/>
  <c r="CF36" i="64"/>
  <c r="BE14" i="62"/>
  <c r="CM27" i="61"/>
  <c r="CW18"/>
  <c r="BG40"/>
  <c r="BW35" i="60"/>
  <c r="BR39"/>
  <c r="BX33"/>
  <c r="CP28" i="64"/>
  <c r="CP25" i="62"/>
  <c r="BP36" i="61"/>
  <c r="BQ30"/>
  <c r="BN40"/>
  <c r="BW24" i="60"/>
  <c r="BI20"/>
  <c r="CO32" i="65"/>
  <c r="BC20" i="64"/>
  <c r="CJ31" i="62"/>
  <c r="BH15" i="61"/>
  <c r="CK28"/>
  <c r="BR38"/>
  <c r="CS31" i="60"/>
  <c r="BH32"/>
  <c r="CQ20" i="63"/>
  <c r="CW23" i="64"/>
  <c r="BG39" i="62"/>
  <c r="CF34" i="61"/>
  <c r="CY30"/>
  <c r="BV36" i="60"/>
  <c r="CD24"/>
  <c r="BV21"/>
  <c r="CF17" i="61"/>
  <c r="CX17" i="59"/>
  <c r="CG27"/>
  <c r="BY22"/>
  <c r="CT14" i="61"/>
  <c r="CQ17" i="59"/>
  <c r="BE27"/>
  <c r="BD23"/>
  <c r="BS24" i="61"/>
  <c r="CF36" i="59"/>
  <c r="BP16"/>
  <c r="BX33"/>
  <c r="BI18" i="61"/>
  <c r="BC36" i="59"/>
  <c r="BS15"/>
  <c r="CI23"/>
  <c r="CU32" i="61"/>
  <c r="BY36" i="59"/>
  <c r="CZ36"/>
  <c r="CB40"/>
  <c r="CZ15" i="61"/>
  <c r="CK35" i="59"/>
  <c r="BM35"/>
  <c r="CW39"/>
  <c r="CB24" i="61"/>
  <c r="BS35" i="59"/>
  <c r="BW34"/>
  <c r="BQ38"/>
  <c r="CB36" i="58"/>
  <c r="CP29"/>
  <c r="BV32"/>
  <c r="CG24" i="57"/>
  <c r="BQ19"/>
  <c r="CY37"/>
  <c r="BL16" i="56"/>
  <c r="CR33"/>
  <c r="BY17" i="58"/>
  <c r="CP27"/>
  <c r="BP40"/>
  <c r="BM31" i="57"/>
  <c r="BK33"/>
  <c r="CW28" i="60"/>
  <c r="CX27" i="58"/>
  <c r="BS23"/>
  <c r="CA17" i="57"/>
  <c r="BL21"/>
  <c r="CR27"/>
  <c r="BU24" i="56"/>
  <c r="BW33"/>
  <c r="BR29" i="60"/>
  <c r="CI24" i="58"/>
  <c r="CI40"/>
  <c r="CG14" i="57"/>
  <c r="BK27"/>
  <c r="BE20"/>
  <c r="CA29" i="56"/>
  <c r="CZ21"/>
  <c r="CD40" i="60"/>
  <c r="CQ31" i="58"/>
  <c r="BQ37"/>
  <c r="CZ33" i="57"/>
  <c r="BP24"/>
  <c r="BN26"/>
  <c r="BE26" i="56"/>
  <c r="BI18"/>
  <c r="CQ40" i="60"/>
  <c r="BK31" i="58"/>
  <c r="BE40"/>
  <c r="CX34" i="57"/>
  <c r="CL24"/>
  <c r="CZ25"/>
  <c r="BJ25" i="56"/>
  <c r="CO18"/>
  <c r="CD38" i="60"/>
  <c r="BS34" i="58"/>
  <c r="BZ36"/>
  <c r="BE15" i="57"/>
  <c r="BM29"/>
  <c r="BI18"/>
  <c r="BI31" i="56"/>
  <c r="BE22"/>
  <c r="CV30" i="58"/>
  <c r="CB32" i="56"/>
  <c r="BP21" i="55"/>
  <c r="CT18"/>
  <c r="BZ38"/>
  <c r="BO26" i="54"/>
  <c r="CS40"/>
  <c r="CC31" i="53"/>
  <c r="BX35" i="58"/>
  <c r="BD16" i="53"/>
  <c r="BN31" i="56"/>
  <c r="CV36" i="55"/>
  <c r="CC26"/>
  <c r="CJ38"/>
  <c r="BD31" i="54"/>
  <c r="BZ33"/>
  <c r="CK14" i="53"/>
  <c r="CR28" i="59"/>
  <c r="CP21" i="56"/>
  <c r="BJ15" i="55"/>
  <c r="CL31"/>
  <c r="CK22"/>
  <c r="CU26" i="54"/>
  <c r="CL38"/>
  <c r="BV16" i="53"/>
  <c r="CJ36" i="58"/>
  <c r="CL24" i="56"/>
  <c r="BD16" i="55"/>
  <c r="BO25"/>
  <c r="CZ7"/>
  <c r="CR31" i="54"/>
  <c r="BG32"/>
  <c r="CK17" i="53"/>
  <c r="BI17" i="58"/>
  <c r="CA26" i="56"/>
  <c r="CY36" i="55"/>
  <c r="CA20"/>
  <c r="BL22"/>
  <c r="CC17" i="54"/>
  <c r="BO28"/>
  <c r="BG15" i="53"/>
  <c r="BC14" i="58"/>
  <c r="BX15" i="56"/>
  <c r="CM29" i="55"/>
  <c r="CR26"/>
  <c r="CY40"/>
  <c r="CT30" i="54"/>
  <c r="BP27"/>
  <c r="CI16" i="53"/>
  <c r="CE23" i="56"/>
  <c r="BP26" i="54"/>
  <c r="CQ31" i="53"/>
  <c r="CM18"/>
  <c r="CO20" i="52"/>
  <c r="BU35" i="3"/>
  <c r="CH32"/>
  <c r="CO19" i="55"/>
  <c r="BQ27" i="53"/>
  <c r="BH19"/>
  <c r="BI20" i="52"/>
  <c r="BQ22"/>
  <c r="CG36" i="55"/>
  <c r="CJ33" i="53"/>
  <c r="CB37"/>
  <c r="CG31" i="52"/>
  <c r="CB39"/>
  <c r="CH18"/>
  <c r="BW30" i="3"/>
  <c r="CW32"/>
  <c r="CD17" i="55"/>
  <c r="CC22" i="53"/>
  <c r="CP32"/>
  <c r="BX26" i="52"/>
  <c r="CQ19"/>
  <c r="CX30"/>
  <c r="CS27" i="3"/>
  <c r="BO22"/>
  <c r="BC15" i="54"/>
  <c r="CF39" i="53"/>
  <c r="BH34" i="52"/>
  <c r="BF27"/>
  <c r="CF38"/>
  <c r="BE16" i="3"/>
  <c r="CG21"/>
  <c r="BI38"/>
  <c r="BR34" i="54"/>
  <c r="BK39" i="53"/>
  <c r="CL17" i="52"/>
  <c r="CP26"/>
  <c r="CX19"/>
  <c r="BF16" i="3"/>
  <c r="CW37"/>
  <c r="BF25" i="54"/>
  <c r="BG32" i="53"/>
  <c r="CG28" i="52"/>
  <c r="CU35"/>
  <c r="CN29" i="54"/>
  <c r="CK20" i="53"/>
  <c r="CQ18"/>
  <c r="CA23" i="52"/>
  <c r="CU29"/>
  <c r="CZ33" i="3"/>
  <c r="CW21"/>
  <c r="CR38"/>
  <c r="CN22"/>
  <c r="CP13" i="56"/>
  <c r="CN12" i="57"/>
  <c r="BO10" i="61"/>
  <c r="CX11" i="56"/>
  <c r="BV24" i="3"/>
  <c r="BO13" i="55"/>
  <c r="CW12" i="57"/>
  <c r="CE10" i="60"/>
  <c r="BY11" i="55"/>
  <c r="CH11" i="53"/>
  <c r="CM21" i="3"/>
  <c r="BG13" i="53"/>
  <c r="CL12" i="55"/>
  <c r="BY11" i="60"/>
  <c r="BP11" i="54"/>
  <c r="CF40" i="52"/>
  <c r="BU13" i="59"/>
  <c r="CX12" i="61"/>
  <c r="CB12" i="3"/>
  <c r="BV10" i="58"/>
  <c r="CS10" i="52"/>
  <c r="CG36" i="3"/>
  <c r="CO21" i="54"/>
  <c r="CY22" i="57"/>
  <c r="BK16" i="55"/>
  <c r="CA31"/>
  <c r="BS23"/>
  <c r="CP36" i="54"/>
  <c r="CU20"/>
  <c r="CJ38"/>
  <c r="CT27" i="53"/>
  <c r="BD16" i="56"/>
  <c r="CI17" i="55"/>
  <c r="BT24"/>
  <c r="CV19"/>
  <c r="BX29" i="54"/>
  <c r="BR27"/>
  <c r="CW18"/>
  <c r="CA20" i="53"/>
  <c r="CP27" i="56"/>
  <c r="CT35" i="55"/>
  <c r="CI29"/>
  <c r="BM40"/>
  <c r="CL24" i="54"/>
  <c r="CE20"/>
  <c r="CF37"/>
  <c r="BG34" i="53"/>
  <c r="BJ14" i="56"/>
  <c r="CT15" i="55"/>
  <c r="BE26"/>
  <c r="BY38"/>
  <c r="BE31" i="54"/>
  <c r="BS16"/>
  <c r="CS19"/>
  <c r="BY14" i="53"/>
  <c r="BS25" i="56"/>
  <c r="BV34" i="55"/>
  <c r="BF30"/>
  <c r="CS22"/>
  <c r="BD14" i="54"/>
  <c r="CF26"/>
  <c r="CB25"/>
  <c r="CJ26" i="53"/>
  <c r="CZ14" i="56"/>
  <c r="BK26" i="55"/>
  <c r="CN24"/>
  <c r="BT20"/>
  <c r="BD15" i="54"/>
  <c r="BC33"/>
  <c r="CP19"/>
  <c r="BD28" i="53"/>
  <c r="CL14"/>
  <c r="CF22"/>
  <c r="BT16" i="52"/>
  <c r="CS29"/>
  <c r="CV25"/>
  <c r="BG20" i="3"/>
  <c r="BH33"/>
  <c r="CJ32" i="56"/>
  <c r="BV31" i="53"/>
  <c r="CO37"/>
  <c r="BJ15" i="52"/>
  <c r="BQ27"/>
  <c r="CD20"/>
  <c r="CB28" i="53"/>
  <c r="BT19"/>
  <c r="CS15" i="52"/>
  <c r="BL23"/>
  <c r="CO35"/>
  <c r="CO36" i="3"/>
  <c r="CV19"/>
  <c r="CZ6"/>
  <c r="CJ14" i="53"/>
  <c r="BY18"/>
  <c r="BS31" i="52"/>
  <c r="BC39"/>
  <c r="BK26"/>
  <c r="BX34" i="3"/>
  <c r="CD33"/>
  <c r="BJ28" i="55"/>
  <c r="BD26" i="53"/>
  <c r="BJ23"/>
  <c r="CG36" i="52"/>
  <c r="BO40"/>
  <c r="CJ35" i="3"/>
  <c r="BE27"/>
  <c r="CZ22"/>
  <c r="BQ27" i="55"/>
  <c r="CH25" i="53"/>
  <c r="BG23"/>
  <c r="CE34" i="52"/>
  <c r="BQ40"/>
  <c r="CF34" i="3"/>
  <c r="BG27"/>
  <c r="CL15" i="55"/>
  <c r="BC18" i="53"/>
  <c r="BW38"/>
  <c r="CH36" i="52"/>
  <c r="CJ36" i="56"/>
  <c r="CV21" i="53"/>
  <c r="CO18"/>
  <c r="CN31" i="52"/>
  <c r="CR29"/>
  <c r="BI38"/>
  <c r="CE26" i="3"/>
  <c r="CW40"/>
  <c r="BP40"/>
  <c r="CB13" i="56"/>
  <c r="BK12" i="58"/>
  <c r="BM10" i="61"/>
  <c r="CT11" i="56"/>
  <c r="CN27" i="3"/>
  <c r="CX13" i="55"/>
  <c r="CH12" i="57"/>
  <c r="CI11" i="60"/>
  <c r="CT10" i="55"/>
  <c r="BP10" i="54"/>
  <c r="CJ22" i="3"/>
  <c r="CJ13" i="53"/>
  <c r="BH12" i="55"/>
  <c r="CU11" i="60"/>
  <c r="BF10" i="55"/>
  <c r="CT10" i="3"/>
  <c r="BO13" i="62"/>
  <c r="BX13" i="52"/>
  <c r="BC12" i="54"/>
  <c r="CY11" i="59"/>
  <c r="BN10" i="54"/>
  <c r="BY38" i="52"/>
  <c r="CX24" i="54"/>
  <c r="BT20" i="57"/>
  <c r="CS19" i="56"/>
  <c r="BG20" i="55"/>
  <c r="BF32"/>
  <c r="BQ36" i="54"/>
  <c r="BC26"/>
  <c r="CK40"/>
  <c r="BM17" i="53"/>
  <c r="BI30" i="57"/>
  <c r="BM33" i="56"/>
  <c r="BO16" i="55"/>
  <c r="BN24"/>
  <c r="CH14" i="54"/>
  <c r="CO31"/>
  <c r="CR32"/>
  <c r="CS35" i="53"/>
  <c r="BS15" i="57"/>
  <c r="BZ40" i="56"/>
  <c r="CW29" i="55"/>
  <c r="BN19"/>
  <c r="BM16" i="54"/>
  <c r="BZ25"/>
  <c r="CQ39"/>
  <c r="CM36" i="53"/>
  <c r="BI20" i="57"/>
  <c r="BS37" i="56"/>
  <c r="BI29" i="55"/>
  <c r="CU22"/>
  <c r="BV36" i="54"/>
  <c r="CG20"/>
  <c r="CQ18"/>
  <c r="CN17" i="53"/>
  <c r="BO29" i="57"/>
  <c r="CD38" i="56"/>
  <c r="BF24" i="55"/>
  <c r="BY19"/>
  <c r="BM28" i="54"/>
  <c r="CS27"/>
  <c r="CO40"/>
  <c r="BN35" i="53"/>
  <c r="BQ39" i="57"/>
  <c r="BJ39" i="56"/>
  <c r="CR27" i="55"/>
  <c r="CM39"/>
  <c r="BQ21" i="54"/>
  <c r="BR18"/>
  <c r="CY33"/>
  <c r="BJ36" i="53"/>
  <c r="CW16" i="54"/>
  <c r="CQ28" i="53"/>
  <c r="BN29"/>
  <c r="CV30" i="52"/>
  <c r="BL32"/>
  <c r="BI36" i="3"/>
  <c r="BO26"/>
  <c r="CA19" i="55"/>
  <c r="CV29" i="53"/>
  <c r="CD19"/>
  <c r="BN30" i="52"/>
  <c r="CV28"/>
  <c r="BT32" i="56"/>
  <c r="CV31" i="53"/>
  <c r="BK33"/>
  <c r="CD30" i="52"/>
  <c r="CS25"/>
  <c r="BW20"/>
  <c r="CG27" i="3"/>
  <c r="BY38"/>
  <c r="CZ23" i="56"/>
  <c r="BX25" i="53"/>
  <c r="CU39"/>
  <c r="BZ27" i="52"/>
  <c r="CV36"/>
  <c r="BI39"/>
  <c r="BO24" i="3"/>
  <c r="CH19"/>
  <c r="BK30" i="54"/>
  <c r="BQ30" i="53"/>
  <c r="BJ40"/>
  <c r="CJ21" i="52"/>
  <c r="CO14"/>
  <c r="BX17" i="3"/>
  <c r="CB20"/>
  <c r="BE19"/>
  <c r="CS16" i="54"/>
  <c r="BS28" i="53"/>
  <c r="CJ38"/>
  <c r="BO21" i="52"/>
  <c r="CT31"/>
  <c r="BL17" i="3"/>
  <c r="CQ31"/>
  <c r="BE22" i="55"/>
  <c r="BR21" i="53"/>
  <c r="BW33"/>
  <c r="BC27" i="52"/>
  <c r="BH28" i="55"/>
  <c r="BJ22" i="53"/>
  <c r="CE28"/>
  <c r="BW35" i="52"/>
  <c r="BQ18"/>
  <c r="BW23"/>
  <c r="CJ32" i="3"/>
  <c r="CS15"/>
  <c r="BG17"/>
  <c r="CD13" i="59"/>
  <c r="BS12" i="61"/>
  <c r="BT12" i="3"/>
  <c r="BU11" i="57"/>
  <c r="BT17" i="3"/>
  <c r="CS13" i="58"/>
  <c r="BW12" i="60"/>
  <c r="CY11" i="62"/>
  <c r="CU11" i="57"/>
  <c r="CA11" i="52"/>
  <c r="CW23" i="55"/>
  <c r="BD35" i="53"/>
  <c r="BT20" i="56"/>
  <c r="BY14" i="55"/>
  <c r="BW21"/>
  <c r="BD28"/>
  <c r="BQ14" i="54"/>
  <c r="BQ29"/>
  <c r="CV15" i="53"/>
  <c r="CO14" i="58"/>
  <c r="BF24" i="56"/>
  <c r="BT30" i="55"/>
  <c r="CM27"/>
  <c r="CS32"/>
  <c r="CB36" i="54"/>
  <c r="BP30"/>
  <c r="CF17" i="53"/>
  <c r="BI36" i="58"/>
  <c r="CY27" i="56"/>
  <c r="CL25" i="55"/>
  <c r="CB19"/>
  <c r="BL40"/>
  <c r="CZ27" i="54"/>
  <c r="BU22"/>
  <c r="BH35" i="53"/>
  <c r="BT30" i="58"/>
  <c r="CV18" i="56"/>
  <c r="CZ31" i="55"/>
  <c r="BE32"/>
  <c r="BS37"/>
  <c r="BV25" i="54"/>
  <c r="CV39"/>
  <c r="CK16" i="53"/>
  <c r="CS27" i="58"/>
  <c r="BY32" i="56"/>
  <c r="BP15" i="55"/>
  <c r="BE30"/>
  <c r="BN22"/>
  <c r="BI30" i="54"/>
  <c r="CA33"/>
  <c r="BI34" i="53"/>
  <c r="BZ19" i="58"/>
  <c r="CH39" i="56"/>
  <c r="BJ16" i="55"/>
  <c r="BD23"/>
  <c r="CP38"/>
  <c r="BN24" i="54"/>
  <c r="BX38"/>
  <c r="CX35" i="53"/>
  <c r="BI34" i="55"/>
  <c r="CM40" i="53"/>
  <c r="BU32"/>
  <c r="CH24" i="52"/>
  <c r="CO34"/>
  <c r="CU32"/>
  <c r="CC26" i="3"/>
  <c r="BK39"/>
  <c r="BF16" i="55"/>
  <c r="CQ39" i="53"/>
  <c r="CI23"/>
  <c r="BQ17" i="52"/>
  <c r="BZ31"/>
  <c r="CA16" i="57"/>
  <c r="BK26" i="53"/>
  <c r="CV20"/>
  <c r="CD16" i="52"/>
  <c r="CI31"/>
  <c r="CP39"/>
  <c r="CX29" i="3"/>
  <c r="BL28"/>
  <c r="CD23" i="57"/>
  <c r="CA35" i="53"/>
  <c r="CN30"/>
  <c r="BX36" i="52"/>
  <c r="BD29"/>
  <c r="BP29"/>
  <c r="CL36" i="3"/>
  <c r="BL21"/>
  <c r="BQ33" i="54"/>
  <c r="BO37" i="53"/>
  <c r="BT31" i="52"/>
  <c r="BL24"/>
  <c r="BD32"/>
  <c r="BP24" i="3"/>
  <c r="CL19"/>
  <c r="CC23"/>
  <c r="CG40" i="54"/>
  <c r="CT18" i="53"/>
  <c r="BU31" i="52"/>
  <c r="CV21"/>
  <c r="BE32"/>
  <c r="BL24" i="3"/>
  <c r="CP18"/>
  <c r="CG14" i="54"/>
  <c r="CV28" i="53"/>
  <c r="CU18"/>
  <c r="CR32" i="52"/>
  <c r="BH40" i="55"/>
  <c r="BE18" i="53"/>
  <c r="CF34"/>
  <c r="CZ20" i="52"/>
  <c r="CQ37"/>
  <c r="CC36" i="3"/>
  <c r="BC30"/>
  <c r="CZ18"/>
  <c r="BP26"/>
  <c r="CZ12" i="57"/>
  <c r="CG12" i="59"/>
  <c r="CN11" i="62"/>
  <c r="BO10" i="57"/>
  <c r="BK24" i="3"/>
  <c r="BK13" i="57"/>
  <c r="BF12" i="58"/>
  <c r="BR10" i="61"/>
  <c r="BU11" i="3"/>
  <c r="CV13"/>
  <c r="CB10" i="59"/>
  <c r="BN26" i="3"/>
  <c r="CA12" i="62"/>
  <c r="BL10" i="58"/>
  <c r="CD21" i="3"/>
  <c r="CL13" i="56"/>
  <c r="BS12" i="58"/>
  <c r="CQ10" i="61"/>
  <c r="CL11" i="56"/>
  <c r="BC11" i="3"/>
  <c r="CQ27" i="56"/>
  <c r="CW32" i="58"/>
  <c r="CF26" i="56"/>
  <c r="CM38" i="58"/>
  <c r="CE20" i="56"/>
  <c r="CC29" i="55"/>
  <c r="CZ4" i="61"/>
  <c r="BU30" i="64"/>
  <c r="BW37" i="61"/>
  <c r="BZ34" i="64"/>
  <c r="CG22" i="61"/>
  <c r="CC20" i="64"/>
  <c r="CM39" i="61"/>
  <c r="CW18" i="64"/>
  <c r="CU19" i="61"/>
  <c r="CD26" i="60"/>
  <c r="BN25"/>
  <c r="CA33"/>
  <c r="CM23"/>
  <c r="CK39"/>
  <c r="CZ37"/>
  <c r="CW32"/>
  <c r="BH31" i="58"/>
  <c r="BG18" i="57"/>
  <c r="BL27" i="58"/>
  <c r="CG32" i="57"/>
  <c r="BK30"/>
  <c r="CN20" i="56"/>
  <c r="BT35" i="57"/>
  <c r="CQ24" i="56"/>
  <c r="CF14" i="57"/>
  <c r="BV20" i="56"/>
  <c r="CS36" i="57"/>
  <c r="CV19" i="56"/>
  <c r="BL28" i="57"/>
  <c r="BT23" i="56"/>
  <c r="CZ32" i="55"/>
  <c r="BW28" i="53"/>
  <c r="BL17" i="55"/>
  <c r="CN40" i="54"/>
  <c r="BR30" i="55"/>
  <c r="CW31" i="54"/>
  <c r="BV35" i="55"/>
  <c r="BS26"/>
  <c r="CZ37"/>
  <c r="CL31" i="54"/>
  <c r="CI32"/>
  <c r="BL14" i="53"/>
  <c r="CU17" i="59"/>
  <c r="BM21" i="56"/>
  <c r="BE16" i="55"/>
  <c r="CN21"/>
  <c r="CR31"/>
  <c r="BW28" i="54"/>
  <c r="BJ40"/>
  <c r="CB34" i="53"/>
  <c r="CG23" i="59"/>
  <c r="CC17" i="56"/>
  <c r="BL34" i="55"/>
  <c r="BN27"/>
  <c r="CK40"/>
  <c r="CH20" i="54"/>
  <c r="CG18"/>
  <c r="CZ34" i="53"/>
  <c r="CM15" i="58"/>
  <c r="CP19" i="56"/>
  <c r="BC35" i="55"/>
  <c r="CY31"/>
  <c r="BX37"/>
  <c r="BL36" i="54"/>
  <c r="BJ24"/>
  <c r="BE14" i="53"/>
  <c r="BV17" i="56"/>
  <c r="BP27" i="53"/>
  <c r="BC22"/>
  <c r="BQ36" i="52"/>
  <c r="BW38"/>
  <c r="BX32"/>
  <c r="BG21" i="3"/>
  <c r="BJ22"/>
  <c r="BN23" i="60"/>
  <c r="CY25" i="59"/>
  <c r="CU22"/>
  <c r="BM33" i="61"/>
  <c r="BV35" i="59"/>
  <c r="CT26"/>
  <c r="CK40"/>
  <c r="BV23" i="61"/>
  <c r="CA35" i="59"/>
  <c r="CA25"/>
  <c r="BR40"/>
  <c r="BJ21" i="61"/>
  <c r="BH34" i="59"/>
  <c r="BR25"/>
  <c r="CU39"/>
  <c r="BW35" i="58"/>
  <c r="CR20"/>
  <c r="CL18"/>
  <c r="BX15" i="57"/>
  <c r="BF30"/>
  <c r="CM23"/>
  <c r="CJ30" i="56"/>
  <c r="CI38"/>
  <c r="CJ30" i="58"/>
  <c r="CC29"/>
  <c r="CD32"/>
  <c r="CP35" i="57"/>
  <c r="BI25"/>
  <c r="CP22" i="60"/>
  <c r="CL29" i="58"/>
  <c r="CG22"/>
  <c r="CQ16" i="57"/>
  <c r="CB31"/>
  <c r="CL20"/>
  <c r="CI36" i="56"/>
  <c r="BK32"/>
  <c r="BN35" i="59"/>
  <c r="BL36" i="58"/>
  <c r="BY36"/>
  <c r="BY36" i="57"/>
  <c r="BG28"/>
  <c r="BE22"/>
  <c r="CX30" i="56"/>
  <c r="BZ23"/>
  <c r="CU24" i="59"/>
  <c r="BN16" i="58"/>
  <c r="BO34"/>
  <c r="CQ17" i="57"/>
  <c r="BC25"/>
  <c r="CH39"/>
  <c r="CN27" i="56"/>
  <c r="CO21"/>
  <c r="CO31" i="59"/>
  <c r="CG14" i="58"/>
  <c r="BW30"/>
  <c r="BS17" i="57"/>
  <c r="BU25"/>
  <c r="CV39"/>
  <c r="CB36" i="56"/>
  <c r="CC21"/>
  <c r="CY14" i="59"/>
  <c r="BE20" i="58"/>
  <c r="CW28"/>
  <c r="BS14" i="57"/>
  <c r="CZ31"/>
  <c r="CT19"/>
  <c r="CK17" i="56"/>
  <c r="BJ36"/>
  <c r="BN18" i="58"/>
  <c r="CO40" i="56"/>
  <c r="BV36" i="55"/>
  <c r="BX26"/>
  <c r="BD37"/>
  <c r="CQ29" i="54"/>
  <c r="CH22"/>
  <c r="CI17" i="53"/>
  <c r="CL27" i="58"/>
  <c r="BN25" i="62"/>
  <c r="CJ34" i="61"/>
  <c r="CF35"/>
  <c r="CM40"/>
  <c r="BR30" i="60"/>
  <c r="BJ23"/>
  <c r="BH17" i="63"/>
  <c r="BY22" i="64"/>
  <c r="CY38" i="62"/>
  <c r="CB30" i="61"/>
  <c r="CO27"/>
  <c r="CS38"/>
  <c r="CL17" i="60"/>
  <c r="BS38"/>
  <c r="CN39" i="63"/>
  <c r="CW37" i="64"/>
  <c r="CB40" i="62"/>
  <c r="BH28" i="61"/>
  <c r="CJ33"/>
  <c r="BE36" i="60"/>
  <c r="BD24"/>
  <c r="CP40"/>
  <c r="BV37" i="63"/>
  <c r="CI40" i="64"/>
  <c r="BS23" i="62"/>
  <c r="CR31" i="61"/>
  <c r="BZ22"/>
  <c r="BR17" i="60"/>
  <c r="BL19"/>
  <c r="CJ32"/>
  <c r="CI16" i="64"/>
  <c r="CT35" i="62"/>
  <c r="BQ14" i="61"/>
  <c r="CO26"/>
  <c r="BP40"/>
  <c r="BY36" i="60"/>
  <c r="CF21"/>
  <c r="BK33"/>
  <c r="CB16"/>
  <c r="CT21" i="59"/>
  <c r="CW19"/>
  <c r="CO40"/>
  <c r="BD36" i="60"/>
  <c r="CL21" i="59"/>
  <c r="CB18"/>
  <c r="BL40"/>
  <c r="CR25" i="60"/>
  <c r="CG35" i="59"/>
  <c r="BG22"/>
  <c r="CB33"/>
  <c r="BC24" i="60"/>
  <c r="BZ34" i="59"/>
  <c r="CX22"/>
  <c r="BT23"/>
  <c r="BK20" i="60"/>
  <c r="BX34" i="59"/>
  <c r="CO22"/>
  <c r="CX39"/>
  <c r="CQ31" i="60"/>
  <c r="BU34" i="59"/>
  <c r="CA22"/>
  <c r="CR19"/>
  <c r="CO29" i="60"/>
  <c r="CG17" i="59"/>
  <c r="CR40"/>
  <c r="BZ33"/>
  <c r="BY25" i="58"/>
  <c r="BR21"/>
  <c r="CP38"/>
  <c r="CZ27" i="57"/>
  <c r="BE24"/>
  <c r="CE30" i="56"/>
  <c r="CE21"/>
  <c r="BN22"/>
  <c r="BC20" i="58"/>
  <c r="BC19"/>
  <c r="CX22"/>
  <c r="CW25" i="57"/>
  <c r="CC28"/>
  <c r="CK19" i="59"/>
  <c r="CN29" i="58"/>
  <c r="BH24"/>
  <c r="BC16" i="57"/>
  <c r="CG38"/>
  <c r="CQ20"/>
  <c r="BV31" i="56"/>
  <c r="BH19"/>
  <c r="CP40" i="59"/>
  <c r="BK29" i="58"/>
  <c r="BO20"/>
  <c r="BL36" i="57"/>
  <c r="BP18"/>
  <c r="CV23"/>
  <c r="CY14" i="56"/>
  <c r="BF30"/>
  <c r="BL37" i="59"/>
  <c r="BI26" i="58"/>
  <c r="CI23"/>
  <c r="BY31" i="57"/>
  <c r="BM33"/>
  <c r="BU23"/>
  <c r="CJ34" i="56"/>
  <c r="CL20"/>
  <c r="BQ22" i="59"/>
  <c r="CV25" i="58"/>
  <c r="CQ22"/>
  <c r="BP30" i="57"/>
  <c r="CW23"/>
  <c r="BI38"/>
  <c r="CV17" i="56"/>
  <c r="BJ18"/>
  <c r="CZ33" i="58"/>
  <c r="CQ20"/>
  <c r="BL19"/>
  <c r="CF27" i="57"/>
  <c r="BL39"/>
  <c r="CH22"/>
  <c r="CQ36" i="56"/>
  <c r="CV27"/>
  <c r="BG20" i="57"/>
  <c r="CT38" i="56"/>
  <c r="BL28" i="55"/>
  <c r="CL39"/>
  <c r="CP35" i="54"/>
  <c r="CK31"/>
  <c r="BC32"/>
  <c r="CE16" i="53"/>
  <c r="BM39" i="64"/>
  <c r="CV37" i="62"/>
  <c r="BG16" i="61"/>
  <c r="BL31"/>
  <c r="CJ35" i="60"/>
  <c r="CA20"/>
  <c r="BD20"/>
  <c r="CO35" i="63"/>
  <c r="CT22" i="64"/>
  <c r="BP22" i="62"/>
  <c r="BX35" i="61"/>
  <c r="CI22"/>
  <c r="BE14" i="60"/>
  <c r="CS24"/>
  <c r="BE23"/>
  <c r="CJ16" i="64"/>
  <c r="CV14" i="62"/>
  <c r="CQ17" i="61"/>
  <c r="CC16"/>
  <c r="BM40"/>
  <c r="CF16" i="60"/>
  <c r="CV26"/>
  <c r="BD18"/>
  <c r="BW36" i="64"/>
  <c r="BL14" i="62"/>
  <c r="BV14" i="61"/>
  <c r="CA27"/>
  <c r="CX38"/>
  <c r="CL36" i="60"/>
  <c r="BZ21"/>
  <c r="CL37"/>
  <c r="CU21" i="64"/>
  <c r="CD25" i="62"/>
  <c r="BY16" i="61"/>
  <c r="BG19"/>
  <c r="CZ39"/>
  <c r="CA34" i="60"/>
  <c r="CJ40"/>
  <c r="BR34" i="59"/>
  <c r="BZ30" i="60"/>
  <c r="BY25" i="59"/>
  <c r="BO18"/>
  <c r="BY16" i="58"/>
  <c r="CB27" i="60"/>
  <c r="CN25" i="59"/>
  <c r="CM18"/>
  <c r="CI10" i="64"/>
  <c r="CX19" i="60"/>
  <c r="CR20" i="59"/>
  <c r="BW19"/>
  <c r="BO13" i="64"/>
  <c r="BC18" i="60"/>
  <c r="CI20" i="59"/>
  <c r="CG19"/>
  <c r="CA36" i="64"/>
  <c r="BZ33" i="60"/>
  <c r="CW31" i="59"/>
  <c r="CI18"/>
  <c r="BW11" i="64"/>
  <c r="CI23" i="60"/>
  <c r="CJ31" i="59"/>
  <c r="BO19"/>
  <c r="CZ10" i="64"/>
  <c r="BS23" i="60"/>
  <c r="CM31" i="59"/>
  <c r="CD19"/>
  <c r="CR30" i="60"/>
  <c r="CR27" i="58"/>
  <c r="BF33"/>
  <c r="BE34" i="57"/>
  <c r="CX26"/>
  <c r="BN29"/>
  <c r="CN25" i="56"/>
  <c r="CA19"/>
  <c r="CP21" i="60"/>
  <c r="CT24" i="58"/>
  <c r="CB40"/>
  <c r="CS14" i="57"/>
  <c r="BE28"/>
  <c r="CT21"/>
  <c r="CP36" i="58"/>
  <c r="BH36"/>
  <c r="CN20"/>
  <c r="CN17" i="57"/>
  <c r="BC40"/>
  <c r="BV38"/>
  <c r="CO36" i="56"/>
  <c r="CE17"/>
  <c r="CX17" i="58"/>
  <c r="CD21"/>
  <c r="CM18"/>
  <c r="CT14" i="57"/>
  <c r="CO37"/>
  <c r="BF18"/>
  <c r="CC16" i="56"/>
  <c r="BZ21"/>
  <c r="BN15" i="58"/>
  <c r="CV27"/>
  <c r="CK18"/>
  <c r="CO35" i="57"/>
  <c r="BT19"/>
  <c r="CL15" i="56"/>
  <c r="BK15"/>
  <c r="CH22"/>
  <c r="CV14" i="58"/>
  <c r="BC27"/>
  <c r="CF33"/>
  <c r="CD34" i="57"/>
  <c r="BQ33"/>
  <c r="CR15" i="56"/>
  <c r="BH17"/>
  <c r="CF22"/>
  <c r="CK34" i="58"/>
  <c r="CS24"/>
  <c r="BZ40"/>
  <c r="CO29" i="57"/>
  <c r="BO23"/>
  <c r="CV35" i="56"/>
  <c r="CB29"/>
  <c r="CP40"/>
  <c r="CL37" i="57"/>
  <c r="BS16" i="55"/>
  <c r="CI21"/>
  <c r="BJ27" i="64"/>
  <c r="BS29" i="62"/>
  <c r="BN30" i="61"/>
  <c r="CV28"/>
  <c r="CO34" i="60"/>
  <c r="CL31"/>
  <c r="BR22"/>
  <c r="BS40" i="63"/>
  <c r="CP37" i="64"/>
  <c r="CX22" i="62"/>
  <c r="CG29" i="61"/>
  <c r="CG32"/>
  <c r="CB36" i="60"/>
  <c r="CF24"/>
  <c r="BR40"/>
  <c r="CH38" i="63"/>
  <c r="CY39" i="64"/>
  <c r="CC33" i="62"/>
  <c r="CB29" i="61"/>
  <c r="BZ24"/>
  <c r="CN14" i="60"/>
  <c r="CE32"/>
  <c r="CS40"/>
  <c r="CJ22" i="63"/>
  <c r="BZ32" i="64"/>
  <c r="BR40" i="62"/>
  <c r="CD26" i="61"/>
  <c r="BH18"/>
  <c r="CZ34" i="60"/>
  <c r="CU22"/>
  <c r="BU39"/>
  <c r="BF34" i="64"/>
  <c r="CU35" i="62"/>
  <c r="CG34" i="61"/>
  <c r="CY28"/>
  <c r="BE39"/>
  <c r="CE28" i="60"/>
  <c r="CC33"/>
  <c r="CZ9"/>
  <c r="BD30"/>
  <c r="CF16" i="59"/>
  <c r="CU28"/>
  <c r="BN14"/>
  <c r="BL29" i="60"/>
  <c r="BV16" i="59"/>
  <c r="CZ26"/>
  <c r="BI14"/>
  <c r="BW25" i="60"/>
  <c r="CS14" i="59"/>
  <c r="BE18"/>
  <c r="BF38"/>
  <c r="BY21" i="60"/>
  <c r="CM36" i="59"/>
  <c r="CL18"/>
  <c r="CF37"/>
  <c r="CW30" i="60"/>
  <c r="CY36" i="59"/>
  <c r="BC19"/>
  <c r="CZ40" i="58"/>
  <c r="BF28" i="60"/>
  <c r="BI36" i="59"/>
  <c r="BQ18"/>
  <c r="CN17" i="58"/>
  <c r="BZ26" i="60"/>
  <c r="BD35" i="59"/>
  <c r="BE32"/>
  <c r="BV17" i="58"/>
  <c r="CE30"/>
  <c r="CO34"/>
  <c r="CE38"/>
  <c r="CY31" i="57"/>
  <c r="CK24"/>
  <c r="BQ25" i="56"/>
  <c r="CP33"/>
  <c r="CJ38"/>
  <c r="CL15" i="58"/>
  <c r="CR24"/>
  <c r="CY33"/>
  <c r="BH29" i="57"/>
  <c r="CS32"/>
  <c r="CG22" i="59"/>
  <c r="CS26" i="58"/>
  <c r="BR32"/>
  <c r="BJ31" i="57"/>
  <c r="CP33"/>
  <c r="CZ6"/>
  <c r="CG35" i="56"/>
  <c r="CV26"/>
  <c r="CA16" i="58"/>
  <c r="CZ21"/>
  <c r="CF40"/>
  <c r="CH28" i="57"/>
  <c r="CH40"/>
  <c r="BO33"/>
  <c r="BH15" i="56"/>
  <c r="CK18"/>
  <c r="CZ17" i="58"/>
  <c r="BC31"/>
  <c r="BE18"/>
  <c r="CP25" i="57"/>
  <c r="CP37"/>
  <c r="BU39"/>
  <c r="CS34" i="56"/>
  <c r="CZ18"/>
  <c r="BX17" i="58"/>
  <c r="CX30"/>
  <c r="CB32"/>
  <c r="CL25" i="57"/>
  <c r="CL38"/>
  <c r="CA39"/>
  <c r="CP17" i="56"/>
  <c r="CC33"/>
  <c r="CN34" i="58"/>
  <c r="CW27"/>
  <c r="BM23"/>
  <c r="CF20" i="57"/>
  <c r="BQ32"/>
  <c r="CL32"/>
  <c r="CH17" i="56"/>
  <c r="BV23"/>
  <c r="CZ19" i="57"/>
  <c r="BV38" i="56"/>
  <c r="BX21" i="55"/>
  <c r="CC32"/>
  <c r="CL27" i="54"/>
  <c r="BG26"/>
  <c r="BD39"/>
  <c r="CY34" i="53"/>
  <c r="CJ17" i="54"/>
  <c r="CV18" i="58"/>
  <c r="BS15" i="56"/>
  <c r="BT27" i="55"/>
  <c r="CQ39"/>
  <c r="CZ33" i="54"/>
  <c r="BI25"/>
  <c r="CK18"/>
  <c r="BU21" i="53"/>
  <c r="CI30" i="57"/>
  <c r="BL32" i="56"/>
  <c r="BV20" i="55"/>
  <c r="BV33"/>
  <c r="BY35" i="54"/>
  <c r="BS25"/>
  <c r="CD39"/>
  <c r="BN17" i="53"/>
  <c r="BZ16" i="57"/>
  <c r="CS32" i="56"/>
  <c r="CI14" i="55"/>
  <c r="CQ21"/>
  <c r="BT14" i="54"/>
  <c r="BN30"/>
  <c r="CC32"/>
  <c r="CU34" i="53"/>
  <c r="BC36" i="57"/>
  <c r="BU40" i="56"/>
  <c r="CZ16" i="55"/>
  <c r="BI30"/>
  <c r="BZ34" i="54"/>
  <c r="BM27"/>
  <c r="CE23"/>
  <c r="CM15" i="53"/>
  <c r="CE30" i="57"/>
  <c r="CY38" i="56"/>
  <c r="BG29" i="55"/>
  <c r="CS40"/>
  <c r="BM36" i="54"/>
  <c r="CO20"/>
  <c r="CH19"/>
  <c r="CE17" i="53"/>
  <c r="BL24" i="57"/>
  <c r="CC37" i="56"/>
  <c r="BL21" i="55"/>
  <c r="BO18"/>
  <c r="BI28" i="54"/>
  <c r="CW26"/>
  <c r="CU34" i="60"/>
  <c r="CH26" i="59"/>
  <c r="BY34"/>
  <c r="CV32" i="61"/>
  <c r="BC15" i="59"/>
  <c r="BF17"/>
  <c r="CW26"/>
  <c r="CF23" i="61"/>
  <c r="BN15" i="59"/>
  <c r="CK15"/>
  <c r="CO26"/>
  <c r="CF24" i="61"/>
  <c r="CM15" i="59"/>
  <c r="BC14"/>
  <c r="BZ30"/>
  <c r="BP16" i="58"/>
  <c r="CX20"/>
  <c r="CQ19"/>
  <c r="BD27" i="57"/>
  <c r="BG39"/>
  <c r="BG22"/>
  <c r="BN36" i="56"/>
  <c r="CA24"/>
  <c r="BP35" i="58"/>
  <c r="BZ29"/>
  <c r="CA33"/>
  <c r="BQ24" i="57"/>
  <c r="CS19"/>
  <c r="BS34" i="60"/>
  <c r="CJ29" i="58"/>
  <c r="BO18"/>
  <c r="BI36" i="57"/>
  <c r="CD36"/>
  <c r="CS24"/>
  <c r="BW27" i="56"/>
  <c r="CC20"/>
  <c r="BW28" i="60"/>
  <c r="BD26" i="58"/>
  <c r="CI22"/>
  <c r="BJ17" i="57"/>
  <c r="BC20"/>
  <c r="CP27"/>
  <c r="BS24" i="56"/>
  <c r="CV32"/>
  <c r="CT24" i="60"/>
  <c r="BD24" i="58"/>
  <c r="BS39"/>
  <c r="BQ14" i="57"/>
  <c r="CG27"/>
  <c r="CJ31"/>
  <c r="BS29" i="56"/>
  <c r="BU21"/>
  <c r="BT20" i="60"/>
  <c r="CS21" i="58"/>
  <c r="CW39"/>
  <c r="BI14" i="57"/>
  <c r="CK26"/>
  <c r="BC31"/>
  <c r="CT29" i="56"/>
  <c r="CT21"/>
  <c r="BU40" i="60"/>
  <c r="BD30" i="58"/>
  <c r="CW38"/>
  <c r="CK17" i="57"/>
  <c r="CH21"/>
  <c r="CC24"/>
  <c r="CM24" i="56"/>
  <c r="BT18"/>
  <c r="BU30" i="58"/>
  <c r="CA21" i="56"/>
  <c r="BK25" i="55"/>
  <c r="CS20"/>
  <c r="BM23"/>
  <c r="BY29" i="54"/>
  <c r="BV33"/>
  <c r="CP36" i="53"/>
  <c r="CF28" i="58"/>
  <c r="BJ20" i="62"/>
  <c r="CC27" i="61"/>
  <c r="CV18"/>
  <c r="CC23"/>
  <c r="CA30" i="60"/>
  <c r="BH28"/>
  <c r="BL40" i="65"/>
  <c r="BI11" i="64"/>
  <c r="BH29" i="62"/>
  <c r="BO14" i="61"/>
  <c r="BP14"/>
  <c r="CE37"/>
  <c r="BQ25" i="60"/>
  <c r="BR20"/>
  <c r="CF12" i="63"/>
  <c r="BF30" i="64"/>
  <c r="CV25" i="62"/>
  <c r="CC17" i="61"/>
  <c r="CL29"/>
  <c r="BC39"/>
  <c r="CU29" i="60"/>
  <c r="BJ22"/>
  <c r="BH15" i="63"/>
  <c r="BT28" i="64"/>
  <c r="CU33" i="62"/>
  <c r="CY34" i="61"/>
  <c r="BO22"/>
  <c r="BL40"/>
  <c r="CY26" i="60"/>
  <c r="CY39"/>
  <c r="BY37" i="63"/>
  <c r="BH39" i="64"/>
  <c r="BW26" i="62"/>
  <c r="BR14" i="61"/>
  <c r="BW18"/>
  <c r="BW15" i="60"/>
  <c r="CX26"/>
  <c r="BJ18"/>
  <c r="CV15" i="61"/>
  <c r="BP36" i="59"/>
  <c r="CV20"/>
  <c r="BJ19"/>
  <c r="CQ34" i="61"/>
  <c r="CU35" i="59"/>
  <c r="BI31"/>
  <c r="BR18"/>
  <c r="BO21" i="61"/>
  <c r="CU15" i="59"/>
  <c r="BY29"/>
  <c r="BQ23"/>
  <c r="BV19" i="61"/>
  <c r="CN15" i="59"/>
  <c r="BU28"/>
  <c r="BU40"/>
  <c r="CX33" i="61"/>
  <c r="BD15" i="59"/>
  <c r="CS28"/>
  <c r="CH39"/>
  <c r="CB14" i="61"/>
  <c r="BY14" i="59"/>
  <c r="CQ28"/>
  <c r="CA38"/>
  <c r="BO16" i="61"/>
  <c r="BH14" i="59"/>
  <c r="CM27"/>
  <c r="BE20"/>
  <c r="CF15" i="58"/>
  <c r="CN24"/>
  <c r="BU37"/>
  <c r="CW17" i="57"/>
  <c r="CI15"/>
  <c r="BM19"/>
  <c r="BF36" i="56"/>
  <c r="CQ40"/>
  <c r="CG35" i="58"/>
  <c r="BR34"/>
  <c r="CK19"/>
  <c r="BO15" i="57"/>
  <c r="BI27"/>
  <c r="CM29" i="60"/>
  <c r="CT20" i="58"/>
  <c r="BM38"/>
  <c r="BP35" i="57"/>
  <c r="BP25"/>
  <c r="BC27"/>
  <c r="BZ27" i="56"/>
  <c r="CK19"/>
  <c r="CA32" i="60"/>
  <c r="CO16" i="58"/>
  <c r="CQ38"/>
  <c r="CL15" i="57"/>
  <c r="CH30"/>
  <c r="BO20"/>
  <c r="CT35" i="56"/>
  <c r="CK33"/>
  <c r="BI16" i="59"/>
  <c r="BO35" i="58"/>
  <c r="BU29"/>
  <c r="BM36" i="57"/>
  <c r="BY28"/>
  <c r="BD23"/>
  <c r="BT30" i="56"/>
  <c r="BI40"/>
  <c r="CB36" i="59"/>
  <c r="CO17" i="58"/>
  <c r="CK24"/>
  <c r="BD36" i="57"/>
  <c r="CA27"/>
  <c r="CO22"/>
  <c r="BU29" i="56"/>
  <c r="BN27"/>
  <c r="CH15" i="59"/>
  <c r="CO35" i="58"/>
  <c r="BL28"/>
  <c r="CU16" i="57"/>
  <c r="CY24"/>
  <c r="CV38"/>
  <c r="CR35" i="56"/>
  <c r="BZ20"/>
  <c r="BX30" i="58"/>
  <c r="CE32" i="56"/>
  <c r="CH16" i="55"/>
  <c r="BO27"/>
  <c r="CQ28"/>
  <c r="CZ30" i="54"/>
  <c r="BN19"/>
  <c r="CO36" i="53"/>
  <c r="BP15" i="58"/>
  <c r="BZ30" i="62"/>
  <c r="CH29" i="61"/>
  <c r="CG20"/>
  <c r="CK23"/>
  <c r="CX21" i="60"/>
  <c r="CR31"/>
  <c r="CB14" i="65"/>
  <c r="CR16" i="64"/>
  <c r="CX27" i="62"/>
  <c r="CS14" i="61"/>
  <c r="CF16"/>
  <c r="CC39"/>
  <c r="CI27" i="60"/>
  <c r="BU25"/>
  <c r="CU32" i="65"/>
  <c r="BD24" i="64"/>
  <c r="BC21" i="62"/>
  <c r="CK15" i="61"/>
  <c r="CD30"/>
  <c r="CH37"/>
  <c r="CW34" i="60"/>
  <c r="CE33"/>
  <c r="CP16" i="63"/>
  <c r="CD29" i="64"/>
  <c r="BX34" i="62"/>
  <c r="CZ16" i="61"/>
  <c r="CW25"/>
  <c r="BV39"/>
  <c r="BC29" i="60"/>
  <c r="CH23"/>
  <c r="CD20" i="63"/>
  <c r="CQ19" i="64"/>
  <c r="BE23" i="62"/>
  <c r="CG36" i="61"/>
  <c r="BF25"/>
  <c r="CR17" i="60"/>
  <c r="BN29"/>
  <c r="BS21"/>
  <c r="CA26" i="61"/>
  <c r="BW15" i="59"/>
  <c r="CL25"/>
  <c r="BH39"/>
  <c r="BT17" i="61"/>
  <c r="CX14" i="59"/>
  <c r="CE24"/>
  <c r="BO38"/>
  <c r="CS24" i="61"/>
  <c r="BI34" i="59"/>
  <c r="CO27"/>
  <c r="BC32"/>
  <c r="CJ18" i="61"/>
  <c r="CY17" i="59"/>
  <c r="BI26"/>
  <c r="BF23"/>
  <c r="CH33" i="61"/>
  <c r="BR17" i="59"/>
  <c r="BE25"/>
  <c r="CQ40"/>
  <c r="CF22" i="61"/>
  <c r="BZ17" i="59"/>
  <c r="CA21"/>
  <c r="BY39"/>
  <c r="BN24" i="61"/>
  <c r="BG17" i="59"/>
  <c r="CH20"/>
  <c r="BY20"/>
  <c r="CU17" i="58"/>
  <c r="CC27"/>
  <c r="CL22"/>
  <c r="BM34" i="57"/>
  <c r="BZ33"/>
  <c r="BZ22"/>
  <c r="BU17" i="56"/>
  <c r="BQ22"/>
  <c r="BM15" i="58"/>
  <c r="BI24"/>
  <c r="CY38"/>
  <c r="CJ17" i="57"/>
  <c r="CJ36"/>
  <c r="BJ38" i="60"/>
  <c r="BV24" i="58"/>
  <c r="CA40"/>
  <c r="CY14" i="57"/>
  <c r="CX27"/>
  <c r="CN20"/>
  <c r="CF30" i="56"/>
  <c r="BX24"/>
  <c r="BX25" i="60"/>
  <c r="CE31" i="58"/>
  <c r="BT38"/>
  <c r="BN35" i="57"/>
  <c r="BZ24"/>
  <c r="BX27"/>
  <c r="CH26" i="56"/>
  <c r="CM18"/>
  <c r="CS23" i="60"/>
  <c r="BX15" i="58"/>
  <c r="CS37"/>
  <c r="CF16" i="57"/>
  <c r="CU30"/>
  <c r="CI19"/>
  <c r="CU35" i="56"/>
  <c r="CP32"/>
  <c r="CA23" i="60"/>
  <c r="BJ14" i="58"/>
  <c r="CR40"/>
  <c r="CR15" i="57"/>
  <c r="BN30"/>
  <c r="CV18"/>
  <c r="CM34" i="56"/>
  <c r="CS33"/>
  <c r="CF15" i="59"/>
  <c r="CA15" i="58"/>
  <c r="BT28"/>
  <c r="CQ35" i="57"/>
  <c r="BG27"/>
  <c r="CK23"/>
  <c r="CC29" i="56"/>
  <c r="CY26"/>
  <c r="CZ18" i="58"/>
  <c r="CS23" i="56"/>
  <c r="BC30" i="55"/>
  <c r="CO14"/>
  <c r="CC26" i="62"/>
  <c r="CY16" i="61"/>
  <c r="CY15"/>
  <c r="CW30"/>
  <c r="BN30" i="60"/>
  <c r="CY32"/>
  <c r="CK25"/>
  <c r="CE36" i="64"/>
  <c r="CR21" i="62"/>
  <c r="CI34" i="61"/>
  <c r="BO36"/>
  <c r="CF33"/>
  <c r="BH21" i="60"/>
  <c r="CR39"/>
  <c r="CU37"/>
  <c r="CP10" i="64"/>
  <c r="BS20" i="62"/>
  <c r="BV36" i="61"/>
  <c r="BM28"/>
  <c r="BD40"/>
  <c r="BF31" i="60"/>
  <c r="BD32"/>
  <c r="CW15" i="59"/>
  <c r="CV24" i="64"/>
  <c r="CE26" i="62"/>
  <c r="BK17" i="61"/>
  <c r="BG20"/>
  <c r="CY37"/>
  <c r="CT36" i="60"/>
  <c r="CW22"/>
  <c r="BK11" i="63"/>
  <c r="CS37" i="64"/>
  <c r="BO19" i="62"/>
  <c r="BG28" i="61"/>
  <c r="BR24"/>
  <c r="BC15"/>
  <c r="CA35" i="60"/>
  <c r="BT19"/>
  <c r="CT23" i="64"/>
  <c r="BL14" i="60"/>
  <c r="CY26" i="59"/>
  <c r="BO22"/>
  <c r="BD21" i="64"/>
  <c r="CS26" i="60"/>
  <c r="BF26" i="59"/>
  <c r="BY40"/>
  <c r="BS21" i="61"/>
  <c r="CF17" i="59"/>
  <c r="CL24"/>
  <c r="CF38"/>
  <c r="CR18" i="61"/>
  <c r="BO17" i="59"/>
  <c r="CZ21"/>
  <c r="BR37"/>
  <c r="CL33" i="61"/>
  <c r="BQ16" i="59"/>
  <c r="CV21"/>
  <c r="CS38"/>
  <c r="CZ31" i="61"/>
  <c r="BO16" i="59"/>
  <c r="CG21"/>
  <c r="CO38"/>
  <c r="CK18" i="61"/>
  <c r="CB16" i="59"/>
  <c r="CI21"/>
  <c r="BE38"/>
  <c r="BU31" i="58"/>
  <c r="BO29"/>
  <c r="BO33"/>
  <c r="CA35" i="57"/>
  <c r="BW26"/>
  <c r="CK18"/>
  <c r="CK27" i="56"/>
  <c r="CA23"/>
  <c r="CD28" i="58"/>
  <c r="CD26"/>
  <c r="CW19"/>
  <c r="BC17" i="57"/>
  <c r="CQ29"/>
  <c r="CF34" i="59"/>
  <c r="BK15" i="58"/>
  <c r="CT34"/>
  <c r="BF14" i="57"/>
  <c r="BC28"/>
  <c r="BS33"/>
  <c r="BU30" i="56"/>
  <c r="CJ22"/>
  <c r="CE26" i="59"/>
  <c r="BK17" i="58"/>
  <c r="BZ21"/>
  <c r="BC34" i="57"/>
  <c r="BY25"/>
  <c r="CF40"/>
  <c r="CE27" i="56"/>
  <c r="CX21"/>
  <c r="CE16" i="59"/>
  <c r="CY26" i="58"/>
  <c r="BN31"/>
  <c r="BF15" i="57"/>
  <c r="CN21"/>
  <c r="CH20"/>
  <c r="BI30" i="56"/>
  <c r="CY19"/>
  <c r="BH36" i="59"/>
  <c r="CA25" i="58"/>
  <c r="BY30"/>
  <c r="CR14" i="57"/>
  <c r="CT20"/>
  <c r="BJ20"/>
  <c r="CO30" i="56"/>
  <c r="BF17"/>
  <c r="BQ14" i="59"/>
  <c r="BD27" i="58"/>
  <c r="BF32"/>
  <c r="CE34" i="57"/>
  <c r="CL29"/>
  <c r="BI32"/>
  <c r="BS14" i="56"/>
  <c r="CW17"/>
  <c r="CO29" i="58"/>
  <c r="CE38" i="56"/>
  <c r="BY34" i="55"/>
  <c r="BQ25"/>
  <c r="CJ37"/>
  <c r="BT26" i="54"/>
  <c r="BU40"/>
  <c r="CQ14" i="53"/>
  <c r="CT28" i="58"/>
  <c r="BO15" i="53"/>
  <c r="BS28" i="56"/>
  <c r="BF17" i="55"/>
  <c r="CW26"/>
  <c r="BJ37"/>
  <c r="BL31" i="54"/>
  <c r="CM33"/>
  <c r="CM34" i="53"/>
  <c r="CP14" i="58"/>
  <c r="CU25" i="56"/>
  <c r="BP34" i="55"/>
  <c r="BS30"/>
  <c r="BQ32"/>
  <c r="BI17" i="54"/>
  <c r="BO31"/>
  <c r="BW36" i="53"/>
  <c r="CN35" i="58"/>
  <c r="CQ34" i="56"/>
  <c r="CA27" i="55"/>
  <c r="BU24"/>
  <c r="CN23"/>
  <c r="BS21" i="54"/>
  <c r="BF33"/>
  <c r="CY14" i="53"/>
  <c r="BG24" i="58"/>
  <c r="CH25" i="56"/>
  <c r="CW24" i="55"/>
  <c r="BR18"/>
  <c r="CO40"/>
  <c r="CQ27" i="54"/>
  <c r="CW23"/>
  <c r="BY34" i="53"/>
  <c r="BF28" i="58"/>
  <c r="CZ15" i="56"/>
  <c r="CJ17" i="55"/>
  <c r="BQ24"/>
  <c r="BH15"/>
  <c r="BX20" i="54"/>
  <c r="CX18"/>
  <c r="BT14" i="53"/>
  <c r="CD20" i="58"/>
  <c r="CG39" i="56"/>
  <c r="CH34" i="55"/>
  <c r="BU26"/>
  <c r="BT38"/>
  <c r="BX26" i="54"/>
  <c r="BV40"/>
  <c r="BS15" i="53"/>
  <c r="CF26" i="55"/>
  <c r="CN22" i="53"/>
  <c r="CP18"/>
  <c r="CG27" i="52"/>
  <c r="BL38"/>
  <c r="BJ26"/>
  <c r="CG28" i="3"/>
  <c r="BQ40" i="59"/>
  <c r="CS30" i="60"/>
  <c r="BL25" i="59"/>
  <c r="BV19"/>
  <c r="CL35" i="60"/>
  <c r="BS27" i="59"/>
  <c r="CT24"/>
  <c r="CE33"/>
  <c r="CV16" i="60"/>
  <c r="BI27" i="59"/>
  <c r="BY24"/>
  <c r="CZ32"/>
  <c r="BX14" i="60"/>
  <c r="BU26" i="59"/>
  <c r="BW21"/>
  <c r="CW22"/>
  <c r="BE34" i="58"/>
  <c r="CZ26"/>
  <c r="BF22"/>
  <c r="BV16" i="57"/>
  <c r="CN39"/>
  <c r="CT39"/>
  <c r="CP31" i="56"/>
  <c r="BK26"/>
  <c r="CJ15" i="58"/>
  <c r="CM28"/>
  <c r="CB38"/>
  <c r="BJ36" i="57"/>
  <c r="BL19"/>
  <c r="BT27" i="59"/>
  <c r="CB29" i="58"/>
  <c r="CU33"/>
  <c r="CV24" i="57"/>
  <c r="CB19"/>
  <c r="CX18"/>
  <c r="CP16" i="56"/>
  <c r="CB28"/>
  <c r="BQ26" i="59"/>
  <c r="BE26" i="58"/>
  <c r="BX40"/>
  <c r="CO31" i="57"/>
  <c r="BV32"/>
  <c r="BX22"/>
  <c r="CO16" i="56"/>
  <c r="BN20"/>
  <c r="CT19" i="59"/>
  <c r="BK21" i="58"/>
  <c r="CC38"/>
  <c r="BY17" i="57"/>
  <c r="CE15"/>
  <c r="CX37"/>
  <c r="CG36" i="56"/>
  <c r="CF18"/>
  <c r="CW32" i="59"/>
  <c r="BD21" i="58"/>
  <c r="CM37"/>
  <c r="BG17" i="57"/>
  <c r="CJ35"/>
  <c r="BO37"/>
  <c r="BP35" i="56"/>
  <c r="BG33"/>
  <c r="BV24" i="59"/>
  <c r="BS30" i="58"/>
  <c r="CJ32"/>
  <c r="BD14" i="57"/>
  <c r="CW28"/>
  <c r="CK37"/>
  <c r="CP28" i="56"/>
  <c r="CI20"/>
  <c r="CX39" i="58"/>
  <c r="BT22" i="56"/>
  <c r="BU14" i="55"/>
  <c r="BK20"/>
  <c r="BZ37"/>
  <c r="BR15" i="54"/>
  <c r="CA35"/>
  <c r="BC34" i="53"/>
  <c r="CC23" i="64"/>
  <c r="BN33" i="62"/>
  <c r="CJ25" i="61"/>
  <c r="BK19"/>
  <c r="CH16" i="60"/>
  <c r="CB30"/>
  <c r="CV22"/>
  <c r="BV14" i="63"/>
  <c r="CA38" i="64"/>
  <c r="CP39" i="62"/>
  <c r="CC29" i="61"/>
  <c r="CN25"/>
  <c r="CV34" i="60"/>
  <c r="CP24"/>
  <c r="CC37"/>
  <c r="CM32" i="63"/>
  <c r="CA18" i="64"/>
  <c r="CL14" i="62"/>
  <c r="CP19" i="61"/>
  <c r="BR32"/>
  <c r="BN35" i="60"/>
  <c r="CP14"/>
  <c r="BO23"/>
  <c r="BN28" i="63"/>
  <c r="BF40" i="64"/>
  <c r="CR25" i="62"/>
  <c r="CE17" i="61"/>
  <c r="BL17"/>
  <c r="CY16" i="60"/>
  <c r="CU24"/>
  <c r="CT39"/>
  <c r="CT30" i="64"/>
  <c r="CS35" i="62"/>
  <c r="CK26" i="61"/>
  <c r="BK32"/>
  <c r="CZ9"/>
  <c r="CA16" i="60"/>
  <c r="BR38"/>
  <c r="BI39"/>
  <c r="BK17"/>
  <c r="CE15" i="59"/>
  <c r="CN18"/>
  <c r="BS37"/>
  <c r="BL36" i="60"/>
  <c r="CH14" i="59"/>
  <c r="CC33"/>
  <c r="BN38"/>
  <c r="BF32" i="60"/>
  <c r="BC30" i="59"/>
  <c r="CX40"/>
  <c r="CM16" i="58"/>
  <c r="BN22" i="60"/>
  <c r="BQ29" i="59"/>
  <c r="BM40"/>
  <c r="CV16" i="58"/>
  <c r="CI40" i="60"/>
  <c r="CZ40" i="59"/>
  <c r="BN40"/>
  <c r="BZ16" i="58"/>
  <c r="BQ39" i="60"/>
  <c r="CO16" i="59"/>
  <c r="BF39"/>
  <c r="BX16" i="58"/>
  <c r="BG38" i="60"/>
  <c r="BJ15" i="59"/>
  <c r="BN17"/>
  <c r="BW16" i="58"/>
  <c r="CD17"/>
  <c r="CN18"/>
  <c r="BF39"/>
  <c r="CC26" i="57"/>
  <c r="CS22"/>
  <c r="CS17" i="56"/>
  <c r="BO24"/>
  <c r="BH25" i="63"/>
  <c r="CK14" i="58"/>
  <c r="CH32"/>
  <c r="BT37"/>
  <c r="CZ23" i="57"/>
  <c r="CH37"/>
  <c r="CM34" i="58"/>
  <c r="CP31"/>
  <c r="BS18"/>
  <c r="CP14" i="57"/>
  <c r="CD24"/>
  <c r="BJ39"/>
  <c r="CR29" i="56"/>
  <c r="CF37"/>
  <c r="CP30" i="58"/>
  <c r="BD28"/>
  <c r="BJ22"/>
  <c r="BF34" i="57"/>
  <c r="BX24"/>
  <c r="CM38"/>
  <c r="BM25" i="56"/>
  <c r="CD40"/>
  <c r="BJ27" i="58"/>
  <c r="BU25"/>
  <c r="BV18"/>
  <c r="BH16" i="57"/>
  <c r="BH27"/>
  <c r="BH23"/>
  <c r="CL31" i="56"/>
  <c r="CO38"/>
  <c r="CN27" i="58"/>
  <c r="CG25"/>
  <c r="BI33"/>
  <c r="CI16" i="57"/>
  <c r="BP27"/>
  <c r="CH23"/>
  <c r="BY31" i="56"/>
  <c r="BE37"/>
  <c r="BE21" i="58"/>
  <c r="CY20"/>
  <c r="CH22"/>
  <c r="CZ34" i="57"/>
  <c r="BZ30"/>
  <c r="BU37"/>
  <c r="CU26" i="56"/>
  <c r="CX22"/>
  <c r="BY18" i="57"/>
  <c r="BT25" i="56"/>
  <c r="CM26" i="55"/>
  <c r="BT39"/>
  <c r="CZ31" i="54"/>
  <c r="BJ21"/>
  <c r="BR38"/>
  <c r="CJ28" i="53"/>
  <c r="CB28" i="64"/>
  <c r="CP34" i="62"/>
  <c r="BG27" i="61"/>
  <c r="CT20"/>
  <c r="CF36" i="60"/>
  <c r="CX22"/>
  <c r="CP20"/>
  <c r="BH38" i="63"/>
  <c r="BC37" i="64"/>
  <c r="CR29" i="62"/>
  <c r="CU34" i="61"/>
  <c r="CH22"/>
  <c r="CU14" i="60"/>
  <c r="CI37"/>
  <c r="BP37"/>
  <c r="BS17" i="64"/>
  <c r="CG26"/>
  <c r="BU38" i="62"/>
  <c r="CP21" i="61"/>
  <c r="BN19"/>
  <c r="BG16" i="60"/>
  <c r="CJ23"/>
  <c r="CS25"/>
  <c r="BK11" i="64"/>
  <c r="CD25"/>
  <c r="BT39" i="62"/>
  <c r="CR19" i="61"/>
  <c r="BJ32"/>
  <c r="BF35" i="60"/>
  <c r="CZ31"/>
  <c r="CU39"/>
  <c r="CF37" i="64"/>
  <c r="BN28" i="62"/>
  <c r="CB28" i="61"/>
  <c r="CG19"/>
  <c r="BO19"/>
  <c r="CW31" i="60"/>
  <c r="CT29"/>
  <c r="BD23" i="63"/>
  <c r="BU24" i="60"/>
  <c r="CT25" i="59"/>
  <c r="BQ39"/>
  <c r="BW35" i="63"/>
  <c r="CJ21" i="60"/>
  <c r="CB25" i="59"/>
  <c r="BC39"/>
  <c r="CS31" i="62"/>
  <c r="CT27" i="60"/>
  <c r="CQ19" i="59"/>
  <c r="CS19"/>
  <c r="CZ36" i="62"/>
  <c r="CA26" i="60"/>
  <c r="CE18" i="59"/>
  <c r="BS18"/>
  <c r="CQ36" i="62"/>
  <c r="CC40" i="60"/>
  <c r="BU19" i="59"/>
  <c r="CF32"/>
  <c r="CB18" i="62"/>
  <c r="BF23" i="60"/>
  <c r="BW18" i="59"/>
  <c r="BQ33"/>
  <c r="BP18" i="62"/>
  <c r="BR18" i="60"/>
  <c r="CQ32" i="59"/>
  <c r="BM33"/>
  <c r="CK34"/>
  <c r="CU27" i="58"/>
  <c r="CW33"/>
  <c r="BT34" i="57"/>
  <c r="BX29"/>
  <c r="BG33"/>
  <c r="BG36" i="56"/>
  <c r="BM16"/>
  <c r="CC31" i="59"/>
  <c r="BQ24" i="58"/>
  <c r="CW40"/>
  <c r="CT29" i="57"/>
  <c r="CR26"/>
  <c r="CE40"/>
  <c r="BI14" i="58"/>
  <c r="BC21"/>
  <c r="CQ32"/>
  <c r="BX36" i="57"/>
  <c r="BC14"/>
  <c r="BZ16" i="56"/>
  <c r="BY33"/>
  <c r="CK26"/>
  <c r="BY34" i="58"/>
  <c r="BH30"/>
  <c r="BH38"/>
  <c r="BQ16" i="57"/>
  <c r="CW29"/>
  <c r="CW16" i="56"/>
  <c r="BH21"/>
  <c r="CY24"/>
  <c r="BM29" i="58"/>
  <c r="CJ27"/>
  <c r="CT19"/>
  <c r="CI34" i="57"/>
  <c r="CU31"/>
  <c r="BI14" i="56"/>
  <c r="CI19"/>
  <c r="CB33"/>
  <c r="CR29" i="58"/>
  <c r="CO27"/>
  <c r="CN33"/>
  <c r="CR31" i="57"/>
  <c r="BN31"/>
  <c r="BL36" i="56"/>
  <c r="BD18"/>
  <c r="CQ32"/>
  <c r="BP26" i="58"/>
  <c r="CE21"/>
  <c r="BR37"/>
  <c r="BM28" i="57"/>
  <c r="CE25"/>
  <c r="CC30" i="56"/>
  <c r="CG24"/>
  <c r="BQ23"/>
  <c r="BK31"/>
  <c r="CU31" i="55"/>
  <c r="BM29"/>
  <c r="CS32" i="64"/>
  <c r="BQ33" i="62"/>
  <c r="CF29" i="61"/>
  <c r="CU25"/>
  <c r="CT35" i="60"/>
  <c r="BS18"/>
  <c r="CI21"/>
  <c r="CG13" i="64"/>
  <c r="BJ40"/>
  <c r="CE21" i="62"/>
  <c r="BF19" i="61"/>
  <c r="BO32"/>
  <c r="CW36" i="60"/>
  <c r="CC36"/>
  <c r="CJ22"/>
  <c r="BP24" i="64"/>
  <c r="BJ35" i="62"/>
  <c r="BT16" i="61"/>
  <c r="CW16"/>
  <c r="CA23"/>
  <c r="CA29" i="60"/>
  <c r="BU32"/>
  <c r="BX32"/>
  <c r="BE22" i="64"/>
  <c r="BU18" i="62"/>
  <c r="CP36" i="61"/>
  <c r="BM30"/>
  <c r="CX22"/>
  <c r="CQ25" i="60"/>
  <c r="CB22"/>
  <c r="BQ33" i="65"/>
  <c r="BR32" i="64"/>
  <c r="BY25" i="62"/>
  <c r="BK34" i="61"/>
  <c r="CO34"/>
  <c r="CP39"/>
  <c r="CS21" i="60"/>
  <c r="BX19"/>
  <c r="BD29" i="64"/>
  <c r="CS38" i="60"/>
  <c r="CJ27" i="59"/>
  <c r="CY23"/>
  <c r="CB12" i="64"/>
  <c r="CU38" i="60"/>
  <c r="BF27" i="59"/>
  <c r="BR22"/>
  <c r="CA36" i="62"/>
  <c r="BJ40" i="60"/>
  <c r="CK36" i="59"/>
  <c r="BE21"/>
  <c r="CQ31" i="62"/>
  <c r="CZ7" i="60"/>
  <c r="CT35" i="59"/>
  <c r="CU31"/>
  <c r="BO30" i="62"/>
  <c r="CV21" i="60"/>
  <c r="CN34" i="59"/>
  <c r="BF29"/>
  <c r="BQ19" i="62"/>
  <c r="BO28" i="60"/>
  <c r="BH16" i="59"/>
  <c r="CT28"/>
  <c r="BY29" i="62"/>
  <c r="BD28" i="60"/>
  <c r="BI15" i="59"/>
  <c r="BK27"/>
  <c r="CO20"/>
  <c r="CO30" i="58"/>
  <c r="CC33"/>
  <c r="BF24" i="57"/>
  <c r="BU20"/>
  <c r="CL19"/>
  <c r="CI17" i="56"/>
  <c r="BT29"/>
  <c r="BN25" i="59"/>
  <c r="CB27" i="58"/>
  <c r="BK40"/>
  <c r="CK31" i="57"/>
  <c r="BK32"/>
  <c r="BS22"/>
  <c r="BF27" i="58"/>
  <c r="BG25"/>
  <c r="CC18"/>
  <c r="BW24" i="57"/>
  <c r="BT28"/>
  <c r="BS34" i="56"/>
  <c r="BH27"/>
  <c r="BH23"/>
  <c r="CD24" i="58"/>
  <c r="BI20"/>
  <c r="CN32"/>
  <c r="CL27" i="57"/>
  <c r="CO20"/>
  <c r="BI29" i="56"/>
  <c r="BY20"/>
  <c r="BX40"/>
  <c r="CN31" i="58"/>
  <c r="BS32"/>
  <c r="BJ37"/>
  <c r="CP24" i="57"/>
  <c r="BQ26"/>
  <c r="BQ26" i="56"/>
  <c r="CM32"/>
  <c r="BG38"/>
  <c r="CF31" i="58"/>
  <c r="BE33"/>
  <c r="BK39"/>
  <c r="BH24" i="57"/>
  <c r="BE26"/>
  <c r="BT26" i="56"/>
  <c r="CH33"/>
  <c r="BQ37"/>
  <c r="BD17" i="58"/>
  <c r="CD27"/>
  <c r="CO37"/>
  <c r="CS29" i="57"/>
  <c r="BH19"/>
  <c r="BP34" i="56"/>
  <c r="BK23"/>
  <c r="BD40"/>
  <c r="CE24"/>
  <c r="CH21" i="55"/>
  <c r="BP19"/>
  <c r="BN32"/>
  <c r="BT35" i="54"/>
  <c r="CA40"/>
  <c r="CL33"/>
  <c r="BG25" i="53"/>
  <c r="BI38" i="54"/>
  <c r="BD36" i="56"/>
  <c r="CW36" i="55"/>
  <c r="CN27"/>
  <c r="BK39"/>
  <c r="CR34" i="54"/>
  <c r="CX30"/>
  <c r="CR38"/>
  <c r="BU25" i="53"/>
  <c r="CA30" i="56"/>
  <c r="BF15" i="55"/>
  <c r="BJ20"/>
  <c r="BX33"/>
  <c r="CX26" i="54"/>
  <c r="BW24"/>
  <c r="CD22"/>
  <c r="CF16" i="53"/>
  <c r="BU15" i="56"/>
  <c r="CP16" i="55"/>
  <c r="BD26"/>
  <c r="CH37"/>
  <c r="CP31" i="54"/>
  <c r="CK14"/>
  <c r="CO22"/>
  <c r="CS15" i="53"/>
  <c r="CX31" i="56"/>
  <c r="BX36" i="55"/>
  <c r="BT21"/>
  <c r="CE18"/>
  <c r="CZ16" i="54"/>
  <c r="CC27"/>
  <c r="CF22"/>
  <c r="BS30" i="53"/>
  <c r="CB30" i="56"/>
  <c r="CF29" i="55"/>
  <c r="BC27"/>
  <c r="BG40"/>
  <c r="CJ34" i="54"/>
  <c r="BV26"/>
  <c r="CB38"/>
  <c r="BZ39" i="57"/>
  <c r="BF36" i="54"/>
  <c r="BX34" i="53"/>
  <c r="BI28"/>
  <c r="BG31" i="52"/>
  <c r="CA33"/>
  <c r="BM22" i="3"/>
  <c r="BK24" i="56"/>
  <c r="CU28" i="53"/>
  <c r="CS19"/>
  <c r="CM31" i="52"/>
  <c r="CF21"/>
  <c r="BJ33"/>
  <c r="BP34" i="53"/>
  <c r="CP19"/>
  <c r="CB31" i="52"/>
  <c r="CN39"/>
  <c r="BI30"/>
  <c r="BM34" i="3"/>
  <c r="BL32"/>
  <c r="BC13" i="62"/>
  <c r="BP31" i="53"/>
  <c r="BE38"/>
  <c r="CX29" i="52"/>
  <c r="CL20"/>
  <c r="BO39"/>
  <c r="CB29" i="3"/>
  <c r="CE40"/>
  <c r="CT37" i="55"/>
  <c r="CL21" i="53"/>
  <c r="CR18"/>
  <c r="BZ28" i="52"/>
  <c r="CN32"/>
  <c r="CA16" i="3"/>
  <c r="BW24"/>
  <c r="CV39"/>
  <c r="BH19" i="55"/>
  <c r="BT21" i="53"/>
  <c r="CV32"/>
  <c r="CU27" i="52"/>
  <c r="CN33"/>
  <c r="CX15" i="3"/>
  <c r="CQ21"/>
  <c r="CF14" i="54"/>
  <c r="CX22" i="53"/>
  <c r="BT22"/>
  <c r="CN35" i="52"/>
  <c r="CZ25" i="55"/>
  <c r="BO27" i="53"/>
  <c r="CP28"/>
  <c r="CN23" i="52"/>
  <c r="CT25"/>
  <c r="CG34" i="3"/>
  <c r="CG25"/>
  <c r="BC37"/>
  <c r="CC27"/>
  <c r="CC13" i="58"/>
  <c r="BT12" i="60"/>
  <c r="CL10" i="62"/>
  <c r="CK11" i="57"/>
  <c r="CA25" i="3"/>
  <c r="CW13" i="57"/>
  <c r="CK12" i="59"/>
  <c r="BU11" i="62"/>
  <c r="CC10" i="57"/>
  <c r="CK10" i="3"/>
  <c r="BM25"/>
  <c r="CF13" i="56"/>
  <c r="BQ12" i="58"/>
  <c r="BX11" i="61"/>
  <c r="CC10" i="56"/>
  <c r="BG11" i="3"/>
  <c r="CQ13" i="62"/>
  <c r="CH13" i="52"/>
  <c r="CA12" i="53"/>
  <c r="BQ10" i="59"/>
  <c r="BV11" i="54"/>
  <c r="BY35" i="3"/>
  <c r="CO16" i="54"/>
  <c r="BC30" i="57"/>
  <c r="CU37" i="56"/>
  <c r="BT31" i="55"/>
  <c r="BD22"/>
  <c r="BS14" i="54"/>
  <c r="CB21"/>
  <c r="CE37"/>
  <c r="BF34" i="53"/>
  <c r="BL27" i="57"/>
  <c r="CU39" i="56"/>
  <c r="BH25" i="55"/>
  <c r="CS19"/>
  <c r="BS29" i="54"/>
  <c r="CI28"/>
  <c r="CC22"/>
  <c r="CC36" i="53"/>
  <c r="BP40" i="57"/>
  <c r="BP40" i="56"/>
  <c r="CU29" i="55"/>
  <c r="CS23"/>
  <c r="CC24" i="54"/>
  <c r="BF20"/>
  <c r="BF18"/>
  <c r="CW14" i="53"/>
  <c r="CE27" i="57"/>
  <c r="BO22" i="56"/>
  <c r="CS26" i="55"/>
  <c r="CH38"/>
  <c r="CB31" i="54"/>
  <c r="CG17"/>
  <c r="CT17"/>
  <c r="CI36" i="53"/>
  <c r="BS30" i="57"/>
  <c r="BX26" i="56"/>
  <c r="CO30" i="55"/>
  <c r="CI32"/>
  <c r="BZ14" i="54"/>
  <c r="BL17"/>
  <c r="BN22"/>
  <c r="CF35" i="53"/>
  <c r="BW30" i="57"/>
  <c r="BE33" i="56"/>
  <c r="CC24" i="55"/>
  <c r="BR38"/>
  <c r="CV15" i="54"/>
  <c r="BG28"/>
  <c r="BY23"/>
  <c r="CY25" i="53"/>
  <c r="CU29" i="54"/>
  <c r="BE23" i="53"/>
  <c r="CZ7"/>
  <c r="BU37" i="52"/>
  <c r="BK27"/>
  <c r="CA15" i="3"/>
  <c r="CQ33"/>
  <c r="BK40"/>
  <c r="CQ35" i="53"/>
  <c r="BQ22"/>
  <c r="CX15" i="52"/>
  <c r="BD28"/>
  <c r="BX24"/>
  <c r="CZ21" i="54"/>
  <c r="CS38" i="53"/>
  <c r="BD16" i="52"/>
  <c r="BT25"/>
  <c r="CK29"/>
  <c r="BC14" i="3"/>
  <c r="BP31"/>
  <c r="BM28"/>
  <c r="BP19" i="54"/>
  <c r="CY33" i="53"/>
  <c r="BP36" i="52"/>
  <c r="BE19"/>
  <c r="CO24"/>
  <c r="BS34" i="3"/>
  <c r="BS28"/>
  <c r="CX23" i="56"/>
  <c r="BO26" i="53"/>
  <c r="CM32"/>
  <c r="BO30" i="52"/>
  <c r="BX18"/>
  <c r="CS22"/>
  <c r="CE28" i="3"/>
  <c r="CV40"/>
  <c r="BC33" i="56"/>
  <c r="CM26" i="53"/>
  <c r="CO33"/>
  <c r="CZ29" i="52"/>
  <c r="CI18"/>
  <c r="CU40"/>
  <c r="BH27" i="3"/>
  <c r="CP24" i="58"/>
  <c r="BV29" i="53"/>
  <c r="CF30"/>
  <c r="CH15" i="52"/>
  <c r="CJ17"/>
  <c r="CT15" i="53"/>
  <c r="BK37"/>
  <c r="BY14" i="52"/>
  <c r="CO30"/>
  <c r="BP20"/>
  <c r="BI27" i="3"/>
  <c r="CD40"/>
  <c r="BE28"/>
  <c r="BN13" i="58"/>
  <c r="CW12" i="60"/>
  <c r="BW11" i="62"/>
  <c r="CO11" i="57"/>
  <c r="CZ26" i="3"/>
  <c r="CU13" i="58"/>
  <c r="BC12" i="59"/>
  <c r="BV10" i="62"/>
  <c r="BH10" i="57"/>
  <c r="BW11" i="3"/>
  <c r="BT37"/>
  <c r="BG13" i="56"/>
  <c r="CX12" i="58"/>
  <c r="CC11" i="61"/>
  <c r="BV10" i="56"/>
  <c r="BS10" i="3"/>
  <c r="BI33"/>
  <c r="CN13" i="54"/>
  <c r="CO12" i="56"/>
  <c r="CD11" i="60"/>
  <c r="BJ10" i="55"/>
  <c r="BK10" i="52"/>
  <c r="CO23" i="55"/>
  <c r="CO15" i="53"/>
  <c r="BH26" i="56"/>
  <c r="BE21" i="55"/>
  <c r="BR32"/>
  <c r="BQ37"/>
  <c r="CB26" i="54"/>
  <c r="BZ40"/>
  <c r="CZ40" i="53"/>
  <c r="CN25" i="58"/>
  <c r="BJ21" i="56"/>
  <c r="CO15" i="55"/>
  <c r="CJ24"/>
  <c r="CY27"/>
  <c r="BW31" i="54"/>
  <c r="BI33"/>
  <c r="BU35" i="53"/>
  <c r="CH31" i="58"/>
  <c r="BC23" i="56"/>
  <c r="BQ17" i="55"/>
  <c r="CF18"/>
  <c r="BT32"/>
  <c r="BY25" i="54"/>
  <c r="BH39"/>
  <c r="BI14" i="53"/>
  <c r="BJ32" i="58"/>
  <c r="CU20" i="56"/>
  <c r="BX14" i="55"/>
  <c r="CF23"/>
  <c r="BU23"/>
  <c r="BG20" i="54"/>
  <c r="BE19"/>
  <c r="BV34" i="53"/>
  <c r="CR32" i="58"/>
  <c r="BL18" i="56"/>
  <c r="CZ15" i="55"/>
  <c r="BZ19"/>
  <c r="BO38"/>
  <c r="CE27" i="54"/>
  <c r="CI40"/>
  <c r="CV35" i="53"/>
  <c r="CM39" i="58"/>
  <c r="CE40" i="56"/>
  <c r="BO17" i="55"/>
  <c r="BC40"/>
  <c r="CU19"/>
  <c r="CC18" i="54"/>
  <c r="BT32"/>
  <c r="CZ36" i="53"/>
  <c r="CM24" i="55"/>
  <c r="CG30" i="53"/>
  <c r="BJ19"/>
  <c r="BF31" i="52"/>
  <c r="BU30"/>
  <c r="BS14" i="3"/>
  <c r="CV20"/>
  <c r="CC22" i="57"/>
  <c r="BC30" i="53"/>
  <c r="BT25"/>
  <c r="BW34" i="52"/>
  <c r="BZ21"/>
  <c r="BN24"/>
  <c r="BH15" i="53"/>
  <c r="BY19"/>
  <c r="BQ15" i="52"/>
  <c r="BM26"/>
  <c r="BE18"/>
  <c r="CG35" i="3"/>
  <c r="BN37"/>
  <c r="CO37"/>
  <c r="BC36" i="53"/>
  <c r="BL37"/>
  <c r="CZ17" i="52"/>
  <c r="CX33"/>
  <c r="CM38"/>
  <c r="CK16" i="3"/>
  <c r="BY19"/>
  <c r="CY25" i="55"/>
  <c r="BF29" i="53"/>
  <c r="BI19"/>
  <c r="BQ24" i="52"/>
  <c r="BS32"/>
  <c r="CN17" i="3"/>
  <c r="BE26"/>
  <c r="CX18"/>
  <c r="BP20" i="55"/>
  <c r="CO28" i="53"/>
  <c r="BY33"/>
  <c r="CY21" i="52"/>
  <c r="BL22"/>
  <c r="CD17" i="3"/>
  <c r="CO25"/>
  <c r="CF31" i="56"/>
  <c r="BC21" i="53"/>
  <c r="CT23"/>
  <c r="CM27" i="52"/>
  <c r="BD38" i="58"/>
  <c r="BX27" i="53"/>
  <c r="CU26"/>
  <c r="BP17" i="52"/>
  <c r="BH27"/>
  <c r="BS22"/>
  <c r="CT30" i="3"/>
  <c r="CI15"/>
  <c r="CV33" i="52"/>
  <c r="CX13" i="62"/>
  <c r="BH13" i="3"/>
  <c r="BI12" i="53"/>
  <c r="CM11" i="59"/>
  <c r="CF20" i="52"/>
  <c r="CR13" i="61"/>
  <c r="BF13" i="3"/>
  <c r="BI12" i="52"/>
  <c r="BS10" i="58"/>
  <c r="CV10" i="53"/>
  <c r="BY15" i="3"/>
  <c r="CU37" i="54"/>
  <c r="BX16" i="56"/>
  <c r="CT14" i="55"/>
  <c r="CD24"/>
  <c r="CQ18"/>
  <c r="CS17" i="54"/>
  <c r="BI26"/>
  <c r="CJ32"/>
  <c r="CR31" i="53"/>
  <c r="CQ28" i="56"/>
  <c r="CX30" i="55"/>
  <c r="BF28"/>
  <c r="BO22"/>
  <c r="CN35" i="54"/>
  <c r="CJ30"/>
  <c r="BI23"/>
  <c r="BM24" i="53"/>
  <c r="BQ34" i="56"/>
  <c r="BX25" i="55"/>
  <c r="BS20"/>
  <c r="CM19"/>
  <c r="BC14" i="54"/>
  <c r="CZ22"/>
  <c r="BR40"/>
  <c r="CC27" i="53"/>
  <c r="CL26" i="56"/>
  <c r="CI20" i="55"/>
  <c r="BS33"/>
  <c r="CQ23"/>
  <c r="CG34" i="54"/>
  <c r="BS39"/>
  <c r="BC22"/>
  <c r="CD24" i="53"/>
  <c r="CD17" i="56"/>
  <c r="BK15" i="55"/>
  <c r="CE14"/>
  <c r="CO22"/>
  <c r="BU35" i="54"/>
  <c r="BS32"/>
  <c r="CM15"/>
  <c r="CR29" i="53"/>
  <c r="CQ30" i="56"/>
  <c r="CN15" i="55"/>
  <c r="CG30"/>
  <c r="BH22"/>
  <c r="BE14" i="54"/>
  <c r="BV37"/>
  <c r="CL37"/>
  <c r="CO28" i="60"/>
  <c r="CB24" i="53"/>
  <c r="BM32"/>
  <c r="BI27" i="52"/>
  <c r="CA35"/>
  <c r="BC29"/>
  <c r="BK28" i="3"/>
  <c r="CA39"/>
  <c r="CL17" i="59"/>
  <c r="CV24" i="53"/>
  <c r="BI22"/>
  <c r="CC27" i="52"/>
  <c r="CJ34"/>
  <c r="CJ27"/>
  <c r="CJ37" i="54"/>
  <c r="BG22" i="53"/>
  <c r="BT27" i="52"/>
  <c r="CJ36"/>
  <c r="CK23"/>
  <c r="BK30" i="3"/>
  <c r="CE25"/>
  <c r="BV37"/>
  <c r="CO18" i="54"/>
  <c r="BG39" i="53"/>
  <c r="BM35" i="52"/>
  <c r="CY31"/>
  <c r="BS23"/>
  <c r="CF15" i="3"/>
  <c r="CK29"/>
  <c r="CR40" i="55"/>
  <c r="BU19" i="53"/>
  <c r="BG33"/>
  <c r="BU14" i="52"/>
  <c r="CD33"/>
  <c r="CR25" i="3"/>
  <c r="CE20"/>
  <c r="CC19"/>
  <c r="CB40" i="55"/>
  <c r="BD18" i="53"/>
  <c r="BY22"/>
  <c r="CL35" i="52"/>
  <c r="CD32"/>
  <c r="BX24" i="3"/>
  <c r="BO18"/>
  <c r="CC31" i="55"/>
  <c r="BI21" i="53"/>
  <c r="CJ36"/>
  <c r="CV32" i="52"/>
  <c r="CG14" i="55"/>
  <c r="CB18" i="53"/>
  <c r="BN37"/>
  <c r="BM15" i="52"/>
  <c r="BL40"/>
  <c r="BY27"/>
  <c r="BT31" i="3"/>
  <c r="CG33"/>
  <c r="CF29"/>
  <c r="BV13" i="60"/>
  <c r="CE12" i="62"/>
  <c r="BO12" i="3"/>
  <c r="BC10" i="58"/>
  <c r="BO28" i="3"/>
  <c r="BJ13" i="59"/>
  <c r="BY12" i="61"/>
  <c r="CZ11" i="3"/>
  <c r="CC11" i="56"/>
  <c r="BN13"/>
  <c r="BC11" i="61"/>
  <c r="BI11" i="3"/>
  <c r="CY13" i="55"/>
  <c r="CD10" i="60"/>
  <c r="BZ11" i="53"/>
  <c r="CX13" i="59"/>
  <c r="BO12" i="60"/>
  <c r="CK10" i="62"/>
  <c r="BD11" i="57"/>
  <c r="BH11" i="52"/>
  <c r="CA26" i="3"/>
  <c r="CR13" i="57"/>
  <c r="CY12" i="59"/>
  <c r="BW10" i="62"/>
  <c r="BO11" i="56"/>
  <c r="BD36" i="3"/>
  <c r="CT13" i="56"/>
  <c r="CD12" i="58"/>
  <c r="BT11" i="61"/>
  <c r="BY10" i="56"/>
  <c r="BG10" i="3"/>
  <c r="CP38"/>
  <c r="CW13" i="52"/>
  <c r="BZ10" i="60"/>
  <c r="CT12" i="55"/>
  <c r="BH13" i="60"/>
  <c r="BN11" i="62"/>
  <c r="BL11" i="56"/>
  <c r="CU10" i="3"/>
  <c r="DC32" i="59"/>
  <c r="DC24" i="68"/>
  <c r="DC17" i="67"/>
  <c r="DC15" i="75"/>
  <c r="DC36" i="62"/>
  <c r="BX38" i="3"/>
  <c r="CK12" i="56"/>
  <c r="BT10" i="55"/>
  <c r="BN23" i="3"/>
  <c r="BH12" i="54"/>
  <c r="CJ11"/>
  <c r="BY39" i="3"/>
  <c r="CT13" i="52"/>
  <c r="CI12" i="54"/>
  <c r="CD11" i="59"/>
  <c r="CE10" i="54"/>
  <c r="CZ38" i="52"/>
  <c r="BV13" i="61"/>
  <c r="BY13" i="3"/>
  <c r="CE12" i="53"/>
  <c r="BM11" i="58"/>
  <c r="CZ31" i="3"/>
  <c r="CO13" i="60"/>
  <c r="CP12" i="62"/>
  <c r="CQ12" i="3"/>
  <c r="CL10" i="58"/>
  <c r="BT11" i="53"/>
  <c r="BT30" i="3"/>
  <c r="BL13" i="59"/>
  <c r="BM12" i="60"/>
  <c r="BM10" i="62"/>
  <c r="BQ11" i="57"/>
  <c r="BL10" i="52"/>
  <c r="DC37" i="62"/>
  <c r="DC30" i="74"/>
  <c r="DC35" i="67"/>
  <c r="DC25" i="66"/>
  <c r="DC14" i="61"/>
  <c r="BE13" i="60"/>
  <c r="BW12" i="3"/>
  <c r="CH11" i="52"/>
  <c r="BW33" i="55"/>
  <c r="BZ39" i="54"/>
  <c r="CI16"/>
  <c r="BE39" i="53"/>
  <c r="CK25" i="52"/>
  <c r="BI16" i="3"/>
  <c r="CU28"/>
  <c r="BU19" i="54"/>
  <c r="CS37" i="53"/>
  <c r="BO17" i="52"/>
  <c r="BJ37"/>
  <c r="BS14"/>
  <c r="CZ23" i="54"/>
  <c r="BH40" i="53"/>
  <c r="BT17" i="52"/>
  <c r="CH38"/>
  <c r="CQ25"/>
  <c r="BK31" i="3"/>
  <c r="CI33"/>
  <c r="CH18" i="56"/>
  <c r="BG27" i="53"/>
  <c r="CY32"/>
  <c r="BM30" i="52"/>
  <c r="CC19"/>
  <c r="CL23"/>
  <c r="CO28" i="3"/>
  <c r="CH23"/>
  <c r="CU30" i="54"/>
  <c r="BE24" i="53"/>
  <c r="CP39"/>
  <c r="BO23" i="52"/>
  <c r="CF37"/>
  <c r="CB35" i="3"/>
  <c r="CU24"/>
  <c r="CD38"/>
  <c r="BV15" i="54"/>
  <c r="BL21" i="53"/>
  <c r="CR38"/>
  <c r="BY22" i="52"/>
  <c r="BN20"/>
  <c r="BD35" i="3"/>
  <c r="BZ24"/>
  <c r="CH23" i="55"/>
  <c r="CN23" i="53"/>
  <c r="BO25"/>
  <c r="BR18" i="52"/>
  <c r="BH27" i="55"/>
  <c r="BM31" i="53"/>
  <c r="BF38"/>
  <c r="CH35" i="52"/>
  <c r="CK34"/>
  <c r="BP14" i="3"/>
  <c r="CG24"/>
  <c r="CG19" i="52"/>
  <c r="BN13" i="61"/>
  <c r="CS13" i="3"/>
  <c r="BZ12" i="53"/>
  <c r="BL10" i="59"/>
  <c r="CE40" i="52"/>
  <c r="CC13" i="61"/>
  <c r="BO12" i="62"/>
  <c r="CT12" i="52"/>
  <c r="BI11" i="58"/>
  <c r="CY11" i="53"/>
  <c r="BE14" i="3"/>
  <c r="CQ13" i="59"/>
  <c r="BQ12" i="61"/>
  <c r="BY12" i="3"/>
  <c r="CA10" i="57"/>
  <c r="CD11" i="52"/>
  <c r="BF32" i="3"/>
  <c r="BD13" i="55"/>
  <c r="CV12" i="57"/>
  <c r="BC11" i="60"/>
  <c r="CM10" i="55"/>
  <c r="CM10" i="53"/>
  <c r="CO36" i="54"/>
  <c r="BU15" i="57"/>
  <c r="BY23" i="56"/>
  <c r="BD30" i="55"/>
  <c r="CD15"/>
  <c r="CD17" i="54"/>
  <c r="CU21"/>
  <c r="BX37"/>
  <c r="CP14" i="53"/>
  <c r="BF35" i="57"/>
  <c r="CK22" i="56"/>
  <c r="CD35" i="55"/>
  <c r="BN21"/>
  <c r="CT35" i="54"/>
  <c r="BV28"/>
  <c r="BD23"/>
  <c r="BY16" i="53"/>
  <c r="BN25" i="57"/>
  <c r="CA38" i="56"/>
  <c r="BO29" i="55"/>
  <c r="BJ22"/>
  <c r="CF36" i="54"/>
  <c r="BC21"/>
  <c r="BX18"/>
  <c r="CQ34" i="53"/>
  <c r="CV34" i="57"/>
  <c r="CO22" i="56"/>
  <c r="CI26" i="55"/>
  <c r="CG38"/>
  <c r="CY31" i="54"/>
  <c r="CF30"/>
  <c r="CG32"/>
  <c r="BP15" i="53"/>
  <c r="CB21" i="57"/>
  <c r="BJ37" i="56"/>
  <c r="BC31" i="55"/>
  <c r="CK32"/>
  <c r="CO26" i="54"/>
  <c r="BQ24"/>
  <c r="BD37"/>
  <c r="CN16" i="53"/>
  <c r="CM31" i="57"/>
  <c r="BJ40" i="56"/>
  <c r="CX25" i="55"/>
  <c r="CV38"/>
  <c r="BE30" i="54"/>
  <c r="CG36"/>
  <c r="CN20"/>
  <c r="BX16" i="53"/>
  <c r="BL30" i="54"/>
  <c r="BC25" i="53"/>
  <c r="CO21"/>
  <c r="CX25" i="52"/>
  <c r="CW17"/>
  <c r="CN34" i="3"/>
  <c r="CJ27"/>
  <c r="CR39"/>
  <c r="BC28" i="54"/>
  <c r="CZ21" i="53"/>
  <c r="CS18"/>
  <c r="CI24" i="52"/>
  <c r="CG35"/>
  <c r="BT33" i="55"/>
  <c r="CQ25" i="53"/>
  <c r="CR20"/>
  <c r="BM40" i="52"/>
  <c r="CC24"/>
  <c r="CT17" i="3"/>
  <c r="BS24"/>
  <c r="CI37"/>
  <c r="CZ39" i="55"/>
  <c r="CQ30" i="53"/>
  <c r="BO23"/>
  <c r="CP37" i="52"/>
  <c r="BN19"/>
  <c r="BM14" i="3"/>
  <c r="CM32"/>
  <c r="BM36" i="55"/>
  <c r="BH24" i="53"/>
  <c r="CP38"/>
  <c r="CP19" i="52"/>
  <c r="CK37"/>
  <c r="BW14" i="3"/>
  <c r="CA40"/>
  <c r="CS26"/>
  <c r="CH18" i="54"/>
  <c r="CZ39" i="53"/>
  <c r="BO16" i="52"/>
  <c r="BF35"/>
  <c r="CT23"/>
  <c r="CL28" i="3"/>
  <c r="CG40"/>
  <c r="CX28" i="53"/>
  <c r="CG39"/>
  <c r="CT36" i="52"/>
  <c r="CH40"/>
  <c r="BV18" i="54"/>
  <c r="CV40" i="53"/>
  <c r="BH15" i="52"/>
  <c r="CV26"/>
  <c r="CL33"/>
  <c r="CQ16" i="3"/>
  <c r="BD25"/>
  <c r="CP29" i="52"/>
  <c r="CA13" i="62"/>
  <c r="BV13" i="3"/>
  <c r="BM12" i="53"/>
  <c r="CZ10" i="59"/>
  <c r="BG20" i="52"/>
  <c r="BH13" i="61"/>
  <c r="BE12" i="62"/>
  <c r="BY12" i="52"/>
  <c r="CO11" i="58"/>
  <c r="CA10" i="53"/>
  <c r="BC26" i="3"/>
  <c r="BC13" i="59"/>
  <c r="BJ12" i="61"/>
  <c r="CA12" i="3"/>
  <c r="CF11" i="57"/>
  <c r="BV10" i="52"/>
  <c r="CT24" i="3"/>
  <c r="CK13" i="58"/>
  <c r="CX12" i="59"/>
  <c r="BY10" i="62"/>
  <c r="CR11" i="57"/>
  <c r="BQ11" i="3"/>
  <c r="CK32"/>
  <c r="BL37" i="54"/>
  <c r="BD34" i="56"/>
  <c r="BZ35" i="55"/>
  <c r="BW31"/>
  <c r="BC32"/>
  <c r="CX14" i="54"/>
  <c r="BT31"/>
  <c r="CN14"/>
  <c r="BO28" i="53"/>
  <c r="BE17" i="56"/>
  <c r="BS28" i="55"/>
  <c r="CB25"/>
  <c r="CQ37"/>
  <c r="BD17" i="54"/>
  <c r="BE33"/>
  <c r="CU23"/>
  <c r="BL30" i="53"/>
  <c r="BC28" i="56"/>
  <c r="CT20" i="55"/>
  <c r="CR19"/>
  <c r="CV32"/>
  <c r="CI34" i="54"/>
  <c r="BG39"/>
  <c r="CI22"/>
  <c r="CF24" i="53"/>
  <c r="CC31" i="56"/>
  <c r="CA29" i="55"/>
  <c r="BX35"/>
  <c r="CF32"/>
  <c r="CW15" i="54"/>
  <c r="CV18"/>
  <c r="CT39"/>
  <c r="CA31" i="53"/>
  <c r="CU28" i="56"/>
  <c r="BO35" i="55"/>
  <c r="CM34"/>
  <c r="CK23"/>
  <c r="BR17" i="54"/>
  <c r="CV40"/>
  <c r="BJ39"/>
  <c r="CF26" i="53"/>
  <c r="BW15" i="56"/>
  <c r="BD36" i="55"/>
  <c r="BF27"/>
  <c r="BO39"/>
  <c r="CS34" i="54"/>
  <c r="BU18"/>
  <c r="CF15" i="53"/>
  <c r="BH25" i="58"/>
  <c r="BO31" i="53"/>
  <c r="BU15"/>
  <c r="BH16" i="52"/>
  <c r="BU27"/>
  <c r="BY29"/>
  <c r="CI25" i="3"/>
  <c r="CH18"/>
  <c r="CF25" i="58"/>
  <c r="BD31" i="53"/>
  <c r="CA17"/>
  <c r="BJ16" i="52"/>
  <c r="CH27"/>
  <c r="BV27"/>
  <c r="CS38" i="54"/>
  <c r="CR39" i="53"/>
  <c r="BF36" i="52"/>
  <c r="CK35"/>
  <c r="CM23"/>
  <c r="CW15" i="3"/>
  <c r="CE29"/>
  <c r="BF40"/>
  <c r="BN40" i="54"/>
  <c r="CZ6" i="53"/>
  <c r="BK30" i="52"/>
  <c r="CU18"/>
  <c r="BM20"/>
  <c r="CB36" i="3"/>
  <c r="CB27"/>
  <c r="CU14" i="55"/>
  <c r="CW33" i="53"/>
  <c r="CG25"/>
  <c r="CG17" i="52"/>
  <c r="CY25"/>
  <c r="BV20"/>
  <c r="BF33" i="3"/>
  <c r="BX33"/>
  <c r="CU35" i="55"/>
  <c r="CV33" i="53"/>
  <c r="CS28"/>
  <c r="BG14" i="52"/>
  <c r="BT24"/>
  <c r="BM39"/>
  <c r="BN32" i="3"/>
  <c r="CN28" i="55"/>
  <c r="BN28" i="53"/>
  <c r="BE31"/>
  <c r="BJ22" i="52"/>
  <c r="BF29" i="55"/>
  <c r="CQ23" i="53"/>
  <c r="CD18"/>
  <c r="CY28" i="52"/>
  <c r="CA37"/>
  <c r="CA31"/>
  <c r="CN28" i="3"/>
  <c r="CJ23"/>
  <c r="CF17"/>
  <c r="BV13" i="57"/>
  <c r="CD12" i="59"/>
  <c r="BK11" i="62"/>
  <c r="CP11" i="56"/>
  <c r="CR31" i="3"/>
  <c r="BU13" i="56"/>
  <c r="CB12" i="58"/>
  <c r="CH11" i="61"/>
  <c r="CG10" i="56"/>
  <c r="CA11" i="3"/>
  <c r="CL38" i="55"/>
  <c r="BH39" i="58"/>
  <c r="BI21" i="56"/>
  <c r="BE17" i="55"/>
  <c r="CU20"/>
  <c r="BQ38"/>
  <c r="BU28" i="54"/>
  <c r="CX23"/>
  <c r="CB36" i="53"/>
  <c r="BY29" i="58"/>
  <c r="CL38" i="56"/>
  <c r="CC34" i="55"/>
  <c r="CW22"/>
  <c r="BK37"/>
  <c r="CM21" i="54"/>
  <c r="BN18"/>
  <c r="BV15" i="53"/>
  <c r="CG20" i="58"/>
  <c r="CQ38" i="56"/>
  <c r="BC36" i="55"/>
  <c r="BR19"/>
  <c r="CZ40" i="54"/>
  <c r="CK34"/>
  <c r="BD29"/>
  <c r="CU31" i="53"/>
  <c r="BR27" i="58"/>
  <c r="CG38" i="56"/>
  <c r="CF31" i="55"/>
  <c r="CH32"/>
  <c r="BO15" i="54"/>
  <c r="BI14"/>
  <c r="CS28"/>
  <c r="BG28" i="53"/>
  <c r="BS34" i="57"/>
  <c r="BO31" i="56"/>
  <c r="CB26" i="55"/>
  <c r="BH37"/>
  <c r="BC16" i="54"/>
  <c r="CZ29"/>
  <c r="CX32"/>
  <c r="BD20" i="53"/>
  <c r="CA36" i="57"/>
  <c r="CD33" i="56"/>
  <c r="BW30" i="55"/>
  <c r="CR34"/>
  <c r="CC34" i="54"/>
  <c r="BL24"/>
  <c r="CH37"/>
  <c r="CN15" i="53"/>
  <c r="CK38" i="55"/>
  <c r="BD24" i="53"/>
  <c r="BP39"/>
  <c r="BG30" i="52"/>
  <c r="CM37"/>
  <c r="CW17" i="3"/>
  <c r="CQ26"/>
  <c r="CR40"/>
  <c r="CT19" i="55"/>
  <c r="BV24" i="53"/>
  <c r="CJ37"/>
  <c r="CE30" i="52"/>
  <c r="CE37"/>
  <c r="BK31" i="55"/>
  <c r="CJ22" i="53"/>
  <c r="BJ18"/>
  <c r="BC26" i="52"/>
  <c r="BQ20"/>
  <c r="BC18"/>
  <c r="BP27" i="3"/>
  <c r="BH22"/>
  <c r="CY17" i="55"/>
  <c r="CB39" i="53"/>
  <c r="BD22"/>
  <c r="BC15" i="52"/>
  <c r="CF30"/>
  <c r="BO37"/>
  <c r="CU25" i="3"/>
  <c r="CA38"/>
  <c r="CB29" i="54"/>
  <c r="CM37" i="53"/>
  <c r="BT14" i="52"/>
  <c r="BZ24"/>
  <c r="CB26"/>
  <c r="CP36" i="3"/>
  <c r="CM30"/>
  <c r="CM28"/>
  <c r="BE26" i="54"/>
  <c r="BR19" i="53"/>
  <c r="BR14" i="52"/>
  <c r="CG24"/>
  <c r="CZ25"/>
  <c r="BU36" i="3"/>
  <c r="CD30"/>
  <c r="CZ14" i="54"/>
  <c r="BP40" i="53"/>
  <c r="BP32"/>
  <c r="CN27" i="52"/>
  <c r="CQ40" i="55"/>
  <c r="BV20" i="53"/>
  <c r="CN38"/>
  <c r="CO39" i="52"/>
  <c r="CR21"/>
  <c r="CN15" i="3"/>
  <c r="CK30"/>
  <c r="BH23"/>
  <c r="CM18"/>
  <c r="BR13" i="55"/>
  <c r="BG12" i="57"/>
  <c r="BH11" i="61"/>
  <c r="CM10" i="56"/>
  <c r="CH37" i="3"/>
  <c r="CW13" i="55"/>
  <c r="BP12" i="56"/>
  <c r="BN10" i="60"/>
  <c r="BJ25" i="3"/>
  <c r="BK12" i="59"/>
  <c r="CX10" i="57"/>
  <c r="BZ19" i="3"/>
  <c r="BO12" i="58"/>
  <c r="CW10" i="56"/>
  <c r="BK22" i="3"/>
  <c r="BP13" i="54"/>
  <c r="BX12" i="56"/>
  <c r="BF10" i="60"/>
  <c r="CJ10" i="55"/>
  <c r="BV11" i="52"/>
  <c r="BM37" i="3"/>
  <c r="BP13" i="53"/>
  <c r="BI12" i="54"/>
  <c r="CT10" i="59"/>
  <c r="CI26" i="52"/>
  <c r="BL13" i="62"/>
  <c r="CP13" i="3"/>
  <c r="CM12" i="53"/>
  <c r="BP11" i="59"/>
  <c r="CQ10" i="54"/>
  <c r="CN38" i="52"/>
  <c r="CR13" i="60"/>
  <c r="BK12" i="62"/>
  <c r="CC12" i="52"/>
  <c r="BY10" i="58"/>
  <c r="CL11" i="53"/>
  <c r="DC26" i="65"/>
  <c r="DC16" i="60"/>
  <c r="DC38" i="70"/>
  <c r="DC16" i="64"/>
  <c r="DC34"/>
  <c r="BT11" i="55"/>
  <c r="CE13" i="56"/>
  <c r="BS10" i="61"/>
  <c r="BW10" i="55"/>
  <c r="BD13" i="54"/>
  <c r="CX11" i="60"/>
  <c r="CJ10" i="3"/>
  <c r="BY13" i="58"/>
  <c r="BJ12" i="60"/>
  <c r="CZ10" i="62"/>
  <c r="CX11" i="57"/>
  <c r="BG10" i="52"/>
  <c r="CE32" i="3"/>
  <c r="CI13" i="57"/>
  <c r="BE12" i="58"/>
  <c r="CW10" i="61"/>
  <c r="CQ11" i="56"/>
  <c r="BD18" i="3"/>
  <c r="CP13" i="55"/>
  <c r="CQ12" i="57"/>
  <c r="BZ11" i="61"/>
  <c r="BM10" i="56"/>
  <c r="CE11" i="55"/>
  <c r="CW34" i="3"/>
  <c r="BL13" i="54"/>
  <c r="CI12" i="56"/>
  <c r="BU10" i="60"/>
  <c r="BD10" i="55"/>
  <c r="CD11" i="53"/>
  <c r="DC18" i="62"/>
  <c r="DC20" i="64"/>
  <c r="DC11"/>
  <c r="CV10" i="56"/>
  <c r="CC13"/>
  <c r="CI10" i="61"/>
  <c r="BY21" i="58"/>
  <c r="BV39" i="55"/>
  <c r="BC18" i="54"/>
  <c r="BW20" i="53"/>
  <c r="BD36" i="52"/>
  <c r="CG38"/>
  <c r="BO23" i="3"/>
  <c r="CV30" i="57"/>
  <c r="CI26" i="53"/>
  <c r="BQ21"/>
  <c r="CV16" i="52"/>
  <c r="CB35"/>
  <c r="CG39"/>
  <c r="CT40" i="54"/>
  <c r="CU25" i="53"/>
  <c r="BY28" i="52"/>
  <c r="CR22"/>
  <c r="BO32"/>
  <c r="CV17" i="3"/>
  <c r="CL32"/>
  <c r="BF39"/>
  <c r="BT38" i="54"/>
  <c r="CM33" i="53"/>
  <c r="CP16" i="52"/>
  <c r="BY20"/>
  <c r="CX20"/>
  <c r="CP29" i="3"/>
  <c r="BJ23"/>
  <c r="BE28" i="54"/>
  <c r="CN39" i="53"/>
  <c r="BX34" i="52"/>
  <c r="CW29"/>
  <c r="BM22"/>
  <c r="BE36" i="3"/>
  <c r="CB31"/>
  <c r="BZ20" i="55"/>
  <c r="BZ35" i="53"/>
  <c r="BD39"/>
  <c r="CM36" i="52"/>
  <c r="CK19"/>
  <c r="CM15" i="3"/>
  <c r="BL25"/>
  <c r="CB34" i="54"/>
  <c r="BR37" i="53"/>
  <c r="BS16" i="52"/>
  <c r="CP20"/>
  <c r="BE39" i="55"/>
  <c r="CM38" i="53"/>
  <c r="CH33"/>
  <c r="CQ14" i="52"/>
  <c r="CO40"/>
  <c r="BD26" i="3"/>
  <c r="CX21"/>
  <c r="BE37"/>
  <c r="BY25"/>
  <c r="BN13" i="57"/>
  <c r="CZ11" i="59"/>
  <c r="BP11" i="61"/>
  <c r="CS10" i="56"/>
  <c r="BS38" i="3"/>
  <c r="BD13" i="56"/>
  <c r="BY12" i="58"/>
  <c r="CW11" i="61"/>
  <c r="BU10" i="56"/>
  <c r="CP10" i="3"/>
  <c r="CO13" i="62"/>
  <c r="BK13" i="52"/>
  <c r="CS12" i="54"/>
  <c r="BZ10" i="59"/>
  <c r="BF10" i="54"/>
  <c r="CP38" i="52"/>
  <c r="BR13" i="61"/>
  <c r="BC12" i="62"/>
  <c r="CF12" i="52"/>
  <c r="CF11" i="58"/>
  <c r="CW10" i="53"/>
  <c r="CQ35" i="3"/>
  <c r="CJ36" i="54"/>
  <c r="CJ19" i="57"/>
  <c r="BU19" i="56"/>
  <c r="BV28" i="55"/>
  <c r="BQ23"/>
  <c r="BO36" i="54"/>
  <c r="BE34"/>
  <c r="BN38"/>
  <c r="CN31" i="53"/>
  <c r="BW22" i="57"/>
  <c r="BM39" i="56"/>
  <c r="CM21" i="55"/>
  <c r="BD18"/>
  <c r="CS14" i="54"/>
  <c r="CH27"/>
  <c r="BP23"/>
  <c r="CE21" i="53"/>
  <c r="BZ37" i="57"/>
  <c r="CI39" i="56"/>
  <c r="BZ17" i="55"/>
  <c r="BJ27"/>
  <c r="BI16" i="54"/>
  <c r="CW20"/>
  <c r="CG29"/>
  <c r="CS27" i="53"/>
  <c r="BZ40" i="57"/>
  <c r="BX16" i="55"/>
  <c r="BJ36"/>
  <c r="CS29"/>
  <c r="CX36" i="54"/>
  <c r="CH29"/>
  <c r="CH39"/>
  <c r="BP24" i="53"/>
  <c r="BL22" i="57"/>
  <c r="BY17" i="55"/>
  <c r="CP26"/>
  <c r="BK33"/>
  <c r="CY14" i="54"/>
  <c r="BK24"/>
  <c r="CE32"/>
  <c r="CH28" i="53"/>
  <c r="CC35" i="56"/>
  <c r="CA34" i="55"/>
  <c r="BP25"/>
  <c r="BE20"/>
  <c r="BC30" i="54"/>
  <c r="BS28"/>
  <c r="BG40"/>
  <c r="BF21" i="53"/>
  <c r="CG23" i="54"/>
  <c r="BZ19" i="53"/>
  <c r="BQ30" i="52"/>
  <c r="CZ13"/>
  <c r="CQ23"/>
  <c r="CC21" i="3"/>
  <c r="BO33"/>
  <c r="CX39"/>
  <c r="BI40" i="54"/>
  <c r="CV19" i="53"/>
  <c r="CM30" i="52"/>
  <c r="BY35"/>
  <c r="CR40"/>
  <c r="CO34" i="54"/>
  <c r="CX24" i="53"/>
  <c r="CP31"/>
  <c r="BM29" i="52"/>
  <c r="CW40"/>
  <c r="BM36" i="3"/>
  <c r="BV14"/>
  <c r="BF38"/>
  <c r="BN21" i="54"/>
  <c r="CO31" i="53"/>
  <c r="BC23"/>
  <c r="BU24" i="52"/>
  <c r="BR28"/>
  <c r="CR17" i="3"/>
  <c r="CI24"/>
  <c r="BT15" i="57"/>
  <c r="CL16" i="53"/>
  <c r="BU29"/>
  <c r="CR15" i="52"/>
  <c r="BG29"/>
  <c r="CL38"/>
  <c r="CL16" i="3"/>
  <c r="CC34"/>
  <c r="CD14" i="55"/>
  <c r="CZ33" i="53"/>
  <c r="CL23"/>
  <c r="BT29" i="52"/>
  <c r="CY38"/>
  <c r="CU33"/>
  <c r="CT36" i="3"/>
  <c r="CD23" i="56"/>
  <c r="CU21" i="53"/>
  <c r="BJ38"/>
  <c r="CS17" i="52"/>
  <c r="BV29"/>
  <c r="BN25" i="53"/>
  <c r="BT33"/>
  <c r="CR27" i="52"/>
  <c r="CW36"/>
  <c r="CP34"/>
  <c r="CA28" i="3"/>
  <c r="CC39"/>
  <c r="CL13" i="62"/>
  <c r="BR13"/>
  <c r="CN13" i="52"/>
  <c r="BL12" i="54"/>
  <c r="BI11" i="59"/>
  <c r="BK22" i="52"/>
  <c r="BC13" i="61"/>
  <c r="CE13" i="3"/>
  <c r="CZ11" i="53"/>
  <c r="BY10" i="59"/>
  <c r="CR10" i="53"/>
  <c r="CX27" i="3"/>
  <c r="CM13" i="60"/>
  <c r="CI12" i="62"/>
  <c r="BV12" i="3"/>
  <c r="CP10" i="58"/>
  <c r="BJ11" i="53"/>
  <c r="CC24" i="3"/>
  <c r="BQ13" i="58"/>
  <c r="BP12" i="60"/>
  <c r="CH11" i="62"/>
  <c r="BN11" i="57"/>
  <c r="CI10" i="52"/>
  <c r="BU19" i="3"/>
  <c r="BR37" i="54"/>
  <c r="BQ30" i="56"/>
  <c r="BT15" i="55"/>
  <c r="CF20"/>
  <c r="CU32"/>
  <c r="CK27" i="54"/>
  <c r="BC25"/>
  <c r="CT23"/>
  <c r="CJ17" i="53"/>
  <c r="CF17" i="56"/>
  <c r="CR16" i="55"/>
  <c r="CE26"/>
  <c r="BL37"/>
  <c r="CU31" i="54"/>
  <c r="BO32"/>
  <c r="CZ9"/>
  <c r="BD17" i="53"/>
  <c r="CT28" i="56"/>
  <c r="CS34" i="55"/>
  <c r="CD30"/>
  <c r="BM33"/>
  <c r="CC14" i="54"/>
  <c r="CW28"/>
  <c r="BG25"/>
  <c r="CW27" i="53"/>
  <c r="CQ31" i="56"/>
  <c r="CJ30" i="55"/>
  <c r="BG27"/>
  <c r="BW40"/>
  <c r="CH34" i="54"/>
  <c r="BK27"/>
  <c r="BY39"/>
  <c r="CQ21" i="53"/>
  <c r="BV28" i="56"/>
  <c r="BO24" i="55"/>
  <c r="CQ20"/>
  <c r="BU18"/>
  <c r="BK36" i="54"/>
  <c r="CF23"/>
  <c r="CW37"/>
  <c r="BM26" i="53"/>
  <c r="CU36" i="56"/>
  <c r="BC17" i="55"/>
  <c r="BR15"/>
  <c r="BG39"/>
  <c r="CT14" i="54"/>
  <c r="CN18"/>
  <c r="BP37"/>
  <c r="CZ29" i="53"/>
  <c r="CV25"/>
  <c r="BJ39"/>
  <c r="CM15" i="52"/>
  <c r="CF23"/>
  <c r="BV16"/>
  <c r="CZ20" i="3"/>
  <c r="CF38"/>
  <c r="CA18" i="55"/>
  <c r="BM20" i="53"/>
  <c r="CG40"/>
  <c r="CC25" i="52"/>
  <c r="CI22"/>
  <c r="CS36" i="55"/>
  <c r="BC39" i="53"/>
  <c r="CG23"/>
  <c r="CT15" i="52"/>
  <c r="BZ30"/>
  <c r="BG39"/>
  <c r="CY25" i="3"/>
  <c r="CX37"/>
  <c r="BD17" i="55"/>
  <c r="BX18" i="53"/>
  <c r="BN39"/>
  <c r="CO17" i="52"/>
  <c r="CQ16"/>
  <c r="CP33"/>
  <c r="CO20" i="3"/>
  <c r="BT18"/>
  <c r="BZ36" i="54"/>
  <c r="BI32" i="53"/>
  <c r="BS35" i="52"/>
  <c r="BK19"/>
  <c r="BI21"/>
  <c r="BG34" i="3"/>
  <c r="CX28"/>
  <c r="BF18"/>
  <c r="BK25" i="54"/>
  <c r="BS33" i="53"/>
  <c r="BZ35" i="52"/>
  <c r="CM19"/>
  <c r="CO21"/>
  <c r="BF31" i="3"/>
  <c r="BZ28"/>
  <c r="BL14" i="54"/>
  <c r="CL31" i="53"/>
  <c r="BG17"/>
  <c r="CY34" i="52"/>
  <c r="CV40" i="55"/>
  <c r="BC28" i="53"/>
  <c r="BI37"/>
  <c r="BR20" i="52"/>
  <c r="BX33"/>
  <c r="CH36" i="3"/>
  <c r="BC29"/>
  <c r="CY33"/>
  <c r="BT35"/>
  <c r="CB13" i="58"/>
  <c r="CJ12" i="60"/>
  <c r="CX10" i="62"/>
  <c r="CE11" i="57"/>
  <c r="BD34" i="3"/>
  <c r="CT13" i="57"/>
  <c r="CF12" i="59"/>
  <c r="CT10" i="62"/>
  <c r="CF10" i="56"/>
  <c r="CT11" i="3"/>
  <c r="CR22" i="55"/>
  <c r="BW34" i="62"/>
  <c r="BG22" i="56"/>
  <c r="CP36" i="55"/>
  <c r="BS25"/>
  <c r="CC18"/>
  <c r="CF28" i="54"/>
  <c r="CH23"/>
  <c r="CH17" i="53"/>
  <c r="CC28" i="58"/>
  <c r="CE36" i="56"/>
  <c r="CP14" i="55"/>
  <c r="BK23"/>
  <c r="BI18"/>
  <c r="CK21" i="54"/>
  <c r="CZ7"/>
  <c r="CI34" i="53"/>
  <c r="CQ29" i="58"/>
  <c r="CX18" i="56"/>
  <c r="BT16" i="55"/>
  <c r="BE18"/>
  <c r="CG37"/>
  <c r="CM28" i="54"/>
  <c r="BQ23"/>
  <c r="CN36" i="53"/>
  <c r="CE33" i="58"/>
  <c r="BS38" i="56"/>
  <c r="BU36" i="55"/>
  <c r="CQ33"/>
  <c r="CU18"/>
  <c r="CC25" i="54"/>
  <c r="BK38"/>
  <c r="BO17" i="53"/>
  <c r="CM19" i="58"/>
  <c r="CX32" i="56"/>
  <c r="BS15" i="55"/>
  <c r="BC37"/>
  <c r="BN39"/>
  <c r="BH32" i="54"/>
  <c r="BN14"/>
  <c r="BW35" i="53"/>
  <c r="CI33" i="58"/>
  <c r="BY40" i="56"/>
  <c r="CN30" i="55"/>
  <c r="BC22"/>
  <c r="BG14" i="54"/>
  <c r="BQ17"/>
  <c r="BC24"/>
  <c r="BN27" i="53"/>
  <c r="BT25" i="55"/>
  <c r="BG31" i="53"/>
  <c r="CO24"/>
  <c r="CT32" i="52"/>
  <c r="CI14"/>
  <c r="BU14" i="3"/>
  <c r="BR27"/>
  <c r="CQ40"/>
  <c r="BW20" i="55"/>
  <c r="BW31" i="53"/>
  <c r="BC31"/>
  <c r="CW33" i="52"/>
  <c r="BK34"/>
  <c r="BX19" i="56"/>
  <c r="CH27" i="53"/>
  <c r="CF18"/>
  <c r="CW31" i="52"/>
  <c r="CA21"/>
  <c r="BF23"/>
  <c r="BR28" i="3"/>
  <c r="BW22"/>
  <c r="CB39" i="56"/>
  <c r="BT24" i="53"/>
  <c r="CY23"/>
  <c r="CH28" i="52"/>
  <c r="CO33"/>
  <c r="CY37"/>
  <c r="CL25" i="3"/>
  <c r="BY37"/>
  <c r="CR29" i="54"/>
  <c r="CU32" i="53"/>
  <c r="CE40"/>
  <c r="CA39" i="52"/>
  <c r="CX18"/>
  <c r="CN16" i="3"/>
  <c r="BN31"/>
  <c r="BL31"/>
  <c r="CG27" i="54"/>
  <c r="CB32" i="53"/>
  <c r="BR39"/>
  <c r="CY39" i="52"/>
  <c r="CC14"/>
  <c r="CC16" i="3"/>
  <c r="BX31"/>
  <c r="CL23" i="55"/>
  <c r="CK40" i="53"/>
  <c r="BE30"/>
  <c r="BQ31" i="52"/>
  <c r="CD28" i="55"/>
  <c r="BG24" i="53"/>
  <c r="BU40"/>
  <c r="BV26" i="52"/>
  <c r="CR18"/>
  <c r="BI35" i="3"/>
  <c r="BJ34"/>
  <c r="BD27"/>
  <c r="CD28"/>
  <c r="CI13" i="59"/>
  <c r="CB12" i="60"/>
  <c r="BX10" i="62"/>
  <c r="BM11" i="57"/>
  <c r="CN25" i="3"/>
  <c r="CY13" i="58"/>
  <c r="CH12" i="60"/>
  <c r="CV11" i="62"/>
  <c r="CD10" i="54"/>
  <c r="CR13"/>
  <c r="CV11" i="60"/>
  <c r="BC10" i="3"/>
  <c r="CY13" i="52"/>
  <c r="CL10" i="59"/>
  <c r="CJ32" i="52"/>
  <c r="BE13" i="57"/>
  <c r="BF12" i="59"/>
  <c r="BF11" i="62"/>
  <c r="BW10" i="57"/>
  <c r="BR11" i="3"/>
  <c r="CW18"/>
  <c r="CH13" i="56"/>
  <c r="BV12" i="58"/>
  <c r="BR11" i="61"/>
  <c r="CO11" i="56"/>
  <c r="CR32" i="3"/>
  <c r="CK13" i="55"/>
  <c r="BH12" i="56"/>
  <c r="CB10" i="60"/>
  <c r="CF11" i="55"/>
  <c r="CP11" i="54"/>
  <c r="CC37" i="3"/>
  <c r="BM13" i="53"/>
  <c r="CA12" i="55"/>
  <c r="BG11" i="60"/>
  <c r="CS10" i="55"/>
  <c r="CE11" i="3"/>
  <c r="DC26" i="62"/>
  <c r="DC27" i="72"/>
  <c r="DC22" i="63"/>
  <c r="DC33"/>
  <c r="BX10" i="52"/>
  <c r="BQ13"/>
  <c r="CP10" i="59"/>
  <c r="BI18" i="3"/>
  <c r="CJ12" i="57"/>
  <c r="CO11" i="55"/>
  <c r="BQ39" i="3"/>
  <c r="BI13" i="54"/>
  <c r="BG12" i="56"/>
  <c r="CF11" i="60"/>
  <c r="CV10" i="55"/>
  <c r="CP10" i="52"/>
  <c r="BG38" i="3"/>
  <c r="BG13" i="52"/>
  <c r="BK12" i="54"/>
  <c r="CJ10" i="59"/>
  <c r="CC37" i="52"/>
  <c r="BX13" i="61"/>
  <c r="BU13" i="3"/>
  <c r="CH12" i="53"/>
  <c r="CS11" i="58"/>
  <c r="CB10" i="53"/>
  <c r="CK31" i="3"/>
  <c r="CJ13" i="60"/>
  <c r="CV12" i="62"/>
  <c r="CD12" i="3"/>
  <c r="BJ10" i="58"/>
  <c r="BC11" i="53"/>
  <c r="DC32" i="63"/>
  <c r="DC21" i="69"/>
  <c r="DC13" i="63"/>
  <c r="DC28" i="60"/>
  <c r="DC14" i="70"/>
  <c r="CB25" i="56"/>
  <c r="CK35" i="54"/>
  <c r="CH35" i="53"/>
  <c r="BP23"/>
  <c r="CV34" i="52"/>
  <c r="CI40"/>
  <c r="CF22" i="3"/>
  <c r="CV24" i="55"/>
  <c r="BR23" i="53"/>
  <c r="BV19"/>
  <c r="CD27" i="52"/>
  <c r="BH37"/>
  <c r="BP33" i="58"/>
  <c r="BX28" i="53"/>
  <c r="CC21"/>
  <c r="CO36" i="52"/>
  <c r="BM36"/>
  <c r="BN32"/>
  <c r="CZ19" i="3"/>
  <c r="CV32"/>
  <c r="CJ30" i="57"/>
  <c r="BJ25" i="53"/>
  <c r="CA30"/>
  <c r="BL16" i="52"/>
  <c r="BP30"/>
  <c r="CJ38"/>
  <c r="CZ40" i="3"/>
  <c r="CN21"/>
  <c r="CK25" i="55"/>
  <c r="BL38" i="53"/>
  <c r="BW24"/>
  <c r="CW35" i="52"/>
  <c r="CW19"/>
  <c r="BK27" i="3"/>
  <c r="CZ23"/>
  <c r="CX38"/>
  <c r="BL39" i="55"/>
  <c r="BY37" i="53"/>
  <c r="CY20"/>
  <c r="CT16" i="52"/>
  <c r="BZ20"/>
  <c r="BZ27" i="3"/>
  <c r="BF24"/>
  <c r="BT29" i="55"/>
  <c r="CY28" i="53"/>
  <c r="CE32"/>
  <c r="BV21" i="52"/>
  <c r="CT32" i="56"/>
  <c r="CD21" i="53"/>
  <c r="CR22"/>
  <c r="BN26" i="52"/>
  <c r="BV23"/>
  <c r="CC39"/>
  <c r="BU20" i="3"/>
  <c r="CE36"/>
  <c r="CB28"/>
  <c r="BE13" i="55"/>
  <c r="CY12" i="57"/>
  <c r="BD11" i="60"/>
  <c r="CZ10" i="55"/>
  <c r="CY38" i="3"/>
  <c r="CF13" i="54"/>
  <c r="CR12" i="56"/>
  <c r="BH10" i="60"/>
  <c r="CY11" i="55"/>
  <c r="BI10" i="52"/>
  <c r="BS13" i="60"/>
  <c r="BR12" i="62"/>
  <c r="BC12" i="52"/>
  <c r="BQ10" i="58"/>
  <c r="CF10" i="53"/>
  <c r="CL18" i="3"/>
  <c r="BS13" i="56"/>
  <c r="CC12" i="58"/>
  <c r="BE10" i="61"/>
  <c r="BI11" i="56"/>
  <c r="BY11" i="3"/>
  <c r="BL37"/>
  <c r="CX26" i="53"/>
  <c r="CU24" i="56"/>
  <c r="BD35" i="55"/>
  <c r="BN28"/>
  <c r="BK22"/>
  <c r="CE24" i="54"/>
  <c r="BK18"/>
  <c r="BM14" i="53"/>
  <c r="BJ15" i="58"/>
  <c r="CC19" i="56"/>
  <c r="BP14" i="55"/>
  <c r="BJ21"/>
  <c r="CJ21"/>
  <c r="BI36" i="54"/>
  <c r="BF24"/>
  <c r="BC16" i="53"/>
  <c r="BH35" i="58"/>
  <c r="CP20" i="56"/>
  <c r="BL29" i="55"/>
  <c r="BK27"/>
  <c r="CP23"/>
  <c r="CO35" i="54"/>
  <c r="BI29"/>
  <c r="BW17" i="53"/>
  <c r="CB31" i="58"/>
  <c r="BO28" i="56"/>
  <c r="BV27" i="55"/>
  <c r="CF24"/>
  <c r="CB22"/>
  <c r="CJ19" i="54"/>
  <c r="CD32"/>
  <c r="BS14" i="53"/>
  <c r="BN27" i="58"/>
  <c r="CG18" i="56"/>
  <c r="CX31" i="55"/>
  <c r="BU33"/>
  <c r="CF37"/>
  <c r="CY25" i="54"/>
  <c r="BS38"/>
  <c r="CO16" i="53"/>
  <c r="CH20" i="58"/>
  <c r="BI23" i="56"/>
  <c r="BE14" i="55"/>
  <c r="BI27"/>
  <c r="CT38"/>
  <c r="BF29" i="54"/>
  <c r="BM32"/>
  <c r="CQ17" i="53"/>
  <c r="BD34" i="55"/>
  <c r="BM19" i="53"/>
  <c r="CH38"/>
  <c r="CE35" i="52"/>
  <c r="BN39"/>
  <c r="CL34"/>
  <c r="CU31" i="3"/>
  <c r="BV32"/>
  <c r="BU16" i="55"/>
  <c r="CQ32" i="53"/>
  <c r="CT38"/>
  <c r="CT34" i="52"/>
  <c r="BK39"/>
  <c r="BO25" i="58"/>
  <c r="CS31" i="53"/>
  <c r="BX35"/>
  <c r="BC14" i="52"/>
  <c r="CO26"/>
  <c r="CX26"/>
  <c r="CP25" i="3"/>
  <c r="CS19"/>
  <c r="BD23" i="58"/>
  <c r="BV28" i="53"/>
  <c r="CT20"/>
  <c r="CS35" i="52"/>
  <c r="BS34"/>
  <c r="BK32"/>
  <c r="BH31" i="3"/>
  <c r="CG32"/>
  <c r="CN40" i="55"/>
  <c r="CQ40" i="53"/>
  <c r="CY21"/>
  <c r="BY34" i="52"/>
  <c r="CE23"/>
  <c r="CJ30" i="3"/>
  <c r="BS26"/>
  <c r="BQ23"/>
  <c r="BF40" i="55"/>
  <c r="BF40" i="53"/>
  <c r="CX20"/>
  <c r="CK31" i="52"/>
  <c r="CG23"/>
  <c r="CW29" i="3"/>
  <c r="BV26"/>
  <c r="CP25" i="55"/>
  <c r="BQ24" i="53"/>
  <c r="BC40"/>
  <c r="BQ26" i="52"/>
  <c r="CZ5" i="56"/>
  <c r="BZ25" i="53"/>
  <c r="CT33"/>
  <c r="BE29" i="52"/>
  <c r="CI19"/>
  <c r="BL39"/>
  <c r="CA27" i="3"/>
  <c r="CZ38"/>
  <c r="CR28"/>
  <c r="CP13" i="58"/>
  <c r="CL12" i="59"/>
  <c r="BQ10" i="62"/>
  <c r="CH11" i="57"/>
  <c r="CS25" i="3"/>
  <c r="BY13" i="57"/>
  <c r="CO12" i="59"/>
  <c r="CZ10" i="61"/>
  <c r="CJ10" i="56"/>
  <c r="BS11" i="3"/>
  <c r="BE23"/>
  <c r="CC13" i="55"/>
  <c r="BN12" i="57"/>
  <c r="BS11" i="61"/>
  <c r="CT10" i="56"/>
  <c r="CD11" i="54"/>
  <c r="CT40" i="3"/>
  <c r="CE13" i="54"/>
  <c r="BF12" i="56"/>
  <c r="CM11" i="60"/>
  <c r="BO10" i="55"/>
  <c r="BY10" i="3"/>
  <c r="BZ32" i="55"/>
  <c r="CE34" i="58"/>
  <c r="BH38" i="56"/>
  <c r="CW17" i="55"/>
  <c r="CY24"/>
  <c r="CR18"/>
  <c r="CK26" i="54"/>
  <c r="BN39"/>
  <c r="CX14" i="53"/>
  <c r="BW18" i="58"/>
  <c r="BY38" i="56"/>
  <c r="CM35" i="55"/>
  <c r="CG39"/>
  <c r="BZ40"/>
  <c r="BT30" i="54"/>
  <c r="CS33"/>
  <c r="BQ16" i="53"/>
  <c r="BW19" i="58"/>
  <c r="CA39" i="56"/>
  <c r="BC14" i="55"/>
  <c r="CA32"/>
  <c r="BR26"/>
  <c r="CQ25" i="54"/>
  <c r="BL38"/>
  <c r="CM17" i="53"/>
  <c r="BM28" i="58"/>
  <c r="BC22" i="56"/>
  <c r="BJ34" i="55"/>
  <c r="CC22"/>
  <c r="BO23"/>
  <c r="BW20" i="54"/>
  <c r="CK19"/>
  <c r="CN14" i="53"/>
  <c r="BD22" i="58"/>
  <c r="CZ9" i="56"/>
  <c r="BJ35" i="55"/>
  <c r="CG19"/>
  <c r="BS17" i="54"/>
  <c r="BQ16"/>
  <c r="BH27"/>
  <c r="BI30" i="53"/>
  <c r="BN37" i="58"/>
  <c r="BL15" i="56"/>
  <c r="BR28" i="55"/>
  <c r="CE39"/>
  <c r="BI34" i="54"/>
  <c r="CV28"/>
  <c r="BS24"/>
  <c r="CU24" i="53"/>
  <c r="BH21" i="55"/>
  <c r="CD26" i="53"/>
  <c r="BH26"/>
  <c r="BN22" i="52"/>
  <c r="BZ25"/>
  <c r="BO34" i="3"/>
  <c r="CX24"/>
  <c r="CI38"/>
  <c r="CQ19" i="55"/>
  <c r="BN26" i="53"/>
  <c r="BN24"/>
  <c r="CI23" i="52"/>
  <c r="BF25"/>
  <c r="BJ33" i="56"/>
  <c r="BY24" i="53"/>
  <c r="BN22"/>
  <c r="BC28" i="52"/>
  <c r="BG32"/>
  <c r="CT38"/>
  <c r="CL26" i="3"/>
  <c r="CO38"/>
  <c r="CX17" i="55"/>
  <c r="BL19" i="53"/>
  <c r="BX39"/>
  <c r="BZ14" i="52"/>
  <c r="BI22"/>
  <c r="CX32"/>
  <c r="CR21" i="3"/>
  <c r="BY18"/>
  <c r="CP17" i="54"/>
  <c r="BK38" i="53"/>
  <c r="CY16" i="52"/>
  <c r="CX38"/>
  <c r="CH21"/>
  <c r="BT14" i="3"/>
  <c r="CQ29"/>
  <c r="CC40"/>
  <c r="CB14" i="54"/>
  <c r="CD37" i="53"/>
  <c r="CH16" i="52"/>
  <c r="CZ9"/>
  <c r="CX21"/>
  <c r="BT36" i="3"/>
  <c r="BH28"/>
  <c r="CS39" i="55"/>
  <c r="CT37" i="53"/>
  <c r="BR18"/>
  <c r="BE14" i="52"/>
  <c r="BE27" i="55"/>
  <c r="CB27" i="53"/>
  <c r="CF23"/>
  <c r="BK21" i="52"/>
  <c r="CB23"/>
  <c r="CZ16" i="3"/>
  <c r="CY21"/>
  <c r="BS33"/>
  <c r="CJ24"/>
  <c r="CH13" i="53"/>
  <c r="BU12" i="55"/>
  <c r="CL11" i="60"/>
  <c r="CK10" i="53"/>
  <c r="CE31" i="3"/>
  <c r="CR13" i="53"/>
  <c r="BS12" i="54"/>
  <c r="BF10" i="59"/>
  <c r="BE10" i="54"/>
  <c r="BS20" i="52"/>
  <c r="CY40" i="54"/>
  <c r="CC15" i="56"/>
  <c r="CU26" i="55"/>
  <c r="BQ21"/>
  <c r="BL19"/>
  <c r="CO14" i="54"/>
  <c r="CK22"/>
  <c r="CS23"/>
  <c r="CI28" i="53"/>
  <c r="BK28" i="56"/>
  <c r="BM30" i="55"/>
  <c r="CV14"/>
  <c r="BY29"/>
  <c r="BH16" i="54"/>
  <c r="BJ37"/>
  <c r="BC40"/>
  <c r="CW20" i="53"/>
  <c r="BT31" i="56"/>
  <c r="BS36" i="55"/>
  <c r="CZ36"/>
  <c r="BY32"/>
  <c r="CN34" i="54"/>
  <c r="CM22"/>
  <c r="CF18"/>
  <c r="CM27" i="53"/>
  <c r="BF25" i="56"/>
  <c r="BT17" i="55"/>
  <c r="CL21"/>
  <c r="CT33"/>
  <c r="BW15" i="54"/>
  <c r="BI37"/>
  <c r="CX40"/>
  <c r="BG20" i="60"/>
  <c r="CG28" i="56"/>
  <c r="BZ34" i="55"/>
  <c r="CE25"/>
  <c r="CU37"/>
  <c r="BH30" i="54"/>
  <c r="BI32"/>
  <c r="BD36" i="53"/>
  <c r="CC34" i="59"/>
  <c r="BV22" i="56"/>
  <c r="CB36" i="55"/>
  <c r="CK29"/>
  <c r="BN20"/>
  <c r="CJ24" i="54"/>
  <c r="CN38"/>
  <c r="CM14" i="53"/>
  <c r="CU29" i="57"/>
  <c r="CD36" i="53"/>
  <c r="CE24"/>
  <c r="CC15" i="52"/>
  <c r="CQ36"/>
  <c r="CD35"/>
  <c r="CJ34" i="3"/>
  <c r="BZ21"/>
  <c r="BF27" i="57"/>
  <c r="CX17" i="53"/>
  <c r="CJ21"/>
  <c r="BG15" i="52"/>
  <c r="BN35"/>
  <c r="BP31"/>
  <c r="BP22" i="54"/>
  <c r="BF19" i="53"/>
  <c r="BU17" i="52"/>
  <c r="CZ8"/>
  <c r="CW25"/>
  <c r="BF30" i="3"/>
  <c r="BQ22"/>
  <c r="CI35" i="56"/>
  <c r="CI30" i="53"/>
  <c r="BR32"/>
  <c r="CC29" i="52"/>
  <c r="CU25"/>
  <c r="BK20"/>
  <c r="CO26" i="3"/>
  <c r="BF37"/>
  <c r="BX27" i="52"/>
  <c r="CD19" i="3"/>
  <c r="BH26" i="52"/>
  <c r="CU33" i="55"/>
  <c r="BW36"/>
  <c r="BN29" i="52"/>
  <c r="BF29" i="3"/>
  <c r="BZ11" i="57"/>
  <c r="BE11" i="62"/>
  <c r="CR11" i="54"/>
  <c r="BU13" i="58"/>
  <c r="CS11" i="52"/>
  <c r="CS11" i="61"/>
  <c r="BR12" i="57"/>
  <c r="CR22" i="3"/>
  <c r="BI11" i="55"/>
  <c r="DC37" i="71"/>
  <c r="BV12" i="55"/>
  <c r="CP11" i="53"/>
  <c r="CF11" i="59"/>
  <c r="BL12" i="62"/>
  <c r="CJ13" i="59"/>
  <c r="CU11" i="52"/>
  <c r="CS10" i="62"/>
  <c r="DC18" i="59"/>
  <c r="DC37" i="61"/>
  <c r="BL10" i="57"/>
  <c r="CD10" i="62"/>
  <c r="CG22" i="3"/>
  <c r="BC12" i="57"/>
  <c r="BN10" i="56"/>
  <c r="CD37" i="3"/>
  <c r="CQ13" i="54"/>
  <c r="BT12" i="56"/>
  <c r="CA11" i="60"/>
  <c r="BL11" i="55"/>
  <c r="CH10" i="3"/>
  <c r="CU19"/>
  <c r="BH13" i="52"/>
  <c r="BQ12" i="54"/>
  <c r="BC11" i="59"/>
  <c r="BF34" i="52"/>
  <c r="CW13" i="61"/>
  <c r="BE13" i="3"/>
  <c r="CY12" i="53"/>
  <c r="BU10" i="59"/>
  <c r="BH11" i="53"/>
  <c r="BP35" i="3"/>
  <c r="BO13" i="60"/>
  <c r="CB12" i="62"/>
  <c r="CM12" i="52"/>
  <c r="CX11" i="58"/>
  <c r="CG11" i="53"/>
  <c r="DC31" i="60"/>
  <c r="DC39"/>
  <c r="DC18"/>
  <c r="DC25" i="70"/>
  <c r="BT10" i="56"/>
  <c r="CD13"/>
  <c r="CF10" i="61"/>
  <c r="CS11" i="3"/>
  <c r="BN13" i="55"/>
  <c r="BG10" i="60"/>
  <c r="CI11" i="53"/>
  <c r="CK13" i="59"/>
  <c r="CG12" i="60"/>
  <c r="BT10" i="62"/>
  <c r="BG10" i="57"/>
  <c r="CF11" i="52"/>
  <c r="CD22" i="3"/>
  <c r="BH13" i="54"/>
  <c r="BK12" i="56"/>
  <c r="CP11" i="60"/>
  <c r="BQ11" i="54"/>
  <c r="BI32" i="3"/>
  <c r="CX13" i="53"/>
  <c r="BN12" i="55"/>
  <c r="CT10" i="60"/>
  <c r="CY10" i="54"/>
  <c r="BJ10" i="3"/>
  <c r="CE13" i="62"/>
  <c r="CL13" i="52"/>
  <c r="CH12" i="54"/>
  <c r="BU11" i="59"/>
  <c r="CL10" i="54"/>
  <c r="DC31" i="69"/>
  <c r="DC25" i="67"/>
  <c r="DC11" i="72"/>
  <c r="DC32" i="69"/>
  <c r="DC10" i="66"/>
  <c r="DC35" i="71"/>
  <c r="DC29" i="69"/>
  <c r="DC31" i="73"/>
  <c r="DC33"/>
  <c r="DC26" i="66"/>
  <c r="DC14" i="75"/>
  <c r="DC10" i="72"/>
  <c r="DC14"/>
  <c r="DC13" i="69"/>
  <c r="DC29" i="70"/>
  <c r="DC29" i="72"/>
  <c r="BX17" i="55"/>
  <c r="BD24" i="52"/>
  <c r="BQ14" i="55"/>
  <c r="CJ24" i="52"/>
  <c r="BU26" i="53"/>
  <c r="BP29"/>
  <c r="BH19" i="52"/>
  <c r="BW13" i="62"/>
  <c r="CN20" i="52"/>
  <c r="BP10" i="58"/>
  <c r="CY13" i="59"/>
  <c r="BM12" i="62"/>
  <c r="BN34" i="3"/>
  <c r="BR10" i="57"/>
  <c r="BL11" i="62"/>
  <c r="BC13" i="57"/>
  <c r="CO10" i="3"/>
  <c r="CN30"/>
  <c r="BS13" i="54"/>
  <c r="CV11" i="52"/>
  <c r="BO11" i="59"/>
  <c r="BS12" i="53"/>
  <c r="CG13" i="61"/>
  <c r="CX10" i="53"/>
  <c r="DC15" i="65"/>
  <c r="DC11" i="71"/>
  <c r="BC13" i="58"/>
  <c r="CW10" i="52"/>
  <c r="BT13" i="57"/>
  <c r="CR10" i="61"/>
  <c r="BO10" i="3"/>
  <c r="BP13" i="60"/>
  <c r="CE12" i="61"/>
  <c r="BL12" i="3"/>
  <c r="CV11" i="58"/>
  <c r="BL10" i="53"/>
  <c r="CZ29" i="3"/>
  <c r="CL13" i="58"/>
  <c r="CX12" i="60"/>
  <c r="BS10" i="62"/>
  <c r="BC11" i="57"/>
  <c r="BQ28" i="3"/>
  <c r="CP13" i="57"/>
  <c r="CV12" i="59"/>
  <c r="CR11" i="61"/>
  <c r="BR10" i="56"/>
  <c r="BE11" i="3"/>
  <c r="CL23"/>
  <c r="CY13" i="56"/>
  <c r="BT12" i="57"/>
  <c r="BL10" i="61"/>
  <c r="BC11" i="56"/>
  <c r="BG10" i="55"/>
  <c r="DC17" i="73"/>
  <c r="DC31" i="72"/>
  <c r="DC16"/>
  <c r="BI11" i="57"/>
  <c r="CX13"/>
  <c r="CI10" i="62"/>
  <c r="BH11" i="3"/>
  <c r="BE13" i="56"/>
  <c r="BD11" i="61"/>
  <c r="CE10" i="3"/>
  <c r="CA13" i="59"/>
  <c r="BU12" i="61"/>
  <c r="CO12" i="3"/>
  <c r="CD11" i="57"/>
  <c r="CC10" i="52"/>
  <c r="BS31" i="3"/>
  <c r="CZ12" i="58"/>
  <c r="BQ12" i="59"/>
  <c r="CM10" i="62"/>
  <c r="BF11" i="57"/>
  <c r="CN23" i="3"/>
  <c r="BR13" i="56"/>
  <c r="BC12" i="58"/>
  <c r="CK11" i="61"/>
  <c r="CU10" i="56"/>
  <c r="CG10" i="3"/>
  <c r="BR22"/>
  <c r="CA13" i="53"/>
  <c r="CV12" i="54"/>
  <c r="CK10" i="59"/>
  <c r="CR10" i="54"/>
  <c r="DC27" i="71"/>
  <c r="DC21"/>
  <c r="DC27" i="68"/>
  <c r="DC24" i="74"/>
  <c r="DC39" i="75"/>
  <c r="DC17"/>
  <c r="DC28" i="72"/>
  <c r="DC16" i="69"/>
  <c r="DC35" i="74"/>
  <c r="DC20" i="68"/>
  <c r="DC40" i="71"/>
  <c r="DC20"/>
  <c r="BR37" i="57"/>
  <c r="CS18" i="52"/>
  <c r="BT33" i="57"/>
  <c r="BL33" i="52"/>
  <c r="BO35" i="53"/>
  <c r="CR18" i="54"/>
  <c r="CD22" i="52"/>
  <c r="BL30" i="3"/>
  <c r="BL10" i="54"/>
  <c r="CC11" i="60"/>
  <c r="BG22" i="3"/>
  <c r="BI13" i="53"/>
  <c r="BK40" i="52"/>
  <c r="BK11" i="59"/>
  <c r="BF12" i="52"/>
  <c r="CS13" i="59"/>
  <c r="BZ10" i="52"/>
  <c r="DC30" i="61"/>
  <c r="DC28"/>
  <c r="BF38" i="52"/>
  <c r="BU13" i="57"/>
  <c r="CO11" i="3"/>
  <c r="BK11" i="61"/>
  <c r="CT12" i="56"/>
  <c r="BI37" i="3"/>
  <c r="BY10" i="54"/>
  <c r="DC25" i="72"/>
  <c r="BD13" i="62"/>
  <c r="CM10" i="54"/>
  <c r="CN13" i="58"/>
  <c r="CF11" i="62"/>
  <c r="CQ11" i="52"/>
  <c r="CW13" i="60"/>
  <c r="BZ12" i="62"/>
  <c r="BS12" i="52"/>
  <c r="BO10" i="58"/>
  <c r="CP10" i="53"/>
  <c r="CA34" i="3"/>
  <c r="CE13" i="59"/>
  <c r="BG12" i="60"/>
  <c r="BU10" i="62"/>
  <c r="CW11" i="57"/>
  <c r="CO29" i="3"/>
  <c r="BR13" i="58"/>
  <c r="BD12" i="59"/>
  <c r="CP10" i="62"/>
  <c r="BE10" i="57"/>
  <c r="BT11" i="3"/>
  <c r="CI23"/>
  <c r="BJ13" i="56"/>
  <c r="BN12" i="58"/>
  <c r="CG10" i="61"/>
  <c r="BW11" i="56"/>
  <c r="CJ11" i="3"/>
  <c r="DC37" i="66"/>
  <c r="BD10" i="54"/>
  <c r="BV13"/>
  <c r="BS10" i="60"/>
  <c r="CT10" i="52"/>
  <c r="BN12" i="59"/>
  <c r="CM11" i="56"/>
  <c r="BU38" i="3"/>
  <c r="BT13" i="55"/>
  <c r="CS12" i="56"/>
  <c r="BT10" i="60"/>
  <c r="CC11" i="55"/>
  <c r="CA11" i="53"/>
  <c r="BQ20" i="3"/>
  <c r="BN13" i="53"/>
  <c r="BX12" i="55"/>
  <c r="CJ10" i="60"/>
  <c r="CH10" i="52"/>
  <c r="CW13" i="62"/>
  <c r="BJ13" i="52"/>
  <c r="BU12" i="54"/>
  <c r="CU11" i="59"/>
  <c r="CF10" i="54"/>
  <c r="CU20" i="52"/>
  <c r="CO13" i="61"/>
  <c r="CK13" i="3"/>
  <c r="CJ12" i="52"/>
  <c r="BT10" i="58"/>
  <c r="CZ10" i="53"/>
  <c r="DC13" i="66"/>
  <c r="DC16" i="71"/>
  <c r="DC28" i="68"/>
  <c r="DC31" i="74"/>
  <c r="DC15" i="73"/>
  <c r="DC27"/>
  <c r="DC16" i="67"/>
  <c r="DC34" i="66"/>
  <c r="DC38" i="71"/>
  <c r="DC11" i="73"/>
  <c r="DC23" i="75"/>
  <c r="DC30" i="71"/>
  <c r="DC23"/>
  <c r="BM33" i="54"/>
  <c r="CL22" i="52"/>
  <c r="BI27" i="54"/>
  <c r="CE22" i="52"/>
  <c r="CJ23" i="53"/>
  <c r="BH32"/>
  <c r="BH24" i="3"/>
  <c r="CY13" i="57"/>
  <c r="BD38" i="3"/>
  <c r="CH10" i="53"/>
  <c r="BU12" i="60"/>
  <c r="CF12" i="57"/>
  <c r="BX19" i="3"/>
  <c r="CK11" i="52"/>
  <c r="BW10" i="59"/>
  <c r="CG13" i="3"/>
  <c r="DC17" i="68"/>
  <c r="DC14" i="65"/>
  <c r="DC26" i="69"/>
  <c r="BZ13" i="57"/>
  <c r="CT12" i="61"/>
  <c r="BL19" i="3"/>
  <c r="CR10" i="57"/>
  <c r="CA11" i="61"/>
  <c r="CH13" i="55"/>
  <c r="CX11"/>
  <c r="DC31" i="65"/>
  <c r="BH13" i="53"/>
  <c r="CI10" i="3"/>
  <c r="CX13" i="54"/>
  <c r="CK10" i="60"/>
  <c r="CX10" i="3"/>
  <c r="CO13" i="58"/>
  <c r="BI12" i="60"/>
  <c r="BC11" i="62"/>
  <c r="BF10" i="57"/>
  <c r="BQ11" i="52"/>
  <c r="BI29" i="3"/>
  <c r="BS13" i="57"/>
  <c r="CU12" i="59"/>
  <c r="BI11" i="61"/>
  <c r="BQ11" i="56"/>
  <c r="BK33" i="3"/>
  <c r="BV13" i="56"/>
  <c r="BJ12" i="57"/>
  <c r="CE10" i="61"/>
  <c r="CX10" i="56"/>
  <c r="BM11" i="3"/>
  <c r="CS39"/>
  <c r="BY13" i="54"/>
  <c r="CF12" i="56"/>
  <c r="BE11" i="60"/>
  <c r="CK11" i="55"/>
  <c r="BO10" i="53"/>
  <c r="BR13" i="60"/>
  <c r="CZ11" i="52"/>
  <c r="BR11" i="53"/>
  <c r="CI13" i="58"/>
  <c r="CE11" i="62"/>
  <c r="BW11" i="52"/>
  <c r="CX13" i="60"/>
  <c r="BP12" i="62"/>
  <c r="CL12" i="52"/>
  <c r="BH10" i="58"/>
  <c r="CX11" i="53"/>
  <c r="BT32" i="3"/>
  <c r="CJ13" i="56"/>
  <c r="BU12" i="58"/>
  <c r="CU11" i="61"/>
  <c r="BE11" i="56"/>
  <c r="BF23" i="3"/>
  <c r="BY13" i="55"/>
  <c r="CG12" i="57"/>
  <c r="CO10" i="61"/>
  <c r="BH11" i="55"/>
  <c r="CO10"/>
  <c r="BG33" i="3"/>
  <c r="CV13" i="54"/>
  <c r="BJ12" i="56"/>
  <c r="CH11" i="60"/>
  <c r="BG11" i="55"/>
  <c r="BD11" i="52"/>
  <c r="DC38" i="59"/>
  <c r="DC21" i="62"/>
  <c r="DC32" i="65"/>
  <c r="DC33" i="69"/>
  <c r="DC29" i="68"/>
  <c r="DC34" i="75"/>
  <c r="DC33" i="74"/>
  <c r="DC19" i="69"/>
  <c r="DC17" i="65"/>
  <c r="DC23" i="70"/>
  <c r="DC32" i="73"/>
  <c r="DC33" i="70"/>
  <c r="DC12" i="74"/>
  <c r="DC18" i="70"/>
  <c r="DC21" i="75"/>
  <c r="DC40" i="70"/>
  <c r="CB19" i="63"/>
  <c r="CL19"/>
  <c r="CA19"/>
  <c r="BE20"/>
  <c r="BL20"/>
  <c r="BT19"/>
  <c r="BC20"/>
  <c r="CR19"/>
  <c r="BZ19"/>
  <c r="BG20"/>
  <c r="BY19"/>
  <c r="BM20"/>
  <c r="CN14" i="3"/>
  <c r="BK15"/>
  <c r="CF14"/>
  <c r="CS14"/>
  <c r="CL14"/>
  <c r="CG14"/>
  <c r="BX15"/>
  <c r="CW14"/>
  <c r="BE15"/>
  <c r="BT15"/>
  <c r="BP15"/>
  <c r="BL15"/>
  <c r="BX12" i="61"/>
  <c r="DC25" i="59"/>
  <c r="CO11" i="52"/>
  <c r="BH10" i="59"/>
  <c r="BW13" i="57"/>
  <c r="BG11" i="56"/>
  <c r="BM32" i="3"/>
  <c r="CO12" i="57"/>
  <c r="BZ11" i="56"/>
  <c r="CB13" i="55"/>
  <c r="CK11" i="60"/>
  <c r="CF11" i="54"/>
  <c r="CE13" i="53"/>
  <c r="CM10" i="60"/>
  <c r="DC28" i="74"/>
  <c r="DC15" i="60"/>
  <c r="DC29" i="65"/>
  <c r="DC34" i="69"/>
  <c r="DC39" i="73"/>
  <c r="DC22" i="71"/>
  <c r="CM39" i="3"/>
  <c r="BX32"/>
  <c r="CH24" i="54"/>
  <c r="BT28" i="52"/>
  <c r="BT11" i="56"/>
  <c r="CW25" i="3"/>
  <c r="CS11" i="55"/>
  <c r="BT12"/>
  <c r="BR10" i="54"/>
  <c r="DC18" i="66"/>
  <c r="BZ11" i="52"/>
  <c r="CY10"/>
  <c r="CJ12" i="59"/>
  <c r="BW10" i="56"/>
  <c r="CZ10" i="54"/>
  <c r="BG12" i="3"/>
  <c r="CN13" i="61"/>
  <c r="CB12" i="52"/>
  <c r="CT11" i="53"/>
  <c r="CU13" i="59"/>
  <c r="BQ12" i="3"/>
  <c r="CI30"/>
  <c r="CP12" i="60"/>
  <c r="BO11" i="57"/>
  <c r="BL27" i="3"/>
  <c r="CC12" i="59"/>
  <c r="BC10" i="56"/>
  <c r="DC19" i="59"/>
  <c r="DC35"/>
  <c r="BO32" i="3"/>
  <c r="CH10" i="55"/>
  <c r="BP12"/>
  <c r="BH11" i="54"/>
  <c r="BT23" i="3"/>
  <c r="CT13" i="53"/>
  <c r="CC11" i="59"/>
  <c r="BI33" i="52"/>
  <c r="BT12" i="61"/>
  <c r="CQ11" i="57"/>
  <c r="BS13" i="58"/>
  <c r="BD10" i="62"/>
  <c r="CK10" i="52"/>
  <c r="CX13" i="56"/>
  <c r="BF11" i="61"/>
  <c r="CP11" i="3"/>
  <c r="DC19" i="61"/>
  <c r="DC28" i="67"/>
  <c r="DC19" i="75"/>
  <c r="DC34" i="73"/>
  <c r="DC37" i="74"/>
  <c r="DC40" i="69"/>
  <c r="DC26" i="74"/>
  <c r="DC10"/>
  <c r="DC28" i="73"/>
  <c r="CO19" i="63"/>
  <c r="CC19"/>
  <c r="CG19"/>
  <c r="CD19"/>
  <c r="CN19"/>
  <c r="CY19"/>
  <c r="CK19"/>
  <c r="BO15" i="3"/>
  <c r="CR14"/>
  <c r="CZ14"/>
  <c r="BD15"/>
  <c r="BN15"/>
  <c r="BK13" i="56"/>
  <c r="DC14" i="69"/>
  <c r="DC38"/>
  <c r="DC32" i="72"/>
  <c r="DC15"/>
  <c r="CT25" i="53"/>
  <c r="BE21" i="3"/>
  <c r="BL10" i="62"/>
  <c r="CX33" i="3"/>
  <c r="BK38"/>
  <c r="DC38" i="65"/>
  <c r="BE21" i="52"/>
  <c r="CQ12" i="59"/>
  <c r="CY37" i="3"/>
  <c r="BZ10" i="56"/>
  <c r="BX11" i="60"/>
  <c r="CS13" i="53"/>
  <c r="CN10" i="54"/>
  <c r="DC18" i="67"/>
  <c r="DC12" i="65"/>
  <c r="CT11" i="59"/>
  <c r="CU36" i="3"/>
  <c r="BZ10" i="61"/>
  <c r="CL13" i="55"/>
  <c r="CR33" i="3"/>
  <c r="BW11" i="55"/>
  <c r="CS12" i="52"/>
  <c r="DC30" i="69"/>
  <c r="DC29" i="66"/>
  <c r="DC37" i="75"/>
  <c r="DC33" i="66"/>
  <c r="BM27" i="53"/>
  <c r="CE30"/>
  <c r="BI12" i="56"/>
  <c r="CC13" i="53"/>
  <c r="BS11" i="52"/>
  <c r="BH12" i="3"/>
  <c r="CE10" i="58"/>
  <c r="CL10" i="53"/>
  <c r="DC39" i="63"/>
  <c r="DC15" i="59"/>
  <c r="DC32" i="64"/>
  <c r="DC38" i="61"/>
  <c r="DC10" i="67"/>
  <c r="CJ22" i="52"/>
  <c r="CA12" i="61"/>
  <c r="CN10" i="58"/>
  <c r="BV35" i="3"/>
  <c r="CT12" i="60"/>
  <c r="CJ11" i="57"/>
  <c r="BW33" i="3"/>
  <c r="BJ13" i="55"/>
  <c r="BL12" i="57"/>
  <c r="BJ10" i="61"/>
  <c r="CK10" i="55"/>
  <c r="BS10" i="54"/>
  <c r="BJ37" i="3"/>
  <c r="CK13" i="53"/>
  <c r="CC12" i="55"/>
  <c r="CY11" i="60"/>
  <c r="BD10" i="3"/>
  <c r="CT32"/>
  <c r="BR13" i="52"/>
  <c r="BO12" i="54"/>
  <c r="CO11" i="59"/>
  <c r="BS11" i="54"/>
  <c r="BW22" i="52"/>
  <c r="CD13" i="61"/>
  <c r="CN13" i="3"/>
  <c r="BP12" i="53"/>
  <c r="BN11" i="58"/>
  <c r="BU10" i="53"/>
  <c r="DC27" i="67"/>
  <c r="DC31" i="61"/>
  <c r="DC24" i="62"/>
  <c r="DC17"/>
  <c r="DC15" i="66"/>
  <c r="CF33" i="3"/>
  <c r="BE12" i="56"/>
  <c r="BP10" i="55"/>
  <c r="BG21"/>
  <c r="CS39" i="54"/>
  <c r="BG16" i="57"/>
  <c r="CH24" i="53"/>
  <c r="BD14" i="52"/>
  <c r="CU30" i="3"/>
  <c r="BU23"/>
  <c r="BD36" i="54"/>
  <c r="CY24" i="53"/>
  <c r="BS40"/>
  <c r="BJ18" i="52"/>
  <c r="CK30"/>
  <c r="CY23" i="55"/>
  <c r="CC30" i="53"/>
  <c r="CG33"/>
  <c r="BU38" i="52"/>
  <c r="CZ18"/>
  <c r="BD14" i="3"/>
  <c r="BP33"/>
  <c r="BE38"/>
  <c r="BM36" i="53"/>
  <c r="CO20"/>
  <c r="CP35" i="52"/>
  <c r="BX21"/>
  <c r="CQ22"/>
  <c r="CE34" i="3"/>
  <c r="BT40"/>
  <c r="BS24" i="55"/>
  <c r="CT29" i="53"/>
  <c r="CB29"/>
  <c r="CU23" i="52"/>
  <c r="CX28"/>
  <c r="CT35" i="3"/>
  <c r="CG26"/>
  <c r="BM39"/>
  <c r="CO31" i="55"/>
  <c r="CG28" i="53"/>
  <c r="BD25"/>
  <c r="BC22" i="52"/>
  <c r="CL27"/>
  <c r="CC35" i="3"/>
  <c r="CC25"/>
  <c r="CH31" i="55"/>
  <c r="BD32" i="53"/>
  <c r="BG19"/>
  <c r="CD29" i="52"/>
  <c r="BM22" i="57"/>
  <c r="CL34" i="53"/>
  <c r="CI27"/>
  <c r="BL35" i="52"/>
  <c r="BW24"/>
  <c r="BC25"/>
  <c r="BI21" i="3"/>
  <c r="CA19"/>
  <c r="CZ4"/>
  <c r="BG13" i="54"/>
  <c r="CB12" i="55"/>
  <c r="BY10" i="60"/>
  <c r="CI10" i="53"/>
  <c r="BS23" i="3"/>
  <c r="CV13" i="53"/>
  <c r="BL12" i="55"/>
  <c r="BS11" i="59"/>
  <c r="BO10" i="54"/>
  <c r="BT33" i="52"/>
  <c r="BF13" i="62"/>
  <c r="CF13" i="3"/>
  <c r="BL12" i="53"/>
  <c r="BF11" i="59"/>
  <c r="BJ10" i="54"/>
  <c r="CF21" i="3"/>
  <c r="BQ13" i="57"/>
  <c r="CH12" i="59"/>
  <c r="CW10" i="62"/>
  <c r="CI10" i="57"/>
  <c r="CH11" i="3"/>
  <c r="CG22" i="55"/>
  <c r="CS25" i="53"/>
  <c r="CC26" i="56"/>
  <c r="BK30" i="55"/>
  <c r="CO16"/>
  <c r="CZ5"/>
  <c r="CV21" i="54"/>
  <c r="CV37"/>
  <c r="CB15" i="53"/>
  <c r="CE35" i="58"/>
  <c r="CF40" i="56"/>
  <c r="CM36" i="55"/>
  <c r="BC21"/>
  <c r="BD19"/>
  <c r="BQ28" i="54"/>
  <c r="BD22"/>
  <c r="BF17" i="53"/>
  <c r="CG28" i="58"/>
  <c r="CD24" i="56"/>
  <c r="CX14" i="55"/>
  <c r="BQ22"/>
  <c r="CQ32"/>
  <c r="BY21" i="54"/>
  <c r="BS18"/>
  <c r="BR34" i="53"/>
  <c r="CB19" i="58"/>
  <c r="CB40" i="56"/>
  <c r="BF34" i="55"/>
  <c r="CV37"/>
  <c r="BP40"/>
  <c r="CN30" i="54"/>
  <c r="CG33"/>
  <c r="BK15" i="53"/>
  <c r="CC22" i="58"/>
  <c r="BE38" i="56"/>
  <c r="CA36" i="55"/>
  <c r="BD32"/>
  <c r="CX23"/>
  <c r="CI24" i="54"/>
  <c r="BO37"/>
  <c r="BJ17" i="53"/>
  <c r="BN23" i="58"/>
  <c r="BQ40" i="56"/>
  <c r="CJ14" i="55"/>
  <c r="BM38"/>
  <c r="BO37"/>
  <c r="BT16" i="54"/>
  <c r="CQ17"/>
  <c r="BO34" i="53"/>
  <c r="BV26" i="55"/>
  <c r="BK21" i="53"/>
  <c r="CW39"/>
  <c r="BW25" i="52"/>
  <c r="CN19"/>
  <c r="CU35" i="3"/>
  <c r="BW31"/>
  <c r="CF25"/>
  <c r="BV21" i="55"/>
  <c r="CP20" i="53"/>
  <c r="CA37"/>
  <c r="BS25" i="52"/>
  <c r="BC19"/>
  <c r="BQ33" i="56"/>
  <c r="CL26" i="53"/>
  <c r="BK40"/>
  <c r="BS27" i="52"/>
  <c r="CQ32"/>
  <c r="CS40"/>
  <c r="CS24" i="3"/>
  <c r="BH19"/>
  <c r="BO32" i="56"/>
  <c r="BG30" i="53"/>
  <c r="CL38"/>
  <c r="CK36" i="52"/>
  <c r="CN26"/>
  <c r="BT22"/>
  <c r="CZ28" i="3"/>
  <c r="BJ16" i="56"/>
  <c r="CE25" i="53"/>
  <c r="CH37"/>
  <c r="CA34" i="52"/>
  <c r="CZ34"/>
  <c r="CD40"/>
  <c r="CV27" i="3"/>
  <c r="BY40"/>
  <c r="BE17" i="54"/>
  <c r="CN29" i="53"/>
  <c r="BL18"/>
  <c r="CF33" i="52"/>
  <c r="BY19"/>
  <c r="BH14" i="3"/>
  <c r="BO40"/>
  <c r="BR21" i="54"/>
  <c r="BF18" i="53"/>
  <c r="CJ14" i="52"/>
  <c r="BN21"/>
  <c r="BV35" i="54"/>
  <c r="CY39" i="53"/>
  <c r="BJ33"/>
  <c r="CI27" i="52"/>
  <c r="BS39"/>
  <c r="BR17" i="3"/>
  <c r="CF24"/>
  <c r="CY26"/>
  <c r="CW23"/>
  <c r="CK13" i="54"/>
  <c r="CW12" i="56"/>
  <c r="BU11" i="60"/>
  <c r="BK10" i="54"/>
  <c r="BH20" i="3"/>
  <c r="BF13" i="53"/>
  <c r="BJ12" i="55"/>
  <c r="CG11" i="59"/>
  <c r="BT10" i="54"/>
  <c r="BC33" i="52"/>
  <c r="BQ13" i="62"/>
  <c r="BU13" i="52"/>
  <c r="BG12" i="53"/>
  <c r="CI10" i="59"/>
  <c r="CU10" i="54"/>
  <c r="BE34" i="3"/>
  <c r="CN13" i="60"/>
  <c r="BU12" i="62"/>
  <c r="CV12" i="52"/>
  <c r="BR11" i="58"/>
  <c r="BF10" i="53"/>
  <c r="BV21" i="3"/>
  <c r="CE21" i="54"/>
  <c r="BF32" i="57"/>
  <c r="BC37" i="56"/>
  <c r="CE31" i="55"/>
  <c r="CN33"/>
  <c r="BZ15" i="54"/>
  <c r="BP15"/>
  <c r="CA38"/>
  <c r="BL17" i="53"/>
  <c r="CW16" i="57"/>
  <c r="BJ19" i="56"/>
  <c r="CM25" i="55"/>
  <c r="CM38"/>
  <c r="BU17" i="54"/>
  <c r="BM31"/>
  <c r="CD18"/>
  <c r="CY27" i="53"/>
  <c r="BO38" i="57"/>
  <c r="CA37" i="56"/>
  <c r="BF19" i="55"/>
  <c r="BL32"/>
  <c r="BN35" i="54"/>
  <c r="CK24"/>
  <c r="BO38"/>
  <c r="CR30" i="53"/>
  <c r="BQ37" i="57"/>
  <c r="BU38" i="56"/>
  <c r="CP15" i="55"/>
  <c r="CH20"/>
  <c r="CU16" i="54"/>
  <c r="BT20"/>
  <c r="CF29"/>
  <c r="BI26" i="53"/>
  <c r="BP39" i="57"/>
  <c r="CZ35" i="55"/>
  <c r="CE15"/>
  <c r="BR27"/>
  <c r="CO17" i="54"/>
  <c r="CD26"/>
  <c r="CH35"/>
  <c r="CG31" i="53"/>
  <c r="BI16" i="56"/>
  <c r="BF14" i="55"/>
  <c r="CG28"/>
  <c r="CF39"/>
  <c r="CY34" i="54"/>
  <c r="BH31"/>
  <c r="CF40"/>
  <c r="CZ24" i="53"/>
  <c r="CM32" i="54"/>
  <c r="BM38" i="53"/>
  <c r="BO35" i="52"/>
  <c r="BN25"/>
  <c r="BN38"/>
  <c r="CB26" i="3"/>
  <c r="CI20"/>
  <c r="CC22"/>
  <c r="BW22" i="54"/>
  <c r="CX37" i="53"/>
  <c r="CQ34" i="52"/>
  <c r="CM24"/>
  <c r="CR20"/>
  <c r="CJ26" i="54"/>
  <c r="BJ14" i="53"/>
  <c r="CA40"/>
  <c r="BQ14" i="52"/>
  <c r="BG23"/>
  <c r="BM16" i="3"/>
  <c r="BJ17"/>
  <c r="BN38"/>
  <c r="CQ15" i="54"/>
  <c r="BO20" i="53"/>
  <c r="CQ27"/>
  <c r="BO28" i="52"/>
  <c r="BW37"/>
  <c r="BY36" i="3"/>
  <c r="CY35"/>
  <c r="CU32" i="58"/>
  <c r="BZ28" i="53"/>
  <c r="CO30"/>
  <c r="BJ35" i="52"/>
  <c r="CV17"/>
  <c r="BE23"/>
  <c r="BJ31" i="3"/>
  <c r="BE17"/>
  <c r="CT37" i="58"/>
  <c r="BY27" i="53"/>
  <c r="CA28"/>
  <c r="BI35" i="52"/>
  <c r="BL34"/>
  <c r="CP23"/>
  <c r="CG31" i="3"/>
  <c r="BX33" i="56"/>
  <c r="BJ28" i="53"/>
  <c r="CD23"/>
  <c r="BH28" i="52"/>
  <c r="BP21"/>
  <c r="BQ20" i="53"/>
  <c r="CU22"/>
  <c r="BS30" i="52"/>
  <c r="BD37"/>
  <c r="BY32"/>
  <c r="BS30" i="3"/>
  <c r="CB22"/>
  <c r="BG13" i="62"/>
  <c r="CL13" i="60"/>
  <c r="CS12" i="62"/>
  <c r="BF12" i="3"/>
  <c r="CV10" i="58"/>
  <c r="BD16" i="3"/>
  <c r="BY13" i="59"/>
  <c r="BE12" i="61"/>
  <c r="CT11" i="62"/>
  <c r="BJ10" i="57"/>
  <c r="BE11" i="52"/>
  <c r="BJ24" i="3"/>
  <c r="CO35" i="53"/>
  <c r="BK18" i="56"/>
  <c r="CH17" i="55"/>
  <c r="CE24"/>
  <c r="BY37"/>
  <c r="CD29" i="54"/>
  <c r="BK22"/>
  <c r="CE35" i="53"/>
  <c r="CJ23" i="59"/>
  <c r="BD21" i="56"/>
  <c r="CK35" i="55"/>
  <c r="BT28"/>
  <c r="CT22"/>
  <c r="CZ20" i="54"/>
  <c r="BS19"/>
  <c r="BQ36" i="53"/>
  <c r="CW35" i="58"/>
  <c r="CK32" i="56"/>
  <c r="CT36" i="55"/>
  <c r="CP20"/>
  <c r="BO32"/>
  <c r="BL34" i="54"/>
  <c r="BH29"/>
  <c r="CE15" i="53"/>
  <c r="CS31" i="58"/>
  <c r="DC31" s="1"/>
  <c r="BD20" i="56"/>
  <c r="CI34" i="55"/>
  <c r="CO29"/>
  <c r="BF23"/>
  <c r="BU14" i="54"/>
  <c r="CH28"/>
  <c r="BV35" i="53"/>
  <c r="CZ27" i="58"/>
  <c r="CL29" i="56"/>
  <c r="BP26" i="55"/>
  <c r="CV21"/>
  <c r="BH23"/>
  <c r="CV30" i="54"/>
  <c r="BN32"/>
  <c r="BH14" i="53"/>
  <c r="BS20" i="58"/>
  <c r="BP23" i="56"/>
  <c r="CD31" i="55"/>
  <c r="CU36"/>
  <c r="CC37"/>
  <c r="CV24" i="54"/>
  <c r="BY38"/>
  <c r="CI15" i="53"/>
  <c r="CP23" i="56"/>
  <c r="CK25" i="53"/>
  <c r="BC32"/>
  <c r="BQ29" i="52"/>
  <c r="BW18"/>
  <c r="CL39"/>
  <c r="CH26" i="3"/>
  <c r="BC39"/>
  <c r="BP38" i="56"/>
  <c r="CN25" i="53"/>
  <c r="BZ23"/>
  <c r="CO28" i="52"/>
  <c r="BH32"/>
  <c r="CI38"/>
  <c r="BH21" i="53"/>
  <c r="CF37"/>
  <c r="CV29" i="52"/>
  <c r="CJ37"/>
  <c r="BP22"/>
  <c r="CH30" i="3"/>
  <c r="BV23"/>
  <c r="CU37" i="59"/>
  <c r="DC37" s="1"/>
  <c r="CM21" i="53"/>
  <c r="CH40"/>
  <c r="CN17" i="52"/>
  <c r="BE30"/>
  <c r="CR24"/>
  <c r="BF27" i="3"/>
  <c r="BU37"/>
  <c r="CD27" i="55"/>
  <c r="BG18" i="53"/>
  <c r="BY38"/>
  <c r="CW24" i="52"/>
  <c r="CT39"/>
  <c r="CZ36" i="3"/>
  <c r="CO31"/>
  <c r="CM19"/>
  <c r="CA26" i="55"/>
  <c r="CJ18" i="53"/>
  <c r="BE15"/>
  <c r="CU24" i="52"/>
  <c r="BK38"/>
  <c r="BQ36" i="3"/>
  <c r="CN31"/>
  <c r="CZ24" i="55"/>
  <c r="BW15" i="53"/>
  <c r="CC40"/>
  <c r="CF28" i="52"/>
  <c r="BN33" i="56"/>
  <c r="BJ21" i="53"/>
  <c r="BM37"/>
  <c r="BX16" i="52"/>
  <c r="CA28"/>
  <c r="BH38"/>
  <c r="BR31" i="3"/>
  <c r="BW19"/>
  <c r="BU26"/>
  <c r="CX13" i="58"/>
  <c r="CN12" i="60"/>
  <c r="CO11" i="62"/>
  <c r="BS10" i="57"/>
  <c r="CX25" i="3"/>
  <c r="CQ13" i="57"/>
  <c r="CS12" i="59"/>
  <c r="CF10" i="62"/>
  <c r="BK10" i="53"/>
  <c r="CF13"/>
  <c r="CR10" i="59"/>
  <c r="BX40" i="52"/>
  <c r="CJ13" i="3"/>
  <c r="BP11" i="58"/>
  <c r="CT15" i="3"/>
  <c r="CU13" i="57"/>
  <c r="CR12" i="59"/>
  <c r="BO11" i="61"/>
  <c r="CD11" i="56"/>
  <c r="CD11" i="3"/>
  <c r="BJ33"/>
  <c r="CU13" i="55"/>
  <c r="BS12" i="57"/>
  <c r="CJ10" i="61"/>
  <c r="BU11" i="55"/>
  <c r="BD32" i="3"/>
  <c r="CT13" i="54"/>
  <c r="CD12" i="56"/>
  <c r="CN11" i="60"/>
  <c r="BM11" i="55"/>
  <c r="CU11" i="53"/>
  <c r="BJ38" i="3"/>
  <c r="CZ12" i="53"/>
  <c r="BW12" i="55"/>
  <c r="CS10" i="59"/>
  <c r="BF11" i="54"/>
  <c r="DC21" i="72"/>
  <c r="DC22" i="65"/>
  <c r="DC19" i="60"/>
  <c r="DC22" i="68"/>
  <c r="DC22" i="67"/>
  <c r="DC40" i="66"/>
  <c r="BM13" i="61"/>
  <c r="BN12" i="52"/>
  <c r="BW10" i="53"/>
  <c r="CF13" i="59"/>
  <c r="BU12" i="3"/>
  <c r="CE11" i="52"/>
  <c r="BE13" i="61"/>
  <c r="BK13" i="3"/>
  <c r="CI12" i="52"/>
  <c r="BV11" i="58"/>
  <c r="CG10" i="53"/>
  <c r="CA21" i="3"/>
  <c r="BI13" i="59"/>
  <c r="CL12" i="61"/>
  <c r="CG12" i="3"/>
  <c r="BH11" i="57"/>
  <c r="BR29" i="3"/>
  <c r="BT13" i="58"/>
  <c r="CK12" i="60"/>
  <c r="CJ10" i="62"/>
  <c r="BP10" i="57"/>
  <c r="BI11" i="52"/>
  <c r="CP26" i="3"/>
  <c r="CS13" i="57"/>
  <c r="BH12" i="59"/>
  <c r="CU10" i="61"/>
  <c r="CN11" i="56"/>
  <c r="BH10" i="3"/>
  <c r="DC16" i="66"/>
  <c r="DC19" i="68"/>
  <c r="DC39" i="64"/>
  <c r="DC23" i="68"/>
  <c r="DC23" i="64"/>
  <c r="BT13" i="61"/>
  <c r="CE12" i="52"/>
  <c r="CC10" i="53"/>
  <c r="BC19" i="55"/>
  <c r="CH40" i="54"/>
  <c r="BT37" i="55"/>
  <c r="CG19" i="53"/>
  <c r="CM33" i="52"/>
  <c r="BN28" i="3"/>
  <c r="CJ38"/>
  <c r="BH22" i="54"/>
  <c r="BD23" i="53"/>
  <c r="CP27" i="52"/>
  <c r="BM16"/>
  <c r="BC23"/>
  <c r="CU25" i="54"/>
  <c r="CF20" i="53"/>
  <c r="CD32"/>
  <c r="BM24" i="52"/>
  <c r="CU14"/>
  <c r="BQ34" i="3"/>
  <c r="BW25"/>
  <c r="BL38"/>
  <c r="BH15" i="54"/>
  <c r="CD31" i="53"/>
  <c r="CK37"/>
  <c r="BT19" i="52"/>
  <c r="BP25"/>
  <c r="CC29" i="3"/>
  <c r="BU22"/>
  <c r="BR31" i="54"/>
  <c r="CT17" i="53"/>
  <c r="BX37"/>
  <c r="CK16" i="52"/>
  <c r="BH39"/>
  <c r="CG15" i="3"/>
  <c r="CS28"/>
  <c r="CF22" i="57"/>
  <c r="BD15" i="53"/>
  <c r="BD29"/>
  <c r="CU36" i="52"/>
  <c r="BS26"/>
  <c r="BW26"/>
  <c r="BH36" i="3"/>
  <c r="CB23" i="55"/>
  <c r="CK28" i="53"/>
  <c r="BU37"/>
  <c r="BZ37" i="52"/>
  <c r="CT29" i="55"/>
  <c r="BG38" i="53"/>
  <c r="BR40"/>
  <c r="CY15" i="52"/>
  <c r="CW27"/>
  <c r="CT24"/>
  <c r="CP21" i="3"/>
  <c r="CJ37"/>
  <c r="CM34"/>
  <c r="BD13" i="59"/>
  <c r="BR12" i="61"/>
  <c r="BC12" i="3"/>
  <c r="BX10" i="58"/>
  <c r="CJ16" i="3"/>
  <c r="BW13" i="59"/>
  <c r="CA12" i="60"/>
  <c r="BJ10" i="62"/>
  <c r="CK10" i="57"/>
  <c r="CD10" i="52"/>
  <c r="CL22" i="3"/>
  <c r="CA13" i="55"/>
  <c r="CY12" i="56"/>
  <c r="CS10" i="60"/>
  <c r="CA11" i="55"/>
  <c r="CE10" i="53"/>
  <c r="BZ40" i="3"/>
  <c r="BJ13" i="53"/>
  <c r="CO12" i="55"/>
  <c r="CX10" i="59"/>
  <c r="CG10" i="54"/>
  <c r="BT37" i="52"/>
  <c r="CZ35" i="54"/>
  <c r="BJ40" i="58"/>
  <c r="DC40" s="1"/>
  <c r="CJ23" i="56"/>
  <c r="CS30" i="55"/>
  <c r="BV23"/>
  <c r="CU36" i="54"/>
  <c r="CM14"/>
  <c r="CC31"/>
  <c r="BC26" i="53"/>
  <c r="BW35" i="57"/>
  <c r="CS21" i="56"/>
  <c r="BP24" i="55"/>
  <c r="CH18"/>
  <c r="BG15" i="54"/>
  <c r="CR28"/>
  <c r="BX23"/>
  <c r="BZ31" i="53"/>
  <c r="BI17" i="57"/>
  <c r="CT25" i="56"/>
  <c r="CZ40" i="55"/>
  <c r="BL35"/>
  <c r="BE16" i="54"/>
  <c r="BI21"/>
  <c r="BW19"/>
  <c r="BQ14" i="53"/>
  <c r="CR36" i="57"/>
  <c r="CN33" i="56"/>
  <c r="BK36" i="55"/>
  <c r="BJ31"/>
  <c r="BO14" i="54"/>
  <c r="CC30"/>
  <c r="BY32"/>
  <c r="CV34" i="53"/>
  <c r="CZ28" i="57"/>
  <c r="CY39" i="56"/>
  <c r="CB27" i="55"/>
  <c r="CY32"/>
  <c r="CO15" i="54"/>
  <c r="CB24"/>
  <c r="BH37"/>
  <c r="CS36" i="53"/>
  <c r="BU26" i="57"/>
  <c r="BO40" i="56"/>
  <c r="BC25" i="55"/>
  <c r="CB37"/>
  <c r="BF30" i="54"/>
  <c r="BC29"/>
  <c r="CQ22"/>
  <c r="BN14" i="53"/>
  <c r="BM39" i="55"/>
  <c r="CA33" i="53"/>
  <c r="CW38"/>
  <c r="BJ29" i="52"/>
  <c r="CB21"/>
  <c r="CP24" i="3"/>
  <c r="CU18"/>
  <c r="CK19"/>
  <c r="CD37" i="55"/>
  <c r="BZ32" i="53"/>
  <c r="BF20"/>
  <c r="CZ26" i="52"/>
  <c r="CM32"/>
  <c r="CV33" i="55"/>
  <c r="CT28" i="53"/>
  <c r="BQ33"/>
  <c r="CH30" i="52"/>
  <c r="CM26"/>
  <c r="BI14" i="3"/>
  <c r="CR34"/>
  <c r="CS21"/>
  <c r="CB28" i="55"/>
  <c r="CU30" i="53"/>
  <c r="BO19"/>
  <c r="CY24" i="52"/>
  <c r="BK33"/>
  <c r="BU34" i="3"/>
  <c r="BC28"/>
  <c r="BY20"/>
  <c r="CS32" i="54"/>
  <c r="BK23" i="53"/>
  <c r="CD26" i="52"/>
  <c r="CG30"/>
  <c r="BT39"/>
  <c r="CM17" i="3"/>
  <c r="BK29"/>
  <c r="BY29" i="57"/>
  <c r="BR14" i="53"/>
  <c r="CL28"/>
  <c r="BH14" i="52"/>
  <c r="CK28"/>
  <c r="CV37"/>
  <c r="BZ15" i="3"/>
  <c r="BO27"/>
  <c r="CA36" i="53"/>
  <c r="BD33"/>
  <c r="CX16" i="52"/>
  <c r="CO31"/>
  <c r="CE19" i="54"/>
  <c r="CL22" i="53"/>
  <c r="BW16" i="52"/>
  <c r="CG29"/>
  <c r="CS32"/>
  <c r="CW28" i="3"/>
  <c r="BS25"/>
  <c r="CS22"/>
  <c r="BH18"/>
  <c r="CW13" i="54"/>
  <c r="CM12" i="56"/>
  <c r="BF11" i="60"/>
  <c r="CS11" i="54"/>
  <c r="BV22" i="3"/>
  <c r="CB13" i="54"/>
  <c r="BY12" i="55"/>
  <c r="CF10" i="60"/>
  <c r="BV10" i="55"/>
  <c r="BD10" i="52"/>
  <c r="CU40" i="3"/>
  <c r="BF13" i="52"/>
  <c r="CN12" i="54"/>
  <c r="BV10" i="59"/>
  <c r="BE11" i="54"/>
  <c r="BT21" i="52"/>
  <c r="BY13" i="61"/>
  <c r="CT13" i="3"/>
  <c r="BW12" i="52"/>
  <c r="CJ11" i="58"/>
  <c r="BG10" i="53"/>
  <c r="BI24" i="3"/>
  <c r="BT21" i="54"/>
  <c r="CE18" i="57"/>
  <c r="CI37" i="56"/>
  <c r="CL20" i="55"/>
  <c r="BE33"/>
  <c r="BG27" i="54"/>
  <c r="BH26"/>
  <c r="CI39"/>
  <c r="CP34" i="53"/>
  <c r="CM36" i="57"/>
  <c r="CR23" i="56"/>
  <c r="BL26" i="55"/>
  <c r="BW38"/>
  <c r="BZ20" i="54"/>
  <c r="BL18"/>
  <c r="CK32"/>
  <c r="BF16" i="53"/>
  <c r="CJ34" i="57"/>
  <c r="CY36" i="56"/>
  <c r="BY30" i="55"/>
  <c r="CJ32"/>
  <c r="BJ15" i="54"/>
  <c r="BF35"/>
  <c r="BM18"/>
  <c r="CT14" i="53"/>
  <c r="BR19" i="57"/>
  <c r="CY32" i="56"/>
  <c r="CE27" i="55"/>
  <c r="BD40"/>
  <c r="CV35" i="54"/>
  <c r="BZ28"/>
  <c r="CK33"/>
  <c r="BZ30" i="53"/>
  <c r="BJ32" i="57"/>
  <c r="BT37" i="56"/>
  <c r="BO20" i="55"/>
  <c r="BY18"/>
  <c r="CZ36" i="54"/>
  <c r="CS26"/>
  <c r="BQ40"/>
  <c r="BK20" i="53"/>
  <c r="BX37" i="57"/>
  <c r="CA17" i="55"/>
  <c r="CE35"/>
  <c r="BO26"/>
  <c r="BU15" i="54"/>
  <c r="BF31"/>
  <c r="BN37"/>
  <c r="CR25" i="53"/>
  <c r="BZ29" i="54"/>
  <c r="CC38" i="53"/>
  <c r="CN16" i="52"/>
  <c r="CN25"/>
  <c r="BK31"/>
  <c r="CL24" i="3"/>
  <c r="CS20"/>
  <c r="BR33" i="56"/>
  <c r="BG20" i="53"/>
  <c r="BD40"/>
  <c r="CC17" i="52"/>
  <c r="BZ22"/>
  <c r="BV40" i="59"/>
  <c r="CP21" i="53"/>
  <c r="BX22"/>
  <c r="CZ40" i="52"/>
  <c r="CZ30"/>
  <c r="BQ25"/>
  <c r="CW27" i="3"/>
  <c r="CQ38"/>
  <c r="BI25" i="58"/>
  <c r="BD30" i="53"/>
  <c r="BF14"/>
  <c r="BL14" i="52"/>
  <c r="CE26"/>
  <c r="CA25"/>
  <c r="BE24" i="3"/>
  <c r="BF19"/>
  <c r="CF38" i="55"/>
  <c r="BY32" i="53"/>
  <c r="BP28"/>
  <c r="BR19" i="52"/>
  <c r="BT40"/>
  <c r="CY34" i="3"/>
  <c r="CM29"/>
  <c r="CX32"/>
  <c r="BK32" i="55"/>
  <c r="CX33" i="53"/>
  <c r="BD27"/>
  <c r="CA19" i="52"/>
  <c r="BR39"/>
  <c r="CO34" i="3"/>
  <c r="BM29"/>
  <c r="CE29" i="55"/>
  <c r="CO34" i="53"/>
  <c r="CK38"/>
  <c r="BT36" i="52"/>
  <c r="CZ6" i="56"/>
  <c r="BH28" i="53"/>
  <c r="CX18"/>
  <c r="CN34" i="52"/>
  <c r="CB24"/>
  <c r="CT19"/>
  <c r="BS29" i="3"/>
  <c r="BG23"/>
  <c r="CX17"/>
  <c r="CS13" i="60"/>
  <c r="BQ12" i="62"/>
  <c r="BJ12" i="52"/>
  <c r="BG10" i="58"/>
  <c r="CE16" i="3"/>
  <c r="CB13" i="60"/>
  <c r="CB12" i="61"/>
  <c r="CM12" i="3"/>
  <c r="BZ11" i="58"/>
  <c r="CN11" i="52"/>
  <c r="BM24" i="3"/>
  <c r="CZ17" i="53"/>
  <c r="CK14" i="56"/>
  <c r="BK14" i="55"/>
  <c r="CI16"/>
  <c r="BL20"/>
  <c r="CA34" i="54"/>
  <c r="CG22"/>
  <c r="CU32"/>
  <c r="CK27" i="53"/>
  <c r="BS27" i="56"/>
  <c r="BY15" i="55"/>
  <c r="BZ28"/>
  <c r="BS22"/>
  <c r="BT36" i="54"/>
  <c r="BY19"/>
  <c r="CY16" i="53"/>
  <c r="CR17" i="59"/>
  <c r="CZ24" i="56"/>
  <c r="CS16" i="55"/>
  <c r="BF21"/>
  <c r="CX20"/>
  <c r="CO28" i="54"/>
  <c r="BT22"/>
  <c r="BS34" i="53"/>
  <c r="CT27" i="59"/>
  <c r="BK19" i="56"/>
  <c r="BI14" i="55"/>
  <c r="CA30"/>
  <c r="CJ18"/>
  <c r="CM25" i="54"/>
  <c r="CB37"/>
  <c r="CX15" i="53"/>
  <c r="CH29" i="58"/>
  <c r="CN30" i="56"/>
  <c r="CX15" i="55"/>
  <c r="BZ24"/>
  <c r="CB30"/>
  <c r="BZ30" i="54"/>
  <c r="BN15"/>
  <c r="BS17" i="53"/>
  <c r="CI21" i="58"/>
  <c r="CH23" i="56"/>
  <c r="CQ31" i="55"/>
  <c r="BG28"/>
  <c r="BE38"/>
  <c r="CF17" i="54"/>
  <c r="BR24"/>
  <c r="BM34" i="53"/>
  <c r="CZ25" i="56"/>
  <c r="BZ20" i="53"/>
  <c r="BZ18"/>
  <c r="CA30" i="52"/>
  <c r="CK27"/>
  <c r="CQ38"/>
  <c r="BW27" i="3"/>
  <c r="BX39"/>
  <c r="BG19" i="56"/>
  <c r="BU31" i="53"/>
  <c r="CK19"/>
  <c r="BC30" i="52"/>
  <c r="CH26"/>
  <c r="CG37"/>
  <c r="BE16" i="53"/>
  <c r="CR26"/>
  <c r="BG36" i="52"/>
  <c r="BM21"/>
  <c r="BU33"/>
  <c r="BP34" i="3"/>
  <c r="BI23"/>
  <c r="BF22"/>
  <c r="BF36" i="53"/>
  <c r="CC24"/>
  <c r="BV17" i="52"/>
  <c r="CE32"/>
  <c r="BY39"/>
  <c r="CO15" i="3"/>
  <c r="CU38"/>
  <c r="BC29" i="55"/>
  <c r="CQ24" i="53"/>
  <c r="BR33"/>
  <c r="BR40" i="52"/>
  <c r="BV24"/>
  <c r="BI17" i="3"/>
  <c r="BN21"/>
  <c r="BC18"/>
  <c r="BQ28" i="55"/>
  <c r="CZ20" i="53"/>
  <c r="BP22"/>
  <c r="BD39" i="52"/>
  <c r="CU21"/>
  <c r="CR16" i="3"/>
  <c r="BT21"/>
  <c r="BK17" i="55"/>
  <c r="CN40" i="53"/>
  <c r="BN32"/>
  <c r="CL25" i="52"/>
  <c r="BT17" i="56"/>
  <c r="BK25" i="53"/>
  <c r="BL20"/>
  <c r="CU16" i="52"/>
  <c r="CG32"/>
  <c r="CN21"/>
  <c r="CX36" i="3"/>
  <c r="BO21"/>
  <c r="BD38" i="52"/>
  <c r="CT13" i="61"/>
  <c r="BT13" i="3"/>
  <c r="BE12" i="53"/>
  <c r="BQ11" i="58"/>
  <c r="CR23" i="52"/>
  <c r="CI13" i="60"/>
  <c r="BD12" i="62"/>
  <c r="BK12" i="52"/>
  <c r="CJ10" i="58"/>
  <c r="BK13" i="59"/>
  <c r="BD11" i="62"/>
  <c r="BE10" i="52"/>
  <c r="CF13" i="57"/>
  <c r="CJ11" i="62"/>
  <c r="CD10" i="3"/>
  <c r="BT13" i="60"/>
  <c r="BW12" i="62"/>
  <c r="BL12" i="52"/>
  <c r="BU11" i="58"/>
  <c r="CM11" i="53"/>
  <c r="BI34" i="3"/>
  <c r="CQ13" i="58"/>
  <c r="CI12" i="60"/>
  <c r="BG11" i="62"/>
  <c r="CB10" i="57"/>
  <c r="BU33" i="3"/>
  <c r="CN13" i="57"/>
  <c r="CT12" i="59"/>
  <c r="BY11" i="62"/>
  <c r="CH11" i="56"/>
  <c r="BR10" i="3"/>
  <c r="BW35"/>
  <c r="CG13" i="56"/>
  <c r="BW12" i="58"/>
  <c r="BM11" i="61"/>
  <c r="CP10" i="56"/>
  <c r="CC10" i="3"/>
  <c r="DC36" i="66"/>
  <c r="DC40" i="61"/>
  <c r="DC20" i="70"/>
  <c r="DC14" i="63"/>
  <c r="DC18" i="71"/>
  <c r="BG11" i="57"/>
  <c r="BD13"/>
  <c r="CT11" i="61"/>
  <c r="CY10" i="3"/>
  <c r="BJ12" i="62"/>
  <c r="CD10" i="58"/>
  <c r="CX35" i="3"/>
  <c r="CQ13" i="56"/>
  <c r="CL12" i="58"/>
  <c r="CJ11" i="61"/>
  <c r="CJ11" i="56"/>
  <c r="CQ11" i="3"/>
  <c r="CV18"/>
  <c r="BC13" i="55"/>
  <c r="CA12" i="56"/>
  <c r="BR10" i="60"/>
  <c r="CG10" i="55"/>
  <c r="CU37" i="3"/>
  <c r="BJ13" i="54"/>
  <c r="CN12" i="55"/>
  <c r="BI10" i="60"/>
  <c r="BF11" i="55"/>
  <c r="BU10" i="52"/>
  <c r="CS32" i="3"/>
  <c r="BM13" i="52"/>
  <c r="BR12" i="54"/>
  <c r="BW11" i="59"/>
  <c r="BC11" i="54"/>
  <c r="DC21" i="70"/>
  <c r="DC21" i="64"/>
  <c r="DC11" i="70"/>
  <c r="DC31" i="63"/>
  <c r="DC36" i="59"/>
  <c r="CI20" i="53"/>
  <c r="CX32" i="55"/>
  <c r="CT22" i="54"/>
  <c r="CY32"/>
  <c r="CO27" i="52"/>
  <c r="CS19"/>
  <c r="BR36" i="3"/>
  <c r="CK13" i="62"/>
  <c r="BS26" i="53"/>
  <c r="BW39"/>
  <c r="CH29" i="52"/>
  <c r="BP38"/>
  <c r="CD23"/>
  <c r="CK38" i="54"/>
  <c r="BW18" i="53"/>
  <c r="BX29" i="52"/>
  <c r="CB16"/>
  <c r="CG40"/>
  <c r="CV21" i="3"/>
  <c r="BD33"/>
  <c r="BW39"/>
  <c r="CI18" i="54"/>
  <c r="CO22" i="53"/>
  <c r="CQ26" i="52"/>
  <c r="BC34"/>
  <c r="BP40"/>
  <c r="CY29" i="3"/>
  <c r="BY29"/>
  <c r="BX15" i="55"/>
  <c r="CV38" i="53"/>
  <c r="BS23"/>
  <c r="CP36" i="52"/>
  <c r="BI29"/>
  <c r="BR34"/>
  <c r="CQ24" i="3"/>
  <c r="BX37"/>
  <c r="CH35" i="55"/>
  <c r="BR38" i="53"/>
  <c r="CE23"/>
  <c r="CT35" i="52"/>
  <c r="BG28"/>
  <c r="BI28"/>
  <c r="CR24" i="3"/>
  <c r="CR24" i="56"/>
  <c r="CC29" i="53"/>
  <c r="BL22"/>
  <c r="CP14" i="52"/>
  <c r="BC38"/>
  <c r="CL29" i="53"/>
  <c r="CS22"/>
  <c r="CZ15" i="52"/>
  <c r="BR33"/>
  <c r="CB33"/>
  <c r="CL21" i="3"/>
  <c r="CN37"/>
  <c r="CT26"/>
  <c r="BX13" i="58"/>
  <c r="BP12" i="59"/>
  <c r="CH10" i="62"/>
  <c r="CO10" i="57"/>
  <c r="CO24" i="3"/>
  <c r="BJ13" i="57"/>
  <c r="BD12" i="58"/>
  <c r="CH10" i="61"/>
  <c r="BH11" i="56"/>
  <c r="CQ10" i="3"/>
  <c r="BP23"/>
  <c r="BE13" i="53"/>
  <c r="BF12" i="54"/>
  <c r="BG10" i="59"/>
  <c r="BN11" i="54"/>
  <c r="CO25" i="52"/>
  <c r="BR13" i="59"/>
  <c r="BM12" i="61"/>
  <c r="BZ11" i="62"/>
  <c r="CB11" i="57"/>
  <c r="BL11" i="52"/>
  <c r="CV30" i="3"/>
  <c r="BD21" i="54"/>
  <c r="CL30" i="56"/>
  <c r="CZ34" i="55"/>
  <c r="BH29"/>
  <c r="BY22"/>
  <c r="BI24" i="54"/>
  <c r="BV20"/>
  <c r="CE39"/>
  <c r="CC14" i="53"/>
  <c r="CP14" i="56"/>
  <c r="CC14" i="55"/>
  <c r="BD24"/>
  <c r="CK19"/>
  <c r="CH17" i="54"/>
  <c r="BI31"/>
  <c r="CR23"/>
  <c r="CF31" i="53"/>
  <c r="CH35" i="56"/>
  <c r="BJ30" i="55"/>
  <c r="CK28"/>
  <c r="BU40"/>
  <c r="BC35" i="54"/>
  <c r="CJ28"/>
  <c r="CU22"/>
  <c r="BZ21" i="53"/>
  <c r="BX36" i="56"/>
  <c r="BL27" i="55"/>
  <c r="BW25"/>
  <c r="BU38"/>
  <c r="CV16" i="54"/>
  <c r="CX33"/>
  <c r="CG39"/>
  <c r="CG29" i="53"/>
  <c r="BJ24" i="56"/>
  <c r="CG34" i="55"/>
  <c r="CT32"/>
  <c r="BR34"/>
  <c r="BO34" i="54"/>
  <c r="BM37"/>
  <c r="CN23"/>
  <c r="BR24" i="53"/>
  <c r="BN14" i="56"/>
  <c r="CS14" i="55"/>
  <c r="CO35"/>
  <c r="BY39"/>
  <c r="BR35" i="54"/>
  <c r="CL23"/>
  <c r="CO24"/>
  <c r="BT28" i="53"/>
  <c r="BM21"/>
  <c r="BC38"/>
  <c r="BJ34" i="52"/>
  <c r="CA40"/>
  <c r="CO16"/>
  <c r="BR35" i="3"/>
  <c r="CU33"/>
  <c r="CD13" i="62"/>
  <c r="BH31" i="53"/>
  <c r="CM19"/>
  <c r="BI34" i="52"/>
  <c r="CQ40"/>
  <c r="BO14"/>
  <c r="CO37" i="54"/>
  <c r="CC37" i="53"/>
  <c r="CX34" i="52"/>
  <c r="BI24"/>
  <c r="BX20"/>
  <c r="CQ25" i="3"/>
  <c r="CR18"/>
  <c r="BN22"/>
  <c r="CJ18" i="54"/>
  <c r="BV33" i="53"/>
  <c r="CO29" i="52"/>
  <c r="CL36"/>
  <c r="CJ39"/>
  <c r="CP20" i="3"/>
  <c r="BQ33"/>
  <c r="BG15" i="55"/>
  <c r="CZ22" i="53"/>
  <c r="BE33"/>
  <c r="BG25" i="52"/>
  <c r="BU20"/>
  <c r="BD27"/>
  <c r="BJ27" i="3"/>
  <c r="BJ40"/>
  <c r="BK35" i="55"/>
  <c r="CY22" i="53"/>
  <c r="BF32"/>
  <c r="CE25" i="52"/>
  <c r="CO15"/>
  <c r="CZ24"/>
  <c r="CP27" i="3"/>
  <c r="BD38" i="57"/>
  <c r="CB26" i="53"/>
  <c r="CE20"/>
  <c r="BY17" i="52"/>
  <c r="CO32"/>
  <c r="CR16" i="53"/>
  <c r="BF26"/>
  <c r="CM34" i="52"/>
  <c r="BL19"/>
  <c r="BG40"/>
  <c r="BK17" i="3"/>
  <c r="CP39"/>
  <c r="CS40"/>
  <c r="BY13" i="60"/>
  <c r="CW12" i="62"/>
  <c r="CH12" i="52"/>
  <c r="BL11" i="58"/>
  <c r="BN36" i="3"/>
  <c r="BQ13" i="59"/>
  <c r="BP12" i="61"/>
  <c r="CV12" i="3"/>
  <c r="BI10" i="58"/>
  <c r="CT11" i="52"/>
  <c r="BU24" i="3"/>
  <c r="CR13" i="58"/>
  <c r="BF12" i="60"/>
  <c r="BT11" i="62"/>
  <c r="CL10" i="57"/>
  <c r="BF11" i="52"/>
  <c r="BR19" i="3"/>
  <c r="CK13" i="56"/>
  <c r="CG12" i="58"/>
  <c r="CY11" i="61"/>
  <c r="CR11" i="56"/>
  <c r="CM11" i="3"/>
  <c r="CA18"/>
  <c r="BP14" i="53"/>
  <c r="BV30" i="56"/>
  <c r="BX34" i="55"/>
  <c r="CL27"/>
  <c r="CY19"/>
  <c r="BD16" i="54"/>
  <c r="CU39"/>
  <c r="BT33"/>
  <c r="CK36" i="61"/>
  <c r="BN26" i="56"/>
  <c r="BI35" i="55"/>
  <c r="BZ26"/>
  <c r="CE37"/>
  <c r="BK31" i="54"/>
  <c r="CU33"/>
  <c r="CE14" i="53"/>
  <c r="BZ16" i="59"/>
  <c r="DC16" s="1"/>
  <c r="BE19" i="56"/>
  <c r="BV14" i="55"/>
  <c r="CI30"/>
  <c r="CB38"/>
  <c r="CI26" i="54"/>
  <c r="CT37"/>
  <c r="CJ15" i="53"/>
  <c r="CW23" i="59"/>
  <c r="BR19" i="56"/>
  <c r="CN34" i="55"/>
  <c r="CO27"/>
  <c r="CE40"/>
  <c r="BZ21" i="54"/>
  <c r="BX19"/>
  <c r="CU36" i="53"/>
  <c r="BV14" i="58"/>
  <c r="BG21" i="56"/>
  <c r="CX36" i="55"/>
  <c r="CJ31"/>
  <c r="CT40"/>
  <c r="CD16" i="54"/>
  <c r="BV27"/>
  <c r="CV14" i="53"/>
  <c r="BQ15" i="58"/>
  <c r="CV15" i="56"/>
  <c r="BC28" i="55"/>
  <c r="CG25"/>
  <c r="CD38"/>
  <c r="BJ28" i="54"/>
  <c r="BM24"/>
  <c r="BG16" i="53"/>
  <c r="CD28" i="56"/>
  <c r="BZ27" i="53"/>
  <c r="CE22"/>
  <c r="BL28" i="52"/>
  <c r="BI18"/>
  <c r="BM23"/>
  <c r="CJ25" i="3"/>
  <c r="CT20"/>
  <c r="CS20" i="56"/>
  <c r="CW26" i="53"/>
  <c r="CY40"/>
  <c r="CD28" i="52"/>
  <c r="BG19"/>
  <c r="CA22"/>
  <c r="CD16" i="53"/>
  <c r="BV27"/>
  <c r="BZ17" i="52"/>
  <c r="BN33"/>
  <c r="CJ23"/>
  <c r="BW16" i="3"/>
  <c r="BR37"/>
  <c r="BP39"/>
  <c r="CP26" i="53"/>
  <c r="BO33"/>
  <c r="BI15" i="52"/>
  <c r="CC23"/>
  <c r="BO15"/>
  <c r="CI36" i="3"/>
  <c r="BD19"/>
  <c r="BS38" i="55"/>
  <c r="BG29" i="53"/>
  <c r="BZ40"/>
  <c r="BQ37" i="52"/>
  <c r="BM18"/>
  <c r="BQ14" i="3"/>
  <c r="CY30"/>
  <c r="CS33"/>
  <c r="BE19" i="55"/>
  <c r="BH29" i="53"/>
  <c r="CL39"/>
  <c r="BV38" i="52"/>
  <c r="CG18"/>
  <c r="BO14" i="3"/>
  <c r="CL29"/>
  <c r="CV31" i="55"/>
  <c r="CL37" i="53"/>
  <c r="BM22"/>
  <c r="CD17" i="52"/>
  <c r="CT16" i="56"/>
  <c r="CM28" i="53"/>
  <c r="CB23"/>
  <c r="CK14" i="52"/>
  <c r="BM37"/>
  <c r="CF32"/>
  <c r="CW24" i="3"/>
  <c r="CR23"/>
  <c r="BI26"/>
  <c r="BC13" i="56"/>
  <c r="CE12" i="58"/>
  <c r="CX11" i="61"/>
  <c r="BE10" i="56"/>
  <c r="BT38" i="3"/>
  <c r="BV13" i="55"/>
  <c r="CU12" i="57"/>
  <c r="BY10" i="61"/>
  <c r="BZ11" i="55"/>
  <c r="CK11" i="54"/>
  <c r="BF21"/>
  <c r="BO19" i="57"/>
  <c r="CG40" i="56"/>
  <c r="BZ21" i="55"/>
  <c r="CY18"/>
  <c r="BF15" i="54"/>
  <c r="BK28"/>
  <c r="BM22"/>
  <c r="CW24" i="53"/>
  <c r="CF38" i="57"/>
  <c r="BW40" i="56"/>
  <c r="BQ33" i="55"/>
  <c r="BW34"/>
  <c r="CH16" i="54"/>
  <c r="CV20"/>
  <c r="CA24"/>
  <c r="CE27" i="53"/>
  <c r="BN19" i="57"/>
  <c r="BY36" i="55"/>
  <c r="CE34"/>
  <c r="BX30"/>
  <c r="BC34" i="54"/>
  <c r="BN27"/>
  <c r="CY38"/>
  <c r="BI31" i="53"/>
  <c r="CI38" i="57"/>
  <c r="CO17" i="55"/>
  <c r="BU27"/>
  <c r="CN32"/>
  <c r="CG15" i="54"/>
  <c r="BU24"/>
  <c r="CR19"/>
  <c r="CH29" i="53"/>
  <c r="CJ14" i="56"/>
  <c r="CY35" i="55"/>
  <c r="BN26"/>
  <c r="CU38"/>
  <c r="CV31" i="54"/>
  <c r="CC29"/>
  <c r="CO33"/>
  <c r="BO21" i="53"/>
  <c r="BT35" i="56"/>
  <c r="CH36" i="55"/>
  <c r="CR30"/>
  <c r="BF22"/>
  <c r="CL25" i="54"/>
  <c r="CG21"/>
  <c r="BM40"/>
  <c r="CQ16" i="53"/>
  <c r="BW23" i="54"/>
  <c r="CL40" i="53"/>
  <c r="BL15" i="52"/>
  <c r="BI14"/>
  <c r="CK33"/>
  <c r="BY16" i="3"/>
  <c r="BF20"/>
  <c r="CH25"/>
  <c r="BE40" i="54"/>
  <c r="CU40" i="53"/>
  <c r="BU36" i="52"/>
  <c r="BK15"/>
  <c r="BY33"/>
  <c r="CB17" i="54"/>
  <c r="CM20" i="53"/>
  <c r="CK39"/>
  <c r="CW18" i="52"/>
  <c r="CQ27"/>
  <c r="CE15" i="3"/>
  <c r="CV22"/>
  <c r="BS27"/>
  <c r="BI35" i="53"/>
  <c r="BV32"/>
  <c r="CZ14" i="52"/>
  <c r="BE25"/>
  <c r="CX35"/>
  <c r="CS35" i="3"/>
  <c r="BV38"/>
  <c r="CM24" i="53"/>
  <c r="BF34" i="3"/>
  <c r="BO30" i="53"/>
  <c r="CZ30" i="3"/>
  <c r="BG34" i="52"/>
  <c r="CI34"/>
  <c r="BC33" i="3"/>
  <c r="CI12"/>
  <c r="CO12" i="60"/>
  <c r="CP10" i="61"/>
  <c r="CI11" i="3"/>
  <c r="CC11" i="57"/>
  <c r="BT12" i="58"/>
  <c r="CZ12" i="55"/>
  <c r="CC10"/>
  <c r="CO11" i="60"/>
  <c r="DC12" i="71"/>
  <c r="CM40" i="3"/>
  <c r="BD12" i="53"/>
  <c r="CB12" i="54"/>
  <c r="CA13" i="60"/>
  <c r="BQ31" i="3"/>
  <c r="CF10" i="58"/>
  <c r="BH12" i="60"/>
  <c r="DC22" i="61"/>
  <c r="DC32"/>
  <c r="DC39" i="59"/>
  <c r="BE12"/>
  <c r="CV20" i="52"/>
  <c r="CH12" i="62"/>
  <c r="CG10" i="58"/>
  <c r="CK15" i="3"/>
  <c r="CV13" i="56"/>
  <c r="BR12" i="58"/>
  <c r="CX10" i="61"/>
  <c r="BD10" i="56"/>
  <c r="CA10" i="3"/>
  <c r="CG23"/>
  <c r="CF13" i="55"/>
  <c r="BO12" i="57"/>
  <c r="BJ11" i="60"/>
  <c r="CU10" i="55"/>
  <c r="CM37" i="3"/>
  <c r="CO13" i="54"/>
  <c r="CR12" i="55"/>
  <c r="CN10" i="60"/>
  <c r="BQ10" i="55"/>
  <c r="BJ11" i="52"/>
  <c r="CF32" i="3"/>
  <c r="BV13" i="52"/>
  <c r="BN12" i="54"/>
  <c r="CB11" i="59"/>
  <c r="BI10" i="54"/>
  <c r="DC36" i="71"/>
  <c r="DC35" i="63"/>
  <c r="DC13" i="65"/>
  <c r="DC15" i="61"/>
  <c r="DC23" i="60"/>
  <c r="DC20"/>
  <c r="BO13" i="61"/>
  <c r="CX12" i="53"/>
  <c r="BI10"/>
  <c r="CF13" i="60"/>
  <c r="BZ12" i="3"/>
  <c r="BP10" i="53"/>
  <c r="CS13" i="61"/>
  <c r="CX13" i="3"/>
  <c r="CP12" i="53"/>
  <c r="CN11" i="58"/>
  <c r="BS11" i="53"/>
  <c r="BR30" i="3"/>
  <c r="BI13" i="57"/>
  <c r="CP12" i="59"/>
  <c r="BG11" i="61"/>
  <c r="CQ10" i="56"/>
  <c r="BC22" i="3"/>
  <c r="BM13" i="56"/>
  <c r="BG12" i="58"/>
  <c r="CG11" i="61"/>
  <c r="BY11" i="56"/>
  <c r="BW10" i="3"/>
  <c r="BW18"/>
  <c r="BM13" i="55"/>
  <c r="CV12" i="56"/>
  <c r="BZ11" i="60"/>
  <c r="BS10" i="55"/>
  <c r="BV10" i="53"/>
  <c r="DC24" i="63"/>
  <c r="DC34" i="59"/>
  <c r="DC12" i="68"/>
  <c r="DC31" i="70"/>
  <c r="DC37" i="73"/>
  <c r="DC40" i="75"/>
  <c r="DC28" i="65"/>
  <c r="DC23" i="69"/>
  <c r="DC26" i="72"/>
  <c r="DC25" i="73"/>
  <c r="DC36" i="68"/>
  <c r="DC31" i="66"/>
  <c r="DC20" i="75"/>
  <c r="DC35" i="66"/>
  <c r="CZ27" i="52"/>
  <c r="BM30" i="3"/>
  <c r="CX27" i="52"/>
  <c r="CZ38" i="56"/>
  <c r="BS19" i="58"/>
  <c r="CH14" i="52"/>
  <c r="CW20"/>
  <c r="CE10" i="59"/>
  <c r="BX12" i="53"/>
  <c r="CT10"/>
  <c r="CU13" i="61"/>
  <c r="CW11" i="53"/>
  <c r="CC12" i="3"/>
  <c r="BR12" i="60"/>
  <c r="CJ29" i="3"/>
  <c r="BJ10" i="56"/>
  <c r="CY10" i="57"/>
  <c r="BZ22" i="3"/>
  <c r="BL10" i="55"/>
  <c r="BG12"/>
  <c r="CX13" i="52"/>
  <c r="CL21"/>
  <c r="CZ10" i="58"/>
  <c r="DC18" i="63"/>
  <c r="DC21" i="65"/>
  <c r="CV34" i="3"/>
  <c r="BV11" i="57"/>
  <c r="BP13" i="62"/>
  <c r="CS12" i="53"/>
  <c r="BM10" i="54"/>
  <c r="BT13" i="62"/>
  <c r="CC13" i="52"/>
  <c r="CL12" i="54"/>
  <c r="BM10" i="59"/>
  <c r="CP10" i="54"/>
  <c r="CK24" i="52"/>
  <c r="BJ13" i="61"/>
  <c r="CU12" i="62"/>
  <c r="CQ12" i="52"/>
  <c r="CP11" i="58"/>
  <c r="BV36" i="3"/>
  <c r="CW13" i="59"/>
  <c r="CQ12" i="61"/>
  <c r="CS12" i="3"/>
  <c r="CI10" i="58"/>
  <c r="BT11" i="52"/>
  <c r="CG29" i="3"/>
  <c r="BV13" i="58"/>
  <c r="CL12" i="60"/>
  <c r="BZ10" i="62"/>
  <c r="CT11" i="57"/>
  <c r="BQ10" i="52"/>
  <c r="DC18" i="61"/>
  <c r="DC16"/>
  <c r="DC19" i="57"/>
  <c r="DC23"/>
  <c r="BH32" i="3"/>
  <c r="BE12" i="54"/>
  <c r="CN11"/>
  <c r="BS13" i="61"/>
  <c r="BN12" i="53"/>
  <c r="BK11"/>
  <c r="CG13" i="62"/>
  <c r="BS13" i="52"/>
  <c r="CB12" i="53"/>
  <c r="CL11" i="59"/>
  <c r="BZ10" i="54"/>
  <c r="CC15" i="3"/>
  <c r="BC13" i="60"/>
  <c r="BI12" i="62"/>
  <c r="BZ12" i="52"/>
  <c r="CB11" i="58"/>
  <c r="BX16" i="3"/>
  <c r="CM13" i="59"/>
  <c r="CM12" i="61"/>
  <c r="BI12" i="3"/>
  <c r="BN10" i="57"/>
  <c r="BY10" i="52"/>
  <c r="BN30" i="3"/>
  <c r="BL13" i="55"/>
  <c r="BE12" i="57"/>
  <c r="CB10" i="61"/>
  <c r="CR11" i="55"/>
  <c r="CJ10" i="54"/>
  <c r="DC31" i="59"/>
  <c r="DC25" i="60"/>
  <c r="DC32" i="75"/>
  <c r="DC39" i="68"/>
  <c r="DC39" i="72"/>
  <c r="DC34"/>
  <c r="DC22" i="74"/>
  <c r="DC31" i="71"/>
  <c r="DC34" i="61"/>
  <c r="DC13" i="67"/>
  <c r="DC13" i="75"/>
  <c r="CT17" i="52"/>
  <c r="BQ27" i="3"/>
  <c r="BM17" i="52"/>
  <c r="BX26" i="3"/>
  <c r="CV18" i="52"/>
  <c r="CU17"/>
  <c r="CI40" i="3"/>
  <c r="CW10" i="60"/>
  <c r="BE12" i="55"/>
  <c r="CN10"/>
  <c r="CJ39" i="3"/>
  <c r="BQ10" i="54"/>
  <c r="BY12" i="53"/>
  <c r="BN12" i="62"/>
  <c r="CX30" i="3"/>
  <c r="CM11" i="57"/>
  <c r="DC31" i="62"/>
  <c r="DC22" i="60"/>
  <c r="BN11" i="59"/>
  <c r="CZ35" i="3"/>
  <c r="CA10" i="56"/>
  <c r="CL12" i="57"/>
  <c r="BU13" i="54"/>
  <c r="BG11" i="53"/>
  <c r="BE11" i="59"/>
  <c r="DC26" i="71"/>
  <c r="DC40" i="72"/>
  <c r="CG11" i="52"/>
  <c r="BL11" i="59"/>
  <c r="BX27" i="3"/>
  <c r="CX12" i="55"/>
  <c r="CE11" i="54"/>
  <c r="CQ39" i="3"/>
  <c r="CB13" i="53"/>
  <c r="BV12" i="54"/>
  <c r="CO10" i="59"/>
  <c r="BT11" i="54"/>
  <c r="CC33" i="52"/>
  <c r="CX13" i="61"/>
  <c r="BL13" i="3"/>
  <c r="CN12" i="53"/>
  <c r="BG11" i="58"/>
  <c r="CW36" i="3"/>
  <c r="CE13" i="60"/>
  <c r="CZ11" i="62"/>
  <c r="BH12" i="52"/>
  <c r="BO11" i="58"/>
  <c r="CV11" i="53"/>
  <c r="BS35" i="3"/>
  <c r="BX13" i="59"/>
  <c r="CC11" i="62"/>
  <c r="CZ10" i="57"/>
  <c r="BG11" i="52"/>
  <c r="DC22" i="62"/>
  <c r="DC16"/>
  <c r="BT13" i="59"/>
  <c r="CG11" i="62"/>
  <c r="CZ12" i="52"/>
  <c r="BP34"/>
  <c r="BY12" i="59"/>
  <c r="BV11" i="62"/>
  <c r="CS10" i="3"/>
  <c r="BZ13" i="56"/>
  <c r="CD10" i="61"/>
  <c r="BZ38" i="3"/>
  <c r="BL12" i="56"/>
  <c r="CF10" i="55"/>
  <c r="BR33" i="3"/>
  <c r="CZ11" i="55"/>
  <c r="CX11" i="54"/>
  <c r="DC33" i="59"/>
  <c r="DC17" i="61"/>
  <c r="DC21" i="74"/>
  <c r="DC35" i="69"/>
  <c r="DC18" i="72"/>
  <c r="DC38" i="67"/>
  <c r="DC34" i="71"/>
  <c r="BL18" i="52"/>
  <c r="BM19"/>
  <c r="BI22" i="55"/>
  <c r="BH25" i="3"/>
  <c r="CM11" i="61"/>
  <c r="BQ13" i="56"/>
  <c r="BK11" i="60"/>
  <c r="BH13" i="62"/>
  <c r="DC38" i="66"/>
  <c r="CC13" i="60"/>
  <c r="CM11" i="62"/>
  <c r="BR18" i="3"/>
  <c r="CM33"/>
  <c r="CT13" i="59"/>
  <c r="BT10" i="52"/>
  <c r="CA13" i="3"/>
  <c r="CB10" i="58"/>
  <c r="BL35" i="3"/>
  <c r="CN12" i="61"/>
  <c r="CO10" i="58"/>
  <c r="CJ13"/>
  <c r="CA10" i="62"/>
  <c r="CV10" i="52"/>
  <c r="CB13" i="57"/>
  <c r="CF11" i="61"/>
  <c r="CZ10" i="3"/>
  <c r="DC24" i="59"/>
  <c r="DC40" i="60"/>
  <c r="BH12" i="57"/>
  <c r="BW32" i="3"/>
  <c r="BZ12" i="55"/>
  <c r="BK11" i="54"/>
  <c r="CZ12" i="59"/>
  <c r="CL11" i="62"/>
  <c r="CV24" i="3"/>
  <c r="BX12" i="59"/>
  <c r="BP11" i="57"/>
  <c r="BX22" i="3"/>
  <c r="CN12" i="58"/>
  <c r="CE10" i="56"/>
  <c r="DC30" i="63"/>
  <c r="DC37" i="72"/>
  <c r="DC39" i="74"/>
  <c r="DC36"/>
  <c r="DC16" i="70"/>
  <c r="DC37" i="69"/>
  <c r="DC34" i="68"/>
  <c r="DC10" i="73"/>
  <c r="CI19" i="63"/>
  <c r="CP19"/>
  <c r="CW19"/>
  <c r="BS19"/>
  <c r="BD20"/>
  <c r="BO20"/>
  <c r="BG15" i="3"/>
  <c r="CD14"/>
  <c r="BR15"/>
  <c r="BC15"/>
  <c r="CI14"/>
  <c r="CA14"/>
  <c r="CE14"/>
  <c r="BX10" i="56"/>
  <c r="DC20" i="74"/>
  <c r="DC13" i="73"/>
  <c r="DC38" i="74"/>
  <c r="CC26" i="53"/>
  <c r="BE32"/>
  <c r="CA13" i="61"/>
  <c r="CL13" i="59"/>
  <c r="CL12" i="56"/>
  <c r="CL12" i="62"/>
  <c r="BD12" i="60"/>
  <c r="CD16" i="3"/>
  <c r="CC10" i="62"/>
  <c r="BH13" i="56"/>
  <c r="BM40" i="3"/>
  <c r="BO11" i="55"/>
  <c r="CM12"/>
  <c r="DC23" i="73"/>
  <c r="DC20" i="65"/>
  <c r="CV13" i="52"/>
  <c r="CC10" i="58"/>
  <c r="BN11" i="56"/>
  <c r="CK12" i="57"/>
  <c r="BF13" i="54"/>
  <c r="BV11" i="53"/>
  <c r="BK10" i="58"/>
  <c r="DC11" i="66"/>
  <c r="DC24" i="71"/>
  <c r="DC17" i="69"/>
  <c r="DC24" i="70"/>
  <c r="CI21" i="52"/>
  <c r="CG18" i="53"/>
  <c r="CM13" i="55"/>
  <c r="BH37" i="3"/>
  <c r="CD10" i="55"/>
  <c r="BZ12" i="54"/>
  <c r="CA10" i="59"/>
  <c r="BG10" i="54"/>
  <c r="DC22" i="70"/>
  <c r="DC11" i="63"/>
  <c r="DC29" i="67"/>
  <c r="DC39" i="66"/>
  <c r="DC23" i="61"/>
  <c r="CI11" i="54"/>
  <c r="CL13"/>
  <c r="BW11" i="60"/>
  <c r="CI11" i="52"/>
  <c r="CP13" i="53"/>
  <c r="CD10" i="59"/>
  <c r="BQ21" i="52"/>
  <c r="BF13" i="58"/>
  <c r="BT12" i="59"/>
  <c r="BI10" i="62"/>
  <c r="BY11" i="57"/>
  <c r="BK11" i="3"/>
  <c r="BY33"/>
  <c r="BF13" i="56"/>
  <c r="CH12" i="58"/>
  <c r="CN11" i="61"/>
  <c r="CD10" i="56"/>
  <c r="CZ39" i="3"/>
  <c r="BP13" i="55"/>
  <c r="CX12" i="57"/>
  <c r="CJ11" i="60"/>
  <c r="BU10" i="55"/>
  <c r="CV11" i="54"/>
  <c r="CJ19" i="3"/>
  <c r="CP13" i="54"/>
  <c r="BO12" i="55"/>
  <c r="CU10" i="60"/>
  <c r="BN11" i="55"/>
  <c r="CK11" i="3"/>
  <c r="DC10" i="65"/>
  <c r="DC19" i="66"/>
  <c r="DC30"/>
  <c r="DC14" i="74"/>
  <c r="CL11" i="3"/>
  <c r="BO12" i="61"/>
  <c r="CA11" i="58"/>
  <c r="BQ21" i="56"/>
  <c r="BF26" i="54"/>
  <c r="CR34" i="53"/>
  <c r="CV22"/>
  <c r="BH31" i="52"/>
  <c r="CY31" i="3"/>
  <c r="CF23"/>
  <c r="BW19" i="55"/>
  <c r="CE26" i="53"/>
  <c r="CO40"/>
  <c r="BO18" i="52"/>
  <c r="CT40"/>
  <c r="CA33" i="56"/>
  <c r="CZ30" i="53"/>
  <c r="BW37"/>
  <c r="CZ36" i="52"/>
  <c r="BR26"/>
  <c r="CX23"/>
  <c r="CI29" i="3"/>
  <c r="BK32"/>
  <c r="CR20" i="54"/>
  <c r="BQ32" i="53"/>
  <c r="CT14" i="52"/>
  <c r="BG35"/>
  <c r="CG33"/>
  <c r="CD34" i="3"/>
  <c r="BW26"/>
  <c r="CV29" i="56"/>
  <c r="CM30" i="53"/>
  <c r="BO32"/>
  <c r="BH29" i="52"/>
  <c r="CA24"/>
  <c r="BT32"/>
  <c r="BL26" i="3"/>
  <c r="BO38"/>
  <c r="BE20" i="56"/>
  <c r="BM29" i="53"/>
  <c r="BH23"/>
  <c r="CN29" i="52"/>
  <c r="CZ21"/>
  <c r="BP32"/>
  <c r="BR26" i="3"/>
  <c r="BW38"/>
  <c r="CA25" i="53"/>
  <c r="CP23"/>
  <c r="BR30" i="52"/>
  <c r="BT38"/>
  <c r="BY40" i="54"/>
  <c r="CQ37" i="53"/>
  <c r="CF31" i="52"/>
  <c r="BY25"/>
  <c r="CU39"/>
  <c r="CQ17" i="3"/>
  <c r="CI22"/>
  <c r="BZ39"/>
  <c r="BO13" i="56"/>
  <c r="BM12" i="58"/>
  <c r="BC10" i="61"/>
  <c r="BM11" i="56"/>
  <c r="CJ40" i="3"/>
  <c r="BF13" i="55"/>
  <c r="CM12" i="57"/>
  <c r="CI11" i="61"/>
  <c r="BS10" i="56"/>
  <c r="CN11" i="55"/>
  <c r="BC32" i="3"/>
  <c r="BW13" i="54"/>
  <c r="BM12" i="56"/>
  <c r="CX10" i="60"/>
  <c r="CT11" i="55"/>
  <c r="BL11" i="3"/>
  <c r="CK13" i="60"/>
  <c r="CJ12" i="62"/>
  <c r="CW12" i="52"/>
  <c r="CK11" i="58"/>
  <c r="CY10" i="53"/>
  <c r="BY24" i="3"/>
  <c r="CM18" i="54"/>
  <c r="BO29" i="56"/>
  <c r="CY30" i="55"/>
  <c r="CY15"/>
  <c r="BM25"/>
  <c r="BN16" i="54"/>
  <c r="BW38"/>
  <c r="BX40"/>
  <c r="BS20" i="53"/>
  <c r="CN36" i="56"/>
  <c r="CO36" i="55"/>
  <c r="BE15"/>
  <c r="CH19"/>
  <c r="CF34" i="54"/>
  <c r="BL23"/>
  <c r="CP39"/>
  <c r="CV27" i="53"/>
  <c r="BZ31" i="56"/>
  <c r="BO15" i="55"/>
  <c r="CM28"/>
  <c r="BQ40"/>
  <c r="CW35" i="54"/>
  <c r="CV19"/>
  <c r="BC17" i="53"/>
  <c r="BM25" i="61"/>
  <c r="CM31" i="56"/>
  <c r="BT35" i="55"/>
  <c r="CI25"/>
  <c r="BD38"/>
  <c r="BS30" i="54"/>
  <c r="CB32"/>
  <c r="CY36" i="53"/>
  <c r="CF29" i="59"/>
  <c r="DC29" s="1"/>
  <c r="BD33" i="56"/>
  <c r="BF36" i="55"/>
  <c r="CC30"/>
  <c r="CC33"/>
  <c r="BH25" i="54"/>
  <c r="BV38"/>
  <c r="CC15" i="53"/>
  <c r="CH24" i="58"/>
  <c r="DC24" s="1"/>
  <c r="BW25" i="56"/>
  <c r="BM15" i="55"/>
  <c r="BM24"/>
  <c r="CG29"/>
  <c r="CM16" i="54"/>
  <c r="BI35"/>
  <c r="BZ16" i="53"/>
  <c r="BF14" i="56"/>
  <c r="CI24" i="53"/>
  <c r="CE19"/>
  <c r="CC16" i="52"/>
  <c r="CO22"/>
  <c r="BF19"/>
  <c r="CL35" i="3"/>
  <c r="BV20"/>
  <c r="BJ15" i="56"/>
  <c r="CR21" i="53"/>
  <c r="CI19"/>
  <c r="BP16" i="52"/>
  <c r="BZ23"/>
  <c r="BP19"/>
  <c r="BW16" i="53"/>
  <c r="CG38"/>
  <c r="BX35" i="52"/>
  <c r="BI19"/>
  <c r="CV40"/>
  <c r="BC17" i="3"/>
  <c r="CN19"/>
  <c r="CS37"/>
  <c r="BU14" i="53"/>
  <c r="CJ39"/>
  <c r="CA14" i="52"/>
  <c r="BG26"/>
  <c r="CK18"/>
  <c r="BX30" i="3"/>
  <c r="CC32"/>
  <c r="CP29" i="54"/>
  <c r="CG22" i="53"/>
  <c r="CA16" i="52"/>
  <c r="CI17"/>
  <c r="CW32"/>
  <c r="CJ28" i="3"/>
  <c r="CU23"/>
  <c r="BV31" i="55"/>
  <c r="CI21" i="53"/>
  <c r="BC15"/>
  <c r="CC18" i="52"/>
  <c r="BF37"/>
  <c r="BN14" i="3"/>
  <c r="CO27"/>
  <c r="CJ22" i="55"/>
  <c r="CN19" i="53"/>
  <c r="CZ16"/>
  <c r="CN24" i="52"/>
  <c r="CX28" i="55"/>
  <c r="BM35" i="53"/>
  <c r="BJ37"/>
  <c r="BL27" i="52"/>
  <c r="BK36"/>
  <c r="CG17" i="3"/>
  <c r="BZ34"/>
  <c r="BC23"/>
  <c r="BL39"/>
  <c r="CM13" i="56"/>
  <c r="CI12" i="58"/>
  <c r="CQ11" i="61"/>
  <c r="CI10" i="56"/>
  <c r="CK39" i="3"/>
  <c r="CS13" i="56"/>
  <c r="BM12" i="57"/>
  <c r="CT10" i="61"/>
  <c r="BS11" i="56"/>
  <c r="BS11" i="55"/>
  <c r="CP33" i="3"/>
  <c r="BC13" i="54"/>
  <c r="CH12" i="56"/>
  <c r="CV10" i="60"/>
  <c r="CP11" i="55"/>
  <c r="CU11" i="3"/>
  <c r="BS32"/>
  <c r="BT13" i="53"/>
  <c r="BG12" i="54"/>
  <c r="CQ11" i="59"/>
  <c r="CV10" i="54"/>
  <c r="BI17" i="52"/>
  <c r="BW25" i="54"/>
  <c r="BK28" i="58"/>
  <c r="BC39" i="56"/>
  <c r="CX34" i="55"/>
  <c r="CR32"/>
  <c r="BJ16" i="54"/>
  <c r="CZ17"/>
  <c r="BJ20"/>
  <c r="BE29" i="53"/>
  <c r="CL37" i="58"/>
  <c r="CL35" i="56"/>
  <c r="CV27" i="55"/>
  <c r="BI39"/>
  <c r="CV17" i="54"/>
  <c r="BP24"/>
  <c r="CY19"/>
  <c r="BE21" i="53"/>
  <c r="CN16" i="57"/>
  <c r="BJ26" i="56"/>
  <c r="CP31" i="55"/>
  <c r="CH33"/>
  <c r="CF35" i="54"/>
  <c r="BN25"/>
  <c r="BC39"/>
  <c r="BI17" i="53"/>
  <c r="CE14" i="57"/>
  <c r="BK21" i="56"/>
  <c r="BH17" i="55"/>
  <c r="CU28"/>
  <c r="CR16" i="54"/>
  <c r="BE20"/>
  <c r="CT19"/>
  <c r="BG14" i="53"/>
  <c r="CY34" i="57"/>
  <c r="BI32" i="56"/>
  <c r="BL16" i="55"/>
  <c r="CH29"/>
  <c r="CU34" i="54"/>
  <c r="BF27"/>
  <c r="CE22"/>
  <c r="BM15" i="53"/>
  <c r="CV25" i="57"/>
  <c r="CH37" i="56"/>
  <c r="BX28" i="55"/>
  <c r="CI40"/>
  <c r="CQ35" i="54"/>
  <c r="CI31"/>
  <c r="BC19"/>
  <c r="CX16" i="53"/>
  <c r="CD23" i="55"/>
  <c r="BP37" i="53"/>
  <c r="BM23"/>
  <c r="BH35" i="52"/>
  <c r="BJ39"/>
  <c r="CN26" i="3"/>
  <c r="BC21"/>
  <c r="BW37"/>
  <c r="CP39" i="55"/>
  <c r="BX19" i="53"/>
  <c r="BO39"/>
  <c r="CG34" i="52"/>
  <c r="CN37"/>
  <c r="CL30" i="55"/>
  <c r="BP35" i="53"/>
  <c r="CU23"/>
  <c r="BZ16" i="52"/>
  <c r="CW26"/>
  <c r="CI16" i="3"/>
  <c r="BG14"/>
  <c r="CK24"/>
  <c r="CN36" i="55"/>
  <c r="BK27" i="53"/>
  <c r="CI33"/>
  <c r="CL29" i="52"/>
  <c r="BI25"/>
  <c r="CJ36" i="3"/>
  <c r="CV16"/>
  <c r="BO20"/>
  <c r="BO16" i="54"/>
  <c r="CG32" i="53"/>
  <c r="CZ28" i="52"/>
  <c r="BM34"/>
  <c r="BS38"/>
  <c r="BW20" i="3"/>
  <c r="BW36"/>
  <c r="CF37"/>
  <c r="CV25" i="54"/>
  <c r="CZ32" i="53"/>
  <c r="CM28" i="52"/>
  <c r="BF16"/>
  <c r="CT37"/>
  <c r="CX31" i="3"/>
  <c r="CB34"/>
  <c r="CG34" i="53"/>
  <c r="CC23"/>
  <c r="CD36" i="52"/>
  <c r="CP24"/>
  <c r="CG24" i="54"/>
  <c r="CA32" i="53"/>
  <c r="BZ34" i="52"/>
  <c r="BO33"/>
  <c r="BQ19"/>
  <c r="BU31" i="3"/>
  <c r="BN27"/>
  <c r="CS23"/>
  <c r="CA37"/>
  <c r="CI13" i="52"/>
  <c r="CX12" i="54"/>
  <c r="CC10" i="59"/>
  <c r="BU39" i="52"/>
  <c r="CB13" i="62"/>
  <c r="BN13" i="3"/>
  <c r="BF12" i="53"/>
  <c r="BJ10" i="59"/>
  <c r="CR11" i="53"/>
  <c r="CR15" i="3"/>
  <c r="BC37" i="54"/>
  <c r="BD17" i="56"/>
  <c r="CZ17" i="55"/>
  <c r="CV25"/>
  <c r="CB18"/>
  <c r="CK29" i="54"/>
  <c r="CV27"/>
  <c r="CY37"/>
  <c r="BR20" i="53"/>
  <c r="BK29" i="56"/>
  <c r="BN35" i="55"/>
  <c r="BS29"/>
  <c r="CH22"/>
  <c r="CF24" i="54"/>
  <c r="CL20"/>
  <c r="BM39"/>
  <c r="BT36" i="53"/>
  <c r="CB35" i="56"/>
  <c r="BO14" i="55"/>
  <c r="BU21"/>
  <c r="CF19"/>
  <c r="BP17" i="54"/>
  <c r="BE29"/>
  <c r="BF22"/>
  <c r="CW30" i="53"/>
  <c r="BR27" i="56"/>
  <c r="CJ34" i="55"/>
  <c r="CW30"/>
  <c r="CG23"/>
  <c r="BX14" i="54"/>
  <c r="CA27"/>
  <c r="BG30"/>
  <c r="BQ26" i="53"/>
  <c r="BW34" i="56"/>
  <c r="CC27" i="55"/>
  <c r="BG24"/>
  <c r="BV37"/>
  <c r="BL16" i="54"/>
  <c r="CC33"/>
  <c r="CC37"/>
  <c r="BC29" i="53"/>
  <c r="BS31" i="56"/>
  <c r="BG31" i="55"/>
  <c r="BN33"/>
  <c r="CJ26"/>
  <c r="BY17" i="54"/>
  <c r="CR37"/>
  <c r="BS22"/>
  <c r="BS21" i="53"/>
  <c r="CD14"/>
  <c r="BP20"/>
  <c r="CF34" i="52"/>
  <c r="BK18"/>
  <c r="BC37"/>
  <c r="CY16" i="3"/>
  <c r="CB39"/>
  <c r="CU39"/>
  <c r="CC35" i="53"/>
  <c r="CQ29"/>
  <c r="CP17" i="52"/>
  <c r="CN18"/>
  <c r="CY32"/>
  <c r="CU38" i="54"/>
  <c r="CI22" i="53"/>
  <c r="CZ31" i="52"/>
  <c r="BK35"/>
  <c r="BD19"/>
  <c r="CW30" i="3"/>
  <c r="CJ26"/>
  <c r="CB38"/>
  <c r="CI33" i="54"/>
  <c r="BS39" i="53"/>
  <c r="BQ16" i="52"/>
  <c r="BO27"/>
  <c r="BH40"/>
  <c r="CK27" i="3"/>
  <c r="BX21"/>
  <c r="BV15" i="55"/>
  <c r="CC18" i="53"/>
  <c r="BV39"/>
  <c r="BX15" i="52"/>
  <c r="CU22"/>
  <c r="BZ15"/>
  <c r="CH20" i="3"/>
  <c r="BJ19"/>
  <c r="BF35" i="55"/>
  <c r="BK19" i="53"/>
  <c r="BZ39"/>
  <c r="BW15" i="52"/>
  <c r="CY40"/>
  <c r="CR31"/>
  <c r="CI31" i="3"/>
  <c r="BQ29" i="57"/>
  <c r="CE34" i="53"/>
  <c r="CN27"/>
  <c r="BW14" i="52"/>
  <c r="BU26"/>
  <c r="CC17" i="53"/>
  <c r="CD33"/>
  <c r="CJ16" i="52"/>
  <c r="CS30"/>
  <c r="BR27"/>
  <c r="CG20" i="3"/>
  <c r="BM19"/>
  <c r="BU19" i="52"/>
  <c r="CB13" i="61"/>
  <c r="CC12" i="62"/>
  <c r="BV12" i="52"/>
  <c r="BK11" i="58"/>
  <c r="CP28" i="3"/>
  <c r="CG13" i="60"/>
  <c r="BH12" i="62"/>
  <c r="CX12" i="3"/>
  <c r="CT10" i="58"/>
  <c r="CG13"/>
  <c r="BK10" i="62"/>
  <c r="CG11" i="3"/>
  <c r="BY13" i="56"/>
  <c r="BQ11" i="61"/>
  <c r="BU10" i="3"/>
  <c r="BG13" i="59"/>
  <c r="BW12" i="61"/>
  <c r="BK12" i="3"/>
  <c r="BU10" i="58"/>
  <c r="BN10" i="52"/>
  <c r="BJ30" i="3"/>
  <c r="BK13" i="58"/>
  <c r="CC12" i="60"/>
  <c r="BO10" i="62"/>
  <c r="BS11" i="57"/>
  <c r="CW16" i="3"/>
  <c r="BO13" i="57"/>
  <c r="CM12" i="58"/>
  <c r="BP10" i="61"/>
  <c r="BX11" i="56"/>
  <c r="CR10" i="3"/>
  <c r="CG39"/>
  <c r="CO13" i="55"/>
  <c r="BF12" i="57"/>
  <c r="CP11" i="61"/>
  <c r="CY10" i="55"/>
  <c r="BC11"/>
  <c r="DC19" i="72"/>
  <c r="DC27" i="63"/>
  <c r="DC14" i="59"/>
  <c r="DC22" i="64"/>
  <c r="DC28"/>
  <c r="CF40" i="3"/>
  <c r="BK12" i="57"/>
  <c r="CK11" i="56"/>
  <c r="BP22" i="3"/>
  <c r="CE12" i="56"/>
  <c r="CB11" i="55"/>
  <c r="CL39" i="3"/>
  <c r="CI13" i="53"/>
  <c r="CF12" i="55"/>
  <c r="CC10" i="60"/>
  <c r="BX11" i="54"/>
  <c r="CS20" i="52"/>
  <c r="BY13" i="62"/>
  <c r="CU13" i="52"/>
  <c r="BO12" i="53"/>
  <c r="CK11" i="59"/>
  <c r="CX36" i="52"/>
  <c r="CE13" i="61"/>
  <c r="CN12" i="62"/>
  <c r="CA12" i="52"/>
  <c r="BW11" i="58"/>
  <c r="BQ11" i="53"/>
  <c r="CA30" i="3"/>
  <c r="BH13" i="59"/>
  <c r="CO12" i="61"/>
  <c r="BN12" i="3"/>
  <c r="CN11" i="57"/>
  <c r="CA10" i="52"/>
  <c r="DC14" i="64"/>
  <c r="DC31" i="67"/>
  <c r="DC28" i="69"/>
  <c r="DC18" i="64"/>
  <c r="DC26" i="67"/>
  <c r="CP37" i="3"/>
  <c r="CS12" i="57"/>
  <c r="BP11" i="56"/>
  <c r="BY21" i="55"/>
  <c r="CJ40" i="54"/>
  <c r="BL26" i="53"/>
  <c r="BK34"/>
  <c r="CF24" i="52"/>
  <c r="CE35" i="3"/>
  <c r="CV25"/>
  <c r="CZ13" i="54"/>
  <c r="CP22" i="53"/>
  <c r="CD38"/>
  <c r="BX30" i="52"/>
  <c r="BY24"/>
  <c r="BQ30" i="55"/>
  <c r="BJ31" i="53"/>
  <c r="CI37"/>
  <c r="BR24" i="52"/>
  <c r="CZ32"/>
  <c r="CS34" i="3"/>
  <c r="BZ29"/>
  <c r="BW21"/>
  <c r="BI16" i="55"/>
  <c r="BC24" i="53"/>
  <c r="BI38"/>
  <c r="BJ19" i="52"/>
  <c r="BM38"/>
  <c r="CJ15" i="3"/>
  <c r="CK40"/>
  <c r="BN25" i="55"/>
  <c r="BD14" i="53"/>
  <c r="BQ39"/>
  <c r="BN15" i="52"/>
  <c r="CC21"/>
  <c r="CP15" i="3"/>
  <c r="CQ27"/>
  <c r="BE18"/>
  <c r="BV22" i="54"/>
  <c r="CY38" i="53"/>
  <c r="CU34" i="52"/>
  <c r="CR28"/>
  <c r="CN40"/>
  <c r="CE17" i="3"/>
  <c r="CK23" i="56"/>
  <c r="CZ28" i="53"/>
  <c r="CY19"/>
  <c r="BN34" i="52"/>
  <c r="BX34" i="58"/>
  <c r="BN20" i="53"/>
  <c r="CZ8"/>
  <c r="CF16" i="52"/>
  <c r="BW28"/>
  <c r="CV31"/>
  <c r="BT26" i="3"/>
  <c r="CU20"/>
  <c r="CD24" i="52"/>
  <c r="CS13" i="62"/>
  <c r="BN13" i="52"/>
  <c r="CU12" i="54"/>
  <c r="BG11" i="59"/>
  <c r="BR22" i="52"/>
  <c r="CL13" i="61"/>
  <c r="CW13" i="3"/>
  <c r="CV12" i="53"/>
  <c r="CL11" i="58"/>
  <c r="CS10" i="53"/>
  <c r="CP35" i="3"/>
  <c r="CE13" i="57"/>
  <c r="BW12" i="59"/>
  <c r="CG10" i="62"/>
  <c r="BD11" i="56"/>
  <c r="BF11" i="3"/>
  <c r="BH39"/>
  <c r="BT13" i="56"/>
  <c r="CT12" i="57"/>
  <c r="CV11" i="61"/>
  <c r="CL10" i="56"/>
  <c r="CL10" i="55"/>
  <c r="CA22"/>
  <c r="BZ34" i="53"/>
  <c r="CI26" i="56"/>
  <c r="BZ30" i="55"/>
  <c r="CK27"/>
  <c r="BC18"/>
  <c r="BX15" i="54"/>
  <c r="CS20"/>
  <c r="CV17" i="53"/>
  <c r="CT15" i="58"/>
  <c r="CR19" i="56"/>
  <c r="CR25" i="55"/>
  <c r="CC20"/>
  <c r="BX40"/>
  <c r="BY28" i="54"/>
  <c r="BS23"/>
  <c r="CD35" i="53"/>
  <c r="CV36" i="58"/>
  <c r="BX20" i="56"/>
  <c r="BP29" i="55"/>
  <c r="CF36"/>
  <c r="CZ4"/>
  <c r="CW21" i="54"/>
  <c r="BO19"/>
  <c r="CO14" i="53"/>
  <c r="BQ30" i="58"/>
  <c r="BC21" i="56"/>
  <c r="BD15" i="55"/>
  <c r="CT31"/>
  <c r="BT23"/>
  <c r="BX30" i="54"/>
  <c r="BS33"/>
  <c r="CC34" i="53"/>
  <c r="CX26" i="58"/>
  <c r="CD32" i="56"/>
  <c r="BP16" i="55"/>
  <c r="CF33"/>
  <c r="CE23"/>
  <c r="BX25" i="54"/>
  <c r="BE37"/>
  <c r="CF36" i="53"/>
  <c r="BM39" i="58"/>
  <c r="CI30" i="56"/>
  <c r="CR17" i="55"/>
  <c r="BG37"/>
  <c r="BZ39"/>
  <c r="CJ29" i="54"/>
  <c r="CV22"/>
  <c r="CF14" i="53"/>
  <c r="CU34" i="55"/>
  <c r="BP33" i="53"/>
  <c r="CZ37"/>
  <c r="CR30" i="52"/>
  <c r="BM27"/>
  <c r="CI20"/>
  <c r="CD18" i="3"/>
  <c r="CQ32"/>
  <c r="CF15" i="55"/>
  <c r="CI32" i="53"/>
  <c r="BZ37"/>
  <c r="BR29" i="52"/>
  <c r="BT15"/>
  <c r="BJ38" i="57"/>
  <c r="CU29" i="53"/>
  <c r="BL25"/>
  <c r="BT34" i="52"/>
  <c r="CM18"/>
  <c r="BJ24"/>
  <c r="CM35" i="3"/>
  <c r="CN29"/>
  <c r="BS17" i="56"/>
  <c r="DC17" s="1"/>
  <c r="CY31" i="53"/>
  <c r="CL32"/>
  <c r="BK14" i="52"/>
  <c r="BN40"/>
  <c r="CL18"/>
  <c r="CT29" i="3"/>
  <c r="CY32"/>
  <c r="CA36" i="54"/>
  <c r="CD40" i="53"/>
  <c r="CT19"/>
  <c r="BU28" i="52"/>
  <c r="CY18"/>
  <c r="BD29" i="3"/>
  <c r="BD28"/>
  <c r="CZ9"/>
  <c r="CE40" i="54"/>
  <c r="CT22" i="53"/>
  <c r="BK17" i="52"/>
  <c r="BZ29"/>
  <c r="CK38"/>
  <c r="BZ17" i="3"/>
  <c r="CK26"/>
  <c r="BZ24" i="54"/>
  <c r="BY23" i="53"/>
  <c r="BX38"/>
  <c r="CE39" i="52"/>
  <c r="BH39" i="55"/>
  <c r="BU39" i="53"/>
  <c r="CE29"/>
  <c r="CQ30" i="52"/>
  <c r="BU40"/>
  <c r="CD29" i="3"/>
  <c r="CI26"/>
  <c r="BQ40"/>
  <c r="CV26"/>
  <c r="CJ13" i="57"/>
  <c r="CE12" i="59"/>
  <c r="CB10" i="62"/>
  <c r="CO10" i="56"/>
  <c r="BR38" i="3"/>
  <c r="CI13" i="56"/>
  <c r="CV12" i="58"/>
  <c r="CV10" i="61"/>
  <c r="CE11" i="56"/>
  <c r="BN11" i="3"/>
  <c r="BZ37"/>
  <c r="BG13" i="55"/>
  <c r="CI12" i="57"/>
  <c r="BE10" i="60"/>
  <c r="CM11" i="55"/>
  <c r="CO10" i="53"/>
  <c r="BP32" i="3"/>
  <c r="CW13" i="53"/>
  <c r="CJ12" i="55"/>
  <c r="BW10" i="60"/>
  <c r="CO11" i="54"/>
  <c r="CX22" i="52"/>
  <c r="BX23" i="55"/>
  <c r="BH23" i="58"/>
  <c r="CO23" i="56"/>
  <c r="CH14" i="55"/>
  <c r="CG32"/>
  <c r="CG16"/>
  <c r="CY26" i="54"/>
  <c r="BI39"/>
  <c r="CJ34" i="53"/>
  <c r="CL39" i="58"/>
  <c r="CT37" i="56"/>
  <c r="CK16" i="55"/>
  <c r="CA39"/>
  <c r="BY23"/>
  <c r="BF19" i="54"/>
  <c r="BN33"/>
  <c r="CG36" i="53"/>
  <c r="BL37" i="58"/>
  <c r="BM38" i="56"/>
  <c r="CK34" i="55"/>
  <c r="BF33"/>
  <c r="CE15" i="54"/>
  <c r="BY15"/>
  <c r="CZ28"/>
  <c r="CF28" i="53"/>
  <c r="CJ19" i="58"/>
  <c r="BR38" i="56"/>
  <c r="BZ29" i="55"/>
  <c r="CF40"/>
  <c r="CS35" i="54"/>
  <c r="CN31"/>
  <c r="CY28"/>
  <c r="BW25" i="53"/>
  <c r="CX35" i="57"/>
  <c r="CU27" i="56"/>
  <c r="CB24" i="55"/>
  <c r="BX18"/>
  <c r="BP14" i="54"/>
  <c r="BY27"/>
  <c r="BC23"/>
  <c r="BV30" i="53"/>
  <c r="BE27" i="57"/>
  <c r="BX18" i="56"/>
  <c r="BP35" i="55"/>
  <c r="CE28"/>
  <c r="CH15" i="54"/>
  <c r="BG31"/>
  <c r="BP18"/>
  <c r="CQ36" i="53"/>
  <c r="CS37" i="55"/>
  <c r="BC20" i="53"/>
  <c r="BV23"/>
  <c r="CL26" i="52"/>
  <c r="BG22"/>
  <c r="BR14" i="3"/>
  <c r="CF18"/>
  <c r="BP38"/>
  <c r="CC20" i="53"/>
  <c r="BF37"/>
  <c r="CF17" i="52"/>
  <c r="CH22"/>
  <c r="BL17"/>
  <c r="CK37" i="54"/>
  <c r="CJ40" i="53"/>
  <c r="CH17" i="52"/>
  <c r="BJ27"/>
  <c r="BH22"/>
  <c r="BY27" i="3"/>
  <c r="BT24"/>
  <c r="BH38"/>
  <c r="BZ19" i="54"/>
  <c r="CA38" i="53"/>
  <c r="BD34" i="52"/>
  <c r="CL24"/>
  <c r="CI32"/>
  <c r="BV25" i="3"/>
  <c r="BP18"/>
  <c r="BR16" i="55"/>
  <c r="CP33" i="53"/>
  <c r="CZ19"/>
  <c r="CN30" i="52"/>
  <c r="BE37"/>
  <c r="CP40"/>
  <c r="BU29" i="3"/>
  <c r="BR32"/>
  <c r="BQ36" i="55"/>
  <c r="CR32" i="53"/>
  <c r="CF19"/>
  <c r="CQ29" i="52"/>
  <c r="CS38"/>
  <c r="CW38"/>
  <c r="CA29" i="3"/>
  <c r="BE25" i="57"/>
  <c r="DC25" s="1"/>
  <c r="BY35" i="53"/>
  <c r="BU28"/>
  <c r="BR35" i="52"/>
  <c r="CI25"/>
  <c r="CL24" i="53"/>
  <c r="CR36"/>
  <c r="BR15" i="52"/>
  <c r="BP24"/>
  <c r="CB40"/>
  <c r="BZ35" i="3"/>
  <c r="CE22"/>
  <c r="BX23"/>
  <c r="CY23"/>
  <c r="CN13" i="53"/>
  <c r="BD12" i="54"/>
  <c r="CV10" i="59"/>
  <c r="BM10" i="52"/>
  <c r="BV13" i="62"/>
  <c r="BW13" i="52"/>
  <c r="CC12" i="54"/>
  <c r="CE11" i="59"/>
  <c r="CH10" i="54"/>
  <c r="CV23" i="52"/>
  <c r="BM38" i="54"/>
  <c r="CX40" i="57"/>
  <c r="DC40" s="1"/>
  <c r="BT14" i="55"/>
  <c r="CL36"/>
  <c r="CP21"/>
  <c r="CZ34" i="54"/>
  <c r="CQ28"/>
  <c r="BK39"/>
  <c r="CH20" i="53"/>
  <c r="CZ37" i="57"/>
  <c r="CR15" i="55"/>
  <c r="CF30"/>
  <c r="CV23"/>
  <c r="BJ36" i="54"/>
  <c r="CD20"/>
  <c r="BP38"/>
  <c r="CZ26" i="53"/>
  <c r="CE14" i="56"/>
  <c r="BU17" i="55"/>
  <c r="CP24"/>
  <c r="BN18"/>
  <c r="BJ29" i="54"/>
  <c r="CR27"/>
  <c r="CB19"/>
  <c r="BQ31" i="53"/>
  <c r="BM27" i="56"/>
  <c r="BZ14" i="55"/>
  <c r="BQ31"/>
  <c r="BJ33"/>
  <c r="BW26" i="54"/>
  <c r="CQ24"/>
  <c r="BS40"/>
  <c r="BC14" i="53"/>
  <c r="BU35" i="56"/>
  <c r="CS15" i="55"/>
  <c r="CO25"/>
  <c r="CO37"/>
  <c r="BX31" i="54"/>
  <c r="BN34"/>
  <c r="CW22"/>
  <c r="BL36" i="53"/>
  <c r="CN31" i="56"/>
  <c r="BF31" i="55"/>
  <c r="CN29"/>
  <c r="CV22"/>
  <c r="CY36" i="54"/>
  <c r="CX21"/>
  <c r="CA25"/>
  <c r="BE25" i="53"/>
  <c r="CW36"/>
  <c r="BD37"/>
  <c r="BN14" i="52"/>
  <c r="BK29"/>
  <c r="CE28"/>
  <c r="CQ36" i="3"/>
  <c r="CH39"/>
  <c r="CY40"/>
  <c r="CR17" i="53"/>
  <c r="CA19"/>
  <c r="CG14" i="52"/>
  <c r="CE27"/>
  <c r="CQ24"/>
  <c r="CD24" i="54"/>
  <c r="BQ18" i="53"/>
  <c r="CD14" i="52"/>
  <c r="CE15"/>
  <c r="BM33"/>
  <c r="BJ35" i="3"/>
  <c r="CR27"/>
  <c r="BQ19"/>
  <c r="CW19" i="54"/>
  <c r="BT40" i="53"/>
  <c r="BD35" i="52"/>
  <c r="CP28"/>
  <c r="CU38"/>
  <c r="BZ16" i="3"/>
  <c r="BN24"/>
  <c r="CA32" i="56"/>
  <c r="CL25" i="53"/>
  <c r="BF39"/>
  <c r="CB27" i="52"/>
  <c r="BQ34"/>
  <c r="BF39"/>
  <c r="BQ21" i="3"/>
  <c r="CF19"/>
  <c r="CQ23" i="56"/>
  <c r="BJ24" i="53"/>
  <c r="CT39"/>
  <c r="CR26" i="52"/>
  <c r="BV30"/>
  <c r="BS37"/>
  <c r="CK21" i="3"/>
  <c r="CC18"/>
  <c r="BF25" i="53"/>
  <c r="BK18"/>
  <c r="CU28" i="52"/>
  <c r="BC17"/>
  <c r="CY22" i="54"/>
  <c r="BY21" i="53"/>
  <c r="CA29" i="52"/>
  <c r="BV33"/>
  <c r="BG37"/>
  <c r="BR34" i="3"/>
  <c r="BJ20"/>
  <c r="CM22"/>
  <c r="CK37"/>
  <c r="BX13" i="54"/>
  <c r="BK12" i="55"/>
  <c r="BD10" i="60"/>
  <c r="BR10" i="53"/>
  <c r="CN18" i="3"/>
  <c r="BX13" i="53"/>
  <c r="BY12" i="54"/>
  <c r="BK10" i="59"/>
  <c r="BX40" i="3"/>
  <c r="BR12" i="56"/>
  <c r="BR10" i="55"/>
  <c r="CH40" i="3"/>
  <c r="BJ12" i="54"/>
  <c r="CU11"/>
  <c r="BU39" i="3"/>
  <c r="BP13" i="52"/>
  <c r="CD12" i="54"/>
  <c r="BY11" i="59"/>
  <c r="BD11" i="54"/>
  <c r="CH20" i="52"/>
  <c r="CY13" i="61"/>
  <c r="BR13" i="3"/>
  <c r="BE12" i="52"/>
  <c r="CK10" i="58"/>
  <c r="CW31" i="3"/>
  <c r="CD13" i="60"/>
  <c r="BF12" i="62"/>
  <c r="CE12" i="3"/>
  <c r="BZ10" i="58"/>
  <c r="BC10" i="53"/>
  <c r="CH29" i="3"/>
  <c r="BO13" i="59"/>
  <c r="BN12" i="60"/>
  <c r="CN10" i="62"/>
  <c r="CM10" i="57"/>
  <c r="CB11" i="52"/>
  <c r="DC23" i="62"/>
  <c r="DC24" i="65"/>
  <c r="DC35" i="60"/>
  <c r="DC18" i="69"/>
  <c r="DC25" i="63"/>
  <c r="DC19" i="70"/>
  <c r="CH13" i="62"/>
  <c r="CR12" i="53"/>
  <c r="CL11" i="54"/>
  <c r="BH13" i="55"/>
  <c r="BG10" i="61"/>
  <c r="BL11" i="54"/>
  <c r="CP13" i="59"/>
  <c r="BN12" i="61"/>
  <c r="CR11" i="62"/>
  <c r="BM10" i="57"/>
  <c r="CN10" i="52"/>
  <c r="BN18" i="3"/>
  <c r="CV13" i="57"/>
  <c r="BI12" i="59"/>
  <c r="BM11" i="62"/>
  <c r="CV11" i="56"/>
  <c r="CO23" i="3"/>
  <c r="BP13" i="56"/>
  <c r="CT12" i="58"/>
  <c r="BK10" i="61"/>
  <c r="CG11" i="56"/>
  <c r="CN10" i="3"/>
  <c r="BN40"/>
  <c r="CS13" i="55"/>
  <c r="CC12" i="57"/>
  <c r="BO11" i="60"/>
  <c r="CQ11" i="55"/>
  <c r="CO10" i="54"/>
  <c r="DC37" i="68"/>
  <c r="DC22" i="59"/>
  <c r="DC29" i="71"/>
  <c r="DC10" i="63"/>
  <c r="DC30" i="59"/>
  <c r="BM18" i="55"/>
  <c r="CB40" i="54"/>
  <c r="CK26" i="55"/>
  <c r="BJ26" i="53"/>
  <c r="BD33" i="52"/>
  <c r="CZ32" i="3"/>
  <c r="BW40"/>
  <c r="BO40" i="54"/>
  <c r="CN32" i="53"/>
  <c r="CR34" i="52"/>
  <c r="BE36"/>
  <c r="CD18"/>
  <c r="BX38" i="55"/>
  <c r="CJ32" i="53"/>
  <c r="BN18"/>
  <c r="BO26" i="52"/>
  <c r="CC22"/>
  <c r="BY21" i="3"/>
  <c r="CX19"/>
  <c r="CU32"/>
  <c r="CZ15" i="54"/>
  <c r="BK22" i="53"/>
  <c r="CU19"/>
  <c r="CY29" i="52"/>
  <c r="BO19"/>
  <c r="BO30" i="3"/>
  <c r="BN35"/>
  <c r="BR26" i="58"/>
  <c r="CA21" i="53"/>
  <c r="CO39"/>
  <c r="BX17" i="52"/>
  <c r="CP30"/>
  <c r="BL21"/>
  <c r="BF26" i="3"/>
  <c r="CS38"/>
  <c r="BI34" i="58"/>
  <c r="CB20" i="53"/>
  <c r="BE37"/>
  <c r="BG17" i="52"/>
  <c r="BU29"/>
  <c r="CE18"/>
  <c r="BG26" i="3"/>
  <c r="CT37"/>
  <c r="CI30" i="54"/>
  <c r="CK32" i="53"/>
  <c r="CK26" i="52"/>
  <c r="BP39"/>
  <c r="BU26" i="54"/>
  <c r="BC37" i="53"/>
  <c r="BF17" i="52"/>
  <c r="BZ26"/>
  <c r="CC36"/>
  <c r="BQ24" i="3"/>
  <c r="BP37"/>
  <c r="BK34"/>
  <c r="CV13" i="60"/>
  <c r="BX12" i="62"/>
  <c r="BP12" i="52"/>
  <c r="CI11" i="58"/>
  <c r="BF17" i="3"/>
  <c r="CH13" i="59"/>
  <c r="BH12" i="61"/>
  <c r="BS12" i="3"/>
  <c r="BE11" i="57"/>
  <c r="BS10" i="52"/>
  <c r="BQ18" i="3"/>
  <c r="CD13" i="55"/>
  <c r="BQ12" i="57"/>
  <c r="CA10" i="61"/>
  <c r="CX10" i="55"/>
  <c r="CC10" i="54"/>
  <c r="CP13" i="61"/>
  <c r="CR13" i="3"/>
  <c r="CG12" i="53"/>
  <c r="CH10" i="59"/>
  <c r="BT10" i="53"/>
  <c r="BC35" i="3"/>
  <c r="CK16" i="54"/>
  <c r="CZ20" i="57"/>
  <c r="BH22" i="56"/>
  <c r="BN29" i="55"/>
  <c r="BJ23"/>
  <c r="CX25" i="54"/>
  <c r="CD21"/>
  <c r="BR19"/>
  <c r="BZ15" i="53"/>
  <c r="BN22" i="57"/>
  <c r="BN39" i="56"/>
  <c r="CK24" i="55"/>
  <c r="CP18"/>
  <c r="CY17" i="54"/>
  <c r="BW16"/>
  <c r="BU27"/>
  <c r="BF35" i="53"/>
  <c r="CI39" i="57"/>
  <c r="CH19" i="56"/>
  <c r="CV28" i="55"/>
  <c r="CI22"/>
  <c r="CR35" i="54"/>
  <c r="BR30"/>
  <c r="BD32"/>
  <c r="CK30" i="53"/>
  <c r="BM26" i="57"/>
  <c r="BU33" i="56"/>
  <c r="CN25" i="55"/>
  <c r="CQ38"/>
  <c r="BK16" i="54"/>
  <c r="CM29"/>
  <c r="CZ32"/>
  <c r="BR26" i="53"/>
  <c r="BQ38" i="57"/>
  <c r="DC38" s="1"/>
  <c r="CD22" i="56"/>
  <c r="CO33" i="55"/>
  <c r="CJ16"/>
  <c r="CM34" i="54"/>
  <c r="CP24"/>
  <c r="CZ37"/>
  <c r="BT29" i="53"/>
  <c r="BC33" i="57"/>
  <c r="CM14" i="55"/>
  <c r="CC16"/>
  <c r="BE25"/>
  <c r="CI35" i="54"/>
  <c r="BL28"/>
  <c r="CV23"/>
  <c r="CS21" i="53"/>
  <c r="CX28" i="54"/>
  <c r="BC19" i="53"/>
  <c r="CA15" i="52"/>
  <c r="CG21"/>
  <c r="CH25"/>
  <c r="CR35" i="3"/>
  <c r="BG29"/>
  <c r="BS40"/>
  <c r="BN26" i="54"/>
  <c r="BI18" i="53"/>
  <c r="BS36" i="52"/>
  <c r="CY20"/>
  <c r="CZ23"/>
  <c r="CZ8" i="55"/>
  <c r="CA18" i="53"/>
  <c r="CE38"/>
  <c r="CE17" i="52"/>
  <c r="CA20"/>
  <c r="BR25" i="3"/>
  <c r="CL20"/>
  <c r="CR20"/>
  <c r="CC38" i="55"/>
  <c r="BL33" i="53"/>
  <c r="BH18"/>
  <c r="CS16" i="52"/>
  <c r="CL40"/>
  <c r="BD21" i="3"/>
  <c r="CP32"/>
  <c r="CH33"/>
  <c r="CW28" i="53"/>
  <c r="BS37"/>
  <c r="BQ28" i="52"/>
  <c r="CG20"/>
  <c r="BE38"/>
  <c r="CR29" i="3"/>
  <c r="CN40"/>
  <c r="BK13" i="62"/>
  <c r="CA26" i="53"/>
  <c r="BU18"/>
  <c r="CT28" i="52"/>
  <c r="CY19"/>
  <c r="CX37"/>
  <c r="BH29" i="3"/>
  <c r="BU40"/>
  <c r="CN22" i="54"/>
  <c r="CX27" i="53"/>
  <c r="CB29" i="52"/>
  <c r="CK32"/>
  <c r="BN20" i="54"/>
  <c r="CS23" i="53"/>
  <c r="CI36" i="52"/>
  <c r="BD30"/>
  <c r="BC40"/>
  <c r="CP17" i="3"/>
  <c r="BU25"/>
  <c r="BG40"/>
  <c r="CJ21"/>
  <c r="BW13" i="53"/>
  <c r="CJ12" i="54"/>
  <c r="BD10" i="59"/>
  <c r="CM10" i="3"/>
  <c r="CZ12" i="62"/>
  <c r="CE13" i="52"/>
  <c r="CF12" i="54"/>
  <c r="BI10" i="59"/>
  <c r="BO11" i="54"/>
  <c r="BR25" i="52"/>
  <c r="BQ13" i="61"/>
  <c r="CK12" i="62"/>
  <c r="CG12" i="52"/>
  <c r="BR10" i="58"/>
  <c r="BN11" i="53"/>
  <c r="BS17" i="3"/>
  <c r="CR13" i="59"/>
  <c r="CV12" i="61"/>
  <c r="CI11" i="62"/>
  <c r="CQ10" i="57"/>
  <c r="CL10" i="52"/>
  <c r="CY19" i="3"/>
  <c r="CZ5" i="54"/>
  <c r="BV22" i="57"/>
  <c r="BG34" i="55"/>
  <c r="BX31"/>
  <c r="CD20"/>
  <c r="BG16" i="54"/>
  <c r="CW25"/>
  <c r="BS26"/>
  <c r="CY30" i="53"/>
  <c r="BI35" i="56"/>
  <c r="BH36" i="55"/>
  <c r="CZ26"/>
  <c r="CI37"/>
  <c r="CW34" i="54"/>
  <c r="CG30"/>
  <c r="BU37"/>
  <c r="BL24" i="53"/>
  <c r="BH28" i="56"/>
  <c r="CR14" i="55"/>
  <c r="BN31"/>
  <c r="CJ33"/>
  <c r="CV26" i="54"/>
  <c r="CS24"/>
  <c r="CA23"/>
  <c r="CD15" i="53"/>
  <c r="CT26" i="56"/>
  <c r="BR35" i="55"/>
  <c r="CT28"/>
  <c r="BJ40"/>
  <c r="CR21" i="54"/>
  <c r="CU18"/>
  <c r="CP38"/>
  <c r="BR17" i="53"/>
  <c r="CH29" i="56"/>
  <c r="BI36" i="55"/>
  <c r="CO21"/>
  <c r="BX19"/>
  <c r="CQ16" i="54"/>
  <c r="BL26"/>
  <c r="CU40"/>
  <c r="BZ29" i="53"/>
  <c r="CV14" i="56"/>
  <c r="BE29" i="55"/>
  <c r="BT26"/>
  <c r="CZ38"/>
  <c r="CX17" i="54"/>
  <c r="BO21"/>
  <c r="BT19"/>
  <c r="BQ34" i="53"/>
  <c r="CX36"/>
  <c r="BO40"/>
  <c r="CQ35" i="52"/>
  <c r="CD19"/>
  <c r="BH33"/>
  <c r="CI17" i="3"/>
  <c r="BX20"/>
  <c r="BC40"/>
  <c r="BE34" i="53"/>
  <c r="BY39"/>
  <c r="CJ35" i="52"/>
  <c r="CJ18"/>
  <c r="CV22"/>
  <c r="CR24" i="54"/>
  <c r="BV40" i="53"/>
  <c r="CF35" i="52"/>
  <c r="BK28"/>
  <c r="BR37"/>
  <c r="CT16" i="3"/>
  <c r="CN24"/>
  <c r="CT38"/>
  <c r="BQ31" i="54"/>
  <c r="BQ38" i="53"/>
  <c r="CU15" i="52"/>
  <c r="CE24"/>
  <c r="BV28"/>
  <c r="BO36" i="3"/>
  <c r="CM31"/>
  <c r="CF23" i="56"/>
  <c r="BU30" i="53"/>
  <c r="BG37"/>
  <c r="CM35" i="52"/>
  <c r="BD25"/>
  <c r="CS39"/>
  <c r="BV30" i="3"/>
  <c r="BJ32"/>
  <c r="CZ8" i="56"/>
  <c r="CF29" i="53"/>
  <c r="BW19"/>
  <c r="CC35" i="52"/>
  <c r="CG25"/>
  <c r="CE38"/>
  <c r="CG30" i="3"/>
  <c r="BF26" i="58"/>
  <c r="DC26" s="1"/>
  <c r="BI20" i="53"/>
  <c r="BT37"/>
  <c r="CR16" i="52"/>
  <c r="BF29"/>
  <c r="BZ37" i="54"/>
  <c r="CQ22" i="53"/>
  <c r="CY26" i="52"/>
  <c r="BZ38"/>
  <c r="BD26"/>
  <c r="BL16" i="3"/>
  <c r="CA22"/>
  <c r="CF22" i="52"/>
  <c r="BD13" i="58"/>
  <c r="CV12" i="60"/>
  <c r="CS11" i="62"/>
  <c r="BC10" i="57"/>
  <c r="CU15" i="3"/>
  <c r="BL13" i="58"/>
  <c r="BV12" i="59"/>
  <c r="BP10" i="62"/>
  <c r="BR11" i="57"/>
  <c r="CR11" i="3"/>
  <c r="BF14" i="54"/>
  <c r="CB15" i="57"/>
  <c r="BM24" i="56"/>
  <c r="CA25" i="55"/>
  <c r="CP19"/>
  <c r="CF15" i="54"/>
  <c r="CD28"/>
  <c r="BZ22"/>
  <c r="CJ31" i="53"/>
  <c r="BQ35" i="57"/>
  <c r="BP22" i="56"/>
  <c r="CY29" i="55"/>
  <c r="CE17"/>
  <c r="BK17" i="54"/>
  <c r="CP21"/>
  <c r="BU38"/>
  <c r="CU14" i="53"/>
  <c r="CJ15" i="57"/>
  <c r="BN23" i="56"/>
  <c r="CP34" i="55"/>
  <c r="CI31"/>
  <c r="BQ34" i="54"/>
  <c r="BF28"/>
  <c r="BO22"/>
  <c r="BP16" i="53"/>
  <c r="CH34" i="57"/>
  <c r="CY40" i="56"/>
  <c r="BW28" i="55"/>
  <c r="CL18"/>
  <c r="CS15" i="54"/>
  <c r="BJ25"/>
  <c r="BC38"/>
  <c r="BV36" i="53"/>
  <c r="CK29" i="57"/>
  <c r="BE23" i="56"/>
  <c r="BC26" i="55"/>
  <c r="CX37"/>
  <c r="BJ31" i="54"/>
  <c r="CS29"/>
  <c r="CN32"/>
  <c r="CS14" i="53"/>
  <c r="CA20" i="57"/>
  <c r="BF33" i="56"/>
  <c r="DC33" s="1"/>
  <c r="BG30" i="55"/>
  <c r="BR22"/>
  <c r="BO25" i="54"/>
  <c r="BH24"/>
  <c r="CF38"/>
  <c r="CP15" i="53"/>
  <c r="CM31" i="54"/>
  <c r="CG17" i="53"/>
  <c r="CB22"/>
  <c r="CK17" i="52"/>
  <c r="CS37"/>
  <c r="CU16" i="3"/>
  <c r="CF35"/>
  <c r="BT39"/>
  <c r="CL28" i="54"/>
  <c r="CR35" i="53"/>
  <c r="BR22"/>
  <c r="CQ15" i="52"/>
  <c r="BW33"/>
  <c r="BV32" i="55"/>
  <c r="CO25" i="53"/>
  <c r="CS39"/>
  <c r="CQ18" i="52"/>
  <c r="BW39"/>
  <c r="CY15" i="3"/>
  <c r="BG28"/>
  <c r="BR23"/>
  <c r="CF20" i="54"/>
  <c r="CJ24" i="53"/>
  <c r="BI40"/>
  <c r="BU23" i="52"/>
  <c r="CO37"/>
  <c r="BH35" i="3"/>
  <c r="BZ25"/>
  <c r="CX31" i="53"/>
  <c r="CN36" i="3"/>
  <c r="CM29" i="53"/>
  <c r="CI35" i="3"/>
  <c r="CF40" i="53"/>
  <c r="CG37"/>
  <c r="BO19" i="3"/>
  <c r="CP12" i="61"/>
  <c r="CT13" i="58"/>
  <c r="CI13" i="55"/>
  <c r="CB11" i="60"/>
  <c r="CQ10" i="62"/>
  <c r="BL13" i="56"/>
  <c r="CL40" i="3"/>
  <c r="BR11" i="55"/>
  <c r="BY12" i="56"/>
  <c r="DC29" i="73"/>
  <c r="DC26" i="75"/>
  <c r="BM13" i="62"/>
  <c r="CG13" i="52"/>
  <c r="BQ23"/>
  <c r="BE10" i="58"/>
  <c r="BM12" i="3"/>
  <c r="BZ13" i="58"/>
  <c r="CY11" i="52"/>
  <c r="DC26" i="61"/>
  <c r="DC25" i="69"/>
  <c r="BR13" i="57"/>
  <c r="CC11" i="3"/>
  <c r="BK13" i="55"/>
  <c r="BJ11" i="61"/>
  <c r="BN10" i="55"/>
  <c r="BP13" i="59"/>
  <c r="CS12" i="61"/>
  <c r="CY12" i="3"/>
  <c r="CS10" i="57"/>
  <c r="BU11" i="52"/>
  <c r="BZ30" i="3"/>
  <c r="CM13" i="57"/>
  <c r="BO12" i="59"/>
  <c r="CP11" i="62"/>
  <c r="BQ10" i="57"/>
  <c r="BD22" i="3"/>
  <c r="CA13" i="56"/>
  <c r="CJ12" i="58"/>
  <c r="BE11" i="61"/>
  <c r="CB11" i="56"/>
  <c r="BO11" i="3"/>
  <c r="BX29"/>
  <c r="BX13" i="55"/>
  <c r="BW12" i="57"/>
  <c r="BV11" i="60"/>
  <c r="CI10" i="55"/>
  <c r="CW10" i="54"/>
  <c r="DC10" i="71"/>
  <c r="DC33" i="72"/>
  <c r="DC16" i="65"/>
  <c r="DC11"/>
  <c r="DC36" i="63"/>
  <c r="DC24" i="60"/>
  <c r="DC20" i="59"/>
  <c r="CH38" i="3"/>
  <c r="CR12" i="58"/>
  <c r="BR11" i="56"/>
  <c r="CB40" i="3"/>
  <c r="CJ12" i="56"/>
  <c r="BK11" i="55"/>
  <c r="BD39" i="3"/>
  <c r="BQ13" i="53"/>
  <c r="BS12" i="55"/>
  <c r="BL11" i="60"/>
  <c r="BX10" i="55"/>
  <c r="BZ11" i="3"/>
  <c r="BJ13" i="60"/>
  <c r="CF12" i="61"/>
  <c r="BJ12" i="3"/>
  <c r="BF11" i="58"/>
  <c r="BC25" i="3"/>
  <c r="BG13" i="58"/>
  <c r="BC12" i="60"/>
  <c r="CQ11" i="62"/>
  <c r="CT10" i="57"/>
  <c r="BJ10" i="52"/>
  <c r="CC28" i="3"/>
  <c r="BL13" i="57"/>
  <c r="BG12" i="59"/>
  <c r="BH10" i="62"/>
  <c r="BP10" i="56"/>
  <c r="BM10" i="3"/>
  <c r="DC26" i="59"/>
  <c r="DC36" i="61"/>
  <c r="DC28" i="59"/>
  <c r="DC25" i="71"/>
  <c r="DC38" i="64"/>
  <c r="DC29" i="62"/>
  <c r="DC30" i="73"/>
  <c r="DC35" i="68"/>
  <c r="DC35" i="72"/>
  <c r="DC20"/>
  <c r="DC23" i="65"/>
  <c r="DC36" i="67"/>
  <c r="DC13" i="72"/>
  <c r="DC19" i="73"/>
  <c r="DC18" i="75"/>
  <c r="DC22" i="69"/>
  <c r="DC25" i="75"/>
  <c r="DC12"/>
  <c r="CK22" i="53"/>
  <c r="CH15" i="3"/>
  <c r="BV22" i="53"/>
  <c r="BF14" i="3"/>
  <c r="CI29" i="52"/>
  <c r="CM14"/>
  <c r="CB33" i="3"/>
  <c r="CU12" i="53"/>
  <c r="BX13" i="3"/>
  <c r="BD12" i="52"/>
  <c r="BC10"/>
  <c r="CT11" i="58"/>
  <c r="CG12" i="61"/>
  <c r="CF13" i="58"/>
  <c r="CR10" i="52"/>
  <c r="BT10" i="61"/>
  <c r="CD12" i="60"/>
  <c r="CN10" i="56"/>
  <c r="BN11" i="60"/>
  <c r="CO13" i="53"/>
  <c r="CJ13" i="62"/>
  <c r="CH11" i="54"/>
  <c r="BT12" i="52"/>
  <c r="DC15" i="63"/>
  <c r="DC37" i="65"/>
  <c r="DC30" i="68"/>
  <c r="CB11" i="62"/>
  <c r="CM20" i="3"/>
  <c r="CK12" i="58"/>
  <c r="BU11" i="56"/>
  <c r="BH30" i="3"/>
  <c r="CV13" i="55"/>
  <c r="BS12" i="56"/>
  <c r="CH10" i="60"/>
  <c r="CP10" i="55"/>
  <c r="BY10" i="53"/>
  <c r="BS39" i="3"/>
  <c r="CY13" i="53"/>
  <c r="BD12" i="55"/>
  <c r="CJ11" i="59"/>
  <c r="CV11" i="3"/>
  <c r="CN13" i="62"/>
  <c r="CF13" i="52"/>
  <c r="BX12" i="54"/>
  <c r="CS11" i="59"/>
  <c r="BM11" i="54"/>
  <c r="CC38" i="52"/>
  <c r="CI13" i="61"/>
  <c r="CB13" i="3"/>
  <c r="BM12" i="52"/>
  <c r="CY11" i="58"/>
  <c r="BX10" i="53"/>
  <c r="DC21" i="66"/>
  <c r="DC36" i="65"/>
  <c r="DC30" i="62"/>
  <c r="DC14"/>
  <c r="DC20" i="61"/>
  <c r="DC33"/>
  <c r="DC35"/>
  <c r="DC32" i="60"/>
  <c r="BN25" i="3"/>
  <c r="CM12" i="59"/>
  <c r="BD10" i="57"/>
  <c r="BI31" i="3"/>
  <c r="BJ12" i="58"/>
  <c r="CH10" i="56"/>
  <c r="CP19" i="3"/>
  <c r="CI13" i="54"/>
  <c r="CZ11" i="56"/>
  <c r="CO10" i="60"/>
  <c r="BJ11" i="55"/>
  <c r="BZ10" i="3"/>
  <c r="BT20"/>
  <c r="CJ13" i="52"/>
  <c r="CM12" i="54"/>
  <c r="BM11" i="59"/>
  <c r="BT23" i="52"/>
  <c r="BX13" i="62"/>
  <c r="CI13" i="3"/>
  <c r="BH12" i="53"/>
  <c r="CH11" i="59"/>
  <c r="CS11" i="53"/>
  <c r="BR16" i="3"/>
  <c r="BM13" i="58"/>
  <c r="BL12" i="59"/>
  <c r="CR10" i="62"/>
  <c r="CL11" i="57"/>
  <c r="CJ10" i="52"/>
  <c r="DC21" i="60"/>
  <c r="DC31" i="64"/>
  <c r="DC32" i="62"/>
  <c r="DC33" i="60"/>
  <c r="DC21" i="61"/>
  <c r="DC34" i="63"/>
  <c r="DC24" i="64"/>
  <c r="DC27" i="75"/>
  <c r="DC16"/>
  <c r="DC14" i="71"/>
  <c r="DC15"/>
  <c r="DC36" i="75"/>
  <c r="DC24"/>
  <c r="DC15" i="68"/>
  <c r="DC31" i="75"/>
  <c r="DC15" i="74"/>
  <c r="BV21" i="53"/>
  <c r="BH17" i="3"/>
  <c r="CT21" i="53"/>
  <c r="BQ16" i="3"/>
  <c r="BE34" i="52"/>
  <c r="BW30"/>
  <c r="BK18" i="3"/>
  <c r="BD12" i="56"/>
  <c r="BR13" i="53"/>
  <c r="BZ12" i="57"/>
  <c r="CW10" i="55"/>
  <c r="CX11" i="59"/>
  <c r="CY13" i="3"/>
  <c r="CZ12" i="60"/>
  <c r="BE11" i="53"/>
  <c r="CJ12" i="3"/>
  <c r="DC33" i="64"/>
  <c r="DC30" i="60"/>
  <c r="CQ13" i="53"/>
  <c r="CP11" i="59"/>
  <c r="BY11" i="61"/>
  <c r="BZ13" i="55"/>
  <c r="BL33" i="3"/>
  <c r="BE10" i="55"/>
  <c r="CY12"/>
  <c r="DC28" i="70"/>
  <c r="DC30" i="72"/>
  <c r="CW12" i="54"/>
  <c r="CI21" i="3"/>
  <c r="BK12" i="60"/>
  <c r="CE10" i="57"/>
  <c r="CG19" i="3"/>
  <c r="CQ13" i="55"/>
  <c r="BU12" i="57"/>
  <c r="CL10" i="61"/>
  <c r="CJ11" i="55"/>
  <c r="CM11" i="54"/>
  <c r="BZ23" i="3"/>
  <c r="BZ13" i="54"/>
  <c r="CW12" i="55"/>
  <c r="CP10" i="60"/>
  <c r="BC11" i="52"/>
  <c r="CC33" i="3"/>
  <c r="CK13" i="52"/>
  <c r="BT12" i="54"/>
  <c r="CR11" i="59"/>
  <c r="CA10" i="54"/>
  <c r="BN31" i="52"/>
  <c r="BU13" i="61"/>
  <c r="CZ12" i="3"/>
  <c r="CJ12" i="53"/>
  <c r="CN10" i="59"/>
  <c r="CU10" i="53"/>
  <c r="DC11" i="67"/>
  <c r="DC20"/>
  <c r="DC36" i="64"/>
  <c r="DC26"/>
  <c r="DC35"/>
  <c r="DC39" i="62"/>
  <c r="DC28"/>
  <c r="BQ30" i="3"/>
  <c r="CV12" i="55"/>
  <c r="CL11"/>
  <c r="BP13" i="57"/>
  <c r="BR10" i="62"/>
  <c r="BX11" i="3"/>
  <c r="BZ13" i="60"/>
  <c r="CX12" i="62"/>
  <c r="CU12" i="3"/>
  <c r="CW10" i="58"/>
  <c r="BS10" i="53"/>
  <c r="BD31" i="3"/>
  <c r="BH13" i="58"/>
  <c r="BY12" i="60"/>
  <c r="BO11" i="62"/>
  <c r="BW11" i="57"/>
  <c r="CS29" i="3"/>
  <c r="CA13" i="57"/>
  <c r="BZ12" i="59"/>
  <c r="CU10" i="62"/>
  <c r="CK10" i="56"/>
  <c r="BX10" i="3"/>
  <c r="CA23"/>
  <c r="BW13" i="56"/>
  <c r="CS12" i="58"/>
  <c r="CC10" i="61"/>
  <c r="BJ11" i="56"/>
  <c r="CD11" i="55"/>
  <c r="DC36" i="57"/>
  <c r="DC26" i="60"/>
  <c r="DC24" i="61"/>
  <c r="DC38" i="63"/>
  <c r="DC38" i="62"/>
  <c r="DC17" i="66"/>
  <c r="DC23" i="63"/>
  <c r="DC32" i="74"/>
  <c r="DC36" i="73"/>
  <c r="DC39" i="65"/>
  <c r="DC24" i="69"/>
  <c r="DC38" i="73"/>
  <c r="DC28" i="75"/>
  <c r="DC18" i="65"/>
  <c r="DC11" i="75"/>
  <c r="DC17" i="74"/>
  <c r="BY30" i="52"/>
  <c r="CF26" i="3"/>
  <c r="CJ29" i="52"/>
  <c r="BE25" i="3"/>
  <c r="CC31" i="52"/>
  <c r="CB30"/>
  <c r="BC19" i="3"/>
  <c r="CN10" i="61"/>
  <c r="CF12" i="58"/>
  <c r="BX11"/>
  <c r="CV31" i="3"/>
  <c r="BI10" i="56"/>
  <c r="CX12"/>
  <c r="BS13" i="53"/>
  <c r="CW21" i="52"/>
  <c r="BH11" i="59"/>
  <c r="DC33" i="67"/>
  <c r="DC25" i="65"/>
  <c r="BE10" i="62"/>
  <c r="BD11" i="3"/>
  <c r="CR11" i="58"/>
  <c r="BS12" i="60"/>
  <c r="BG13" i="57"/>
  <c r="BK10" i="3"/>
  <c r="BW11" i="61"/>
  <c r="CQ11" i="53"/>
  <c r="BV10" i="60"/>
  <c r="BE22" i="3"/>
  <c r="BW12" i="56"/>
  <c r="BQ11" i="55"/>
  <c r="CF39" i="3"/>
  <c r="BU13" i="53"/>
  <c r="BM12" i="55"/>
  <c r="BI11" i="60"/>
  <c r="CQ11" i="54"/>
  <c r="CE36" i="52"/>
  <c r="BS13" i="62"/>
  <c r="BD13" i="52"/>
  <c r="CW12" i="53"/>
  <c r="BO10" i="59"/>
  <c r="BQ32" i="52"/>
  <c r="BK13" i="61"/>
  <c r="BQ13" i="3"/>
  <c r="CO12" i="52"/>
  <c r="CD11" i="58"/>
  <c r="BJ10" i="53"/>
  <c r="BE35" i="3"/>
  <c r="BZ13" i="59"/>
  <c r="CI12" i="61"/>
  <c r="CH12" i="3"/>
  <c r="BD10" i="58"/>
  <c r="CJ11" i="52"/>
  <c r="DC37" i="64"/>
  <c r="DC27"/>
  <c r="DC29" i="63"/>
  <c r="DC37"/>
  <c r="DC16"/>
  <c r="DC25" i="64"/>
  <c r="DC15"/>
  <c r="DC19"/>
  <c r="CF11" i="3"/>
  <c r="CF12" i="62"/>
  <c r="CH11" i="58"/>
  <c r="BJ36" i="3"/>
  <c r="CF12" i="60"/>
  <c r="BU10" i="57"/>
  <c r="CE30" i="3"/>
  <c r="CR13" i="55"/>
  <c r="CR12" i="57"/>
  <c r="BV11" i="61"/>
  <c r="BF10" i="56"/>
  <c r="BE11" i="55"/>
  <c r="BF13" i="61"/>
  <c r="BZ13" i="3"/>
  <c r="BC12" i="53"/>
  <c r="BS10" i="59"/>
  <c r="BQ17" i="3"/>
  <c r="BK13" i="60"/>
  <c r="BS12" i="62"/>
  <c r="CR12" i="52"/>
  <c r="BW10" i="58"/>
  <c r="BD10" i="53"/>
  <c r="CB15" i="3"/>
  <c r="BF13" i="59"/>
  <c r="CK12" i="61"/>
  <c r="BE12" i="3"/>
  <c r="CF10" i="57"/>
  <c r="BN11" i="52"/>
  <c r="DC15" i="62"/>
  <c r="DC32" i="66"/>
  <c r="DC34" i="70"/>
  <c r="DC40" i="59"/>
  <c r="DC40" i="62"/>
  <c r="DC40" i="65"/>
  <c r="DC39" i="71"/>
  <c r="DC19" i="74"/>
  <c r="DC39" i="67"/>
  <c r="DC29" i="74"/>
  <c r="DC35" i="75"/>
  <c r="DC17" i="72"/>
  <c r="DC16" i="74"/>
  <c r="DC25"/>
  <c r="DC23" i="66"/>
  <c r="DC26" i="70"/>
  <c r="DC21" i="68"/>
  <c r="DC34" i="74"/>
  <c r="DC36" i="69"/>
  <c r="BR19" i="63"/>
  <c r="BH20"/>
  <c r="CU19"/>
  <c r="BX19"/>
  <c r="CE19"/>
  <c r="CJ19"/>
  <c r="CM19"/>
  <c r="BI20"/>
  <c r="CV19"/>
  <c r="BJ20"/>
  <c r="CQ19"/>
  <c r="CX19"/>
  <c r="BN20"/>
  <c r="CU14" i="3"/>
  <c r="BY14"/>
  <c r="BZ14"/>
  <c r="CQ14"/>
  <c r="BU15"/>
  <c r="CM14"/>
  <c r="CH14"/>
  <c r="BH15"/>
  <c r="BV15"/>
  <c r="CP14"/>
  <c r="BQ15"/>
  <c r="CJ14"/>
  <c r="BF15"/>
  <c r="BG39"/>
  <c r="BZ33"/>
  <c r="CD30" i="53"/>
  <c r="CL14" i="52"/>
  <c r="CT33"/>
  <c r="BK23" i="3"/>
  <c r="CI38" i="53"/>
  <c r="CD25" i="52"/>
  <c r="BV26" i="53"/>
  <c r="BZ19" i="52"/>
  <c r="CB16" i="3"/>
  <c r="CO22"/>
  <c r="CM13"/>
  <c r="CA10" i="58"/>
  <c r="BF13" i="60"/>
  <c r="BR12" i="52"/>
  <c r="BZ10" i="53"/>
  <c r="BR27"/>
  <c r="CS25" i="55"/>
  <c r="BY40"/>
  <c r="CU28" i="54"/>
  <c r="CK35" i="53"/>
  <c r="BW24" i="56"/>
  <c r="CD34" i="55"/>
  <c r="CN21" i="54"/>
  <c r="CZ14" i="53"/>
  <c r="BD38" i="56"/>
  <c r="CB20" i="55"/>
  <c r="CA28" i="54"/>
  <c r="CG16" i="53"/>
  <c r="BH40" i="56"/>
  <c r="BU19" i="55"/>
  <c r="CF25" i="54"/>
  <c r="BK36" i="53"/>
  <c r="BC16" i="56"/>
  <c r="CO38" i="55"/>
  <c r="CY29" i="54"/>
  <c r="BL15" i="53"/>
  <c r="CI40" i="56"/>
  <c r="BT22" i="55"/>
  <c r="BY24" i="54"/>
  <c r="CH16" i="53"/>
  <c r="BP17"/>
  <c r="CV27" i="52"/>
  <c r="BM17" i="3"/>
  <c r="CE27"/>
  <c r="BI15" i="53"/>
  <c r="BY26" i="52"/>
  <c r="CF36" i="56"/>
  <c r="DC36" s="1"/>
  <c r="BL39" i="53"/>
  <c r="CJ20" i="52"/>
  <c r="CU29" i="3"/>
  <c r="CV23"/>
  <c r="BS29" i="53"/>
  <c r="CE33" i="52"/>
  <c r="BX36" i="3"/>
  <c r="CL36" i="54"/>
  <c r="BW17"/>
  <c r="CJ25" i="53"/>
  <c r="BK37" i="52"/>
  <c r="CL27" i="3"/>
  <c r="CG13" i="53"/>
  <c r="CB19" i="3"/>
  <c r="CY10" i="61"/>
  <c r="CJ11" i="53"/>
  <c r="BV10" i="54"/>
  <c r="CG11"/>
  <c r="BI12" i="61"/>
  <c r="CW10" i="57"/>
  <c r="DC36" i="60"/>
  <c r="BK10" i="56"/>
  <c r="CY12" i="52"/>
  <c r="BJ13" i="62"/>
  <c r="CI12" i="53"/>
  <c r="BP11"/>
  <c r="BL13" i="60"/>
  <c r="BU12" i="52"/>
  <c r="BP36" i="3"/>
  <c r="BL12" i="61"/>
  <c r="BX11" i="57"/>
  <c r="CI28" i="3"/>
  <c r="CN12" i="59"/>
  <c r="BX10" i="57"/>
  <c r="DC16" i="73"/>
  <c r="DC30" i="70"/>
  <c r="DC17" i="63"/>
  <c r="BG13" i="3"/>
  <c r="BJ14"/>
  <c r="CQ11" i="58"/>
  <c r="CY12"/>
  <c r="CV10" i="3"/>
  <c r="BE13" i="52"/>
  <c r="BR11" i="59"/>
  <c r="BD13" i="61"/>
  <c r="CX12" i="52"/>
  <c r="BX11" i="53"/>
  <c r="CQ13" i="60"/>
  <c r="CF12" i="3"/>
  <c r="BX11" i="52"/>
  <c r="DC20" i="62"/>
  <c r="DC30" i="64"/>
  <c r="DC15" i="67"/>
  <c r="DC22" i="73"/>
  <c r="DC28" i="71"/>
  <c r="DC24" i="72"/>
  <c r="CM36" i="3"/>
  <c r="CS13" i="52"/>
  <c r="BG12"/>
  <c r="CU12" i="58"/>
  <c r="CZ11"/>
  <c r="BN10" i="59"/>
  <c r="DC37" i="60"/>
  <c r="CF10" i="59"/>
  <c r="CZ10" i="56"/>
  <c r="BY12" i="57"/>
  <c r="CD13" i="54"/>
  <c r="BU11" i="53"/>
  <c r="BC10" i="60"/>
  <c r="DC20" i="66"/>
  <c r="DC33" i="65"/>
  <c r="CL31" i="52"/>
  <c r="BH13" i="57"/>
  <c r="BL10" i="3"/>
  <c r="BX10" i="61"/>
  <c r="CC12" i="56"/>
  <c r="CR12" i="62"/>
  <c r="DC35" i="65"/>
  <c r="DC12" i="64"/>
  <c r="DC13" i="68"/>
  <c r="DC13" i="71"/>
  <c r="DC18" i="73"/>
  <c r="CK26" i="53"/>
  <c r="BM38" i="3"/>
  <c r="CT10" i="54"/>
  <c r="BS11" i="60"/>
  <c r="BY12" i="62"/>
  <c r="BQ10" i="60"/>
  <c r="BV11" i="55"/>
  <c r="BW10" i="54"/>
  <c r="DC27" i="70"/>
  <c r="DC17" i="64"/>
  <c r="DC25" i="62"/>
  <c r="DC14" i="66"/>
  <c r="DC10" i="75"/>
  <c r="CG13" i="59"/>
  <c r="CN12" i="3"/>
  <c r="CC11" i="52"/>
  <c r="CH13" i="58"/>
  <c r="CY10" i="62"/>
  <c r="CQ10" i="52"/>
  <c r="BU13" i="60"/>
  <c r="BT12" i="62"/>
  <c r="CN12" i="52"/>
  <c r="BY11" i="58"/>
  <c r="CQ10" i="53"/>
  <c r="CE21" i="3"/>
  <c r="BS13" i="59"/>
  <c r="CZ11" i="60"/>
  <c r="CV10" i="62"/>
  <c r="CJ10" i="57"/>
  <c r="BT28" i="3"/>
  <c r="CD13" i="57"/>
  <c r="BR12" i="59"/>
  <c r="BJ11" i="62"/>
  <c r="CU10" i="57"/>
  <c r="CW10" i="3"/>
  <c r="CU22"/>
  <c r="CW13" i="56"/>
  <c r="BH12" i="58"/>
  <c r="BU10" i="61"/>
  <c r="CS11" i="56"/>
  <c r="BT10" i="3"/>
  <c r="DC12" i="72"/>
  <c r="DC28" i="66"/>
  <c r="DC35" i="62"/>
  <c r="DC19"/>
  <c r="CC11" i="54"/>
  <c r="BR13"/>
  <c r="CS11" i="60"/>
  <c r="CG28" i="57"/>
  <c r="CK36" i="54"/>
  <c r="BV17" i="53"/>
  <c r="CS26"/>
  <c r="BS17" i="52"/>
  <c r="BY40"/>
  <c r="CC17" i="3"/>
  <c r="CX27" i="56"/>
  <c r="BF27" i="53"/>
  <c r="CP40"/>
  <c r="CR35" i="52"/>
  <c r="CQ20"/>
  <c r="BY23"/>
  <c r="CV16" i="53"/>
  <c r="BE40"/>
  <c r="CK15" i="52"/>
  <c r="BG27"/>
  <c r="BF21"/>
  <c r="CQ30" i="3"/>
  <c r="CW33"/>
  <c r="BX29" i="55"/>
  <c r="CY26" i="53"/>
  <c r="BJ32"/>
  <c r="BP14" i="52"/>
  <c r="BX23"/>
  <c r="BG35" i="3"/>
  <c r="BC27"/>
  <c r="CK22"/>
  <c r="CS16" i="53"/>
  <c r="CF33"/>
  <c r="BV15" i="52"/>
  <c r="BK25"/>
  <c r="CL28"/>
  <c r="BC34" i="3"/>
  <c r="BQ37"/>
  <c r="BS18"/>
  <c r="BV14" i="53"/>
  <c r="BU23"/>
  <c r="BV36" i="52"/>
  <c r="BO24"/>
  <c r="BJ25"/>
  <c r="CT34" i="3"/>
  <c r="CR37"/>
  <c r="BP25" i="54"/>
  <c r="CQ33" i="53"/>
  <c r="CV35" i="52"/>
  <c r="BG18"/>
  <c r="BS34" i="54"/>
  <c r="CW29" i="53"/>
  <c r="CZ27"/>
  <c r="BY31" i="52"/>
  <c r="CB37"/>
  <c r="CG16" i="3"/>
  <c r="CY27"/>
  <c r="CH17"/>
  <c r="BE13" i="59"/>
  <c r="BD12" i="61"/>
  <c r="CK11" i="62"/>
  <c r="CV11" i="57"/>
  <c r="BQ26" i="3"/>
  <c r="CV13" i="58"/>
  <c r="CM12" i="60"/>
  <c r="BH11" i="62"/>
  <c r="CN10" i="57"/>
  <c r="CR11" i="52"/>
  <c r="BR24" i="3"/>
  <c r="CG13" i="57"/>
  <c r="CA12" i="58"/>
  <c r="CE11" i="61"/>
  <c r="BO10" i="56"/>
  <c r="CX11" i="3"/>
  <c r="CL33"/>
  <c r="CD13" i="52"/>
  <c r="CG12" i="54"/>
  <c r="CI11" i="59"/>
  <c r="BU11" i="54"/>
  <c r="CB19" i="52"/>
  <c r="BK20" i="54"/>
  <c r="BH39" i="57"/>
  <c r="CB22" i="56"/>
  <c r="CE33" i="55"/>
  <c r="CB16"/>
  <c r="BC17" i="54"/>
  <c r="BL21"/>
  <c r="CY15"/>
  <c r="CP27" i="53"/>
  <c r="CU32" i="57"/>
  <c r="BH14" i="55"/>
  <c r="CA35"/>
  <c r="CS31"/>
  <c r="BU34" i="54"/>
  <c r="CN27"/>
  <c r="CG38"/>
  <c r="BY20" i="53"/>
  <c r="BO18" i="57"/>
  <c r="DC18" s="1"/>
  <c r="CA15" i="55"/>
  <c r="CP29"/>
  <c r="CL22"/>
  <c r="CC36" i="54"/>
  <c r="BU20"/>
  <c r="BW18"/>
  <c r="CD27" i="53"/>
  <c r="CY16" i="56"/>
  <c r="BE35" i="55"/>
  <c r="BY26"/>
  <c r="BI37"/>
  <c r="BC31" i="54"/>
  <c r="BG29"/>
  <c r="BH33"/>
  <c r="CP24" i="53"/>
  <c r="BP25" i="56"/>
  <c r="BJ14" i="55"/>
  <c r="CB31"/>
  <c r="BL23"/>
  <c r="CZ24" i="54"/>
  <c r="BO24"/>
  <c r="BK40"/>
  <c r="CG35" i="53"/>
  <c r="CD15" i="56"/>
  <c r="CC15" i="55"/>
  <c r="CH25"/>
  <c r="CK20"/>
  <c r="BJ30" i="54"/>
  <c r="BE15"/>
  <c r="BK23"/>
  <c r="BS35" i="53"/>
  <c r="BG23" i="54"/>
  <c r="BK29" i="53"/>
  <c r="CQ28" i="52"/>
  <c r="BG33"/>
  <c r="BI37"/>
  <c r="CH34" i="3"/>
  <c r="BT19"/>
  <c r="BH40"/>
  <c r="CD23" i="54"/>
  <c r="CO27" i="53"/>
  <c r="CB28" i="52"/>
  <c r="BE22"/>
  <c r="BF20"/>
  <c r="BV24" i="54"/>
  <c r="CL18" i="53"/>
  <c r="BI23"/>
  <c r="BV40" i="52"/>
  <c r="BS24"/>
  <c r="CA17" i="3"/>
  <c r="CA20"/>
  <c r="CZ7"/>
  <c r="CX19" i="54"/>
  <c r="BM39" i="53"/>
  <c r="CB17" i="52"/>
  <c r="BV37"/>
  <c r="CX24"/>
  <c r="BV31" i="3"/>
  <c r="CN32"/>
  <c r="CJ35" i="54"/>
  <c r="CL30" i="53"/>
  <c r="CU37"/>
  <c r="BY18" i="52"/>
  <c r="BG21"/>
  <c r="BQ29" i="3"/>
  <c r="BV40"/>
  <c r="CM26" i="56"/>
  <c r="BU24" i="53"/>
  <c r="BO38"/>
  <c r="CH31" i="52"/>
  <c r="BX31"/>
  <c r="CF39"/>
  <c r="BU28" i="3"/>
  <c r="CT16" i="55"/>
  <c r="CK18" i="53"/>
  <c r="CO38"/>
  <c r="CY17" i="52"/>
  <c r="CN27" i="57"/>
  <c r="BK16" i="53"/>
  <c r="CQ26"/>
  <c r="CG15" i="52"/>
  <c r="BJ14"/>
  <c r="BH20"/>
  <c r="CN35" i="3"/>
  <c r="BF28"/>
  <c r="BK36"/>
  <c r="CC13" i="59"/>
  <c r="BK12" i="61"/>
  <c r="BS11" i="62"/>
  <c r="BV10" i="57"/>
  <c r="CT27" i="3"/>
  <c r="BP13" i="58"/>
  <c r="BL12" i="60"/>
  <c r="CE10" i="62"/>
  <c r="BT11" i="57"/>
  <c r="CM11" i="52"/>
  <c r="BK20" i="3"/>
  <c r="BF13" i="57"/>
  <c r="CP12" i="58"/>
  <c r="BN10" i="61"/>
  <c r="CF11" i="56"/>
  <c r="CL10" i="3"/>
  <c r="BY26"/>
  <c r="BS13" i="55"/>
  <c r="BI12" i="57"/>
  <c r="BD10" i="61"/>
  <c r="BH10" i="55"/>
  <c r="BW11" i="54"/>
  <c r="CM23" i="55"/>
  <c r="CZ15" i="53"/>
  <c r="BY27" i="56"/>
  <c r="DC27" s="1"/>
  <c r="BW35" i="55"/>
  <c r="CK30"/>
  <c r="CM18"/>
  <c r="CL34" i="54"/>
  <c r="BD20"/>
  <c r="BR36" i="53"/>
  <c r="CQ14" i="58"/>
  <c r="DC14" s="1"/>
  <c r="BZ30" i="56"/>
  <c r="CP27" i="55"/>
  <c r="BH24"/>
  <c r="BP32"/>
  <c r="BT24" i="54"/>
  <c r="BH19"/>
  <c r="BF15" i="53"/>
  <c r="CM21" i="58"/>
  <c r="BF20" i="56"/>
  <c r="BD20" i="55"/>
  <c r="CB33"/>
  <c r="CS38"/>
  <c r="BD25" i="54"/>
  <c r="CR39"/>
  <c r="CB17" i="53"/>
  <c r="CW21" i="58"/>
  <c r="BR18" i="56"/>
  <c r="CP17" i="55"/>
  <c r="BQ29"/>
  <c r="CB14"/>
  <c r="CC20" i="54"/>
  <c r="BQ18"/>
  <c r="CA14" i="53"/>
  <c r="CA27" i="58"/>
  <c r="BC32" i="56"/>
  <c r="CR35" i="55"/>
  <c r="BV29"/>
  <c r="CC23"/>
  <c r="BX27" i="54"/>
  <c r="BG22"/>
  <c r="CQ15" i="53"/>
  <c r="BL32" i="58"/>
  <c r="CG32" i="56"/>
  <c r="CC36" i="55"/>
  <c r="CA40"/>
  <c r="CT23"/>
  <c r="CT31" i="54"/>
  <c r="CL18"/>
  <c r="BK17" i="53"/>
  <c r="BG26" i="55"/>
  <c r="BP38" i="53"/>
  <c r="CB40"/>
  <c r="BP15" i="52"/>
  <c r="BF26"/>
  <c r="CT21"/>
  <c r="BP21" i="3"/>
  <c r="BE20"/>
  <c r="BY24" i="55"/>
  <c r="CN37" i="53"/>
  <c r="CX40"/>
  <c r="CZ35" i="52"/>
  <c r="CB36"/>
  <c r="BV27" i="57"/>
  <c r="BT15" i="53"/>
  <c r="CN20"/>
  <c r="CS36" i="52"/>
  <c r="BM31"/>
  <c r="CC30"/>
  <c r="BG16" i="3"/>
  <c r="CF30"/>
  <c r="BR32" i="57"/>
  <c r="BY28" i="53"/>
  <c r="CZ23"/>
  <c r="CS34" i="52"/>
  <c r="CF19"/>
  <c r="CS24"/>
  <c r="BL34" i="3"/>
  <c r="CQ28"/>
  <c r="CB39" i="55"/>
  <c r="CT32" i="53"/>
  <c r="BL32"/>
  <c r="CN14" i="52"/>
  <c r="CI37"/>
  <c r="CC20" i="3"/>
  <c r="CN33"/>
  <c r="CA32"/>
  <c r="BG17" i="54"/>
  <c r="CA23" i="53"/>
  <c r="CC32"/>
  <c r="BI36" i="52"/>
  <c r="BS15"/>
  <c r="BD20" i="3"/>
  <c r="BG32"/>
  <c r="BJ34" i="54"/>
  <c r="BU20" i="53"/>
  <c r="CX38"/>
  <c r="CY23" i="52"/>
  <c r="CU39" i="55"/>
  <c r="BE22" i="53"/>
  <c r="BP21"/>
  <c r="CO18" i="52"/>
  <c r="CZ5"/>
  <c r="CA31" i="3"/>
  <c r="BW28"/>
  <c r="CO32"/>
  <c r="BL22"/>
  <c r="BQ13" i="55"/>
  <c r="CB12" i="56"/>
  <c r="CG10" i="60"/>
  <c r="CA10" i="55"/>
  <c r="CQ18" i="3"/>
  <c r="BK13" i="54"/>
  <c r="CN12" i="56"/>
  <c r="CZ10" i="60"/>
  <c r="BZ10" i="55"/>
  <c r="CB11" i="3"/>
  <c r="BE24" i="54"/>
  <c r="CV29" i="57"/>
  <c r="BV40" i="56"/>
  <c r="CD25" i="55"/>
  <c r="BF20"/>
  <c r="CM30" i="54"/>
  <c r="CN28"/>
  <c r="CB23"/>
  <c r="CT36" i="53"/>
  <c r="BT22" i="57"/>
  <c r="DC22" s="1"/>
  <c r="CV23" i="56"/>
  <c r="BU29" i="55"/>
  <c r="BG22"/>
  <c r="CT24" i="54"/>
  <c r="CH21"/>
  <c r="CA19"/>
  <c r="CA15" i="53"/>
  <c r="CB39" i="57"/>
  <c r="BX39" i="56"/>
  <c r="CZ20" i="55"/>
  <c r="CZ18"/>
  <c r="BZ17" i="54"/>
  <c r="CK15"/>
  <c r="CP20"/>
  <c r="CH34" i="53"/>
  <c r="CQ27" i="57"/>
  <c r="CT30" i="56"/>
  <c r="DC30" s="1"/>
  <c r="CZ29" i="55"/>
  <c r="CA33"/>
  <c r="CP14" i="54"/>
  <c r="BT34"/>
  <c r="CD33"/>
  <c r="CE36" i="53"/>
  <c r="CZ29" i="57"/>
  <c r="BZ22" i="56"/>
  <c r="BJ24" i="55"/>
  <c r="BL38"/>
  <c r="CB16" i="54"/>
  <c r="CW29"/>
  <c r="CO32"/>
  <c r="BW26" i="53"/>
  <c r="BD37" i="57"/>
  <c r="BO39" i="56"/>
  <c r="BX32" i="55"/>
  <c r="CN35"/>
  <c r="CU17" i="54"/>
  <c r="BE21"/>
  <c r="CM37"/>
  <c r="CR28" i="53"/>
  <c r="BK29" i="54"/>
  <c r="BN23" i="53"/>
  <c r="BH36" i="52"/>
  <c r="CT30"/>
  <c r="BQ39"/>
  <c r="BY17" i="3"/>
  <c r="CB25"/>
  <c r="BE40"/>
  <c r="CG26" i="54"/>
  <c r="CR40" i="53"/>
  <c r="BC35" i="52"/>
  <c r="CM29"/>
  <c r="CM39"/>
  <c r="CY26" i="55"/>
  <c r="BW22" i="53"/>
  <c r="BL28"/>
  <c r="CS14" i="52"/>
  <c r="BV32"/>
  <c r="CC30" i="3"/>
  <c r="CM27"/>
  <c r="CD23"/>
  <c r="BR39" i="55"/>
  <c r="BV37" i="53"/>
  <c r="CN28"/>
  <c r="BN36" i="52"/>
  <c r="BJ38"/>
  <c r="BP28" i="3"/>
  <c r="CB24"/>
  <c r="CT39"/>
  <c r="CW21" i="53"/>
  <c r="BT23"/>
  <c r="BF15" i="52"/>
  <c r="CM22"/>
  <c r="CW28"/>
  <c r="CD36" i="3"/>
  <c r="CG18"/>
  <c r="BE13" i="62"/>
  <c r="BS31" i="53"/>
  <c r="BQ40"/>
  <c r="BR36" i="52"/>
  <c r="BD23"/>
  <c r="BU15"/>
  <c r="BM35" i="3"/>
  <c r="CY18"/>
  <c r="BF37" i="54"/>
  <c r="CW22" i="53"/>
  <c r="CW15" i="52"/>
  <c r="BE28"/>
  <c r="CT20" i="54"/>
  <c r="BU22" i="53"/>
  <c r="CP37"/>
  <c r="BQ38" i="52"/>
  <c r="BW29"/>
  <c r="BK16" i="3"/>
  <c r="BQ32"/>
  <c r="CP23"/>
  <c r="BD37"/>
  <c r="BD13" i="53"/>
  <c r="BQ12" i="55"/>
  <c r="CN11" i="59"/>
  <c r="BO11" i="52"/>
  <c r="CM13" i="62"/>
  <c r="CR13" i="52"/>
  <c r="CT12" i="54"/>
  <c r="BC10" i="59"/>
  <c r="CR19" i="3"/>
  <c r="CY12" i="54"/>
  <c r="BU10"/>
  <c r="CZ12" i="61"/>
  <c r="BQ12" i="53"/>
  <c r="CO11"/>
  <c r="BN13" i="62"/>
  <c r="BT13" i="52"/>
  <c r="BK12" i="53"/>
  <c r="BE10" i="59"/>
  <c r="BG11" i="54"/>
  <c r="CU34" i="3"/>
  <c r="BX13" i="60"/>
  <c r="CY12" i="62"/>
  <c r="BQ12" i="52"/>
  <c r="BF10" i="58"/>
  <c r="CT31" i="3"/>
  <c r="BM13" i="59"/>
  <c r="CD12" i="61"/>
  <c r="BD12" i="3"/>
  <c r="CS11" i="57"/>
  <c r="CF10" i="52"/>
  <c r="CK33" i="3"/>
  <c r="BI13" i="58"/>
  <c r="CY12" i="60"/>
  <c r="BQ11" i="62"/>
  <c r="BY10" i="57"/>
  <c r="BR10" i="52"/>
  <c r="DC27" i="60"/>
  <c r="DC13" i="70"/>
  <c r="DC21" i="63"/>
  <c r="DC21" i="67"/>
  <c r="DC27" i="69"/>
  <c r="CX10" i="54"/>
  <c r="CO12" i="62"/>
  <c r="BT11" i="58"/>
  <c r="CK36" i="3"/>
  <c r="BZ12" i="61"/>
  <c r="BK10" i="57"/>
  <c r="CP31" i="3"/>
  <c r="CR13" i="56"/>
  <c r="BV12" i="57"/>
  <c r="BH10" i="61"/>
  <c r="CU11" i="56"/>
  <c r="CQ10" i="55"/>
  <c r="CB18" i="3"/>
  <c r="BE13" i="54"/>
  <c r="CP12" i="56"/>
  <c r="CQ10" i="60"/>
  <c r="CD10" i="53"/>
  <c r="CC38" i="3"/>
  <c r="CL13" i="53"/>
  <c r="CU12" i="55"/>
  <c r="BT11" i="59"/>
  <c r="CK10" i="54"/>
  <c r="CD34" i="52"/>
  <c r="BU13" i="62"/>
  <c r="BO13" i="52"/>
  <c r="BJ12" i="53"/>
  <c r="BX10" i="59"/>
  <c r="BJ11" i="54"/>
  <c r="DC33" i="68"/>
  <c r="DC21" i="57"/>
  <c r="DC32" i="58"/>
  <c r="DC10" i="68"/>
  <c r="DC38" i="58"/>
  <c r="CW11" i="3"/>
  <c r="BM13"/>
  <c r="BM10" i="58"/>
  <c r="BQ18" i="56"/>
  <c r="DC18" s="1"/>
  <c r="CP27" i="54"/>
  <c r="CD29" i="53"/>
  <c r="CA27"/>
  <c r="CE20" i="52"/>
  <c r="CF36" i="3"/>
  <c r="CU17"/>
  <c r="CY21" i="55"/>
  <c r="BH22" i="53"/>
  <c r="CB25"/>
  <c r="BD31" i="52"/>
  <c r="BK23"/>
  <c r="CN24" i="56"/>
  <c r="CL20" i="53"/>
  <c r="BM18"/>
  <c r="BE16" i="52"/>
  <c r="BJ23"/>
  <c r="CA18"/>
  <c r="BU30" i="3"/>
  <c r="CE19"/>
  <c r="BG16" i="56"/>
  <c r="DC16" s="1"/>
  <c r="CX25" i="53"/>
  <c r="CV39"/>
  <c r="CB34" i="52"/>
  <c r="BU16"/>
  <c r="BF22"/>
  <c r="BU27" i="3"/>
  <c r="CU26" i="57"/>
  <c r="DC26" s="1"/>
  <c r="BY17" i="53"/>
  <c r="CK29"/>
  <c r="CA36" i="52"/>
  <c r="BN27"/>
  <c r="BW27"/>
  <c r="BH34" i="3"/>
  <c r="CI18"/>
  <c r="BF16" i="54"/>
  <c r="BS36" i="53"/>
  <c r="CW37"/>
  <c r="BL36" i="52"/>
  <c r="BP37"/>
  <c r="CZ34" i="3"/>
  <c r="CR26"/>
  <c r="CG27" i="53"/>
  <c r="CZ9"/>
  <c r="BD15" i="52"/>
  <c r="BX25"/>
  <c r="BM25" i="54"/>
  <c r="CV37" i="53"/>
  <c r="BC36" i="52"/>
  <c r="BV25"/>
  <c r="CW37"/>
  <c r="CM26" i="3"/>
  <c r="BR20"/>
  <c r="CB23"/>
  <c r="BS37"/>
  <c r="BM13" i="54"/>
  <c r="BO12" i="56"/>
  <c r="CR11" i="60"/>
  <c r="CI10" i="54"/>
  <c r="BO31" i="3"/>
  <c r="BN13" i="54"/>
  <c r="CP12" i="55"/>
  <c r="BL10" i="60"/>
  <c r="BM10" i="55"/>
  <c r="CN11" i="3"/>
  <c r="BQ13" i="60"/>
  <c r="CJ12" i="61"/>
  <c r="CR12" i="3"/>
  <c r="BS11" i="58"/>
  <c r="BE10" i="53"/>
  <c r="CO21" i="3"/>
  <c r="CW13" i="58"/>
  <c r="BE12" i="60"/>
  <c r="CO10" i="62"/>
  <c r="CP11" i="57"/>
  <c r="BR11" i="52"/>
  <c r="BG24" i="3"/>
  <c r="BS37" i="54"/>
  <c r="BJ29" i="56"/>
  <c r="DC29" s="1"/>
  <c r="BH30" i="55"/>
  <c r="BI28"/>
  <c r="BG23"/>
  <c r="CU35" i="54"/>
  <c r="CE31"/>
  <c r="BQ32"/>
  <c r="CG24" i="53"/>
  <c r="BU14" i="56"/>
  <c r="DC14" s="1"/>
  <c r="BV25" i="55"/>
  <c r="CB21"/>
  <c r="BW18"/>
  <c r="BY14" i="54"/>
  <c r="CJ22"/>
  <c r="BT23"/>
  <c r="CL27" i="53"/>
  <c r="CW35" i="56"/>
  <c r="BU30" i="55"/>
  <c r="BR36"/>
  <c r="BL24"/>
  <c r="CT16" i="54"/>
  <c r="CP18"/>
  <c r="CK39"/>
  <c r="BE20" i="53"/>
  <c r="BM35" i="56"/>
  <c r="CH15" i="55"/>
  <c r="CW15"/>
  <c r="BZ33"/>
  <c r="CV36" i="54"/>
  <c r="CQ32"/>
  <c r="CP37"/>
  <c r="BX29" i="53"/>
  <c r="BN24" i="56"/>
  <c r="BN17" i="55"/>
  <c r="BC20"/>
  <c r="BU22"/>
  <c r="CQ14" i="54"/>
  <c r="CQ38"/>
  <c r="BV39"/>
  <c r="BF38" i="60"/>
  <c r="DC38" s="1"/>
  <c r="BN21" i="56"/>
  <c r="BN34" i="55"/>
  <c r="CS24"/>
  <c r="CZ9"/>
  <c r="CE30" i="54"/>
  <c r="CJ23"/>
  <c r="CN35" i="53"/>
  <c r="BN22" i="58"/>
  <c r="DC22" s="1"/>
  <c r="CP29" i="53"/>
  <c r="BT27"/>
  <c r="BY36" i="52"/>
  <c r="BE35"/>
  <c r="BZ18"/>
  <c r="BS21" i="3"/>
  <c r="CB32"/>
  <c r="CJ23" i="58"/>
  <c r="BW29" i="53"/>
  <c r="CC25"/>
  <c r="CN36" i="52"/>
  <c r="BN16"/>
  <c r="BC32"/>
  <c r="BT37" i="54"/>
  <c r="BS38" i="53"/>
  <c r="BF30" i="52"/>
  <c r="BC21"/>
  <c r="CZ37"/>
  <c r="CV36" i="3"/>
  <c r="CF28"/>
  <c r="BC38"/>
  <c r="CW38" i="54"/>
  <c r="CN21" i="53"/>
  <c r="CY27" i="52"/>
  <c r="BP23"/>
  <c r="BJ32"/>
  <c r="CB17" i="3"/>
  <c r="BE33"/>
  <c r="CN17" i="55"/>
  <c r="BN36" i="53"/>
  <c r="BN33"/>
  <c r="BO29" i="52"/>
  <c r="CW39"/>
  <c r="BJ20"/>
  <c r="CZ17" i="3"/>
  <c r="CY24"/>
  <c r="CW17" i="54"/>
  <c r="BM40" i="53"/>
  <c r="CI18"/>
  <c r="BM28" i="52"/>
  <c r="BQ33"/>
  <c r="CS17" i="3"/>
  <c r="CP16"/>
  <c r="BH32" i="55"/>
  <c r="CK21" i="53"/>
  <c r="CW40"/>
  <c r="CI39" i="52"/>
  <c r="BL14" i="55"/>
  <c r="CS40" i="53"/>
  <c r="CL33"/>
  <c r="BE24" i="52"/>
  <c r="BP35"/>
  <c r="BX19"/>
  <c r="BK26" i="3"/>
  <c r="CO39"/>
  <c r="BX14"/>
  <c r="CT13" i="60"/>
  <c r="CR12" i="61"/>
  <c r="CT12" i="3"/>
  <c r="BE11" i="58"/>
  <c r="CO35" i="3"/>
  <c r="CO13" i="59"/>
  <c r="CU12" i="61"/>
  <c r="BI11" i="62"/>
  <c r="CA11" i="57"/>
  <c r="CX11" i="52"/>
  <c r="CU21" i="3"/>
  <c r="CL13" i="57"/>
  <c r="CW12" i="59"/>
  <c r="BX11" i="62"/>
  <c r="CA11" i="56"/>
  <c r="CB10" i="3"/>
  <c r="CE18"/>
  <c r="CZ12" i="56"/>
  <c r="CD12" i="57"/>
  <c r="BW10" i="61"/>
  <c r="CY10" i="56"/>
  <c r="BF10" i="3"/>
  <c r="CM38"/>
  <c r="BN16" i="53"/>
  <c r="BC24" i="56"/>
  <c r="CW14" i="55"/>
  <c r="CK31"/>
  <c r="BC33"/>
  <c r="CC26" i="54"/>
  <c r="CX39"/>
  <c r="CW16" i="53"/>
  <c r="CS15" i="58"/>
  <c r="DC15" s="1"/>
  <c r="BZ35" i="56"/>
  <c r="DC35" s="1"/>
  <c r="BY16" i="55"/>
  <c r="CW25"/>
  <c r="BE37"/>
  <c r="CJ31" i="54"/>
  <c r="CH33"/>
  <c r="CN34" i="53"/>
  <c r="CJ35" i="58"/>
  <c r="BL21" i="56"/>
  <c r="CB34" i="55"/>
  <c r="BD29"/>
  <c r="CD32"/>
  <c r="CA15" i="54"/>
  <c r="BW29"/>
  <c r="BL35" i="53"/>
  <c r="BG16" i="58"/>
  <c r="CL19" i="56"/>
  <c r="BR29" i="55"/>
  <c r="BH26"/>
  <c r="CY22"/>
  <c r="BW34" i="54"/>
  <c r="CT28"/>
  <c r="CU16" i="53"/>
  <c r="CI28" i="58"/>
  <c r="DC28" s="1"/>
  <c r="CB21" i="56"/>
  <c r="CO24" i="55"/>
  <c r="BT18"/>
  <c r="CC39"/>
  <c r="CY27" i="54"/>
  <c r="CA22"/>
  <c r="DC22" s="1"/>
  <c r="CD34" i="53"/>
  <c r="CF21" i="58"/>
  <c r="DC21" s="1"/>
  <c r="BE21" i="56"/>
  <c r="BJ17" i="55"/>
  <c r="CO28"/>
  <c r="BI21"/>
  <c r="CF19" i="54"/>
  <c r="BE18"/>
  <c r="BU36" i="53"/>
  <c r="BY22" i="56"/>
  <c r="BJ20" i="53"/>
  <c r="BL40"/>
  <c r="DC40" s="1"/>
  <c r="CT26" i="52"/>
  <c r="CT22"/>
  <c r="BG38"/>
  <c r="CY20" i="3"/>
  <c r="CR30"/>
  <c r="BK26" i="54"/>
  <c r="BQ37" i="53"/>
  <c r="BY16" i="52"/>
  <c r="BM25"/>
  <c r="BJ30"/>
  <c r="CH39" i="55"/>
  <c r="BV38" i="53"/>
  <c r="CB30"/>
  <c r="CB15" i="52"/>
  <c r="BL37"/>
  <c r="CH28" i="3"/>
  <c r="BK25"/>
  <c r="BR39"/>
  <c r="BU28" i="55"/>
  <c r="CH19" i="53"/>
  <c r="BP18"/>
  <c r="BK16" i="52"/>
  <c r="BS33"/>
  <c r="BG25" i="3"/>
  <c r="CN20"/>
  <c r="CW20"/>
  <c r="BC35" i="53"/>
  <c r="BM33"/>
  <c r="CQ31" i="52"/>
  <c r="BX39"/>
  <c r="BO25"/>
  <c r="CF31" i="3"/>
  <c r="BY32"/>
  <c r="BZ13" i="62"/>
  <c r="CS29" i="53"/>
  <c r="BF33"/>
  <c r="BT30" i="52"/>
  <c r="BX37"/>
  <c r="CE21"/>
  <c r="BG31" i="3"/>
  <c r="BL23"/>
  <c r="BZ23" i="54"/>
  <c r="BH37" i="53"/>
  <c r="CX31" i="52"/>
  <c r="CC26"/>
  <c r="BV29" i="54"/>
  <c r="CQ19" i="53"/>
  <c r="BC16" i="52"/>
  <c r="BL20"/>
  <c r="CP18"/>
  <c r="BZ36" i="3"/>
  <c r="CZ27"/>
  <c r="BM23"/>
  <c r="CV38"/>
  <c r="BW13" i="55"/>
  <c r="CP12" i="57"/>
  <c r="CK10" i="61"/>
  <c r="CG11" i="55"/>
  <c r="CW22" i="3"/>
  <c r="CA13" i="54"/>
  <c r="BN12" i="56"/>
  <c r="CT11" i="60"/>
  <c r="BK10" i="55"/>
  <c r="BF10" i="52"/>
  <c r="CQ36" i="54"/>
  <c r="CJ14" i="57"/>
  <c r="CW23" i="56"/>
  <c r="DC23" s="1"/>
  <c r="CQ36" i="55"/>
  <c r="BC24"/>
  <c r="BX35" i="54"/>
  <c r="BP28"/>
  <c r="DC28" s="1"/>
  <c r="BM23"/>
  <c r="CM16" i="53"/>
  <c r="CK27" i="57"/>
  <c r="BK38" i="56"/>
  <c r="BP30" i="55"/>
  <c r="BZ23"/>
  <c r="CI36" i="54"/>
  <c r="BU21"/>
  <c r="BZ18"/>
  <c r="CS34" i="53"/>
  <c r="BK24" i="57"/>
  <c r="BU39" i="56"/>
  <c r="CU24" i="55"/>
  <c r="CL19"/>
  <c r="CL29" i="54"/>
  <c r="CX27"/>
  <c r="CK23"/>
  <c r="BE35" i="53"/>
  <c r="BX28" i="57"/>
  <c r="DC28" s="1"/>
  <c r="CZ37" i="56"/>
  <c r="CW31" i="55"/>
  <c r="BG32"/>
  <c r="CA26" i="54"/>
  <c r="BU25"/>
  <c r="CV38"/>
  <c r="CP16" i="53"/>
  <c r="CC31" i="57"/>
  <c r="CR22" i="56"/>
  <c r="CT25" i="55"/>
  <c r="BR37"/>
  <c r="BN31" i="54"/>
  <c r="BV16"/>
  <c r="CQ34"/>
  <c r="BQ35" i="53"/>
  <c r="CM30" i="57"/>
  <c r="CQ26" i="56"/>
  <c r="DC26" s="1"/>
  <c r="CD29" i="55"/>
  <c r="CJ23"/>
  <c r="DC23" s="1"/>
  <c r="CN36" i="54"/>
  <c r="BW14"/>
  <c r="BT39"/>
  <c r="BL34" i="53"/>
  <c r="CH30" i="54"/>
  <c r="BE26" i="53"/>
  <c r="BT32"/>
  <c r="CB32" i="52"/>
  <c r="CH23"/>
  <c r="CS36" i="3"/>
  <c r="CZ25"/>
  <c r="CI39"/>
  <c r="BO27" i="54"/>
  <c r="CT26" i="53"/>
  <c r="CA22"/>
  <c r="BW32" i="52"/>
  <c r="BO22"/>
  <c r="CU16" i="55"/>
  <c r="BL27" i="53"/>
  <c r="CE33"/>
  <c r="CV19" i="52"/>
  <c r="BV22"/>
  <c r="CD35" i="3"/>
  <c r="BJ28"/>
  <c r="CM23"/>
  <c r="BT40" i="55"/>
  <c r="CN24" i="53"/>
  <c r="CZ18"/>
  <c r="CS28" i="52"/>
  <c r="CU19"/>
  <c r="CM16" i="3"/>
  <c r="CT25"/>
  <c r="BV39"/>
  <c r="BT34" i="53"/>
  <c r="CH18"/>
  <c r="BN17" i="52"/>
  <c r="CR36"/>
  <c r="CZ4"/>
  <c r="BV16" i="3"/>
  <c r="BP19"/>
  <c r="CW19"/>
  <c r="BH16" i="53"/>
  <c r="BO18"/>
  <c r="BR17" i="52"/>
  <c r="BV34"/>
  <c r="BO20"/>
  <c r="CZ15" i="3"/>
  <c r="BG19"/>
  <c r="BQ37" i="54"/>
  <c r="CH23" i="53"/>
  <c r="CM16" i="52"/>
  <c r="CJ30"/>
  <c r="BS35" i="54"/>
  <c r="BZ26" i="53"/>
  <c r="BQ25"/>
  <c r="CR25" i="52"/>
  <c r="CL16"/>
  <c r="DC16" s="1"/>
  <c r="BK35" i="3"/>
  <c r="BJ29"/>
  <c r="BW23"/>
  <c r="BN39"/>
  <c r="BX13" i="56"/>
  <c r="BL12" i="58"/>
  <c r="BQ10" i="61"/>
  <c r="BL10" i="56"/>
  <c r="CA33" i="3"/>
  <c r="BI13" i="55"/>
  <c r="CE12" i="57"/>
  <c r="CS10" i="61"/>
  <c r="BL26" i="52"/>
  <c r="BV12" i="61"/>
  <c r="BZ10" i="57"/>
  <c r="BI20" i="3"/>
  <c r="CB12" i="59"/>
  <c r="BV11" i="56"/>
  <c r="BK19" i="3"/>
  <c r="CT13" i="55"/>
  <c r="CB12" i="57"/>
  <c r="BR11" i="60"/>
  <c r="BC10" i="55"/>
  <c r="BY11" i="53"/>
  <c r="CE37" i="3"/>
  <c r="BL13" i="53"/>
  <c r="BI12" i="55"/>
  <c r="CR10" i="60"/>
  <c r="BP10" i="3"/>
  <c r="CL38"/>
  <c r="CP13" i="52"/>
  <c r="CO12" i="54"/>
  <c r="BP10" i="59"/>
  <c r="BI11" i="54"/>
  <c r="BW31" i="52"/>
  <c r="CF13" i="61"/>
  <c r="CQ13" i="3"/>
  <c r="CT12" i="53"/>
  <c r="BN10" i="58"/>
  <c r="BM11" i="53"/>
  <c r="DC22" i="66"/>
  <c r="DC12" i="73"/>
  <c r="DC30" i="65"/>
  <c r="DC34" i="60"/>
  <c r="DC39" i="69"/>
  <c r="DC14" i="60"/>
  <c r="BJ21" i="3"/>
  <c r="CA12" i="59"/>
  <c r="BH10" i="56"/>
  <c r="BD13" i="60"/>
  <c r="CP12" i="52"/>
  <c r="CJ10" i="53"/>
  <c r="BP13" i="61"/>
  <c r="BI13" i="3"/>
  <c r="BU12" i="53"/>
  <c r="CG10" i="59"/>
  <c r="CK11" i="53"/>
  <c r="BR21" i="3"/>
  <c r="BI13" i="60"/>
  <c r="CG12" i="62"/>
  <c r="CW12" i="3"/>
  <c r="CS10" i="58"/>
  <c r="BY31" i="3"/>
  <c r="BV13" i="59"/>
  <c r="CR12" i="60"/>
  <c r="BF10" i="62"/>
  <c r="CG11" i="57"/>
  <c r="CL11" i="52"/>
  <c r="BV27" i="3"/>
  <c r="BM13" i="57"/>
  <c r="BM12" i="59"/>
  <c r="CU11" i="62"/>
  <c r="BT10" i="57"/>
  <c r="CF10" i="3"/>
  <c r="DC29" i="60"/>
  <c r="DC40" i="64"/>
  <c r="DC21" i="59"/>
  <c r="DC15" i="70"/>
  <c r="DC26" i="63"/>
  <c r="BV24" i="55"/>
  <c r="DC24" s="1"/>
  <c r="CN25" i="54"/>
  <c r="BP30" i="53"/>
  <c r="CR33"/>
  <c r="CS27" i="52"/>
  <c r="BE30" i="3"/>
  <c r="CE23"/>
  <c r="CI33" i="55"/>
  <c r="BL23" i="53"/>
  <c r="CJ30"/>
  <c r="BW17" i="52"/>
  <c r="BF32"/>
  <c r="BL36" i="55"/>
  <c r="BH33" i="53"/>
  <c r="CR37"/>
  <c r="BN28" i="52"/>
  <c r="BO34"/>
  <c r="BS40"/>
  <c r="BU18" i="3"/>
  <c r="BU32"/>
  <c r="BG14" i="55"/>
  <c r="BM16" i="53"/>
  <c r="CY18"/>
  <c r="BL30" i="52"/>
  <c r="CZ39"/>
  <c r="BI40"/>
  <c r="BT16" i="3"/>
  <c r="BC16"/>
  <c r="BT17" i="54"/>
  <c r="CD39" i="53"/>
  <c r="BV14" i="52"/>
  <c r="BE26"/>
  <c r="BV39"/>
  <c r="BT27" i="3"/>
  <c r="BU21"/>
  <c r="BI19"/>
  <c r="CQ26" i="54"/>
  <c r="CA39" i="53"/>
  <c r="CR14" i="52"/>
  <c r="BT26"/>
  <c r="CH39"/>
  <c r="CF27" i="3"/>
  <c r="BF21"/>
  <c r="BS36" i="54"/>
  <c r="CF27" i="53"/>
  <c r="CO19"/>
  <c r="BJ21" i="52"/>
  <c r="CU40" i="55"/>
  <c r="CQ20" i="53"/>
  <c r="CW23"/>
  <c r="CG26" i="52"/>
  <c r="BI23"/>
  <c r="CD15" i="3"/>
  <c r="BS20"/>
  <c r="BG37"/>
  <c r="BO39"/>
  <c r="BL13" i="52"/>
  <c r="BM12" i="54"/>
  <c r="BX11" i="59"/>
  <c r="BW19" i="52"/>
  <c r="CY13" i="62"/>
  <c r="CQ13" i="52"/>
  <c r="BT12" i="53"/>
  <c r="BT10" i="59"/>
  <c r="BC10" i="54"/>
  <c r="BH16" i="3"/>
  <c r="CM13" i="58"/>
  <c r="BQ12" i="60"/>
  <c r="BP11" i="62"/>
  <c r="BJ11" i="57"/>
  <c r="CM10" i="52"/>
  <c r="CJ18" i="3"/>
  <c r="BO13" i="54"/>
  <c r="BC12" i="55"/>
  <c r="CL10" i="60"/>
  <c r="BD11" i="55"/>
  <c r="BY11" i="52"/>
  <c r="BC36" i="54"/>
  <c r="BJ17" i="58"/>
  <c r="DC17" s="1"/>
  <c r="BU37" i="56"/>
  <c r="CL35" i="55"/>
  <c r="CE22"/>
  <c r="CW39"/>
  <c r="CJ21" i="54"/>
  <c r="CS18"/>
  <c r="CY15" i="53"/>
  <c r="BI37" i="58"/>
  <c r="DC37" s="1"/>
  <c r="BV39" i="56"/>
  <c r="CE36" i="55"/>
  <c r="DC36" s="1"/>
  <c r="BS19"/>
  <c r="DC19" s="1"/>
  <c r="CM37"/>
  <c r="CL35" i="54"/>
  <c r="BW21"/>
  <c r="DC21" s="1"/>
  <c r="BL31" i="53"/>
  <c r="BQ18" i="58"/>
  <c r="CE39" i="56"/>
  <c r="CJ29" i="55"/>
  <c r="CX22"/>
  <c r="BH35" i="54"/>
  <c r="CC35"/>
  <c r="CX29"/>
  <c r="BM25" i="53"/>
  <c r="BR14" i="57"/>
  <c r="BI28" i="56"/>
  <c r="BF26" i="55"/>
  <c r="CE38"/>
  <c r="BN17" i="54"/>
  <c r="DC17" s="1"/>
  <c r="CQ31"/>
  <c r="DC31" s="1"/>
  <c r="BO33"/>
  <c r="BW21" i="53"/>
  <c r="DC21" s="1"/>
  <c r="BZ34" i="57"/>
  <c r="CH20" i="56"/>
  <c r="DC20" s="1"/>
  <c r="CG31" i="55"/>
  <c r="BO33"/>
  <c r="BM34" i="54"/>
  <c r="BT25"/>
  <c r="BF38"/>
  <c r="BR16" i="53"/>
  <c r="BL35" i="57"/>
  <c r="DC35" s="1"/>
  <c r="CP22" i="56"/>
  <c r="CU15" i="55"/>
  <c r="BM27"/>
  <c r="CH36" i="54"/>
  <c r="CI29"/>
  <c r="BV23"/>
  <c r="BT17" i="53"/>
  <c r="BI38" i="55"/>
  <c r="CS33" i="53"/>
  <c r="BX36"/>
  <c r="DC36" s="1"/>
  <c r="CQ21" i="52"/>
  <c r="BY37"/>
  <c r="BF35" i="3"/>
  <c r="BD30"/>
  <c r="CO19"/>
  <c r="CG18" i="55"/>
  <c r="BX32" i="53"/>
  <c r="BJ15"/>
  <c r="CM21" i="52"/>
  <c r="BT20"/>
  <c r="BZ31" i="55"/>
  <c r="CC19" i="53"/>
  <c r="CE39"/>
  <c r="CC34" i="52"/>
  <c r="BE15"/>
  <c r="CJ19"/>
  <c r="BM21" i="3"/>
  <c r="CK18"/>
  <c r="CC17" i="55"/>
  <c r="BK32" i="53"/>
  <c r="CZ5"/>
  <c r="CU26" i="52"/>
  <c r="CC28"/>
  <c r="BR38"/>
  <c r="BS19" i="3"/>
  <c r="BM33"/>
  <c r="CP32" i="54"/>
  <c r="BO22" i="53"/>
  <c r="BJ17" i="52"/>
  <c r="BR31"/>
  <c r="BP18"/>
  <c r="BL29" i="3"/>
  <c r="BQ25"/>
  <c r="BN19"/>
  <c r="CW40" i="54"/>
  <c r="DC40" s="1"/>
  <c r="CV23" i="53"/>
  <c r="BE17" i="52"/>
  <c r="BE31"/>
  <c r="BZ33"/>
  <c r="BV29" i="3"/>
  <c r="CZ24"/>
  <c r="CU14" i="54"/>
  <c r="BW27" i="53"/>
  <c r="CU27"/>
  <c r="BI26" i="52"/>
  <c r="BE40" i="55"/>
  <c r="BR25" i="53"/>
  <c r="CX39"/>
  <c r="DC39" s="1"/>
  <c r="CS31" i="52"/>
  <c r="CR38"/>
  <c r="BY34" i="3"/>
  <c r="CU26"/>
  <c r="CP40"/>
  <c r="CW35"/>
  <c r="CN13" i="55"/>
  <c r="BP12" i="57"/>
  <c r="BF10" i="61"/>
  <c r="CR10" i="55"/>
  <c r="BZ18" i="3"/>
  <c r="CY13" i="54"/>
  <c r="BQ12" i="56"/>
  <c r="CG11" i="60"/>
  <c r="CI11" i="55"/>
  <c r="BP11" i="52"/>
  <c r="BU16" i="3"/>
  <c r="CD13" i="53"/>
  <c r="CQ12" i="55"/>
  <c r="BD11" i="59"/>
  <c r="CW11" i="54"/>
  <c r="CR33" i="52"/>
  <c r="BW13" i="61"/>
  <c r="CC13" i="3"/>
  <c r="CK12" i="53"/>
  <c r="CW10" i="59"/>
  <c r="BW11" i="53"/>
  <c r="BC24" i="3"/>
  <c r="CN24" i="54"/>
  <c r="BH31" i="57"/>
  <c r="BS22" i="56"/>
  <c r="BP31" i="55"/>
  <c r="BM21"/>
  <c r="BX16" i="54"/>
  <c r="BD26"/>
  <c r="CW39"/>
  <c r="BW14" i="53"/>
  <c r="CZ17" i="57"/>
  <c r="CC32" i="56"/>
  <c r="BY27" i="55"/>
  <c r="CI39"/>
  <c r="CT34" i="54"/>
  <c r="BO30"/>
  <c r="DC30" s="1"/>
  <c r="CB33"/>
  <c r="CK15" i="53"/>
  <c r="CD17" i="57"/>
  <c r="BG39" i="56"/>
  <c r="DC39" s="1"/>
  <c r="BM31" i="55"/>
  <c r="DC31" s="1"/>
  <c r="CM32"/>
  <c r="BJ26" i="54"/>
  <c r="BE25"/>
  <c r="BW37"/>
  <c r="CD17" i="53"/>
  <c r="DC17" s="1"/>
  <c r="BI37" i="57"/>
  <c r="CX40" i="56"/>
  <c r="DC40" s="1"/>
  <c r="CW28" i="55"/>
  <c r="CH40"/>
  <c r="BD24" i="54"/>
  <c r="BP20"/>
  <c r="CB18"/>
  <c r="CG14" i="53"/>
  <c r="CI32" i="57"/>
  <c r="CX38" i="56"/>
  <c r="DC38" s="1"/>
  <c r="BO21" i="55"/>
  <c r="BP18"/>
  <c r="CY16" i="54"/>
  <c r="DC16" s="1"/>
  <c r="BH36"/>
  <c r="DC36" s="1"/>
  <c r="BO23"/>
  <c r="CL15" i="53"/>
  <c r="BI39" i="57"/>
  <c r="DC39" s="1"/>
  <c r="BK22" i="56"/>
  <c r="DC22" s="1"/>
  <c r="BW26" i="55"/>
  <c r="CV39"/>
  <c r="CE34" i="54"/>
  <c r="CS25"/>
  <c r="DC25" s="1"/>
  <c r="CO39"/>
  <c r="BE28" i="53"/>
  <c r="CV29" i="54"/>
  <c r="CE18" i="53"/>
  <c r="CW32"/>
  <c r="BD22" i="52"/>
  <c r="BP27"/>
  <c r="DC27" s="1"/>
  <c r="BV34" i="3"/>
  <c r="CH21"/>
  <c r="CG37"/>
  <c r="CB27" i="54"/>
  <c r="DC27" s="1"/>
  <c r="CR19" i="53"/>
  <c r="BI33"/>
  <c r="CC40" i="52"/>
  <c r="CP25"/>
  <c r="CZ22" i="55"/>
  <c r="CS24" i="53"/>
  <c r="CW18"/>
  <c r="CT29" i="52"/>
  <c r="CZ7"/>
  <c r="BO17" i="3"/>
  <c r="CD25"/>
  <c r="CI27" i="55"/>
  <c r="CW19" i="53"/>
  <c r="BD38"/>
  <c r="BH25" i="52"/>
  <c r="CM40"/>
  <c r="BL14" i="3"/>
  <c r="BP20"/>
  <c r="BM20"/>
  <c r="BN34" i="53"/>
  <c r="CY37"/>
  <c r="BX14" i="52"/>
  <c r="DC14" s="1"/>
  <c r="CA26"/>
  <c r="BT18"/>
  <c r="BF36" i="3"/>
  <c r="CT19"/>
  <c r="CU38" i="53"/>
  <c r="BU25" i="52"/>
  <c r="DC25" s="1"/>
  <c r="BC36" i="3"/>
  <c r="BM26" i="54"/>
  <c r="BW36" i="52"/>
  <c r="BY34" i="54"/>
  <c r="CK33" i="53"/>
  <c r="BH17" i="52"/>
  <c r="BN29" i="3"/>
  <c r="CV13" i="61"/>
  <c r="CD12" i="53"/>
  <c r="CX16" i="3"/>
  <c r="CD12" i="62"/>
  <c r="CC11" i="58"/>
  <c r="BM22" i="55"/>
  <c r="CQ19" i="56"/>
  <c r="DC19" s="1"/>
  <c r="BH20" i="55"/>
  <c r="CQ23" i="54"/>
  <c r="BC16" i="58"/>
  <c r="CP30" i="55"/>
  <c r="DC30" s="1"/>
  <c r="CP22"/>
  <c r="BG38" i="54"/>
  <c r="CD30" i="58"/>
  <c r="BQ35" i="55"/>
  <c r="BI32"/>
  <c r="DC32" s="1"/>
  <c r="BU23" i="54"/>
  <c r="BJ29" i="58"/>
  <c r="DC29" s="1"/>
  <c r="CN16" i="55"/>
  <c r="DC16" s="1"/>
  <c r="BP22"/>
  <c r="BJ38" i="54"/>
  <c r="DC38" s="1"/>
  <c r="CP33" i="58"/>
  <c r="DC33" s="1"/>
  <c r="CL34" i="55"/>
  <c r="DC34" s="1"/>
  <c r="CN39"/>
  <c r="DC39" s="1"/>
  <c r="BP33" i="54"/>
  <c r="DC33" s="1"/>
  <c r="CM23" i="58"/>
  <c r="DC23" s="1"/>
  <c r="CX35" i="55"/>
  <c r="BL33"/>
  <c r="CA37" i="54"/>
  <c r="CT26" i="55"/>
  <c r="BS18" i="53"/>
  <c r="CD31" i="52"/>
  <c r="BD17" i="3"/>
  <c r="CA21" i="55"/>
  <c r="DC21" s="1"/>
  <c r="BC33" i="53"/>
  <c r="DC33" s="1"/>
  <c r="BF28" i="52"/>
  <c r="BX26" i="53"/>
  <c r="CY35" i="52"/>
  <c r="CB22"/>
  <c r="BW27" i="55"/>
  <c r="CS20" i="53"/>
  <c r="CF29" i="52"/>
  <c r="BZ26" i="3"/>
  <c r="CZ19" i="52"/>
  <c r="BE39"/>
  <c r="BP19" i="53"/>
  <c r="CV13" i="59"/>
  <c r="CV11" i="55"/>
  <c r="CU12" i="60"/>
  <c r="CB10" i="56"/>
  <c r="CH13" i="54"/>
  <c r="DC14" i="73"/>
  <c r="BI13" i="62"/>
  <c r="CD12" i="52"/>
  <c r="BI28" i="3"/>
  <c r="DC17" i="60"/>
  <c r="CM24" i="3"/>
  <c r="BZ13" i="61"/>
  <c r="BF11" i="53"/>
  <c r="BD13" i="3"/>
  <c r="CA11" i="59"/>
  <c r="BX35" i="3"/>
  <c r="CM12" i="62"/>
  <c r="BJ11" i="58"/>
  <c r="CB13" i="59"/>
  <c r="CW11" i="62"/>
  <c r="CP11" i="52"/>
  <c r="BW13" i="58"/>
  <c r="BN10" i="62"/>
  <c r="BP11" i="3"/>
  <c r="DC28" i="55"/>
  <c r="DC19" i="71"/>
  <c r="DC10" i="70"/>
  <c r="BN10" i="3"/>
  <c r="CU10" i="59"/>
  <c r="CZ11" i="61"/>
  <c r="CL31" i="3"/>
  <c r="BL11" i="61"/>
  <c r="CC13" i="62"/>
  <c r="CP12" i="54"/>
  <c r="CD15" i="52"/>
  <c r="CO13" i="3"/>
  <c r="CR10" i="58"/>
  <c r="BP16" i="3"/>
  <c r="BF12" i="61"/>
  <c r="CY10" i="58"/>
  <c r="DC12" i="63"/>
  <c r="DC19" i="65"/>
  <c r="DC33" i="62"/>
  <c r="DC10" i="69"/>
  <c r="DC19" i="67"/>
  <c r="DC36" i="72"/>
  <c r="BG36" i="3"/>
  <c r="BR29" i="53"/>
  <c r="DC29" s="1"/>
  <c r="BM13" i="60"/>
  <c r="BI10" i="57"/>
  <c r="CI34" i="3"/>
  <c r="BX28" i="52"/>
  <c r="DC24" i="66"/>
  <c r="BI13" i="52"/>
  <c r="CK13" i="57"/>
  <c r="BV11" i="3"/>
  <c r="BN11" i="61"/>
  <c r="BV12" i="56"/>
  <c r="CJ33" i="3"/>
  <c r="DC20" i="73"/>
  <c r="DC27" i="66"/>
  <c r="BH10" i="52"/>
  <c r="CU13" i="3"/>
  <c r="BZ12" i="58"/>
  <c r="BP29" i="3"/>
  <c r="BI10" i="55"/>
  <c r="CW11" i="60"/>
  <c r="CP13"/>
  <c r="BQ10" i="53"/>
  <c r="DC10" s="1"/>
  <c r="DC40" i="63"/>
  <c r="DC39" i="70"/>
  <c r="DC33" i="75"/>
  <c r="DC12" i="69"/>
  <c r="BH21" i="52"/>
  <c r="CU13" i="54"/>
  <c r="CI12" i="55"/>
  <c r="CH10" i="58"/>
  <c r="BL11" i="53"/>
  <c r="CH11" i="55"/>
  <c r="DC23" i="74"/>
  <c r="BZ13" i="53"/>
  <c r="CS12" i="60"/>
  <c r="CE33" i="3"/>
  <c r="BF11" i="56"/>
  <c r="CQ11" i="60"/>
  <c r="CZ12" i="54"/>
  <c r="BO10" i="52"/>
  <c r="DC34" i="67"/>
  <c r="CK35" i="3"/>
  <c r="CA12" i="54"/>
  <c r="CR12"/>
  <c r="BG13" i="61"/>
  <c r="CO16" i="3"/>
  <c r="CM11" i="58"/>
  <c r="CQ12" i="60"/>
  <c r="DC29" i="61"/>
  <c r="DC35" i="70"/>
  <c r="CZ8" i="3"/>
  <c r="DC32" i="71"/>
  <c r="DC38" i="75"/>
  <c r="BU27" i="53"/>
  <c r="BG18" i="3"/>
  <c r="CP10" i="57"/>
  <c r="BY11" i="54"/>
  <c r="BJ13" i="58"/>
  <c r="CU27" i="3"/>
  <c r="DC24" i="56"/>
  <c r="CY12" i="61"/>
  <c r="BX12" i="58"/>
  <c r="BJ18" i="3"/>
  <c r="BI11" i="53"/>
  <c r="BO10" i="60"/>
  <c r="CA13" i="52"/>
  <c r="DC16" i="68"/>
  <c r="DC12" i="70"/>
  <c r="CW11" i="55"/>
  <c r="CU13" i="53"/>
  <c r="BZ12" i="60"/>
  <c r="DC12" s="1"/>
  <c r="CZ37" i="3"/>
  <c r="BP10" i="52"/>
  <c r="BR10" i="59"/>
  <c r="BS13" i="3"/>
  <c r="DC23" i="67"/>
  <c r="DC20" i="58"/>
  <c r="DC38" i="72"/>
  <c r="DC25" i="68"/>
  <c r="DC33" i="71"/>
  <c r="DC38" i="68"/>
  <c r="DC37" i="57"/>
  <c r="DC11" i="55"/>
  <c r="BP20" i="63"/>
  <c r="CZ19"/>
  <c r="CH19"/>
  <c r="BM15" i="3"/>
  <c r="CV14"/>
  <c r="CC14"/>
  <c r="CY14"/>
  <c r="CK14"/>
  <c r="BL20"/>
  <c r="BE33" i="52"/>
  <c r="DC27" i="61"/>
  <c r="BI40" i="3"/>
  <c r="DC22" i="72"/>
  <c r="CU10" i="52"/>
  <c r="CD13" i="58"/>
  <c r="CE10" i="52"/>
  <c r="BI10" i="61"/>
  <c r="BX12" i="57"/>
  <c r="CE38" i="3"/>
  <c r="CE10" i="55"/>
  <c r="DC14" i="68"/>
  <c r="DC27" i="62"/>
  <c r="CI13"/>
  <c r="CB13" i="52"/>
  <c r="CR39"/>
  <c r="CX10" i="58"/>
  <c r="CK12" i="3"/>
  <c r="CE13" i="58"/>
  <c r="CO10" i="52"/>
  <c r="DC12" i="66"/>
  <c r="DC32" i="70"/>
  <c r="DC32" i="67"/>
  <c r="DC22" i="75"/>
  <c r="CA35" i="3"/>
  <c r="BZ38" i="53"/>
  <c r="BG12" i="62"/>
  <c r="CK23" i="3"/>
  <c r="DC27" i="65"/>
  <c r="BE13" i="58"/>
  <c r="DC21" i="56"/>
  <c r="BX25" i="3"/>
  <c r="CU13" i="56"/>
  <c r="BI10" i="3"/>
  <c r="CI10" i="60"/>
  <c r="CD12" i="55"/>
  <c r="CT13" i="62"/>
  <c r="CT11" i="54"/>
  <c r="DC36" i="70"/>
  <c r="DC32" i="68"/>
  <c r="BD11" i="53"/>
  <c r="CA13" i="58"/>
  <c r="BK11" i="52"/>
  <c r="BM11" i="60"/>
  <c r="CK12" i="54"/>
  <c r="CF13" i="62"/>
  <c r="CB11" i="53"/>
  <c r="DC38" i="55"/>
  <c r="DC37" i="67"/>
  <c r="DC15" i="69"/>
  <c r="DC20"/>
  <c r="DC18" i="68"/>
  <c r="DC35" i="54"/>
  <c r="CF19" i="63"/>
  <c r="BQ20"/>
  <c r="BK20"/>
  <c r="CO14" i="3"/>
  <c r="CB14"/>
  <c r="BS15"/>
  <c r="CT14"/>
  <c r="BT33"/>
  <c r="CR13" i="62"/>
  <c r="DC10" i="64"/>
  <c r="CI12" i="59"/>
  <c r="BK13" i="53"/>
  <c r="BC13" i="52"/>
  <c r="BP28"/>
  <c r="CI11" i="57"/>
  <c r="BP12" i="58"/>
  <c r="CJ13" i="55"/>
  <c r="CA11" i="54"/>
  <c r="BJ10" i="60"/>
  <c r="DC24" i="67"/>
  <c r="DC14"/>
  <c r="BL11" i="57"/>
  <c r="BJ39" i="3"/>
  <c r="BZ11" i="54"/>
  <c r="BO12" i="52"/>
  <c r="CW12" i="61"/>
  <c r="BM31" i="3"/>
  <c r="DC31" s="1"/>
  <c r="CY11" i="57"/>
  <c r="DC13" i="64"/>
  <c r="DC21" i="73"/>
  <c r="DC30" i="75"/>
  <c r="DC29"/>
  <c r="CZ4" i="53"/>
  <c r="BO36" i="52"/>
  <c r="CO13" i="56"/>
  <c r="CM13" i="54"/>
  <c r="DC12" i="67"/>
  <c r="BX12" i="3"/>
  <c r="DC12" s="1"/>
  <c r="CA12" i="57"/>
  <c r="CH12" i="55"/>
  <c r="CD20" i="3"/>
  <c r="BG10" i="56"/>
  <c r="BZ12"/>
  <c r="BC13" i="53"/>
  <c r="BQ10" i="3"/>
  <c r="BZ11" i="59"/>
  <c r="DC37" i="70"/>
  <c r="DC26" i="68"/>
  <c r="BP11" i="60"/>
  <c r="CD38" i="52"/>
  <c r="CD10" i="57"/>
  <c r="CG12" i="56"/>
  <c r="CM13" i="53"/>
  <c r="BP33" i="52"/>
  <c r="BQ11" i="59"/>
  <c r="DC22" i="52"/>
  <c r="DC29" i="64"/>
  <c r="DC11" i="69"/>
  <c r="DC17" i="70"/>
  <c r="DC31" i="68"/>
  <c r="DC27" i="53"/>
  <c r="DC19" i="52"/>
  <c r="BW19" i="63"/>
  <c r="BF20"/>
  <c r="CT19"/>
  <c r="CX14" i="3"/>
  <c r="CZ21"/>
  <c r="BR12" i="55"/>
  <c r="BC12" i="61"/>
  <c r="BP13" i="3"/>
  <c r="BK10" i="60"/>
  <c r="DC28" i="63"/>
  <c r="CV11" i="59"/>
  <c r="CA11" i="62"/>
  <c r="BI13" i="56"/>
  <c r="BF25" i="3"/>
  <c r="CB10" i="55"/>
  <c r="CS12"/>
  <c r="DC25" i="53"/>
  <c r="DC30" i="67"/>
  <c r="CH12" i="61"/>
  <c r="BX10" i="54"/>
  <c r="CQ10" i="59"/>
  <c r="CL13" i="3"/>
  <c r="BW13" i="60"/>
  <c r="CW11" i="52"/>
  <c r="DC11" s="1"/>
  <c r="BR11" i="62"/>
  <c r="DC34" i="65"/>
  <c r="DC40" i="67"/>
  <c r="DC24" i="73"/>
  <c r="DC23" i="72"/>
  <c r="DC18" i="74"/>
  <c r="BQ35" i="3"/>
  <c r="CQ12" i="58"/>
  <c r="CL11" i="61"/>
  <c r="BV12" i="53"/>
  <c r="BU11" i="61"/>
  <c r="BK11" i="56"/>
  <c r="DC37" i="55"/>
  <c r="BK11" i="57"/>
  <c r="CB11" i="61"/>
  <c r="CG13" i="54"/>
  <c r="BN33" i="3"/>
  <c r="CS10" i="54"/>
  <c r="BP12"/>
  <c r="DC11" i="68"/>
  <c r="DC40"/>
  <c r="BU13" i="55"/>
  <c r="BT11" i="60"/>
  <c r="CX11" i="62"/>
  <c r="DC11" s="1"/>
  <c r="CS13" i="54"/>
  <c r="CZ5" i="3"/>
  <c r="BH10" i="54"/>
  <c r="CO12" i="53"/>
  <c r="DC13" i="74"/>
  <c r="DC39" i="61"/>
  <c r="DC17" i="71"/>
  <c r="DC40" i="74"/>
  <c r="DC40" i="73"/>
  <c r="DC11" i="74"/>
  <c r="DC17" i="57"/>
  <c r="DC12" i="59"/>
  <c r="BV19" i="63"/>
  <c r="CS19"/>
  <c r="BU19"/>
  <c r="BI15" i="3"/>
  <c r="BJ15"/>
  <c r="BW15"/>
  <c r="DC13" i="62"/>
  <c r="DC33" i="3"/>
  <c r="DC13" i="58"/>
  <c r="DC12" i="55"/>
  <c r="DC27" i="3"/>
  <c r="DC10" i="59"/>
  <c r="DC10" i="62"/>
  <c r="DC13" i="54"/>
  <c r="DC12" i="62"/>
  <c r="DC13" i="57"/>
  <c r="DC11" i="54"/>
  <c r="DC10"/>
  <c r="DC13" i="55"/>
  <c r="DC12" i="56"/>
  <c r="DC36" i="52"/>
  <c r="DC10" i="61"/>
  <c r="DC13" i="52"/>
  <c r="DC13" i="59"/>
  <c r="DC35" i="3"/>
  <c r="DC24" i="52"/>
  <c r="DC10" i="56"/>
  <c r="DC10" i="52"/>
  <c r="DC10" i="55"/>
  <c r="DC17" i="3"/>
  <c r="DC21"/>
  <c r="DC10"/>
  <c r="DC14"/>
  <c r="DC38" i="52"/>
  <c r="DC28"/>
  <c r="DC36" i="3"/>
  <c r="DC12" i="53"/>
  <c r="DC11" i="58"/>
  <c r="DC30" i="3"/>
  <c r="DC40"/>
  <c r="DC20" i="52"/>
  <c r="DC20" i="3"/>
  <c r="DC12" i="61"/>
  <c r="DC34" i="52"/>
  <c r="DC31"/>
  <c r="DC15" i="3"/>
  <c r="DC24"/>
  <c r="DC38"/>
  <c r="DC23" i="52"/>
  <c r="DC26" i="73"/>
  <c r="DC13" i="56"/>
  <c r="DC13" i="53"/>
  <c r="DC18" i="3"/>
  <c r="DC33" i="52"/>
  <c r="DC22" i="3"/>
  <c r="DC11"/>
  <c r="DC23"/>
  <c r="DC12" i="57"/>
  <c r="DC32" i="3"/>
  <c r="DC18" i="52"/>
  <c r="DC28" i="3"/>
  <c r="DC35" i="55"/>
  <c r="DC40"/>
  <c r="DC26" i="52"/>
  <c r="DC40"/>
  <c r="DC30"/>
  <c r="DC20" i="53"/>
  <c r="DC15" i="52"/>
  <c r="DC22" i="53"/>
  <c r="DC10" i="58"/>
  <c r="DC10" i="57"/>
  <c r="DC12" i="52"/>
  <c r="DC16" i="53"/>
  <c r="DC17" i="55"/>
  <c r="DC28" i="53"/>
  <c r="DC37"/>
  <c r="DC19"/>
  <c r="DC34" i="54"/>
  <c r="DC15"/>
  <c r="DC20" i="57"/>
  <c r="DC32" i="54"/>
  <c r="DC37"/>
  <c r="DC26" i="55"/>
  <c r="DC11" i="56"/>
  <c r="DC14" i="53"/>
  <c r="DC24" i="54"/>
  <c r="DC15" i="53"/>
  <c r="DC18" i="55"/>
  <c r="DC29"/>
  <c r="DC29" i="57"/>
  <c r="DC34" i="3"/>
  <c r="DC37" i="52"/>
  <c r="DC37" i="56"/>
  <c r="DC18" i="53"/>
  <c r="DC22" i="55"/>
  <c r="DC12" i="54"/>
  <c r="DC37" i="3"/>
  <c r="DC19" i="63"/>
  <c r="DA5" i="3" l="1"/>
  <c r="DA21"/>
  <c r="DA4" i="53"/>
  <c r="DA19" i="63"/>
  <c r="DA37" i="3"/>
  <c r="DA8"/>
  <c r="DA12" i="54"/>
  <c r="DA11" i="61"/>
  <c r="DA19" i="52"/>
  <c r="DA7"/>
  <c r="DA22" i="55"/>
  <c r="DA17" i="57"/>
  <c r="DA24" i="3"/>
  <c r="DA5" i="53"/>
  <c r="DA39" i="52"/>
  <c r="DA15" i="3"/>
  <c r="DA4" i="52"/>
  <c r="DA18" i="53"/>
  <c r="DA25" i="3"/>
  <c r="DA37" i="56"/>
  <c r="DA27" i="3"/>
  <c r="DA12" i="56"/>
  <c r="DA17" i="3"/>
  <c r="DA37" i="52"/>
  <c r="DA9" i="55"/>
  <c r="DA9" i="53"/>
  <c r="DA34" i="3"/>
  <c r="DA12" i="61"/>
  <c r="DA29" i="57"/>
  <c r="DA29" i="55"/>
  <c r="DA18"/>
  <c r="DA20"/>
  <c r="DA10" i="60"/>
  <c r="DA5" i="52"/>
  <c r="DA23" i="53"/>
  <c r="DA35" i="52"/>
  <c r="DA15" i="53"/>
  <c r="DA7" i="3"/>
  <c r="DA24" i="54"/>
  <c r="DA27" i="53"/>
  <c r="DA11" i="60"/>
  <c r="DA10" i="56"/>
  <c r="DA11" i="58"/>
  <c r="DA14" i="53"/>
  <c r="DA12" i="3"/>
  <c r="DA12" i="60"/>
  <c r="DA11" i="56"/>
  <c r="DA8"/>
  <c r="DA38" i="55"/>
  <c r="DA26"/>
  <c r="DA5" i="54"/>
  <c r="DA12" i="62"/>
  <c r="DA8" i="55"/>
  <c r="DA23" i="52"/>
  <c r="DA37" i="54"/>
  <c r="DA32"/>
  <c r="DA20" i="57"/>
  <c r="DB21" s="1"/>
  <c r="DA15" i="54"/>
  <c r="DA32" i="3"/>
  <c r="DA26" i="53"/>
  <c r="DA37" i="57"/>
  <c r="DA34" i="54"/>
  <c r="DA19" i="53"/>
  <c r="DA28" i="54"/>
  <c r="DA9" i="3"/>
  <c r="DA37" i="53"/>
  <c r="DA4" i="55"/>
  <c r="DA8" i="53"/>
  <c r="DA28"/>
  <c r="DE34" s="1"/>
  <c r="DA32" i="52"/>
  <c r="DA13" i="54"/>
  <c r="DA31" i="52"/>
  <c r="DA17" i="55"/>
  <c r="DE22" s="1"/>
  <c r="DA32" i="53"/>
  <c r="DA28" i="52"/>
  <c r="DA17" i="54"/>
  <c r="DA16" i="53"/>
  <c r="DE22" s="1"/>
  <c r="DA21" i="52"/>
  <c r="DA36"/>
  <c r="DA30" i="53"/>
  <c r="DA39" i="3"/>
  <c r="DA12" i="59"/>
  <c r="DA10" i="3"/>
  <c r="DA11" i="55"/>
  <c r="DA12" i="52"/>
  <c r="DA10" i="57"/>
  <c r="DA11" i="62"/>
  <c r="DA35" i="3"/>
  <c r="DA10" i="58"/>
  <c r="DA38" i="56"/>
  <c r="DA27" i="52"/>
  <c r="DA12" i="55"/>
  <c r="DA30" i="3"/>
  <c r="DB36" s="1"/>
  <c r="DA14" i="52"/>
  <c r="DA24"/>
  <c r="DA22" i="53"/>
  <c r="DA34" i="55"/>
  <c r="DA15" i="52"/>
  <c r="DA20" i="53"/>
  <c r="DA25" i="56"/>
  <c r="DA24"/>
  <c r="DE28" s="1"/>
  <c r="DA17" i="53"/>
  <c r="DA6" i="56"/>
  <c r="DA30" i="52"/>
  <c r="DA40"/>
  <c r="DA36" i="54"/>
  <c r="DA26" i="52"/>
  <c r="DA28" i="57"/>
  <c r="DA40" i="55"/>
  <c r="DA35" i="54"/>
  <c r="DA12" i="53"/>
  <c r="DA24" i="55"/>
  <c r="DA36" i="3"/>
  <c r="DE40" s="1"/>
  <c r="DA27" i="58"/>
  <c r="DA20" i="54"/>
  <c r="DA24" i="53"/>
  <c r="DA35" i="55"/>
  <c r="DA34" i="52"/>
  <c r="DA28" i="3"/>
  <c r="DA5" i="55"/>
  <c r="DA4" i="3"/>
  <c r="DA18" i="52"/>
  <c r="DA14" i="3"/>
  <c r="DA10" i="54"/>
  <c r="DA11" i="52"/>
  <c r="DA10" i="53"/>
  <c r="DA12" i="58"/>
  <c r="DA29" i="3"/>
  <c r="DA8" i="52"/>
  <c r="DB14" s="1"/>
  <c r="DA36" i="55"/>
  <c r="DA16" i="3"/>
  <c r="DA9" i="52"/>
  <c r="DA9" i="56"/>
  <c r="DB12" s="1"/>
  <c r="DA10" i="61"/>
  <c r="DA38" i="3"/>
  <c r="DA5" i="56"/>
  <c r="DA10" i="55"/>
  <c r="DA23" i="3"/>
  <c r="DA40"/>
  <c r="DA19"/>
  <c r="DA7" i="54"/>
  <c r="DA20" i="3"/>
  <c r="DA29" i="53"/>
  <c r="DA9" i="54"/>
  <c r="DA11" i="53"/>
  <c r="DB11" s="1"/>
  <c r="DA33"/>
  <c r="DA13" i="52"/>
  <c r="DA11" i="59"/>
  <c r="DA10" i="62"/>
  <c r="DA14" i="54"/>
  <c r="DA25" i="52"/>
  <c r="DA29" i="54"/>
  <c r="DA40"/>
  <c r="DA6" i="53"/>
  <c r="DA10" i="59"/>
  <c r="DA39" i="53"/>
  <c r="DA39" i="55"/>
  <c r="DA21" i="53"/>
  <c r="DA23" i="54"/>
  <c r="DA31" i="3"/>
  <c r="DA38" i="52"/>
  <c r="DE38" s="1"/>
  <c r="DA11" i="3"/>
  <c r="DA22" i="54"/>
  <c r="DA17" i="52"/>
  <c r="DA36" i="53"/>
  <c r="DB37" s="1"/>
  <c r="DA15" i="55"/>
  <c r="DA40" i="53"/>
  <c r="DA26" i="3"/>
  <c r="DA29" i="52"/>
  <c r="DE35" s="1"/>
  <c r="DA21" i="54"/>
  <c r="DA7" i="53"/>
  <c r="DA25" i="55"/>
  <c r="DA16" i="54"/>
  <c r="DE16" s="1"/>
  <c r="DA7" i="60"/>
  <c r="DA36" i="62"/>
  <c r="DA31" i="60"/>
  <c r="DA31" i="54"/>
  <c r="DB37" s="1"/>
  <c r="DA34" i="57"/>
  <c r="DA23"/>
  <c r="DA40" i="59"/>
  <c r="DA9" i="61"/>
  <c r="DA26" i="58"/>
  <c r="DA32" i="59"/>
  <c r="DA15" i="56"/>
  <c r="DA31" i="61"/>
  <c r="DA21" i="59"/>
  <c r="DA18" i="58"/>
  <c r="DA16" i="61"/>
  <c r="DA30" i="54"/>
  <c r="DE36" s="1"/>
  <c r="DA16" i="55"/>
  <c r="DA33" i="54"/>
  <c r="DA19" i="57"/>
  <c r="DA18" i="56"/>
  <c r="DA17" i="58"/>
  <c r="DA21"/>
  <c r="DA6" i="57"/>
  <c r="DA40" i="58"/>
  <c r="DA26" i="59"/>
  <c r="DA9" i="60"/>
  <c r="DA34"/>
  <c r="DA10" i="64"/>
  <c r="DB16" s="1"/>
  <c r="DA39" i="61"/>
  <c r="DA33" i="58"/>
  <c r="DA27" i="57"/>
  <c r="DA31"/>
  <c r="DA34" i="53"/>
  <c r="DA37" i="55"/>
  <c r="DA32"/>
  <c r="DA37" i="60"/>
  <c r="DA4" i="61"/>
  <c r="DA12" i="57"/>
  <c r="DA18" i="3"/>
  <c r="DA20" i="52"/>
  <c r="DA31" i="55"/>
  <c r="DA27" i="54"/>
  <c r="DA23" i="56"/>
  <c r="DA22" i="3"/>
  <c r="DA6"/>
  <c r="DA14" i="56"/>
  <c r="DA33" i="3"/>
  <c r="DA7" i="55"/>
  <c r="DE13" s="1"/>
  <c r="DA25" i="57"/>
  <c r="DA33"/>
  <c r="DA21" i="56"/>
  <c r="DA15" i="61"/>
  <c r="DA36" i="59"/>
  <c r="DA26" i="60"/>
  <c r="DA25" i="58"/>
  <c r="DA7"/>
  <c r="DA18" i="62"/>
  <c r="DA28" i="64"/>
  <c r="DA23" i="55"/>
  <c r="DA15" i="59"/>
  <c r="DB21" s="1"/>
  <c r="DA6"/>
  <c r="DA18"/>
  <c r="DA14"/>
  <c r="DA7"/>
  <c r="DA39" i="62"/>
  <c r="DA39" i="57"/>
  <c r="DA34" i="56"/>
  <c r="DA39" i="58"/>
  <c r="DA17" i="60"/>
  <c r="DA7" i="57"/>
  <c r="DA23" i="59"/>
  <c r="DA19" i="60"/>
  <c r="DB24" s="1"/>
  <c r="DA5"/>
  <c r="DA7" i="56"/>
  <c r="DA20" i="58"/>
  <c r="DA14" i="57"/>
  <c r="DA30" i="58"/>
  <c r="DA23"/>
  <c r="DA23" i="60"/>
  <c r="DA19" i="59"/>
  <c r="DA35" i="60"/>
  <c r="DA11" i="57"/>
  <c r="DA38" i="53"/>
  <c r="DA13" i="3"/>
  <c r="DA31" i="53"/>
  <c r="DA13" i="55"/>
  <c r="DA28"/>
  <c r="DA21"/>
  <c r="DE24" s="1"/>
  <c r="DA16" i="52"/>
  <c r="DA26" i="54"/>
  <c r="DA29" i="59"/>
  <c r="DA17" i="61"/>
  <c r="DA6" i="60"/>
  <c r="DA14"/>
  <c r="DA35" i="61"/>
  <c r="DA40" i="57"/>
  <c r="DA30"/>
  <c r="DA31" i="59"/>
  <c r="DA37"/>
  <c r="DA9" i="64"/>
  <c r="DA28" i="61"/>
  <c r="DA35" i="57"/>
  <c r="DA34" i="61"/>
  <c r="DA19"/>
  <c r="DA13"/>
  <c r="DA20" i="62"/>
  <c r="DA15" i="57"/>
  <c r="DA26" i="56"/>
  <c r="DE31" s="1"/>
  <c r="DA33" i="52"/>
  <c r="DA19" i="55"/>
  <c r="DA19" i="54"/>
  <c r="DA8" i="57"/>
  <c r="DE14" s="1"/>
  <c r="DA4"/>
  <c r="DA19" i="58"/>
  <c r="DA32"/>
  <c r="DA23" i="61"/>
  <c r="DA9" i="57"/>
  <c r="DA15" i="63"/>
  <c r="DA36" i="56"/>
  <c r="DA4" i="54"/>
  <c r="DA38" i="61"/>
  <c r="DA30" i="59"/>
  <c r="DA14" i="55"/>
  <c r="DA20" i="56"/>
  <c r="DA31" i="58"/>
  <c r="DA11" i="54"/>
  <c r="DA18" i="57"/>
  <c r="DA27" i="55"/>
  <c r="DE30" s="1"/>
  <c r="DA35" i="53"/>
  <c r="DA6" i="52"/>
  <c r="DA39" i="54"/>
  <c r="DA25" i="53"/>
  <c r="DE31" s="1"/>
  <c r="DA4" i="56"/>
  <c r="DA10" i="52"/>
  <c r="DA22"/>
  <c r="DA30" i="55"/>
  <c r="DB36" s="1"/>
  <c r="DA18" i="54"/>
  <c r="DA38" i="58"/>
  <c r="DA34" i="59"/>
  <c r="DA18" i="64"/>
  <c r="DA24" i="57"/>
  <c r="DA21"/>
  <c r="DA37" i="58"/>
  <c r="DA22" i="64"/>
  <c r="DA25" i="54"/>
  <c r="DA4" i="59"/>
  <c r="DA40" i="64"/>
  <c r="DA33" i="61"/>
  <c r="DA16" i="57"/>
  <c r="DA13"/>
  <c r="DA38" i="59"/>
  <c r="DA29" i="56"/>
  <c r="DA8" i="54"/>
  <c r="DA39" i="56"/>
  <c r="DA32"/>
  <c r="DA6" i="58"/>
  <c r="DA16"/>
  <c r="DA27" i="56"/>
  <c r="DA5" i="57"/>
  <c r="DA17" i="59"/>
  <c r="DA26" i="57"/>
  <c r="DA5" i="64"/>
  <c r="DA19" i="56"/>
  <c r="DA24" i="58"/>
  <c r="DB29" s="1"/>
  <c r="DA38" i="54"/>
  <c r="DA35" i="59"/>
  <c r="DA5"/>
  <c r="DA8"/>
  <c r="DA13"/>
  <c r="DA18" i="61"/>
  <c r="DA9" i="59"/>
  <c r="DA28" i="58"/>
  <c r="DA38" i="60"/>
  <c r="DA40" i="56"/>
  <c r="DA38" i="57"/>
  <c r="DA6" i="54"/>
  <c r="DE12" s="1"/>
  <c r="DA13" i="58"/>
  <c r="DA36"/>
  <c r="DA33" i="60"/>
  <c r="DA6" i="61"/>
  <c r="DE12" s="1"/>
  <c r="DA24"/>
  <c r="DA35" i="56"/>
  <c r="DA29" i="58"/>
  <c r="DA8" i="60"/>
  <c r="DE11" s="1"/>
  <c r="DA13"/>
  <c r="DA33" i="56"/>
  <c r="DA20" i="59"/>
  <c r="DA37" i="64"/>
  <c r="DA7" i="63"/>
  <c r="DA21"/>
  <c r="DA19" i="64"/>
  <c r="DA4" i="63"/>
  <c r="DA4" i="64"/>
  <c r="DA9" i="62"/>
  <c r="DA36" i="60"/>
  <c r="DA22" i="63"/>
  <c r="DA30" i="62"/>
  <c r="DA20" i="64"/>
  <c r="DA34" i="66"/>
  <c r="DA23" i="64"/>
  <c r="DA35" i="58"/>
  <c r="DA22" i="59"/>
  <c r="DA36" i="57"/>
  <c r="DA24" i="59"/>
  <c r="DA28"/>
  <c r="DA38" i="64"/>
  <c r="DA22" i="60"/>
  <c r="DA32" i="57"/>
  <c r="DE38" s="1"/>
  <c r="DA4" i="58"/>
  <c r="DA28" i="60"/>
  <c r="DA33" i="55"/>
  <c r="DA16" i="56"/>
  <c r="DA9" i="58"/>
  <c r="DA34"/>
  <c r="DA16" i="59"/>
  <c r="DA4" i="60"/>
  <c r="DE10" s="1"/>
  <c r="DA5" i="61"/>
  <c r="DA22" i="62"/>
  <c r="DA33" i="64"/>
  <c r="DA37" i="65"/>
  <c r="DB40" s="1"/>
  <c r="DA14" i="64"/>
  <c r="DA24" i="63"/>
  <c r="DA24" i="60"/>
  <c r="DA38" i="62"/>
  <c r="DA24"/>
  <c r="DA22" i="61"/>
  <c r="DA37" i="62"/>
  <c r="DA8" i="63"/>
  <c r="DA18" i="60"/>
  <c r="DA14" i="61"/>
  <c r="DA39" i="65"/>
  <c r="DA25" i="61"/>
  <c r="DA35" i="64"/>
  <c r="DA16" i="62"/>
  <c r="DA32"/>
  <c r="DA30" i="61"/>
  <c r="DA24" i="64"/>
  <c r="DA28" i="56"/>
  <c r="DA22" i="57"/>
  <c r="DE28" s="1"/>
  <c r="DA17" i="56"/>
  <c r="DA13"/>
  <c r="DA22"/>
  <c r="DA21" i="60"/>
  <c r="DA14" i="58"/>
  <c r="DB17" s="1"/>
  <c r="DA31" i="56"/>
  <c r="DA27" i="60"/>
  <c r="DA6" i="55"/>
  <c r="DA8" i="58"/>
  <c r="DB14" s="1"/>
  <c r="DA25" i="59"/>
  <c r="DA39" i="63"/>
  <c r="DA5"/>
  <c r="DA7" i="62"/>
  <c r="DA16" i="64"/>
  <c r="DA12" i="63"/>
  <c r="DA28" i="62"/>
  <c r="DA39" i="60"/>
  <c r="DA19" i="62"/>
  <c r="DA35" i="63"/>
  <c r="DA30" i="60"/>
  <c r="DA40" i="61"/>
  <c r="DA25" i="64"/>
  <c r="DA15" i="65"/>
  <c r="DA7" i="61"/>
  <c r="DA15" i="64"/>
  <c r="DE18" s="1"/>
  <c r="DA13" i="62"/>
  <c r="DA32" i="64"/>
  <c r="DA11" i="63"/>
  <c r="DA29" i="60"/>
  <c r="DB33" s="1"/>
  <c r="DA34" i="62"/>
  <c r="DA9" i="63"/>
  <c r="DA27" i="62"/>
  <c r="DA20" i="61"/>
  <c r="DB26" s="1"/>
  <c r="DA21" i="62"/>
  <c r="DA32" i="61"/>
  <c r="DA13" i="53"/>
  <c r="DA39" i="59"/>
  <c r="DA30" i="56"/>
  <c r="DA5" i="58"/>
  <c r="DA15"/>
  <c r="DA22"/>
  <c r="DA27" i="59"/>
  <c r="DA33"/>
  <c r="DA29" i="61"/>
  <c r="DA40" i="60"/>
  <c r="DA13" i="64"/>
  <c r="DA35" i="62"/>
  <c r="DA23"/>
  <c r="DA26" i="64"/>
  <c r="DA33" i="62"/>
  <c r="DA15" i="60"/>
  <c r="DA25"/>
  <c r="DA27" i="66"/>
  <c r="DA37" i="63"/>
  <c r="DA23"/>
  <c r="DA29" i="62"/>
  <c r="DA29" i="64"/>
  <c r="DA30"/>
  <c r="DA26" i="61"/>
  <c r="DA14" i="62"/>
  <c r="DA15"/>
  <c r="DB21" s="1"/>
  <c r="DA38" i="63"/>
  <c r="DA36" i="65"/>
  <c r="DA16" i="66"/>
  <c r="DA36" i="63"/>
  <c r="DA19" i="65"/>
  <c r="DA28" i="63"/>
  <c r="DA17" i="66"/>
  <c r="DA32" i="65"/>
  <c r="DA12" i="64"/>
  <c r="DA17"/>
  <c r="DA29" i="63"/>
  <c r="DA30"/>
  <c r="DA8" i="62"/>
  <c r="DA10" i="66"/>
  <c r="DA29"/>
  <c r="DA14" i="65"/>
  <c r="DE15" s="1"/>
  <c r="DA7"/>
  <c r="DA4" i="67"/>
  <c r="DA8" i="61"/>
  <c r="DA36" i="64"/>
  <c r="DA17" i="62"/>
  <c r="DA31"/>
  <c r="DA27" i="65"/>
  <c r="DA21" i="66"/>
  <c r="DA23" i="65"/>
  <c r="DA4" i="62"/>
  <c r="DA34" i="65"/>
  <c r="DA18"/>
  <c r="DA32" i="66"/>
  <c r="DA17" i="69"/>
  <c r="DA22" i="65"/>
  <c r="DA16" i="60"/>
  <c r="DE20" s="1"/>
  <c r="DA32"/>
  <c r="DA20"/>
  <c r="DA36" i="61"/>
  <c r="DA20" i="63"/>
  <c r="DE26" s="1"/>
  <c r="DA39" i="64"/>
  <c r="DA37" i="61"/>
  <c r="DA34" i="64"/>
  <c r="DA7"/>
  <c r="DE10" s="1"/>
  <c r="DA13" i="63"/>
  <c r="DA12" i="66"/>
  <c r="DA19" i="67"/>
  <c r="DA32" i="63"/>
  <c r="DA31" i="65"/>
  <c r="DA10"/>
  <c r="DA14" i="67"/>
  <c r="DA6" i="65"/>
  <c r="DA12" i="70"/>
  <c r="DA6" i="68"/>
  <c r="DA7" i="67"/>
  <c r="DA16" i="68"/>
  <c r="DA9" i="71"/>
  <c r="DA5" i="72"/>
  <c r="DA31"/>
  <c r="DA4" i="66"/>
  <c r="DA26" i="68"/>
  <c r="DA30" i="72"/>
  <c r="DA5" i="66"/>
  <c r="DA9" i="68"/>
  <c r="DA18" i="70"/>
  <c r="DA9"/>
  <c r="DA31" i="68"/>
  <c r="DA20" i="71"/>
  <c r="DA35" i="65"/>
  <c r="DA18" i="69"/>
  <c r="DA25" i="66"/>
  <c r="DA40" i="68"/>
  <c r="DA18" i="67"/>
  <c r="DA36"/>
  <c r="DA25" i="71"/>
  <c r="DA11" i="67"/>
  <c r="DB16" s="1"/>
  <c r="DA33"/>
  <c r="DA24"/>
  <c r="DA14" i="63"/>
  <c r="DA20" i="65"/>
  <c r="DA19" i="66"/>
  <c r="DA34" i="69"/>
  <c r="DA5" i="65"/>
  <c r="DA39" i="66"/>
  <c r="DA9" i="65"/>
  <c r="DA37" i="66"/>
  <c r="DA24" i="71"/>
  <c r="DA23" i="66"/>
  <c r="DA39" i="67"/>
  <c r="DA25" i="65"/>
  <c r="DA21" i="67"/>
  <c r="DA33" i="66"/>
  <c r="DA26" i="65"/>
  <c r="DA22" i="66"/>
  <c r="DA5" i="69"/>
  <c r="DA13"/>
  <c r="DA25"/>
  <c r="DA27" i="71"/>
  <c r="DA28" i="68"/>
  <c r="DA18" i="71"/>
  <c r="DA32" i="69"/>
  <c r="DA39" i="71"/>
  <c r="DA26" i="62"/>
  <c r="DA11" i="64"/>
  <c r="DE17" s="1"/>
  <c r="DA31"/>
  <c r="DA27"/>
  <c r="DA25" i="62"/>
  <c r="DA31" i="66"/>
  <c r="DA40" i="63"/>
  <c r="DA40" i="65"/>
  <c r="DA26" i="67"/>
  <c r="DA17" i="68"/>
  <c r="DA27" i="63"/>
  <c r="DA6" i="62"/>
  <c r="DA34" i="67"/>
  <c r="DA15"/>
  <c r="DA13" i="66"/>
  <c r="DA38" i="68"/>
  <c r="DA38" i="67"/>
  <c r="DA36" i="66"/>
  <c r="DA29" i="65"/>
  <c r="DA9" i="66"/>
  <c r="DA22" i="68"/>
  <c r="DA40" i="66"/>
  <c r="DA22" i="67"/>
  <c r="DA18" i="66"/>
  <c r="DA31" i="67"/>
  <c r="DA11" i="68"/>
  <c r="DE17" s="1"/>
  <c r="DA20" i="67"/>
  <c r="DA26" i="66"/>
  <c r="DA6" i="69"/>
  <c r="DA29" i="67"/>
  <c r="DA33" i="71"/>
  <c r="DA12" i="69"/>
  <c r="DA10" i="72"/>
  <c r="DA8" i="64"/>
  <c r="DE14" s="1"/>
  <c r="DA6" i="66"/>
  <c r="DA34" i="63"/>
  <c r="DA21" i="61"/>
  <c r="DA10" i="63"/>
  <c r="DA6"/>
  <c r="DA5" i="62"/>
  <c r="DA27" i="61"/>
  <c r="DA21" i="64"/>
  <c r="DB27" s="1"/>
  <c r="DA30" i="68"/>
  <c r="DA6" i="64"/>
  <c r="DA21" i="65"/>
  <c r="DA16" i="63"/>
  <c r="DB17" s="1"/>
  <c r="DA17"/>
  <c r="DA12" i="65"/>
  <c r="DA40" i="62"/>
  <c r="DA33" i="63"/>
  <c r="DB39" s="1"/>
  <c r="DA11" i="65"/>
  <c r="DA4"/>
  <c r="DA5" i="70"/>
  <c r="DA18" i="63"/>
  <c r="DE24" s="1"/>
  <c r="DA38" i="65"/>
  <c r="DA16"/>
  <c r="DA35" i="66"/>
  <c r="DA37" i="67"/>
  <c r="DE37" s="1"/>
  <c r="DA34" i="71"/>
  <c r="DA24" i="66"/>
  <c r="DA25" i="63"/>
  <c r="DA31"/>
  <c r="DE37" s="1"/>
  <c r="DA27" i="67"/>
  <c r="DA27" i="68"/>
  <c r="DA18"/>
  <c r="DA8" i="65"/>
  <c r="DE14" s="1"/>
  <c r="DA4" i="68"/>
  <c r="DA11" i="66"/>
  <c r="DA24" i="68"/>
  <c r="DA19"/>
  <c r="DA28" i="70"/>
  <c r="DA30" i="65"/>
  <c r="DA23" i="67"/>
  <c r="DA35" i="69"/>
  <c r="DE39" s="1"/>
  <c r="DA26" i="63"/>
  <c r="DA17" i="65"/>
  <c r="DA36" i="68"/>
  <c r="DA7" i="66"/>
  <c r="DE12" s="1"/>
  <c r="DA26" i="69"/>
  <c r="DA15" i="66"/>
  <c r="DA32" i="71"/>
  <c r="DA32" i="70"/>
  <c r="DA15" i="68"/>
  <c r="DA28" i="71"/>
  <c r="DA5" i="67"/>
  <c r="DA8" i="66"/>
  <c r="DA7" i="68"/>
  <c r="DA28" i="65"/>
  <c r="DA16" i="67"/>
  <c r="DA40"/>
  <c r="DA5" i="68"/>
  <c r="DA30" i="70"/>
  <c r="DA21" i="71"/>
  <c r="DA16" i="69"/>
  <c r="DA12" i="67"/>
  <c r="DA23" i="69"/>
  <c r="DA11" i="70"/>
  <c r="DA11" i="72"/>
  <c r="DA30" i="67"/>
  <c r="DA39" i="68"/>
  <c r="DA4" i="69"/>
  <c r="DA28" i="67"/>
  <c r="DA31" i="69"/>
  <c r="DA27"/>
  <c r="DA4" i="71"/>
  <c r="DA22"/>
  <c r="DA26" i="70"/>
  <c r="DA24"/>
  <c r="DA20" i="66"/>
  <c r="DA30"/>
  <c r="DA29" i="69"/>
  <c r="DA33" i="65"/>
  <c r="DA13"/>
  <c r="DA35" i="68"/>
  <c r="DA28" i="66"/>
  <c r="DA33" i="68"/>
  <c r="DA27" i="70"/>
  <c r="DA13"/>
  <c r="DB19" s="1"/>
  <c r="DA22" i="69"/>
  <c r="DA28"/>
  <c r="DA15" i="71"/>
  <c r="DA23" i="72"/>
  <c r="DA8" i="67"/>
  <c r="DA4" i="70"/>
  <c r="DA29" i="68"/>
  <c r="DA17" i="67"/>
  <c r="DA6"/>
  <c r="DA21" i="69"/>
  <c r="DA24"/>
  <c r="DA14" i="70"/>
  <c r="DA7" i="69"/>
  <c r="DA14" i="66"/>
  <c r="DA24" i="65"/>
  <c r="DA38" i="66"/>
  <c r="DA10" i="67"/>
  <c r="DA32" i="68"/>
  <c r="DA8"/>
  <c r="DA10" i="69"/>
  <c r="DA25" i="68"/>
  <c r="DA21"/>
  <c r="DA25" i="67"/>
  <c r="DA19" i="69"/>
  <c r="DA37" i="68"/>
  <c r="DA20"/>
  <c r="DA8" i="69"/>
  <c r="DA14" i="72"/>
  <c r="DA23" i="70"/>
  <c r="DA35" i="67"/>
  <c r="DA8" i="70"/>
  <c r="DA15"/>
  <c r="DA36"/>
  <c r="DA40" i="69"/>
  <c r="DA9" i="67"/>
  <c r="DA38" i="69"/>
  <c r="DA15"/>
  <c r="DA37" i="70"/>
  <c r="DA12" i="71"/>
  <c r="DA13" i="68"/>
  <c r="DA39" i="70"/>
  <c r="DA26" i="71"/>
  <c r="DA17" i="70"/>
  <c r="DA8" i="72"/>
  <c r="DA38" i="71"/>
  <c r="DA30"/>
  <c r="DA14"/>
  <c r="DA13" i="72"/>
  <c r="DA15"/>
  <c r="DA12" i="74"/>
  <c r="DA29" i="72"/>
  <c r="DA37"/>
  <c r="DE40" s="1"/>
  <c r="DA6" i="70"/>
  <c r="DA22" i="72"/>
  <c r="DA27"/>
  <c r="DA13" i="67"/>
  <c r="DA23" i="71"/>
  <c r="DA14" i="69"/>
  <c r="DA21" i="70"/>
  <c r="DA37" i="71"/>
  <c r="DA25" i="70"/>
  <c r="DA19"/>
  <c r="DA11" i="71"/>
  <c r="DA35" i="74"/>
  <c r="DB39" s="1"/>
  <c r="DA16" i="70"/>
  <c r="DA9" i="69"/>
  <c r="DA8" i="71"/>
  <c r="DA29" i="70"/>
  <c r="DA16" i="71"/>
  <c r="DA32" i="72"/>
  <c r="DA35"/>
  <c r="DA16"/>
  <c r="DA29" i="71"/>
  <c r="DA10"/>
  <c r="DA35" i="70"/>
  <c r="DA39" i="69"/>
  <c r="DA36" i="71"/>
  <c r="DA26" i="72"/>
  <c r="DA31" i="73"/>
  <c r="DA11" i="69"/>
  <c r="DE17" s="1"/>
  <c r="DA32" i="67"/>
  <c r="DA12" i="68"/>
  <c r="DA10"/>
  <c r="DA10" i="70"/>
  <c r="DE16" s="1"/>
  <c r="DA14" i="68"/>
  <c r="DA34"/>
  <c r="DA20" i="69"/>
  <c r="DA23" i="68"/>
  <c r="DE27" s="1"/>
  <c r="DA31" i="70"/>
  <c r="DA22"/>
  <c r="DA30" i="69"/>
  <c r="DA20" i="70"/>
  <c r="DA36" i="69"/>
  <c r="DA7" i="74"/>
  <c r="DA33" i="69"/>
  <c r="DA6" i="71"/>
  <c r="DB12" s="1"/>
  <c r="DA7"/>
  <c r="DA20" i="72"/>
  <c r="DA34" i="70"/>
  <c r="DA40"/>
  <c r="DA7"/>
  <c r="DA33"/>
  <c r="DA21" i="72"/>
  <c r="DA31" i="71"/>
  <c r="DA6" i="72"/>
  <c r="DA34"/>
  <c r="DA10" i="73"/>
  <c r="DA33" i="72"/>
  <c r="DA40" i="71"/>
  <c r="DA30" i="74"/>
  <c r="DA19"/>
  <c r="DA17" i="72"/>
  <c r="DA26" i="73"/>
  <c r="DA15"/>
  <c r="DA37" i="69"/>
  <c r="DA38" i="70"/>
  <c r="DA5" i="71"/>
  <c r="DA17"/>
  <c r="DA36" i="72"/>
  <c r="DA35" i="71"/>
  <c r="DA38" i="72"/>
  <c r="DA13" i="73"/>
  <c r="DA38" i="74"/>
  <c r="DA11" i="73"/>
  <c r="DB15" s="1"/>
  <c r="DA29"/>
  <c r="DA12" i="72"/>
  <c r="DA19"/>
  <c r="DA20" i="73"/>
  <c r="DE26" s="1"/>
  <c r="DA24"/>
  <c r="DA18"/>
  <c r="DA39" i="72"/>
  <c r="DA25" i="73"/>
  <c r="DA13" i="71"/>
  <c r="DA9" i="73"/>
  <c r="DA40" i="72"/>
  <c r="DA14" i="73"/>
  <c r="DA27" i="74"/>
  <c r="DA23" i="75"/>
  <c r="DA27" i="73"/>
  <c r="DA36" i="74"/>
  <c r="DA24"/>
  <c r="DA29"/>
  <c r="DA6"/>
  <c r="DA30" i="73"/>
  <c r="DA38"/>
  <c r="DA28" i="74"/>
  <c r="DA25" i="72"/>
  <c r="DA28" i="73"/>
  <c r="DB34" s="1"/>
  <c r="DA19"/>
  <c r="DA27" i="75"/>
  <c r="DA11" i="74"/>
  <c r="DA29" i="75"/>
  <c r="DA24" i="72"/>
  <c r="DA19" i="71"/>
  <c r="DA28" i="72"/>
  <c r="DA39" i="73"/>
  <c r="DA9" i="72"/>
  <c r="DA36" i="73"/>
  <c r="DA8"/>
  <c r="DA37"/>
  <c r="DA40" i="74"/>
  <c r="DA14" i="75"/>
  <c r="DA5" i="73"/>
  <c r="DA23"/>
  <c r="DB29" s="1"/>
  <c r="DA6"/>
  <c r="DA7"/>
  <c r="DA4"/>
  <c r="DA17"/>
  <c r="DA35"/>
  <c r="DA34"/>
  <c r="DA22" i="74"/>
  <c r="DA32"/>
  <c r="DB38" s="1"/>
  <c r="DA10" i="75"/>
  <c r="DA5"/>
  <c r="DA40" i="73"/>
  <c r="DA4" i="72"/>
  <c r="DA7"/>
  <c r="DA4" i="74"/>
  <c r="DA14"/>
  <c r="DA21" i="73"/>
  <c r="DE27" s="1"/>
  <c r="DA36" i="75"/>
  <c r="DA24"/>
  <c r="DA5" i="74"/>
  <c r="DA25"/>
  <c r="DB28" s="1"/>
  <c r="DA15"/>
  <c r="DA31"/>
  <c r="DA40" i="75"/>
  <c r="DA26" i="74"/>
  <c r="DB32" s="1"/>
  <c r="DA9"/>
  <c r="DA10"/>
  <c r="DA17" i="75"/>
  <c r="DA8" i="74"/>
  <c r="DB11" s="1"/>
  <c r="DA20" i="75"/>
  <c r="DA34" i="74"/>
  <c r="DA25" i="75"/>
  <c r="DA22"/>
  <c r="DA19"/>
  <c r="DA22" i="73"/>
  <c r="DA16"/>
  <c r="DA20" i="74"/>
  <c r="DA18"/>
  <c r="DA13" i="75"/>
  <c r="DA33" i="73"/>
  <c r="DA16" i="74"/>
  <c r="DE21" s="1"/>
  <c r="DA18" i="72"/>
  <c r="DA12" i="73"/>
  <c r="DA32"/>
  <c r="DA39" i="74"/>
  <c r="DA37"/>
  <c r="DA33"/>
  <c r="DA13"/>
  <c r="DA12" i="75"/>
  <c r="DB16" s="1"/>
  <c r="DA38"/>
  <c r="DA23" i="74"/>
  <c r="DA8" i="75"/>
  <c r="DA4"/>
  <c r="DA37"/>
  <c r="DA11"/>
  <c r="DA39"/>
  <c r="DA21"/>
  <c r="DE25" s="1"/>
  <c r="DA32"/>
  <c r="DA33"/>
  <c r="DA6"/>
  <c r="DA15"/>
  <c r="DA9"/>
  <c r="DA18"/>
  <c r="DA35"/>
  <c r="DA16"/>
  <c r="DE22" s="1"/>
  <c r="DA34"/>
  <c r="DA30"/>
  <c r="DE36" s="1"/>
  <c r="DA31"/>
  <c r="DA28"/>
  <c r="DB31" s="1"/>
  <c r="DA26"/>
  <c r="DA7"/>
  <c r="DA21" i="74"/>
  <c r="DA17"/>
  <c r="DB23" s="1"/>
  <c r="DE26" i="67"/>
  <c r="DB39" i="53"/>
  <c r="DE36" i="3"/>
  <c r="DB13" i="64"/>
  <c r="DE22" i="62"/>
  <c r="DB22"/>
  <c r="DE25" i="59"/>
  <c r="DB10" i="67"/>
  <c r="DB15" i="70"/>
  <c r="DE35" i="62"/>
  <c r="DE36" i="57"/>
  <c r="DE10" i="56"/>
  <c r="DE27" i="54"/>
  <c r="DB26"/>
  <c r="DE35" i="53"/>
  <c r="DE23"/>
  <c r="DE20"/>
  <c r="DB40" i="63"/>
  <c r="DE28" i="54"/>
  <c r="DE34" i="57"/>
  <c r="DB26" i="62"/>
  <c r="DE10"/>
  <c r="DB15" i="65"/>
  <c r="DB31" i="62"/>
  <c r="DB10" i="71"/>
  <c r="DB24" i="66"/>
  <c r="DB18" i="64"/>
  <c r="DE13" i="71"/>
  <c r="DE35" i="72"/>
  <c r="DE26" i="54"/>
  <c r="DE22" i="59"/>
  <c r="DE26" i="58"/>
  <c r="DB28" i="54"/>
  <c r="DB36" i="53"/>
  <c r="DB23" i="73"/>
  <c r="DE31" i="62"/>
  <c r="DB31" i="65"/>
  <c r="DB10" i="53"/>
  <c r="DE33" i="52"/>
  <c r="DE30" i="75"/>
  <c r="DB34" i="67"/>
  <c r="DB36" i="73"/>
  <c r="DE21"/>
  <c r="DE29" i="62"/>
  <c r="DB10" i="60"/>
  <c r="DB12" i="66"/>
  <c r="DE32" i="65"/>
  <c r="DB25" i="68"/>
  <c r="DB35" i="69"/>
  <c r="DE30" i="72"/>
  <c r="DE17" i="3"/>
  <c r="DB37" i="52"/>
  <c r="DB35" i="53"/>
  <c r="DE36" i="52"/>
  <c r="DE13"/>
  <c r="DE14" i="71"/>
  <c r="DB22" i="70"/>
  <c r="DB37" i="62"/>
  <c r="DE28" i="75"/>
  <c r="DB24" i="70"/>
  <c r="DE28" i="61"/>
  <c r="DB28" i="57"/>
  <c r="DE11" i="64"/>
  <c r="DB21" i="52"/>
  <c r="BF19" i="2"/>
  <c r="B17" i="75"/>
  <c r="B17" i="74"/>
  <c r="B17" i="73"/>
  <c r="B17" i="72"/>
  <c r="B17" i="71"/>
  <c r="B17" i="70"/>
  <c r="B17" i="69"/>
  <c r="B17" i="68"/>
  <c r="B17" i="67"/>
  <c r="B17" i="66"/>
  <c r="B17" i="65"/>
  <c r="B17" i="64"/>
  <c r="B17" i="63"/>
  <c r="B17" i="62"/>
  <c r="B17" i="61"/>
  <c r="B17" i="60"/>
  <c r="B17" i="59"/>
  <c r="B17" i="58"/>
  <c r="B17" i="57"/>
  <c r="B17" i="56"/>
  <c r="B17" i="55"/>
  <c r="B17" i="54"/>
  <c r="B17" i="53"/>
  <c r="B17" i="52"/>
  <c r="B17" i="3"/>
  <c r="DC39" i="52"/>
  <c r="DC10" i="60"/>
  <c r="DC16" i="58"/>
  <c r="DC14" i="57"/>
  <c r="DC32" i="52"/>
  <c r="DC20" i="54"/>
  <c r="DC39" i="58"/>
  <c r="DC36"/>
  <c r="DC23" i="59"/>
  <c r="DC27"/>
  <c r="DC30" i="53"/>
  <c r="DC11" i="60"/>
  <c r="DC19" i="3"/>
  <c r="DC18" i="54"/>
  <c r="DC27" i="57"/>
  <c r="DC25" i="56"/>
  <c r="DC15"/>
  <c r="DC18" i="58"/>
  <c r="DC27" i="74"/>
  <c r="DC11" i="59"/>
  <c r="DC38" i="53"/>
  <c r="DC30" i="58"/>
  <c r="DC32" i="56"/>
  <c r="DC24" i="57"/>
  <c r="DC13" i="61"/>
  <c r="DC26" i="3"/>
  <c r="DC31" i="53"/>
  <c r="DC11" i="57"/>
  <c r="DC17" i="52"/>
  <c r="DC35"/>
  <c r="DC19" i="54"/>
  <c r="DC15" i="55"/>
  <c r="DC29" i="3"/>
  <c r="DC28" i="56"/>
  <c r="DC14" i="54"/>
  <c r="DC35" i="58"/>
  <c r="DC30" i="57"/>
  <c r="DC25" i="3"/>
  <c r="DC13"/>
  <c r="DC16"/>
  <c r="DC27" i="55"/>
  <c r="DC34" i="53"/>
  <c r="DC32" i="57"/>
  <c r="DC13" i="60"/>
  <c r="DC29" i="52"/>
  <c r="DC15" i="57"/>
  <c r="DC34" i="56"/>
  <c r="DC16" i="57"/>
  <c r="DC12" i="58"/>
  <c r="DC24" i="53"/>
  <c r="DC29" i="54"/>
  <c r="DC17" i="59"/>
  <c r="DC11" i="61"/>
  <c r="DC39" i="3"/>
  <c r="DC23" i="53"/>
  <c r="DC33" i="57"/>
  <c r="DC33" i="55"/>
  <c r="DC25"/>
  <c r="DC31" i="56"/>
  <c r="DC27" i="58"/>
  <c r="DC34" i="62"/>
  <c r="DC11" i="53"/>
  <c r="DC31" i="57"/>
  <c r="DC20" i="55"/>
  <c r="DC26" i="54"/>
  <c r="DC21" i="52"/>
  <c r="DC34" i="57"/>
  <c r="DC19" i="58"/>
  <c r="DC35" i="53"/>
  <c r="DC39" i="54"/>
  <c r="DC26" i="53"/>
  <c r="DC20" i="63"/>
  <c r="DC25" i="61"/>
  <c r="DC14" i="55"/>
  <c r="DC23" i="54"/>
  <c r="DC32" i="53"/>
  <c r="DC34" i="58"/>
  <c r="DC25"/>
  <c r="DC35" i="73"/>
  <c r="DB18" i="53" l="1"/>
  <c r="DE16" i="3"/>
  <c r="DE18" i="52"/>
  <c r="DE20"/>
  <c r="DE15" i="68"/>
  <c r="DE27" i="66"/>
  <c r="DE36" i="63"/>
  <c r="DE32" i="64"/>
  <c r="DE12" i="58"/>
  <c r="DE13"/>
  <c r="DE35" i="57"/>
  <c r="DB18" i="63"/>
  <c r="DE13" i="68"/>
  <c r="DB13" i="73"/>
  <c r="DE27" i="53"/>
  <c r="DE20" i="55"/>
  <c r="DB14" i="70"/>
  <c r="DE16" i="65"/>
  <c r="DB34" i="63"/>
  <c r="DB40" i="52"/>
  <c r="DB12" i="73"/>
  <c r="DE34" i="63"/>
  <c r="DE12" i="56"/>
  <c r="DE32" i="53"/>
  <c r="DE11" i="58"/>
  <c r="DB31" i="56"/>
  <c r="DE11" i="68"/>
  <c r="DE26" i="55"/>
  <c r="DE13" i="56"/>
  <c r="DE14" i="70"/>
  <c r="DB11" i="57"/>
  <c r="DE21" i="62"/>
  <c r="DB12" i="57"/>
  <c r="DB39" i="75"/>
  <c r="DB11" i="72"/>
  <c r="DB16" i="71"/>
  <c r="DB38" i="67"/>
  <c r="DE33" i="71"/>
  <c r="DB11" i="68"/>
  <c r="DB38" i="69"/>
  <c r="DB31"/>
  <c r="DB24" i="67"/>
  <c r="DB15" i="71"/>
  <c r="DE13" i="65"/>
  <c r="DB31" i="64"/>
  <c r="DB30"/>
  <c r="DE10" i="58"/>
  <c r="DB10" i="64"/>
  <c r="DB10" i="56"/>
  <c r="DE37" i="53"/>
  <c r="DB11" i="60"/>
  <c r="DB24" i="62"/>
  <c r="DE27" i="59"/>
  <c r="DB27" i="54"/>
  <c r="DB21" i="55"/>
  <c r="DB23" i="53"/>
  <c r="DE21" i="52"/>
  <c r="DB20"/>
  <c r="DE27"/>
  <c r="DB11"/>
  <c r="DB24" i="53"/>
  <c r="DE38" i="63"/>
  <c r="DE28" i="64"/>
  <c r="DB40" i="3"/>
  <c r="DE14" i="58"/>
  <c r="DE13" i="70"/>
  <c r="DE12"/>
  <c r="DB22" i="55"/>
  <c r="DB37" i="63"/>
  <c r="DB32" i="53"/>
  <c r="DE39" i="63"/>
  <c r="DE40"/>
  <c r="DB30" i="52"/>
  <c r="DE12" i="65"/>
  <c r="DB29" i="64"/>
  <c r="DB15"/>
  <c r="DE16"/>
  <c r="DB15" i="61"/>
  <c r="DE15" i="3"/>
  <c r="DE12" i="75"/>
  <c r="DE30" i="53"/>
  <c r="DB38" i="63"/>
  <c r="DE30" i="52"/>
  <c r="DE15" i="70"/>
  <c r="DB26" i="64"/>
  <c r="DE10" i="74"/>
  <c r="DE28" i="73"/>
  <c r="DB12" i="52"/>
  <c r="DB35" i="74"/>
  <c r="DB11" i="56"/>
  <c r="DB13" i="68"/>
  <c r="DB17" i="54"/>
  <c r="DE35" i="69"/>
  <c r="DB18" i="54"/>
  <c r="DB13" i="57"/>
  <c r="DB37" i="74"/>
  <c r="DB17" i="65"/>
  <c r="DB26" i="53"/>
  <c r="DB29"/>
  <c r="DB18" i="70"/>
  <c r="DE23" i="66"/>
  <c r="DB16" i="70"/>
  <c r="DB11" i="64"/>
  <c r="DE15" i="61"/>
  <c r="DB12" i="65"/>
  <c r="DE36" i="53"/>
  <c r="DE19" i="62"/>
  <c r="DE12" i="68"/>
  <c r="DB33" i="53"/>
  <c r="DE24" i="66"/>
  <c r="DB22" i="53"/>
  <c r="DB35" i="57"/>
  <c r="DE29" i="64"/>
  <c r="DB35" i="66"/>
  <c r="DB24" i="61"/>
  <c r="DB11" i="65"/>
  <c r="DE11" i="66"/>
  <c r="DE10" i="67"/>
  <c r="DB28" i="65"/>
  <c r="DE40"/>
  <c r="DB23" i="66"/>
  <c r="DE20" i="62"/>
  <c r="DB35"/>
  <c r="DB31" i="60"/>
  <c r="DB28" i="62"/>
  <c r="DB35" i="61"/>
  <c r="DE12" i="55"/>
  <c r="DB30" i="60"/>
  <c r="DB22" i="59"/>
  <c r="DB38" i="56"/>
  <c r="DB27" i="58"/>
  <c r="DB29" i="56"/>
  <c r="DE12" i="57"/>
  <c r="DB37" i="3"/>
  <c r="DB34" i="57"/>
  <c r="DB36" i="52"/>
  <c r="DE37"/>
  <c r="DB19" i="75"/>
  <c r="DE10"/>
  <c r="DB18"/>
  <c r="DE22" i="74"/>
  <c r="DB26"/>
  <c r="DB27" i="73"/>
  <c r="DE36" i="74"/>
  <c r="DE23" i="73"/>
  <c r="DE35" i="75"/>
  <c r="DB33" i="73"/>
  <c r="DE36"/>
  <c r="DE17"/>
  <c r="DB32" i="70"/>
  <c r="DB19" i="72"/>
  <c r="DE16" i="69"/>
  <c r="DB20" i="70"/>
  <c r="DB17" i="72"/>
  <c r="DB36" i="70"/>
  <c r="DE13" i="66"/>
  <c r="DE33" i="75"/>
  <c r="DE38"/>
  <c r="DB24" i="74"/>
  <c r="DE23" i="75"/>
  <c r="DE24" i="73"/>
  <c r="DB35"/>
  <c r="DB22" i="71"/>
  <c r="DB30" i="70"/>
  <c r="DB11"/>
  <c r="DB21" i="72"/>
  <c r="DE13" i="69"/>
  <c r="DE10" i="68"/>
  <c r="DB32" i="67"/>
  <c r="DB40" i="71"/>
  <c r="DE17" i="65"/>
  <c r="DB39" i="71"/>
  <c r="DE27" i="74"/>
  <c r="DB38" i="73"/>
  <c r="DE39" i="74"/>
  <c r="DB40" i="72"/>
  <c r="DB26"/>
  <c r="DB23" i="71"/>
  <c r="DB12" i="64"/>
  <c r="DD12" s="1"/>
  <c r="DE18" i="65"/>
  <c r="DB11" i="62"/>
  <c r="DB22" i="75"/>
  <c r="DB34"/>
  <c r="DB29" i="74"/>
  <c r="DB40" i="70"/>
  <c r="DE26" i="69"/>
  <c r="DE35" i="68"/>
  <c r="DE23" i="70"/>
  <c r="DD11" i="64"/>
  <c r="DB20" i="65"/>
  <c r="DB13" i="66"/>
  <c r="DB13" i="58"/>
  <c r="DE27" i="64"/>
  <c r="DB32" i="75"/>
  <c r="DB13"/>
  <c r="DE40" i="74"/>
  <c r="DB20"/>
  <c r="DE39" i="73"/>
  <c r="DB31"/>
  <c r="DE39" i="71"/>
  <c r="DE21" i="75"/>
  <c r="DB10" i="68"/>
  <c r="DB22" i="73"/>
  <c r="DE17" i="71"/>
  <c r="DE23"/>
  <c r="DE15" i="75"/>
  <c r="DB11"/>
  <c r="DE19" i="65"/>
  <c r="DE15" i="73"/>
  <c r="DB34" i="74"/>
  <c r="DE33" i="73"/>
  <c r="DB25" i="74"/>
  <c r="DB27" i="75"/>
  <c r="DB10" i="74"/>
  <c r="DE34" i="73"/>
  <c r="DB25"/>
  <c r="DB21" i="74"/>
  <c r="DE31" i="75"/>
  <c r="DB13" i="69"/>
  <c r="DE17" i="75"/>
  <c r="DE11" i="62"/>
  <c r="DB36" i="74"/>
  <c r="DE25" i="73"/>
  <c r="DB21" i="71"/>
  <c r="DE31" i="64"/>
  <c r="DB28" i="72"/>
  <c r="DE31" i="74"/>
  <c r="DB17" i="64"/>
  <c r="DE27" i="72"/>
  <c r="DE21" i="55"/>
  <c r="DE18" i="74"/>
  <c r="DB34" i="53"/>
  <c r="DB14" i="64"/>
  <c r="DD10" s="1"/>
  <c r="DB17" i="73"/>
  <c r="DB15" i="69"/>
  <c r="DE24" i="72"/>
  <c r="DE14" i="74"/>
  <c r="DE37" i="70"/>
  <c r="DB39" i="67"/>
  <c r="DE26" i="68"/>
  <c r="DB27"/>
  <c r="DE19" i="66"/>
  <c r="DE39" i="68"/>
  <c r="DB30" i="69"/>
  <c r="DB34" i="70"/>
  <c r="DE12" i="64"/>
  <c r="DB23" i="75"/>
  <c r="DB21"/>
  <c r="DB17"/>
  <c r="DB19" i="65"/>
  <c r="DB27" i="72"/>
  <c r="DB32" i="64"/>
  <c r="DB15" i="3"/>
  <c r="DB32" i="73"/>
  <c r="DB26" i="75"/>
  <c r="DB29"/>
  <c r="DE26" i="74"/>
  <c r="DB30" i="75"/>
  <c r="DE20" i="74"/>
  <c r="DE34"/>
  <c r="DB14" i="73"/>
  <c r="DE17" i="74"/>
  <c r="DE15" i="64"/>
  <c r="DE16" i="73"/>
  <c r="DB38" i="75"/>
  <c r="DB25"/>
  <c r="DB40" i="55"/>
  <c r="DE37" i="74"/>
  <c r="DB12" i="75"/>
  <c r="DE20" i="71"/>
  <c r="DE40" i="73"/>
  <c r="DE29" i="74"/>
  <c r="DB18" i="71"/>
  <c r="DB19"/>
  <c r="DE14" i="75"/>
  <c r="DB20"/>
  <c r="DB36"/>
  <c r="DE39"/>
  <c r="DE38" i="69"/>
  <c r="DB31" i="53"/>
  <c r="DB38" i="71"/>
  <c r="DB40" i="68"/>
  <c r="DB28" i="63"/>
  <c r="DE31" i="61"/>
  <c r="DB16" i="72"/>
  <c r="DB35" i="67"/>
  <c r="DB11" i="69"/>
  <c r="DE29" i="66"/>
  <c r="DB35" i="68"/>
  <c r="DE18" i="67"/>
  <c r="DB29" i="65"/>
  <c r="DB11" i="61"/>
  <c r="DE33" i="64"/>
  <c r="DB37" i="66"/>
  <c r="DB23" i="64"/>
  <c r="DE35" i="55"/>
  <c r="DB20" i="61"/>
  <c r="DB13" i="70"/>
  <c r="DB10"/>
  <c r="DE11"/>
  <c r="DE36" i="71"/>
  <c r="DB36"/>
  <c r="DB38" i="68"/>
  <c r="DE38"/>
  <c r="DE23" i="69"/>
  <c r="DB22"/>
  <c r="DE21"/>
  <c r="DE24"/>
  <c r="DE27"/>
  <c r="DE34"/>
  <c r="DB34"/>
  <c r="DE27" i="70"/>
  <c r="DB26"/>
  <c r="DB28"/>
  <c r="DE25"/>
  <c r="DB27"/>
  <c r="DB25"/>
  <c r="DE29" i="69"/>
  <c r="DB29"/>
  <c r="DE28"/>
  <c r="DB28"/>
  <c r="DB29" i="67"/>
  <c r="DE28"/>
  <c r="DB23" i="68"/>
  <c r="DB24"/>
  <c r="DE24"/>
  <c r="DB22" i="65"/>
  <c r="DE23"/>
  <c r="DB27"/>
  <c r="DB23"/>
  <c r="DE27"/>
  <c r="DE22"/>
  <c r="DE32" i="67"/>
  <c r="DE30"/>
  <c r="DE34" i="68"/>
  <c r="DB34"/>
  <c r="DE33"/>
  <c r="DB31"/>
  <c r="DE31"/>
  <c r="DE30" i="71"/>
  <c r="DE25"/>
  <c r="DB30"/>
  <c r="DB28"/>
  <c r="DB24"/>
  <c r="DB27"/>
  <c r="DB26"/>
  <c r="DE24"/>
  <c r="DB31"/>
  <c r="DE31"/>
  <c r="DB37" i="72"/>
  <c r="DE33"/>
  <c r="DB35"/>
  <c r="DE37"/>
  <c r="DB34"/>
  <c r="DE19" i="53"/>
  <c r="DE17"/>
  <c r="DE16"/>
  <c r="DB19"/>
  <c r="DE18"/>
  <c r="DB13" i="63"/>
  <c r="DE13"/>
  <c r="DE17"/>
  <c r="DE12"/>
  <c r="DB16"/>
  <c r="DE16"/>
  <c r="DE36" i="60"/>
  <c r="DB35"/>
  <c r="DB32"/>
  <c r="DE34"/>
  <c r="DB34"/>
  <c r="DB34" i="62"/>
  <c r="DE34"/>
  <c r="DE11" i="63"/>
  <c r="DB10"/>
  <c r="DE10"/>
  <c r="DB27" i="60"/>
  <c r="DE27"/>
  <c r="DE23"/>
  <c r="DE21"/>
  <c r="DE24"/>
  <c r="DB23"/>
  <c r="DB26"/>
  <c r="DE25"/>
  <c r="DE38" i="62"/>
  <c r="DE37"/>
  <c r="DB36"/>
  <c r="DB28" i="60"/>
  <c r="DE28"/>
  <c r="DE39" i="57"/>
  <c r="DB37"/>
  <c r="DB23" i="59"/>
  <c r="DE26"/>
  <c r="DB26"/>
  <c r="DE24"/>
  <c r="DE38" i="60"/>
  <c r="DB38"/>
  <c r="DB12" i="59"/>
  <c r="DB15"/>
  <c r="DE15"/>
  <c r="DE25" i="56"/>
  <c r="DE22"/>
  <c r="DB25"/>
  <c r="DB22"/>
  <c r="DE11" i="57"/>
  <c r="DB10"/>
  <c r="DE39" i="58"/>
  <c r="DB39"/>
  <c r="DE40"/>
  <c r="DE40" i="59"/>
  <c r="DE38"/>
  <c r="DE36"/>
  <c r="DE24" i="57"/>
  <c r="DE22"/>
  <c r="DB22"/>
  <c r="DB24"/>
  <c r="DB20" i="55"/>
  <c r="DB16"/>
  <c r="DE17"/>
  <c r="DE14"/>
  <c r="DE15"/>
  <c r="DB14"/>
  <c r="DE38" i="58"/>
  <c r="DE37"/>
  <c r="DB38"/>
  <c r="DB25" i="54"/>
  <c r="DE25"/>
  <c r="DB23"/>
  <c r="DE22"/>
  <c r="DB24"/>
  <c r="DE17" i="57"/>
  <c r="DE15"/>
  <c r="DE19"/>
  <c r="DE16"/>
  <c r="DB16"/>
  <c r="DE40" i="61"/>
  <c r="DB40"/>
  <c r="DB36"/>
  <c r="DB38"/>
  <c r="DE36"/>
  <c r="DE37"/>
  <c r="DB34" i="55"/>
  <c r="DB33"/>
  <c r="DE34"/>
  <c r="DE33"/>
  <c r="DE40" i="53"/>
  <c r="DE38"/>
  <c r="DB40"/>
  <c r="DB26" i="58"/>
  <c r="DB23"/>
  <c r="DB25"/>
  <c r="DB22"/>
  <c r="DE22"/>
  <c r="DB24"/>
  <c r="DB40" i="56"/>
  <c r="DB39"/>
  <c r="DE39"/>
  <c r="DE29" i="55"/>
  <c r="DB27"/>
  <c r="DB26"/>
  <c r="DB29"/>
  <c r="DB28"/>
  <c r="DB27" i="56"/>
  <c r="DE26"/>
  <c r="DE27"/>
  <c r="DB39" i="3"/>
  <c r="DB38"/>
  <c r="DE38"/>
  <c r="DB24"/>
  <c r="DE24"/>
  <c r="DB23"/>
  <c r="DE33" i="57"/>
  <c r="DB29"/>
  <c r="DB30"/>
  <c r="DB33"/>
  <c r="DE31"/>
  <c r="DB32"/>
  <c r="DB25"/>
  <c r="DE25"/>
  <c r="DE21" i="56"/>
  <c r="DB19"/>
  <c r="DB37" i="60"/>
  <c r="DE37"/>
  <c r="DB31" i="55"/>
  <c r="DE31"/>
  <c r="DB32" i="3"/>
  <c r="DE32"/>
  <c r="DE34" i="54"/>
  <c r="DB29"/>
  <c r="DE35"/>
  <c r="DB34"/>
  <c r="DB31"/>
  <c r="DB35"/>
  <c r="DB30"/>
  <c r="DE33"/>
  <c r="DE29"/>
  <c r="DB33"/>
  <c r="DB32"/>
  <c r="DB15"/>
  <c r="DE15"/>
  <c r="DE14"/>
  <c r="DB14"/>
  <c r="DB18" i="60"/>
  <c r="DB16"/>
  <c r="DE17"/>
  <c r="DE25" i="63"/>
  <c r="DB23"/>
  <c r="DB24"/>
  <c r="DB22"/>
  <c r="DB25"/>
  <c r="DE21"/>
  <c r="DB11" i="3"/>
  <c r="DE11"/>
  <c r="DB10" i="54"/>
  <c r="DE10"/>
  <c r="DB12"/>
  <c r="DE13"/>
  <c r="DB13"/>
  <c r="DB21" i="3"/>
  <c r="DB22"/>
  <c r="DB18"/>
  <c r="DE19"/>
  <c r="DE18"/>
  <c r="DB17"/>
  <c r="DE20"/>
  <c r="DE40" i="54"/>
  <c r="DB40"/>
  <c r="DE37"/>
  <c r="DE21"/>
  <c r="DE17"/>
  <c r="DB21"/>
  <c r="DE18"/>
  <c r="DE19"/>
  <c r="DE29" i="52"/>
  <c r="DB29"/>
  <c r="DB32" i="55"/>
  <c r="DE32"/>
  <c r="DB13" i="3"/>
  <c r="DB12"/>
  <c r="DE13"/>
  <c r="DE10" i="52"/>
  <c r="DE11"/>
  <c r="DB15" i="53"/>
  <c r="DE15"/>
  <c r="DE17" i="56"/>
  <c r="DB13"/>
  <c r="DB18"/>
  <c r="DE14"/>
  <c r="DE16"/>
  <c r="DB28" i="68"/>
  <c r="DE23" i="52"/>
  <c r="DE16" i="59"/>
  <c r="DE22" i="52"/>
  <c r="DE39" i="61"/>
  <c r="DB27" i="63"/>
  <c r="DE30" i="60"/>
  <c r="DB15" i="63"/>
  <c r="DB29" i="66"/>
  <c r="DB36" i="67"/>
  <c r="DB26" i="69"/>
  <c r="DB33" i="72"/>
  <c r="DE31"/>
  <c r="DE23" i="55"/>
  <c r="DB39" i="57"/>
  <c r="DE25" i="66"/>
  <c r="DB38" i="70"/>
  <c r="DE40" i="68"/>
  <c r="DE18" i="57"/>
  <c r="DE16" i="52"/>
  <c r="DB36" i="60"/>
  <c r="DE38" i="71"/>
  <c r="DB31" i="72"/>
  <c r="DE22" i="69"/>
  <c r="DE23" i="68"/>
  <c r="DB35" i="70"/>
  <c r="DE40" i="57"/>
  <c r="DB20" i="64"/>
  <c r="DB20" i="67"/>
  <c r="DE13"/>
  <c r="DE14" i="69"/>
  <c r="DE30" i="70"/>
  <c r="DE22" i="3"/>
  <c r="DE10" i="61"/>
  <c r="DE11" i="65"/>
  <c r="DE29" i="71"/>
  <c r="DE32" i="75"/>
  <c r="DB33"/>
  <c r="DE12" i="74"/>
  <c r="DE13"/>
  <c r="DB40" i="75"/>
  <c r="DE40"/>
  <c r="DE14" i="72"/>
  <c r="DE31" i="58"/>
  <c r="DB38" i="59"/>
  <c r="DE18" i="60"/>
  <c r="DE37" i="59"/>
  <c r="DE32" i="72"/>
  <c r="DB18" i="62"/>
  <c r="DE18" i="56"/>
  <c r="DE16" i="72"/>
  <c r="DB31" i="70"/>
  <c r="DE31" i="54"/>
  <c r="DB39" i="73"/>
  <c r="DB23" i="69"/>
  <c r="DB31" i="61"/>
  <c r="DE31" i="67"/>
  <c r="DB13"/>
  <c r="DB17" i="56"/>
  <c r="DE27" i="57"/>
  <c r="DB36"/>
  <c r="DE36" i="58"/>
  <c r="DE35" i="60"/>
  <c r="DB32" i="61"/>
  <c r="DB15" i="67"/>
  <c r="DE35" i="61"/>
  <c r="DB28" i="67"/>
  <c r="DB27" i="74"/>
  <c r="DB35" i="55"/>
  <c r="DE25" i="52"/>
  <c r="DE28" i="72"/>
  <c r="DE25"/>
  <c r="DE26"/>
  <c r="DB20" i="66"/>
  <c r="DE20"/>
  <c r="DB15"/>
  <c r="DB14"/>
  <c r="DE14"/>
  <c r="DB16"/>
  <c r="DE16"/>
  <c r="DE17"/>
  <c r="DE15"/>
  <c r="DB39" i="65"/>
  <c r="DE39"/>
  <c r="DB38"/>
  <c r="DB35"/>
  <c r="DE38"/>
  <c r="DB34"/>
  <c r="DE34"/>
  <c r="DE30" i="68"/>
  <c r="DE29"/>
  <c r="DB30"/>
  <c r="DE31" i="63"/>
  <c r="DE29"/>
  <c r="DB31"/>
  <c r="DE27"/>
  <c r="DB30"/>
  <c r="DE30"/>
  <c r="DB27" i="61"/>
  <c r="DE25"/>
  <c r="DE27"/>
  <c r="DE34" i="67"/>
  <c r="DB37"/>
  <c r="DE35"/>
  <c r="DE36"/>
  <c r="DE39"/>
  <c r="DB40"/>
  <c r="DE32" i="62"/>
  <c r="DB32"/>
  <c r="DB27" i="67"/>
  <c r="DE27"/>
  <c r="DB20" i="63"/>
  <c r="DE20"/>
  <c r="DB19"/>
  <c r="DE36" i="68"/>
  <c r="DB36"/>
  <c r="DB12" i="67"/>
  <c r="DE11"/>
  <c r="DE12"/>
  <c r="DE24"/>
  <c r="DB25"/>
  <c r="DB22"/>
  <c r="DE21"/>
  <c r="DB23"/>
  <c r="DE25"/>
  <c r="DB30" i="65"/>
  <c r="DB33"/>
  <c r="DE30"/>
  <c r="DE33"/>
  <c r="DE29"/>
  <c r="DB33" i="66"/>
  <c r="DE35"/>
  <c r="DE33"/>
  <c r="DB21" i="58"/>
  <c r="DE16"/>
  <c r="DB20"/>
  <c r="DE21"/>
  <c r="DB16"/>
  <c r="DE15"/>
  <c r="DE20"/>
  <c r="DE18"/>
  <c r="DE19"/>
  <c r="DE39" i="62"/>
  <c r="DB39"/>
  <c r="DB39" i="64"/>
  <c r="DB34"/>
  <c r="DB37"/>
  <c r="DB36"/>
  <c r="DE36"/>
  <c r="DB33"/>
  <c r="DE39"/>
  <c r="DE39" i="55"/>
  <c r="DB39"/>
  <c r="DE40" i="66"/>
  <c r="DB36"/>
  <c r="DE38"/>
  <c r="DE36"/>
  <c r="DE39"/>
  <c r="DB39"/>
  <c r="DE24" i="64"/>
  <c r="DE25"/>
  <c r="DB24"/>
  <c r="DB25"/>
  <c r="DB21"/>
  <c r="DE21"/>
  <c r="DB19"/>
  <c r="DE33" i="58"/>
  <c r="DB35"/>
  <c r="DB32"/>
  <c r="DE32"/>
  <c r="DB34"/>
  <c r="DE10" i="59"/>
  <c r="DB11"/>
  <c r="DB10"/>
  <c r="DE11"/>
  <c r="DE38" i="56"/>
  <c r="DE37"/>
  <c r="DB35"/>
  <c r="DE34"/>
  <c r="DE32"/>
  <c r="DB37"/>
  <c r="DE28" i="52"/>
  <c r="DB28"/>
  <c r="DE26"/>
  <c r="DB26"/>
  <c r="DB27"/>
  <c r="DE31" i="59"/>
  <c r="DE34"/>
  <c r="DE33"/>
  <c r="DE30"/>
  <c r="DB29"/>
  <c r="DE29"/>
  <c r="DB20"/>
  <c r="DE20"/>
  <c r="DB19"/>
  <c r="DE18"/>
  <c r="DB31" i="58"/>
  <c r="DE27"/>
  <c r="DE28"/>
  <c r="DB28"/>
  <c r="DE37" i="55"/>
  <c r="DE36"/>
  <c r="DB38"/>
  <c r="DE38"/>
  <c r="DB40" i="60"/>
  <c r="DE40"/>
  <c r="DB22" i="61"/>
  <c r="DE18"/>
  <c r="DB19"/>
  <c r="DE16"/>
  <c r="DE19"/>
  <c r="DB16"/>
  <c r="DE17"/>
  <c r="DB18"/>
  <c r="DE20"/>
  <c r="DB19" i="52"/>
  <c r="DB18"/>
  <c r="DB28" i="3"/>
  <c r="DE29"/>
  <c r="DB29"/>
  <c r="DE27"/>
  <c r="DB30" i="53"/>
  <c r="DE29"/>
  <c r="DE26"/>
  <c r="DB25"/>
  <c r="DE25"/>
  <c r="DB34" i="3"/>
  <c r="DE34"/>
  <c r="DB33"/>
  <c r="DB34" i="52"/>
  <c r="DE34"/>
  <c r="DE32"/>
  <c r="DE31"/>
  <c r="DB32"/>
  <c r="DE31" i="3"/>
  <c r="DB31"/>
  <c r="DE32" i="71"/>
  <c r="DB13" i="61"/>
  <c r="DE29" i="60"/>
  <c r="DB17" i="59"/>
  <c r="DE39" i="3"/>
  <c r="DB27" i="57"/>
  <c r="DB21" i="63"/>
  <c r="DB31" i="59"/>
  <c r="DB21" i="60"/>
  <c r="DE36" i="62"/>
  <c r="DE28" i="68"/>
  <c r="DE37"/>
  <c r="DB34" i="71"/>
  <c r="DB32" i="72"/>
  <c r="DB30" i="55"/>
  <c r="DE29" i="56"/>
  <c r="DE21" i="65"/>
  <c r="DB20" i="62"/>
  <c r="DE29" i="70"/>
  <c r="DE19" i="52"/>
  <c r="DE13" i="53"/>
  <c r="DB15" i="57"/>
  <c r="DB15" i="58"/>
  <c r="DE26" i="66"/>
  <c r="DB21" i="61"/>
  <c r="DB29" i="71"/>
  <c r="DB25" i="72"/>
  <c r="DB36"/>
  <c r="DE31" i="66"/>
  <c r="DB26" i="63"/>
  <c r="DB26" i="68"/>
  <c r="DB17" i="61"/>
  <c r="DB37"/>
  <c r="DE19" i="59"/>
  <c r="DE19" i="64"/>
  <c r="DB40" i="66"/>
  <c r="DE40" i="67"/>
  <c r="DE10" i="70"/>
  <c r="DB25" i="52"/>
  <c r="DB24"/>
  <c r="DB29" i="60"/>
  <c r="DE10" i="65"/>
  <c r="DE26" i="71"/>
  <c r="DB16" i="74"/>
  <c r="DB17" i="52"/>
  <c r="DB32" i="71"/>
  <c r="DB13" i="72"/>
  <c r="DB21" i="56"/>
  <c r="DE30" i="3"/>
  <c r="DB35" i="59"/>
  <c r="DB24" i="65"/>
  <c r="DB11" i="67"/>
  <c r="DE35" i="58"/>
  <c r="DE32" i="68"/>
  <c r="DE21" i="3"/>
  <c r="DB19"/>
  <c r="DB12" i="55"/>
  <c r="DB14" i="60"/>
  <c r="DE10" i="57"/>
  <c r="DB25" i="61"/>
  <c r="DE39" i="60"/>
  <c r="DE37" i="3"/>
  <c r="DE25" i="69"/>
  <c r="DE26" i="57"/>
  <c r="DB19" i="69"/>
  <c r="DB36" i="58"/>
  <c r="DE13" i="59"/>
  <c r="DE16" i="55"/>
  <c r="DE17" i="62"/>
  <c r="DE23" i="57"/>
  <c r="DE21" i="61"/>
  <c r="DB11" i="54"/>
  <c r="DE21" i="59"/>
  <c r="DE32" i="54"/>
  <c r="DB37" i="58"/>
  <c r="DE38" i="64"/>
  <c r="DB11" i="63"/>
  <c r="DB32" i="65"/>
  <c r="DB13" i="60"/>
  <c r="DB33" i="58"/>
  <c r="DE12" i="3"/>
  <c r="DB34" i="56"/>
  <c r="DE36"/>
  <c r="DB37" i="65"/>
  <c r="DE11" i="55"/>
  <c r="DE14" i="3"/>
  <c r="DB20" i="69"/>
  <c r="DB17"/>
  <c r="DB18"/>
  <c r="DB16"/>
  <c r="DB18" i="74"/>
  <c r="DB17"/>
  <c r="DE38" i="70"/>
  <c r="DE39"/>
  <c r="DB33" i="69"/>
  <c r="DB32"/>
  <c r="DE33"/>
  <c r="DE32"/>
  <c r="DB33" i="70"/>
  <c r="DE34"/>
  <c r="DE33"/>
  <c r="DE36"/>
  <c r="DE33" i="61"/>
  <c r="DB33"/>
  <c r="DB28"/>
  <c r="DB30"/>
  <c r="DE32"/>
  <c r="DB12" i="69"/>
  <c r="DE12"/>
  <c r="DE11"/>
  <c r="DB10"/>
  <c r="DE30" i="66"/>
  <c r="DB25"/>
  <c r="DB26"/>
  <c r="DE28"/>
  <c r="DE15" i="67"/>
  <c r="DE19"/>
  <c r="DE14"/>
  <c r="DB17"/>
  <c r="DE16"/>
  <c r="DE20"/>
  <c r="DB14"/>
  <c r="DB19"/>
  <c r="DB40" i="64"/>
  <c r="DE40"/>
  <c r="DE14" i="61"/>
  <c r="DB14"/>
  <c r="DB35" i="63"/>
  <c r="DB32"/>
  <c r="DB33"/>
  <c r="DB22" i="66"/>
  <c r="DE22"/>
  <c r="DB21"/>
  <c r="DE21"/>
  <c r="DB29" i="62"/>
  <c r="DE28"/>
  <c r="DE23"/>
  <c r="DE26"/>
  <c r="DE25"/>
  <c r="DE33"/>
  <c r="DB33"/>
  <c r="DE29" i="75"/>
  <c r="DB28"/>
  <c r="DB10"/>
  <c r="DE13"/>
  <c r="DE19" i="72"/>
  <c r="DE20"/>
  <c r="DB23"/>
  <c r="DB24"/>
  <c r="DE18"/>
  <c r="DB22" i="74"/>
  <c r="DE24"/>
  <c r="DB24" i="75"/>
  <c r="DE19"/>
  <c r="DE24"/>
  <c r="DE20"/>
  <c r="DB12" i="74"/>
  <c r="DE15"/>
  <c r="DB15"/>
  <c r="DB19"/>
  <c r="DE19"/>
  <c r="DB15" i="75"/>
  <c r="DE16"/>
  <c r="DB10" i="73"/>
  <c r="DE12"/>
  <c r="DB15" i="72"/>
  <c r="DE15"/>
  <c r="DE29"/>
  <c r="DB30"/>
  <c r="DB29"/>
  <c r="DB24" i="73"/>
  <c r="DB19"/>
  <c r="DB20"/>
  <c r="DE20"/>
  <c r="DE30" i="74"/>
  <c r="DE25"/>
  <c r="DB30"/>
  <c r="DE32"/>
  <c r="DB33"/>
  <c r="DE19" i="71"/>
  <c r="DB17"/>
  <c r="DE16"/>
  <c r="DE18"/>
  <c r="DB14"/>
  <c r="DB26" i="73"/>
  <c r="DB30"/>
  <c r="DB28"/>
  <c r="DE30"/>
  <c r="DE11" i="71"/>
  <c r="DB11"/>
  <c r="DE10"/>
  <c r="DB12" i="72"/>
  <c r="DE11"/>
  <c r="DE12"/>
  <c r="DB10"/>
  <c r="DB13" i="71"/>
  <c r="DE12"/>
  <c r="DB37" i="69"/>
  <c r="DB36"/>
  <c r="DE36"/>
  <c r="DB18" i="68"/>
  <c r="DB17"/>
  <c r="DE16"/>
  <c r="DE18"/>
  <c r="DE19"/>
  <c r="DB16"/>
  <c r="DE14"/>
  <c r="DE35" i="71"/>
  <c r="DB35"/>
  <c r="DE34"/>
  <c r="DB33"/>
  <c r="DE22"/>
  <c r="DE21"/>
  <c r="DE20" i="70"/>
  <c r="DB21"/>
  <c r="DE18"/>
  <c r="DE19"/>
  <c r="DE17"/>
  <c r="DB13" i="52"/>
  <c r="DE15"/>
  <c r="DE30" i="56"/>
  <c r="DB30"/>
  <c r="DE15" i="62"/>
  <c r="DB13"/>
  <c r="DB17"/>
  <c r="DE16"/>
  <c r="DB14"/>
  <c r="DB12"/>
  <c r="DE14"/>
  <c r="DB15"/>
  <c r="DE12"/>
  <c r="DE13"/>
  <c r="DB14" i="53"/>
  <c r="DE11"/>
  <c r="DE12"/>
  <c r="DE10"/>
  <c r="DE14"/>
  <c r="DB12"/>
  <c r="DB13"/>
  <c r="DE28" i="65"/>
  <c r="DB27" i="3"/>
  <c r="DE33"/>
  <c r="DB20" i="56"/>
  <c r="DB40" i="59"/>
  <c r="DB25" i="62"/>
  <c r="DE35" i="64"/>
  <c r="DE35" i="63"/>
  <c r="DE35" i="65"/>
  <c r="DE25" i="68"/>
  <c r="DB21"/>
  <c r="DE26" i="70"/>
  <c r="DB13" i="74"/>
  <c r="DB23" i="57"/>
  <c r="DB17" i="60"/>
  <c r="DE32" i="59"/>
  <c r="DB38" i="62"/>
  <c r="DB26" i="67"/>
  <c r="DE32" i="63"/>
  <c r="DE22" i="67"/>
  <c r="DE10" i="69"/>
  <c r="DB14" i="3"/>
  <c r="DB38" i="53"/>
  <c r="DD36" s="1"/>
  <c r="DB20" i="3"/>
  <c r="DB23" i="52"/>
  <c r="DE25" i="55"/>
  <c r="DB34" i="59"/>
  <c r="DE37" i="64"/>
  <c r="DE20" i="69"/>
  <c r="DB14" i="74"/>
  <c r="DE22" i="61"/>
  <c r="DE17" i="67"/>
  <c r="DE24" i="65"/>
  <c r="DB31" i="66"/>
  <c r="DE29" i="67"/>
  <c r="DE28" i="71"/>
  <c r="DB35" i="3"/>
  <c r="DE29" i="61"/>
  <c r="DE33" i="60"/>
  <c r="DE31"/>
  <c r="DE19" i="63"/>
  <c r="DB30" i="66"/>
  <c r="DB39" i="68"/>
  <c r="DD40" s="1"/>
  <c r="DB20"/>
  <c r="DB22" i="72"/>
  <c r="DE17" i="58"/>
  <c r="DB10" i="3"/>
  <c r="DE40" i="56"/>
  <c r="DE13" i="61"/>
  <c r="DE33" i="63"/>
  <c r="DB27" i="69"/>
  <c r="DE19"/>
  <c r="DB18" i="58"/>
  <c r="DB15" i="56"/>
  <c r="DE10" i="55"/>
  <c r="DE29" i="58"/>
  <c r="DB25" i="59"/>
  <c r="DE34" i="64"/>
  <c r="DB32" i="59"/>
  <c r="DE37" i="57"/>
  <c r="DE23" i="63"/>
  <c r="DB25" i="65"/>
  <c r="DE28" i="63"/>
  <c r="DB38" i="66"/>
  <c r="DE21" i="68"/>
  <c r="DE23" i="72"/>
  <c r="DB34" i="61"/>
  <c r="DB15" i="52"/>
  <c r="DE35" i="59"/>
  <c r="DE37" i="66"/>
  <c r="DE17" i="59"/>
  <c r="DB22" i="54"/>
  <c r="DD28" s="1"/>
  <c r="DE11"/>
  <c r="DB24" i="59"/>
  <c r="DE34" i="58"/>
  <c r="DE40" i="62"/>
  <c r="DB18" i="67"/>
  <c r="DB37" i="68"/>
  <c r="DB19"/>
  <c r="DE23" i="54"/>
  <c r="DE23" i="58"/>
  <c r="DE40" i="70"/>
  <c r="DB11" i="55"/>
  <c r="DE21" i="57"/>
  <c r="DB39" i="60"/>
  <c r="DB37" i="55"/>
  <c r="DB28" i="66"/>
  <c r="DE22" i="63"/>
  <c r="DB37" i="75"/>
  <c r="DE26"/>
  <c r="DE13" i="72"/>
  <c r="DE35" i="73"/>
  <c r="DE31"/>
  <c r="DB37" i="70"/>
  <c r="DE38" i="67"/>
  <c r="DE31" i="70"/>
  <c r="DB16" i="3"/>
  <c r="DE18" i="73"/>
  <c r="DB18"/>
  <c r="DB38" i="72"/>
  <c r="DE38"/>
  <c r="DE22" i="70"/>
  <c r="DB23"/>
  <c r="DB26" i="65"/>
  <c r="DE26"/>
  <c r="DE10" i="66"/>
  <c r="DB10"/>
  <c r="DE20" i="68"/>
  <c r="DE22"/>
  <c r="DB22"/>
  <c r="DB22" i="60"/>
  <c r="DD28" s="1"/>
  <c r="DE22"/>
  <c r="DB18" i="65"/>
  <c r="DE20"/>
  <c r="DE24" i="61"/>
  <c r="DE26"/>
  <c r="DB23" i="56"/>
  <c r="DE23"/>
  <c r="DB14" i="63"/>
  <c r="DD19" s="1"/>
  <c r="DE14"/>
  <c r="DB13" i="59"/>
  <c r="DB14"/>
  <c r="DE14"/>
  <c r="DB30" i="58"/>
  <c r="DE30"/>
  <c r="DB20" i="57"/>
  <c r="DE20"/>
  <c r="DB24" i="56"/>
  <c r="DE24"/>
  <c r="DB28" i="53"/>
  <c r="DE28"/>
  <c r="DE37" i="75"/>
  <c r="DE28" i="74"/>
  <c r="DE33"/>
  <c r="DE11" i="75"/>
  <c r="DB40" i="73"/>
  <c r="DB25" i="71"/>
  <c r="DE35" i="74"/>
  <c r="DE27" i="75"/>
  <c r="DB18" i="72"/>
  <c r="DE19" i="73"/>
  <c r="DB21"/>
  <c r="DB39" i="72"/>
  <c r="DB39" i="70"/>
  <c r="DD40" s="1"/>
  <c r="DE28"/>
  <c r="DE15" i="69"/>
  <c r="DB20" i="71"/>
  <c r="DD25" s="1"/>
  <c r="DB14" i="69"/>
  <c r="DB31" i="67"/>
  <c r="DB14" i="68"/>
  <c r="DE30" i="69"/>
  <c r="DB17" i="70"/>
  <c r="DB14" i="65"/>
  <c r="DB21" i="67"/>
  <c r="DD18" s="1"/>
  <c r="DB15" i="68"/>
  <c r="DE13" i="64"/>
  <c r="DB27" i="66"/>
  <c r="DB36" i="63"/>
  <c r="DB35" i="64"/>
  <c r="DB19" i="58"/>
  <c r="DD25" s="1"/>
  <c r="DB38" i="57"/>
  <c r="DB30" i="59"/>
  <c r="DE14" i="60"/>
  <c r="DB12" i="61"/>
  <c r="DE23" i="59"/>
  <c r="DB12" i="58"/>
  <c r="DE35" i="56"/>
  <c r="DB39" i="61"/>
  <c r="DB28" i="64"/>
  <c r="DB26" i="56"/>
  <c r="DB29" i="61"/>
  <c r="DB14" i="57"/>
  <c r="DB32" i="56"/>
  <c r="DB23" i="61"/>
  <c r="DE27" i="55"/>
  <c r="DB25" i="60"/>
  <c r="DD30" s="1"/>
  <c r="DB13" i="55"/>
  <c r="DE28" i="3"/>
  <c r="DB36" i="54"/>
  <c r="DB35" i="52"/>
  <c r="DB16" i="62"/>
  <c r="DE10" i="3"/>
  <c r="DB17" i="55"/>
  <c r="DB16" i="56"/>
  <c r="DE30" i="54"/>
  <c r="DB24" i="55"/>
  <c r="DE23" i="3"/>
  <c r="DB30"/>
  <c r="DE11" i="73"/>
  <c r="DB11"/>
  <c r="DE13"/>
  <c r="DE14"/>
  <c r="DE37"/>
  <c r="DB37"/>
  <c r="DE33" i="67"/>
  <c r="DB33"/>
  <c r="DD38" s="1"/>
  <c r="DE27" i="62"/>
  <c r="DB27"/>
  <c r="DB22" i="64"/>
  <c r="DD28" s="1"/>
  <c r="DE22"/>
  <c r="DB30" i="62"/>
  <c r="DE30"/>
  <c r="DB19" i="60"/>
  <c r="DE19"/>
  <c r="DB39" i="52"/>
  <c r="DE39"/>
  <c r="DB12" i="60"/>
  <c r="DE12"/>
  <c r="DB20" i="54"/>
  <c r="DD26" s="1"/>
  <c r="DE20"/>
  <c r="DE26" i="3"/>
  <c r="DB26"/>
  <c r="DD32" s="1"/>
  <c r="DB22" i="52"/>
  <c r="DE24"/>
  <c r="DE38" i="54"/>
  <c r="DB38"/>
  <c r="DB14" i="75"/>
  <c r="DE38" i="73"/>
  <c r="DE22"/>
  <c r="DE10"/>
  <c r="DE34" i="72"/>
  <c r="DE16" i="74"/>
  <c r="DE32" i="73"/>
  <c r="DB16"/>
  <c r="DB39" i="69"/>
  <c r="DB14" i="72"/>
  <c r="DD20" s="1"/>
  <c r="DE21" i="70"/>
  <c r="DB20" i="72"/>
  <c r="DB25" i="69"/>
  <c r="DE23" i="67"/>
  <c r="DE17" i="72"/>
  <c r="DE40" i="71"/>
  <c r="DB12" i="63"/>
  <c r="DD18" s="1"/>
  <c r="DB11" i="66"/>
  <c r="DB19"/>
  <c r="DE31" i="69"/>
  <c r="DE24" i="70"/>
  <c r="DB32" i="68"/>
  <c r="DE15" i="71"/>
  <c r="DE37" i="65"/>
  <c r="DB23" i="62"/>
  <c r="DB13" i="65"/>
  <c r="DE25"/>
  <c r="DB33" i="59"/>
  <c r="DB36" i="56"/>
  <c r="DB40" i="62"/>
  <c r="DB19"/>
  <c r="DE19" i="56"/>
  <c r="DE30" i="64"/>
  <c r="DE20"/>
  <c r="DE11" i="61"/>
  <c r="DB10" i="58"/>
  <c r="DE30" i="61"/>
  <c r="DE32" i="57"/>
  <c r="DE30"/>
  <c r="DE24" i="54"/>
  <c r="DE34" i="61"/>
  <c r="DE12" i="59"/>
  <c r="DE24" i="62"/>
  <c r="DB31" i="57"/>
  <c r="DB10" i="61"/>
  <c r="DB27" i="59"/>
  <c r="DE13" i="60"/>
  <c r="DB27" i="53"/>
  <c r="DE39"/>
  <c r="DE15" i="56"/>
  <c r="DE14" i="52"/>
  <c r="DB16" i="53"/>
  <c r="DB16" i="54"/>
  <c r="DE40" i="52"/>
  <c r="DB33"/>
  <c r="DB23" i="55"/>
  <c r="DB38" i="52"/>
  <c r="DB10" i="55"/>
  <c r="DE18" i="62"/>
  <c r="DB14" i="56"/>
  <c r="DD13" s="1"/>
  <c r="DE33" i="53"/>
  <c r="DB10" i="52"/>
  <c r="DE37" i="71"/>
  <c r="DB37"/>
  <c r="DB34" i="66"/>
  <c r="DD40" s="1"/>
  <c r="DE34"/>
  <c r="DE36" i="65"/>
  <c r="DB36"/>
  <c r="DB32" i="66"/>
  <c r="DD38" s="1"/>
  <c r="DE32"/>
  <c r="DE40" i="69"/>
  <c r="DB40"/>
  <c r="DB18" i="66"/>
  <c r="DE18"/>
  <c r="DE39" i="59"/>
  <c r="DB39"/>
  <c r="DB28"/>
  <c r="DE28"/>
  <c r="DE33" i="56"/>
  <c r="DB33"/>
  <c r="DE19" i="55"/>
  <c r="DB19"/>
  <c r="DE15" i="60"/>
  <c r="DB15"/>
  <c r="DE39" i="54"/>
  <c r="DB39"/>
  <c r="DE25" i="3"/>
  <c r="DB25"/>
  <c r="DB18" i="55"/>
  <c r="DE18"/>
  <c r="DB17" i="53"/>
  <c r="DE21"/>
  <c r="DB21"/>
  <c r="DE23" i="74"/>
  <c r="DE34" i="75"/>
  <c r="DE18"/>
  <c r="DE11" i="74"/>
  <c r="DB31"/>
  <c r="DE10" i="72"/>
  <c r="DE38" i="74"/>
  <c r="DE29" i="73"/>
  <c r="DB35" i="75"/>
  <c r="DD40" s="1"/>
  <c r="DB40" i="74"/>
  <c r="DD40" s="1"/>
  <c r="DE39" i="72"/>
  <c r="DB29" i="68"/>
  <c r="DD35" s="1"/>
  <c r="DE22" i="72"/>
  <c r="DE35" i="70"/>
  <c r="DE27" i="71"/>
  <c r="DB12" i="70"/>
  <c r="DE21" i="72"/>
  <c r="DB21" i="69"/>
  <c r="DD21" s="1"/>
  <c r="DB29" i="70"/>
  <c r="DE32"/>
  <c r="DE37" i="69"/>
  <c r="DB17" i="66"/>
  <c r="DB33" i="68"/>
  <c r="DB10" i="65"/>
  <c r="DE18" i="69"/>
  <c r="DE31" i="65"/>
  <c r="DB30" i="67"/>
  <c r="DD30" s="1"/>
  <c r="DB24" i="69"/>
  <c r="DE36" i="72"/>
  <c r="DB12" i="68"/>
  <c r="DD10" s="1"/>
  <c r="DB16" i="65"/>
  <c r="DE26" i="60"/>
  <c r="DB10" i="62"/>
  <c r="DE23" i="64"/>
  <c r="DB29" i="63"/>
  <c r="DD23" s="1"/>
  <c r="DB11" i="58"/>
  <c r="DD11" s="1"/>
  <c r="DE38" i="61"/>
  <c r="DE15" i="63"/>
  <c r="DB38" i="64"/>
  <c r="DD35" s="1"/>
  <c r="DB21" i="65"/>
  <c r="DE18" i="63"/>
  <c r="DB28" i="56"/>
  <c r="DE26" i="64"/>
  <c r="DE23" i="61"/>
  <c r="DB19" i="57"/>
  <c r="DB40" i="58"/>
  <c r="DB16" i="52"/>
  <c r="DE12"/>
  <c r="DB36" i="59"/>
  <c r="DE25" i="58"/>
  <c r="DB25" i="55"/>
  <c r="DD31" s="1"/>
  <c r="DB37" i="59"/>
  <c r="DB20" i="60"/>
  <c r="DB17" i="57"/>
  <c r="DD15" s="1"/>
  <c r="DE13"/>
  <c r="DE32" i="60"/>
  <c r="DE20" i="56"/>
  <c r="DB18" i="57"/>
  <c r="DE24" i="58"/>
  <c r="DE29" i="57"/>
  <c r="DB16" i="59"/>
  <c r="DD22" s="1"/>
  <c r="DB31" i="52"/>
  <c r="DE17"/>
  <c r="DE35" i="3"/>
  <c r="DE11" i="56"/>
  <c r="DE40" i="55"/>
  <c r="DB18" i="59"/>
  <c r="DB19" i="54"/>
  <c r="DD25" s="1"/>
  <c r="DB40" i="57"/>
  <c r="DB26"/>
  <c r="DD32" s="1"/>
  <c r="DB20" i="53"/>
  <c r="DD26" s="1"/>
  <c r="DE16" i="60"/>
  <c r="DB15" i="55"/>
  <c r="DE24" i="53"/>
  <c r="DE28" i="55"/>
  <c r="DD28" i="71"/>
  <c r="DD37" i="3"/>
  <c r="DD40" i="53"/>
  <c r="DD29" i="73"/>
  <c r="DD24" i="54"/>
  <c r="DD36" i="3"/>
  <c r="DD22" i="64"/>
  <c r="DD38" i="75"/>
  <c r="DD32" i="58"/>
  <c r="DD31" i="54"/>
  <c r="DD11" i="56"/>
  <c r="DD10" i="71"/>
  <c r="DD33" i="65"/>
  <c r="DD40" i="72"/>
  <c r="DD30" i="54"/>
  <c r="DD30" i="64"/>
  <c r="DD40" i="71"/>
  <c r="DD15" i="59"/>
  <c r="DD31" i="57"/>
  <c r="DD23" i="62"/>
  <c r="DD33" i="53"/>
  <c r="DD35" i="71"/>
  <c r="DD35" i="60"/>
  <c r="DD39"/>
  <c r="DD33" i="55"/>
  <c r="DD25" i="72"/>
  <c r="DD23" i="64"/>
  <c r="DD39" i="53"/>
  <c r="DD36" i="62"/>
  <c r="DD24" i="67"/>
  <c r="DD31" i="66"/>
  <c r="DD26" i="3"/>
  <c r="DD11" i="60"/>
  <c r="DD16" i="56"/>
  <c r="DD15"/>
  <c r="DD15" i="66"/>
  <c r="DD29" i="63"/>
  <c r="DD32"/>
  <c r="DD35" i="66"/>
  <c r="DD33" i="3"/>
  <c r="DD27" i="75"/>
  <c r="DD38" i="72"/>
  <c r="DD22"/>
  <c r="DD39" i="3"/>
  <c r="DD30" i="69"/>
  <c r="DD40" i="57"/>
  <c r="DD40" i="69"/>
  <c r="DD27" i="62"/>
  <c r="DD17" i="71"/>
  <c r="DD28" i="57"/>
  <c r="DD28" i="67"/>
  <c r="DD20" i="58"/>
  <c r="DD23" i="75"/>
  <c r="DD27" i="57"/>
  <c r="DD39" i="59"/>
  <c r="DD32" i="70"/>
  <c r="DD30" i="53"/>
  <c r="DD18" i="56"/>
  <c r="DD39" i="62"/>
  <c r="DD12" i="59"/>
  <c r="DD32" i="55"/>
  <c r="DD35" i="53"/>
  <c r="DD13" i="67"/>
  <c r="DD28" i="72"/>
  <c r="DD40" i="67"/>
  <c r="DD10"/>
  <c r="DD11" i="59"/>
  <c r="DD15" i="64"/>
  <c r="DD26" i="66"/>
  <c r="DD38" i="70"/>
  <c r="DD32" i="53"/>
  <c r="DD31"/>
  <c r="DD29"/>
  <c r="DD28"/>
  <c r="DD34" i="72"/>
  <c r="DD36"/>
  <c r="DD35"/>
  <c r="DD13" i="73"/>
  <c r="DD29" i="65"/>
  <c r="DD27" i="66"/>
  <c r="DD38" i="62"/>
  <c r="DD26" i="61"/>
  <c r="DD28" i="65"/>
  <c r="DD15" i="63"/>
  <c r="DD24" i="71"/>
  <c r="DD22" i="68"/>
  <c r="DD31" i="65"/>
  <c r="DD36" i="67"/>
  <c r="DD32" i="65"/>
  <c r="DD30" i="62"/>
  <c r="DD19" i="74"/>
  <c r="DD30" i="3"/>
  <c r="DD32" i="71"/>
  <c r="DD13"/>
  <c r="DD39"/>
  <c r="DD36"/>
  <c r="DD21" i="59"/>
  <c r="DD27" i="67"/>
  <c r="DD11"/>
  <c r="DD32"/>
  <c r="DD14" i="58"/>
  <c r="DD37" i="59"/>
  <c r="DD10" i="57"/>
  <c r="DD12" i="67"/>
  <c r="DD31" i="71"/>
  <c r="DD22" i="57"/>
  <c r="DD19" i="71"/>
  <c r="DD34" i="62"/>
  <c r="DD17" i="61"/>
  <c r="DD17" i="72"/>
  <c r="DD21" i="71"/>
  <c r="DD33" i="57"/>
  <c r="DD16" i="65"/>
  <c r="DD29" i="71"/>
  <c r="DD31" i="63"/>
  <c r="DD26" i="59"/>
  <c r="DD14" i="67"/>
  <c r="DD21" i="73"/>
  <c r="DD33" i="64"/>
  <c r="DD32" i="62"/>
  <c r="DD15" i="75"/>
  <c r="DD34" i="53"/>
  <c r="DD14" i="56"/>
  <c r="DD34" i="3"/>
  <c r="DD18" i="62"/>
  <c r="DD25" i="68"/>
  <c r="DD36" i="57"/>
  <c r="DD29"/>
  <c r="DD17" i="75"/>
  <c r="DD39" i="68"/>
  <c r="DD15" i="71"/>
  <c r="DD38" i="57"/>
  <c r="DD18" i="61"/>
  <c r="DD33" i="67"/>
  <c r="DD21"/>
  <c r="DD18" i="71"/>
  <c r="DD16" i="75"/>
  <c r="DD25" i="70"/>
  <c r="DD19" i="59"/>
  <c r="DD27" i="3"/>
  <c r="DD35" i="69"/>
  <c r="DD22" i="75"/>
  <c r="DD37" i="57"/>
  <c r="DD29" i="74"/>
  <c r="DD17" i="64"/>
  <c r="DD17" i="59"/>
  <c r="DD17" i="56"/>
  <c r="DD21"/>
  <c r="DD10" i="63"/>
  <c r="DD25" i="75"/>
  <c r="DD19" i="67"/>
  <c r="DD31" i="3"/>
  <c r="BF20" i="2"/>
  <c r="B18" i="75"/>
  <c r="B18" i="74"/>
  <c r="B18" i="73"/>
  <c r="B18" i="72"/>
  <c r="B18" i="71"/>
  <c r="B18" i="70"/>
  <c r="B18" i="69"/>
  <c r="B18" i="68"/>
  <c r="B18" i="67"/>
  <c r="B18" i="66"/>
  <c r="B18" i="65"/>
  <c r="B18" i="64"/>
  <c r="B18" i="63"/>
  <c r="B18" i="62"/>
  <c r="B18" i="61"/>
  <c r="B18" i="60"/>
  <c r="B18" i="59"/>
  <c r="B18" i="58"/>
  <c r="B18" i="57"/>
  <c r="B18" i="56"/>
  <c r="B18" i="55"/>
  <c r="B18" i="54"/>
  <c r="B18" i="53"/>
  <c r="B18" i="52"/>
  <c r="B18" i="3"/>
  <c r="DD24" l="1"/>
  <c r="DD24" i="57"/>
  <c r="DD29" i="70"/>
  <c r="DD29" i="66"/>
  <c r="DD24" i="68"/>
  <c r="DD40" i="61"/>
  <c r="DD38" i="59"/>
  <c r="DD40"/>
  <c r="DD19" i="52"/>
  <c r="DD16" i="72"/>
  <c r="DD35" i="62"/>
  <c r="DD28" i="66"/>
  <c r="DD10" i="69"/>
  <c r="DD39"/>
  <c r="DD19" i="60"/>
  <c r="DD30" i="65"/>
  <c r="DD21" i="58"/>
  <c r="DD27" i="63"/>
  <c r="DD40" i="3"/>
  <c r="DD31" i="64"/>
  <c r="DD34" i="67"/>
  <c r="DD37" i="72"/>
  <c r="DD32" i="69"/>
  <c r="DD23" i="3"/>
  <c r="DD28"/>
  <c r="DD17"/>
  <c r="DD29" i="59"/>
  <c r="DD40" i="62"/>
  <c r="DD34" i="71"/>
  <c r="DD13" i="57"/>
  <c r="DD20"/>
  <c r="DD25"/>
  <c r="DD11"/>
  <c r="DD37" i="74"/>
  <c r="DD14" i="59"/>
  <c r="DD22" i="65"/>
  <c r="DD27" i="55"/>
  <c r="DD23" i="70"/>
  <c r="DD20" i="71"/>
  <c r="DD40" i="63"/>
  <c r="DD30" i="61"/>
  <c r="DD25" i="3"/>
  <c r="DD23" i="59"/>
  <c r="DD35" i="3"/>
  <c r="DD33" i="58"/>
  <c r="DD29" i="67"/>
  <c r="DD39" i="72"/>
  <c r="DD21" i="63"/>
  <c r="DD28"/>
  <c r="DD34" i="57"/>
  <c r="DD36" i="60"/>
  <c r="DD30" i="71"/>
  <c r="DD19" i="58"/>
  <c r="DD23" i="57"/>
  <c r="DD21"/>
  <c r="DD18" i="68"/>
  <c r="DD19" i="57"/>
  <c r="DD17"/>
  <c r="DD18"/>
  <c r="DD11" i="68"/>
  <c r="DD16" i="69"/>
  <c r="DD24" i="53"/>
  <c r="DD24" i="55"/>
  <c r="DD30" i="59"/>
  <c r="DD24" i="66"/>
  <c r="DD21" i="3"/>
  <c r="DD33" i="71"/>
  <c r="DD12"/>
  <c r="DD30" i="70"/>
  <c r="DD26" i="57"/>
  <c r="DD12"/>
  <c r="DD16"/>
  <c r="DD20" i="69"/>
  <c r="DD14" i="52"/>
  <c r="DD30" i="55"/>
  <c r="DD29" i="61"/>
  <c r="DD18" i="58"/>
  <c r="DD15" i="68"/>
  <c r="DD27" i="59"/>
  <c r="DD37" i="65"/>
  <c r="DD40" i="52"/>
  <c r="DD36" i="64"/>
  <c r="DD23" i="72"/>
  <c r="DD15" i="74"/>
  <c r="DD10" i="73"/>
  <c r="DD10" i="75"/>
  <c r="DD23" i="74"/>
  <c r="DD32"/>
  <c r="DD31" i="58"/>
  <c r="DD33" i="70"/>
  <c r="DD26" i="75"/>
  <c r="DD31" i="74"/>
  <c r="DD36"/>
  <c r="DD24" i="73"/>
  <c r="DD32"/>
  <c r="DD39" i="74"/>
  <c r="DD30" i="73"/>
  <c r="DD17" i="74"/>
  <c r="DD34" i="75"/>
  <c r="DD39" i="70"/>
  <c r="DD22" i="74"/>
  <c r="DD31" i="72"/>
  <c r="DD32"/>
  <c r="DD29" i="75"/>
  <c r="DD18" i="72"/>
  <c r="DD31" i="75"/>
  <c r="DD18"/>
  <c r="DD26" i="72"/>
  <c r="DD21" i="75"/>
  <c r="DD30" i="74"/>
  <c r="DD24"/>
  <c r="DD26" i="71"/>
  <c r="DD11" i="74"/>
  <c r="DD21" i="72"/>
  <c r="DD17" i="69"/>
  <c r="DD36" i="70"/>
  <c r="DD32" i="75"/>
  <c r="DD38" i="74"/>
  <c r="DD37" i="70"/>
  <c r="DD34" i="74"/>
  <c r="DD19" i="73"/>
  <c r="DD12" i="74"/>
  <c r="DD24" i="75"/>
  <c r="DD13" i="74"/>
  <c r="DD31" i="69"/>
  <c r="DD33" i="72"/>
  <c r="DD29"/>
  <c r="DD23" i="71"/>
  <c r="DD16" i="74"/>
  <c r="DD39" i="67"/>
  <c r="DD36" i="75"/>
  <c r="DD21" i="52"/>
  <c r="DD38" i="68"/>
  <c r="DD35" i="70"/>
  <c r="DD27" i="71"/>
  <c r="DD20" i="62"/>
  <c r="DD28" i="74"/>
  <c r="DD26" i="73"/>
  <c r="DD10" i="74"/>
  <c r="DD30" i="75"/>
  <c r="DD26" i="74"/>
  <c r="DD25"/>
  <c r="DD37" i="69"/>
  <c r="DD35" i="74"/>
  <c r="DD19" i="72"/>
  <c r="DD33" i="74"/>
  <c r="DD37" i="75"/>
  <c r="DD37" i="67"/>
  <c r="DD15" i="52"/>
  <c r="DD27" i="72"/>
  <c r="DD14" i="74"/>
  <c r="DD31" i="70"/>
  <c r="DD34" i="58"/>
  <c r="DD19" i="65"/>
  <c r="DD19" i="69"/>
  <c r="DD16" i="70"/>
  <c r="DD37" i="52"/>
  <c r="DD25" i="62"/>
  <c r="DD36" i="69"/>
  <c r="DD19" i="75"/>
  <c r="DD40" i="73"/>
  <c r="DD14"/>
  <c r="DD27"/>
  <c r="DD20" i="74"/>
  <c r="DD29" i="64"/>
  <c r="DD35" i="65"/>
  <c r="DD10" i="70"/>
  <c r="DD14"/>
  <c r="DD12"/>
  <c r="DD17" i="53"/>
  <c r="DD11"/>
  <c r="DD13"/>
  <c r="DD10"/>
  <c r="DD14"/>
  <c r="DD12"/>
  <c r="DD10" i="52"/>
  <c r="DD18"/>
  <c r="DD17"/>
  <c r="DD13"/>
  <c r="DD11"/>
  <c r="DD20" i="3"/>
  <c r="DD10"/>
  <c r="DD22"/>
  <c r="DD13"/>
  <c r="DD16"/>
  <c r="DD12"/>
  <c r="DD19"/>
  <c r="DD11"/>
  <c r="DD15" i="65"/>
  <c r="DD11"/>
  <c r="DD10"/>
  <c r="DD14"/>
  <c r="DD11" i="61"/>
  <c r="DD14"/>
  <c r="DD13"/>
  <c r="DD12"/>
  <c r="DD28" i="52"/>
  <c r="DD29"/>
  <c r="DD34" i="54"/>
  <c r="DD35"/>
  <c r="DD22"/>
  <c r="DD33" i="69"/>
  <c r="DD34" i="73"/>
  <c r="DD21" i="60"/>
  <c r="DD27" i="68"/>
  <c r="DD22" i="56"/>
  <c r="DD31" i="73"/>
  <c r="DD30" i="72"/>
  <c r="DD38" i="63"/>
  <c r="DD34" i="61"/>
  <c r="DD18" i="55"/>
  <c r="DD35" i="61"/>
  <c r="DD20" i="65"/>
  <c r="DD37" i="64"/>
  <c r="DD28" i="61"/>
  <c r="DD25" i="59"/>
  <c r="DD40" i="58"/>
  <c r="DD39" i="65"/>
  <c r="DD33" i="61"/>
  <c r="DD37" i="63"/>
  <c r="DD22" i="66"/>
  <c r="DD29" i="69"/>
  <c r="DD26" i="64"/>
  <c r="DD39" i="54"/>
  <c r="DD25" i="56"/>
  <c r="DD35" i="55"/>
  <c r="DD26"/>
  <c r="DD33" i="60"/>
  <c r="DD22" i="63"/>
  <c r="DD37" i="71"/>
  <c r="DD34" i="70"/>
  <c r="DD10" i="66"/>
  <c r="DD16"/>
  <c r="DD11"/>
  <c r="DD14"/>
  <c r="DD16" i="62"/>
  <c r="DD15"/>
  <c r="DD13"/>
  <c r="DD11"/>
  <c r="DD10"/>
  <c r="DD14"/>
  <c r="DD13" i="55"/>
  <c r="DD12"/>
  <c r="DD15"/>
  <c r="DD16"/>
  <c r="DD10"/>
  <c r="DD14"/>
  <c r="DD11"/>
  <c r="DD18" i="65"/>
  <c r="DD17"/>
  <c r="DD10" i="60"/>
  <c r="DD18"/>
  <c r="DD34" i="55"/>
  <c r="DD36"/>
  <c r="DD10" i="56"/>
  <c r="DD12"/>
  <c r="DD15" i="54"/>
  <c r="DD14"/>
  <c r="DD12"/>
  <c r="DD16"/>
  <c r="DD10"/>
  <c r="DD11"/>
  <c r="DD13"/>
  <c r="DD17" i="55"/>
  <c r="DD33" i="73"/>
  <c r="DD25" i="66"/>
  <c r="DD34" i="69"/>
  <c r="DD15" i="3"/>
  <c r="DD14"/>
  <c r="DD15" i="53"/>
  <c r="DD13" i="66"/>
  <c r="DD23" i="65"/>
  <c r="DD24" i="61"/>
  <c r="DD21" i="62"/>
  <c r="DD20" i="68"/>
  <c r="DD21" i="70"/>
  <c r="DD20" i="52"/>
  <c r="DD27" i="69"/>
  <c r="DD24" i="56"/>
  <c r="DD27" i="60"/>
  <c r="DD16" i="68"/>
  <c r="DD19" i="62"/>
  <c r="DD25" i="61"/>
  <c r="DD22" i="62"/>
  <c r="DD23" i="69"/>
  <c r="DD34" i="68"/>
  <c r="DD16" i="67"/>
  <c r="DD13" i="70"/>
  <c r="DD20" i="63"/>
  <c r="DD26" i="65"/>
  <c r="DD25"/>
  <c r="DD26" i="68"/>
  <c r="DD24" i="69"/>
  <c r="DD27" i="65"/>
  <c r="DD23" i="68"/>
  <c r="DD12" i="73"/>
  <c r="DD16"/>
  <c r="DD15" i="70"/>
  <c r="DD24"/>
  <c r="DD20"/>
  <c r="DD22" i="53"/>
  <c r="DD22" i="52"/>
  <c r="DD20" i="56"/>
  <c r="DD38" i="69"/>
  <c r="DD25"/>
  <c r="DD15" i="67"/>
  <c r="DD18" i="59"/>
  <c r="DD29" i="62"/>
  <c r="DD23" i="53"/>
  <c r="DD20" i="73"/>
  <c r="DD11" i="63"/>
  <c r="DD13" i="65"/>
  <c r="DD33" i="66"/>
  <c r="DD14" i="60"/>
  <c r="DD36" i="68"/>
  <c r="DD20" i="61"/>
  <c r="DD17" i="66"/>
  <c r="DD31" i="68"/>
  <c r="DD26" i="56"/>
  <c r="DD12" i="52"/>
  <c r="DD13" i="58"/>
  <c r="DD35" i="67"/>
  <c r="DD32" i="66"/>
  <c r="DD14" i="68"/>
  <c r="DD16" i="53"/>
  <c r="DD27" i="74"/>
  <c r="DD39" i="73"/>
  <c r="DD24" i="52"/>
  <c r="DD36" i="66"/>
  <c r="DD30" i="63"/>
  <c r="DD28" i="75"/>
  <c r="DD24" i="63"/>
  <c r="DD36" i="73"/>
  <c r="DD14" i="75"/>
  <c r="DD34" i="66"/>
  <c r="DD25" i="73"/>
  <c r="DD23" i="52"/>
  <c r="DD28" i="73"/>
  <c r="DD13" i="75"/>
  <c r="DD27" i="52"/>
  <c r="DD21" i="55"/>
  <c r="DD26" i="60"/>
  <c r="DD25" i="55"/>
  <c r="DD25" i="60"/>
  <c r="DD23" i="55"/>
  <c r="DD21" i="68"/>
  <c r="DD30" i="56"/>
  <c r="DD36" i="58"/>
  <c r="DD35"/>
  <c r="DD18" i="53"/>
  <c r="DD36" i="56"/>
  <c r="DD11" i="71"/>
  <c r="DD39" i="63"/>
  <c r="DD36" i="61"/>
  <c r="DD22" i="69"/>
  <c r="DD40" i="56"/>
  <c r="DD38" i="65"/>
  <c r="DD38" i="71"/>
  <c r="DD20" i="59"/>
  <c r="DD10" i="61"/>
  <c r="DD27" i="64"/>
  <c r="DD26" i="58"/>
  <c r="DD26" i="63"/>
  <c r="DD40" i="65"/>
  <c r="DD21" i="66"/>
  <c r="DD38" i="61"/>
  <c r="DD37"/>
  <c r="DD38" i="60"/>
  <c r="DD19" i="54"/>
  <c r="DD20"/>
  <c r="DD38"/>
  <c r="DD36"/>
  <c r="DD30" i="58"/>
  <c r="DD29"/>
  <c r="DD40" i="55"/>
  <c r="DD20"/>
  <c r="DD22"/>
  <c r="DD14" i="57"/>
  <c r="DD32" i="59"/>
  <c r="DD29" i="60"/>
  <c r="DD30" i="68"/>
  <c r="DD37" i="60"/>
  <c r="DD34" i="63"/>
  <c r="DD32" i="61"/>
  <c r="DD22" i="71"/>
  <c r="DD23" i="58"/>
  <c r="DD24"/>
  <c r="DD38" i="53"/>
  <c r="DD37"/>
  <c r="DD24" i="62"/>
  <c r="DD31"/>
  <c r="DD12" i="72"/>
  <c r="DD15"/>
  <c r="DD11"/>
  <c r="DD14"/>
  <c r="DD10"/>
  <c r="DD13"/>
  <c r="DD14" i="69"/>
  <c r="DD13"/>
  <c r="DD11"/>
  <c r="DD12"/>
  <c r="DD15"/>
  <c r="DD20" i="66"/>
  <c r="DD19"/>
  <c r="DD16" i="63"/>
  <c r="DD12"/>
  <c r="DD32" i="56"/>
  <c r="DD36" i="59"/>
  <c r="DD24" i="65"/>
  <c r="DD15" i="58"/>
  <c r="DD20" i="75"/>
  <c r="DD18" i="3"/>
  <c r="DD23" i="56"/>
  <c r="DD15" i="60"/>
  <c r="DD28" i="70"/>
  <c r="DD34" i="52"/>
  <c r="DD24" i="60"/>
  <c r="DD35" i="59"/>
  <c r="DD17" i="63"/>
  <c r="DD11" i="75"/>
  <c r="DD14" i="63"/>
  <c r="DD12" i="65"/>
  <c r="DD23" i="67"/>
  <c r="DD22" i="60"/>
  <c r="DD21" i="65"/>
  <c r="DD26" i="67"/>
  <c r="DD20"/>
  <c r="DD19" i="61"/>
  <c r="DD15" i="73"/>
  <c r="DD11"/>
  <c r="DD17" i="70"/>
  <c r="DD19"/>
  <c r="DD25" i="53"/>
  <c r="DD26" i="52"/>
  <c r="DD15" i="61"/>
  <c r="DD22" i="67"/>
  <c r="DD23" i="61"/>
  <c r="DD23" i="73"/>
  <c r="DD16" i="52"/>
  <c r="DD33" i="68"/>
  <c r="DD21" i="53"/>
  <c r="DD13" i="60"/>
  <c r="DD17" i="58"/>
  <c r="DD18" i="66"/>
  <c r="DD29" i="68"/>
  <c r="DD19" i="56"/>
  <c r="DD12" i="60"/>
  <c r="DD16" i="58"/>
  <c r="DD30" i="66"/>
  <c r="DD13" i="68"/>
  <c r="DD25" i="67"/>
  <c r="DD38" i="52"/>
  <c r="DD22" i="70"/>
  <c r="DD21" i="61"/>
  <c r="DD17" i="60"/>
  <c r="DD34" i="59"/>
  <c r="DD20" i="60"/>
  <c r="DD16" i="71"/>
  <c r="DD17" i="67"/>
  <c r="DD14" i="71"/>
  <c r="DD36" i="52"/>
  <c r="DD34" i="56"/>
  <c r="DD17" i="68"/>
  <c r="DD23" i="66"/>
  <c r="DD39" i="52"/>
  <c r="DD31" i="60"/>
  <c r="DD24" i="72"/>
  <c r="DD29" i="56"/>
  <c r="DD31" i="59"/>
  <c r="DD38" i="3"/>
  <c r="DD28" i="59"/>
  <c r="DD33" i="62"/>
  <c r="DD18" i="74"/>
  <c r="DD29" i="3"/>
  <c r="DD19" i="53"/>
  <c r="DD27" i="70"/>
  <c r="DD21" i="74"/>
  <c r="DD33" i="75"/>
  <c r="DD26" i="69"/>
  <c r="DD31" i="52"/>
  <c r="DD32" i="68"/>
  <c r="DD37" i="58"/>
  <c r="DD32" i="52"/>
  <c r="DD38" i="56"/>
  <c r="DD38" i="58"/>
  <c r="DD37" i="62"/>
  <c r="DD36" i="63"/>
  <c r="DD39" i="75"/>
  <c r="DD33" i="63"/>
  <c r="DD32" i="54"/>
  <c r="DD35" i="52"/>
  <c r="DD27" i="54"/>
  <c r="DD21"/>
  <c r="DD40"/>
  <c r="DD39" i="57"/>
  <c r="DD33" i="56"/>
  <c r="DD39" i="55"/>
  <c r="DD31" i="56"/>
  <c r="DD32" i="60"/>
  <c r="DD40"/>
  <c r="DD37" i="68"/>
  <c r="DD28" i="69"/>
  <c r="DD37" i="73"/>
  <c r="DD35" i="75"/>
  <c r="DD28" i="55"/>
  <c r="DD29"/>
  <c r="DD34" i="64"/>
  <c r="DD32"/>
  <c r="DD13" i="59"/>
  <c r="DD10"/>
  <c r="DD16"/>
  <c r="DD13" i="64"/>
  <c r="DD25"/>
  <c r="DD21"/>
  <c r="DD16"/>
  <c r="DD24"/>
  <c r="DD20"/>
  <c r="DD18"/>
  <c r="DD14"/>
  <c r="DD19"/>
  <c r="DD39"/>
  <c r="DD38"/>
  <c r="DD27" i="53"/>
  <c r="DD12" i="75"/>
  <c r="DD35" i="73"/>
  <c r="DD10" i="58"/>
  <c r="DD13" i="63"/>
  <c r="DD18" i="73"/>
  <c r="DD17"/>
  <c r="DD11" i="70"/>
  <c r="DD18"/>
  <c r="DD20" i="53"/>
  <c r="DD28" i="62"/>
  <c r="DD27" i="61"/>
  <c r="DD33" i="59"/>
  <c r="DD19" i="68"/>
  <c r="DD16" i="61"/>
  <c r="DD12" i="66"/>
  <c r="DD16" i="60"/>
  <c r="DD12" i="68"/>
  <c r="DD39" i="66"/>
  <c r="DD26" i="62"/>
  <c r="DD23" i="60"/>
  <c r="DD22" i="61"/>
  <c r="DD25" i="52"/>
  <c r="DD23" i="54"/>
  <c r="DD24" i="59"/>
  <c r="DD35" i="63"/>
  <c r="DD39" i="56"/>
  <c r="DD12" i="58"/>
  <c r="DD22" i="73"/>
  <c r="DD19" i="55"/>
  <c r="DD37" i="56"/>
  <c r="DD28" i="68"/>
  <c r="DD37" i="66"/>
  <c r="DD26" i="70"/>
  <c r="DD31" i="67"/>
  <c r="DD17" i="62"/>
  <c r="DD12"/>
  <c r="DD18" i="69"/>
  <c r="DD39" i="61"/>
  <c r="DD39" i="58"/>
  <c r="DD17" i="54"/>
  <c r="DD31" i="61"/>
  <c r="DD27" i="56"/>
  <c r="DD30" i="52"/>
  <c r="DD35" i="56"/>
  <c r="DD33" i="52"/>
  <c r="DD40" i="64"/>
  <c r="DD22" i="58"/>
  <c r="DD27"/>
  <c r="DD36" i="65"/>
  <c r="DD25" i="63"/>
  <c r="DD35" i="57"/>
  <c r="DD38" i="55"/>
  <c r="DD18" i="54"/>
  <c r="DD37"/>
  <c r="DD37" i="55"/>
  <c r="DD28" i="58"/>
  <c r="DD29" i="54"/>
  <c r="DD30" i="57"/>
  <c r="DD28" i="56"/>
  <c r="DD34" i="60"/>
  <c r="DD34" i="65"/>
  <c r="DD33" i="54"/>
  <c r="DD38" i="73"/>
  <c r="BF21" i="2"/>
  <c r="B19" i="75"/>
  <c r="B19" i="74"/>
  <c r="B19" i="73"/>
  <c r="B19" i="72"/>
  <c r="B19" i="71"/>
  <c r="B19" i="70"/>
  <c r="B19" i="69"/>
  <c r="B19" i="68"/>
  <c r="B19" i="67"/>
  <c r="B19" i="66"/>
  <c r="B19" i="65"/>
  <c r="B19" i="64"/>
  <c r="B19" i="63"/>
  <c r="B19" i="62"/>
  <c r="B19" i="61"/>
  <c r="B19" i="60"/>
  <c r="B19" i="59"/>
  <c r="B19" i="58"/>
  <c r="B19" i="57"/>
  <c r="B19" i="56"/>
  <c r="B19" i="55"/>
  <c r="B19" i="54"/>
  <c r="B19" i="53"/>
  <c r="B19" i="52"/>
  <c r="B19" i="3"/>
  <c r="BF22" i="2" l="1"/>
  <c r="B20" i="75"/>
  <c r="B20" i="74"/>
  <c r="B20" i="73"/>
  <c r="B20" i="72"/>
  <c r="B20" i="71"/>
  <c r="B20" i="70"/>
  <c r="B20" i="69"/>
  <c r="B20" i="68"/>
  <c r="B20" i="67"/>
  <c r="B20" i="66"/>
  <c r="B20" i="65"/>
  <c r="B20" i="64"/>
  <c r="B20" i="63"/>
  <c r="B20" i="62"/>
  <c r="B20" i="61"/>
  <c r="B20" i="60"/>
  <c r="B20" i="59"/>
  <c r="B20" i="58"/>
  <c r="B20" i="57"/>
  <c r="B20" i="56"/>
  <c r="B20" i="55"/>
  <c r="B20" i="54"/>
  <c r="B20" i="53"/>
  <c r="B20" i="52"/>
  <c r="B20" i="3"/>
  <c r="BF23" i="2" l="1"/>
  <c r="B21" i="75"/>
  <c r="B21" i="74"/>
  <c r="B21" i="73"/>
  <c r="B21" i="72"/>
  <c r="B21" i="71"/>
  <c r="B21" i="70"/>
  <c r="B21" i="69"/>
  <c r="B21" i="68"/>
  <c r="B21" i="67"/>
  <c r="B21" i="66"/>
  <c r="B21" i="65"/>
  <c r="B21" i="64"/>
  <c r="B21" i="63"/>
  <c r="B21" i="62"/>
  <c r="B21" i="61"/>
  <c r="B21" i="60"/>
  <c r="B21" i="59"/>
  <c r="B21" i="58"/>
  <c r="B21" i="57"/>
  <c r="B21" i="56"/>
  <c r="B21" i="55"/>
  <c r="B21" i="54"/>
  <c r="B21" i="53"/>
  <c r="B21" i="52"/>
  <c r="B21" i="3"/>
  <c r="BF24" i="2" l="1"/>
  <c r="B22" i="75"/>
  <c r="B22" i="74"/>
  <c r="B22" i="73"/>
  <c r="B22" i="72"/>
  <c r="B22" i="71"/>
  <c r="B22" i="70"/>
  <c r="B22" i="69"/>
  <c r="B22" i="68"/>
  <c r="B22" i="67"/>
  <c r="B22" i="66"/>
  <c r="B22" i="65"/>
  <c r="B22" i="64"/>
  <c r="B22" i="63"/>
  <c r="B22" i="62"/>
  <c r="B22" i="61"/>
  <c r="B22" i="60"/>
  <c r="B22" i="59"/>
  <c r="B22" i="58"/>
  <c r="B22" i="57"/>
  <c r="B22" i="56"/>
  <c r="B22" i="55"/>
  <c r="B22" i="54"/>
  <c r="B22" i="53"/>
  <c r="B22" i="52"/>
  <c r="B22" i="3"/>
  <c r="BF25" i="2" l="1"/>
  <c r="B23" i="75"/>
  <c r="B23" i="74"/>
  <c r="B23" i="73"/>
  <c r="B23" i="72"/>
  <c r="B23" i="71"/>
  <c r="B23" i="70"/>
  <c r="B23" i="69"/>
  <c r="B23" i="68"/>
  <c r="B23" i="67"/>
  <c r="B23" i="66"/>
  <c r="B23" i="65"/>
  <c r="B23" i="64"/>
  <c r="B23" i="63"/>
  <c r="B23" i="62"/>
  <c r="B23" i="61"/>
  <c r="B23" i="60"/>
  <c r="B23" i="59"/>
  <c r="B23" i="58"/>
  <c r="B23" i="57"/>
  <c r="B23" i="56"/>
  <c r="B23" i="55"/>
  <c r="B23" i="54"/>
  <c r="B23" i="53"/>
  <c r="B23" i="52"/>
  <c r="B23" i="3"/>
  <c r="BF26" i="2" l="1"/>
  <c r="B24" i="75"/>
  <c r="B24" i="74"/>
  <c r="B24" i="73"/>
  <c r="B24" i="72"/>
  <c r="B24" i="71"/>
  <c r="B24" i="70"/>
  <c r="B24" i="69"/>
  <c r="B24" i="68"/>
  <c r="B24" i="67"/>
  <c r="B24" i="66"/>
  <c r="B24" i="65"/>
  <c r="B24" i="64"/>
  <c r="B24" i="63"/>
  <c r="B24" i="62"/>
  <c r="B24" i="61"/>
  <c r="B24" i="60"/>
  <c r="B24" i="59"/>
  <c r="B24" i="58"/>
  <c r="B24" i="57"/>
  <c r="B24" i="56"/>
  <c r="B24" i="55"/>
  <c r="B24" i="54"/>
  <c r="B24" i="53"/>
  <c r="B24" i="52"/>
  <c r="B24" i="3"/>
  <c r="BF27" i="2" l="1"/>
  <c r="B25" i="75"/>
  <c r="B25" i="74"/>
  <c r="B25" i="73"/>
  <c r="B25" i="72"/>
  <c r="B25" i="71"/>
  <c r="B25" i="70"/>
  <c r="B25" i="69"/>
  <c r="B25" i="68"/>
  <c r="B25" i="67"/>
  <c r="B25" i="66"/>
  <c r="B25" i="65"/>
  <c r="B25" i="64"/>
  <c r="B25" i="63"/>
  <c r="B25" i="62"/>
  <c r="B25" i="61"/>
  <c r="B25" i="60"/>
  <c r="B25" i="59"/>
  <c r="B25" i="58"/>
  <c r="B25" i="57"/>
  <c r="B25" i="56"/>
  <c r="B25" i="55"/>
  <c r="B25" i="54"/>
  <c r="B25" i="53"/>
  <c r="B25" i="52"/>
  <c r="B25" i="3"/>
  <c r="BF28" i="2" l="1"/>
  <c r="B26" i="75"/>
  <c r="B26" i="74"/>
  <c r="B26" i="73"/>
  <c r="B26" i="72"/>
  <c r="B26" i="71"/>
  <c r="B26" i="70"/>
  <c r="B26" i="69"/>
  <c r="B26" i="68"/>
  <c r="B26" i="67"/>
  <c r="B26" i="66"/>
  <c r="B26" i="65"/>
  <c r="B26" i="64"/>
  <c r="B26" i="63"/>
  <c r="B26" i="62"/>
  <c r="B26" i="61"/>
  <c r="B26" i="60"/>
  <c r="B26" i="59"/>
  <c r="B26" i="58"/>
  <c r="B26" i="57"/>
  <c r="B26" i="56"/>
  <c r="B26" i="55"/>
  <c r="B26" i="54"/>
  <c r="B26" i="53"/>
  <c r="B26" i="52"/>
  <c r="B26" i="3"/>
  <c r="BF29" i="2" l="1"/>
  <c r="B27" i="75"/>
  <c r="B27" i="74"/>
  <c r="B27" i="73"/>
  <c r="B27" i="72"/>
  <c r="B27" i="71"/>
  <c r="B27" i="70"/>
  <c r="B27" i="69"/>
  <c r="B27" i="68"/>
  <c r="B27" i="67"/>
  <c r="B27" i="66"/>
  <c r="B27" i="65"/>
  <c r="B27" i="64"/>
  <c r="B27" i="63"/>
  <c r="B27" i="62"/>
  <c r="B27" i="61"/>
  <c r="B27" i="60"/>
  <c r="B27" i="59"/>
  <c r="B27" i="58"/>
  <c r="B27" i="57"/>
  <c r="B27" i="56"/>
  <c r="B27" i="55"/>
  <c r="B27" i="54"/>
  <c r="B27" i="53"/>
  <c r="B27" i="52"/>
  <c r="B27" i="3"/>
  <c r="BF30" i="2" l="1"/>
  <c r="B28" i="75"/>
  <c r="B28" i="74"/>
  <c r="B28" i="73"/>
  <c r="B28" i="72"/>
  <c r="B28" i="71"/>
  <c r="B28" i="70"/>
  <c r="B28" i="69"/>
  <c r="B28" i="68"/>
  <c r="B28" i="67"/>
  <c r="B28" i="66"/>
  <c r="B28" i="65"/>
  <c r="B28" i="64"/>
  <c r="B28" i="63"/>
  <c r="B28" i="62"/>
  <c r="B28" i="61"/>
  <c r="B28" i="60"/>
  <c r="B28" i="59"/>
  <c r="B28" i="58"/>
  <c r="B28" i="57"/>
  <c r="B28" i="56"/>
  <c r="B28" i="55"/>
  <c r="B28" i="54"/>
  <c r="B28" i="53"/>
  <c r="B28" i="52"/>
  <c r="B28" i="3"/>
  <c r="BF31" i="2" l="1"/>
  <c r="B29" i="75"/>
  <c r="B29" i="74"/>
  <c r="B29" i="73"/>
  <c r="B29" i="72"/>
  <c r="B29" i="71"/>
  <c r="B29" i="70"/>
  <c r="B29" i="69"/>
  <c r="B29" i="68"/>
  <c r="B29" i="67"/>
  <c r="B29" i="66"/>
  <c r="B29" i="65"/>
  <c r="B29" i="64"/>
  <c r="B29" i="63"/>
  <c r="B29" i="62"/>
  <c r="B29" i="61"/>
  <c r="B29" i="60"/>
  <c r="B29" i="59"/>
  <c r="B29" i="58"/>
  <c r="B29" i="57"/>
  <c r="B29" i="56"/>
  <c r="B29" i="55"/>
  <c r="B29" i="54"/>
  <c r="B29" i="53"/>
  <c r="B29" i="52"/>
  <c r="B29" i="3"/>
  <c r="BF32" i="2" l="1"/>
  <c r="B30" i="75"/>
  <c r="B30" i="74"/>
  <c r="B30" i="73"/>
  <c r="B30" i="72"/>
  <c r="B30" i="71"/>
  <c r="B30" i="70"/>
  <c r="B30" i="69"/>
  <c r="B30" i="68"/>
  <c r="B30" i="67"/>
  <c r="B30" i="66"/>
  <c r="B30" i="65"/>
  <c r="B30" i="64"/>
  <c r="B30" i="63"/>
  <c r="B30" i="62"/>
  <c r="B30" i="61"/>
  <c r="B30" i="60"/>
  <c r="B30" i="59"/>
  <c r="B30" i="58"/>
  <c r="B30" i="57"/>
  <c r="B30" i="56"/>
  <c r="B30" i="55"/>
  <c r="B30" i="54"/>
  <c r="B30" i="53"/>
  <c r="B30" i="52"/>
  <c r="B30" i="3"/>
  <c r="BF33" i="2" l="1"/>
  <c r="B31" i="75"/>
  <c r="B31" i="74"/>
  <c r="B31" i="73"/>
  <c r="B31" i="72"/>
  <c r="B31" i="71"/>
  <c r="B31" i="70"/>
  <c r="B31" i="69"/>
  <c r="B31" i="68"/>
  <c r="B31" i="67"/>
  <c r="B31" i="66"/>
  <c r="B31" i="65"/>
  <c r="B31" i="64"/>
  <c r="B31" i="63"/>
  <c r="B31" i="62"/>
  <c r="B31" i="61"/>
  <c r="B31" i="60"/>
  <c r="B31" i="59"/>
  <c r="B31" i="58"/>
  <c r="B31" i="57"/>
  <c r="B31" i="56"/>
  <c r="B31" i="55"/>
  <c r="B31" i="54"/>
  <c r="B31" i="53"/>
  <c r="B31" i="52"/>
  <c r="B31" i="3"/>
  <c r="BF34" i="2" l="1"/>
  <c r="B32" i="75"/>
  <c r="B32" i="74"/>
  <c r="B32" i="73"/>
  <c r="B32" i="72"/>
  <c r="B32" i="71"/>
  <c r="B32" i="70"/>
  <c r="B32" i="69"/>
  <c r="B32" i="68"/>
  <c r="B32" i="67"/>
  <c r="B32" i="66"/>
  <c r="B32" i="65"/>
  <c r="B32" i="64"/>
  <c r="B32" i="63"/>
  <c r="B32" i="62"/>
  <c r="B32" i="61"/>
  <c r="B32" i="60"/>
  <c r="B32" i="59"/>
  <c r="B32" i="58"/>
  <c r="B32" i="57"/>
  <c r="B32" i="56"/>
  <c r="B32" i="55"/>
  <c r="B32" i="54"/>
  <c r="B32" i="53"/>
  <c r="B32" i="52"/>
  <c r="B32" i="3"/>
  <c r="BF35" i="2" l="1"/>
  <c r="B33" i="75"/>
  <c r="B33" i="74"/>
  <c r="B33" i="73"/>
  <c r="B33" i="72"/>
  <c r="B33" i="71"/>
  <c r="B33" i="70"/>
  <c r="B33" i="69"/>
  <c r="B33" i="68"/>
  <c r="B33" i="67"/>
  <c r="B33" i="66"/>
  <c r="B33" i="65"/>
  <c r="B33" i="64"/>
  <c r="B33" i="63"/>
  <c r="B33" i="62"/>
  <c r="B33" i="61"/>
  <c r="B33" i="60"/>
  <c r="B33" i="59"/>
  <c r="B33" i="58"/>
  <c r="B33" i="57"/>
  <c r="B33" i="56"/>
  <c r="B33" i="55"/>
  <c r="B33" i="54"/>
  <c r="B33" i="53"/>
  <c r="B33" i="52"/>
  <c r="B33" i="3"/>
  <c r="BF36" i="2" l="1"/>
  <c r="B34" i="75"/>
  <c r="B34" i="74"/>
  <c r="B34" i="73"/>
  <c r="B34" i="72"/>
  <c r="B34" i="71"/>
  <c r="B34" i="70"/>
  <c r="B34" i="69"/>
  <c r="B34" i="68"/>
  <c r="B34" i="67"/>
  <c r="B34" i="66"/>
  <c r="B34" i="65"/>
  <c r="B34" i="64"/>
  <c r="B34" i="63"/>
  <c r="B34" i="62"/>
  <c r="B34" i="61"/>
  <c r="B34" i="60"/>
  <c r="B34" i="59"/>
  <c r="B34" i="58"/>
  <c r="B34" i="57"/>
  <c r="B34" i="56"/>
  <c r="B34" i="55"/>
  <c r="B34" i="54"/>
  <c r="B34" i="53"/>
  <c r="B34" i="52"/>
  <c r="B34" i="3"/>
  <c r="BF37" i="2" l="1"/>
  <c r="B35" i="75"/>
  <c r="B35" i="74"/>
  <c r="B35" i="73"/>
  <c r="B35" i="72"/>
  <c r="B35" i="71"/>
  <c r="B35" i="70"/>
  <c r="B35" i="69"/>
  <c r="B35" i="68"/>
  <c r="B35" i="67"/>
  <c r="B35" i="66"/>
  <c r="B35" i="65"/>
  <c r="B35" i="64"/>
  <c r="B35" i="63"/>
  <c r="B35" i="62"/>
  <c r="B35" i="61"/>
  <c r="B35" i="60"/>
  <c r="B35" i="59"/>
  <c r="B35" i="58"/>
  <c r="B35" i="57"/>
  <c r="B35" i="56"/>
  <c r="B35" i="55"/>
  <c r="B35" i="54"/>
  <c r="B35" i="53"/>
  <c r="B35" i="52"/>
  <c r="B35" i="3"/>
  <c r="BF38" i="2" l="1"/>
  <c r="B36" i="75"/>
  <c r="B36" i="74"/>
  <c r="B36" i="73"/>
  <c r="B36" i="72"/>
  <c r="B36" i="71"/>
  <c r="B36" i="70"/>
  <c r="B36" i="69"/>
  <c r="B36" i="68"/>
  <c r="B36" i="67"/>
  <c r="B36" i="66"/>
  <c r="B36" i="65"/>
  <c r="B36" i="64"/>
  <c r="B36" i="63"/>
  <c r="B36" i="62"/>
  <c r="B36" i="61"/>
  <c r="B36" i="60"/>
  <c r="B36" i="59"/>
  <c r="B36" i="58"/>
  <c r="B36" i="57"/>
  <c r="B36" i="56"/>
  <c r="B36" i="55"/>
  <c r="B36" i="54"/>
  <c r="B36" i="53"/>
  <c r="B36" i="52"/>
  <c r="B36" i="3"/>
  <c r="BF39" i="2" l="1"/>
  <c r="B37" i="75"/>
  <c r="B37" i="74"/>
  <c r="B37" i="73"/>
  <c r="B37" i="72"/>
  <c r="B37" i="71"/>
  <c r="B37" i="70"/>
  <c r="B37" i="69"/>
  <c r="B37" i="68"/>
  <c r="B37" i="67"/>
  <c r="B37" i="66"/>
  <c r="B37" i="65"/>
  <c r="B37" i="64"/>
  <c r="B37" i="63"/>
  <c r="B37" i="62"/>
  <c r="B37" i="61"/>
  <c r="B37" i="60"/>
  <c r="B37" i="59"/>
  <c r="B37" i="58"/>
  <c r="B37" i="57"/>
  <c r="B37" i="56"/>
  <c r="B37" i="55"/>
  <c r="B37" i="54"/>
  <c r="B37" i="53"/>
  <c r="B37" i="52"/>
  <c r="B37" i="3"/>
  <c r="BF40" i="2" l="1"/>
  <c r="B38" i="75"/>
  <c r="B38" i="74"/>
  <c r="B38" i="73"/>
  <c r="B38" i="72"/>
  <c r="B38" i="71"/>
  <c r="B38" i="70"/>
  <c r="B38" i="69"/>
  <c r="B38" i="68"/>
  <c r="B38" i="67"/>
  <c r="B38" i="66"/>
  <c r="B38" i="65"/>
  <c r="B38" i="64"/>
  <c r="B38" i="63"/>
  <c r="B38" i="62"/>
  <c r="B38" i="61"/>
  <c r="B38" i="60"/>
  <c r="B38" i="59"/>
  <c r="B38" i="58"/>
  <c r="B38" i="57"/>
  <c r="B38" i="56"/>
  <c r="B38" i="55"/>
  <c r="B38" i="54"/>
  <c r="B38" i="53"/>
  <c r="B38" i="52"/>
  <c r="B38" i="3"/>
  <c r="BF41" i="2" l="1"/>
  <c r="BL5" s="1"/>
  <c r="B39" i="75"/>
  <c r="B39" i="74"/>
  <c r="B39" i="73"/>
  <c r="B39" i="72"/>
  <c r="B39" i="71"/>
  <c r="B39" i="70"/>
  <c r="B39" i="69"/>
  <c r="B39" i="68"/>
  <c r="B39" i="67"/>
  <c r="B39" i="66"/>
  <c r="B39" i="65"/>
  <c r="B39" i="64"/>
  <c r="B39" i="63"/>
  <c r="B39" i="62"/>
  <c r="B39" i="61"/>
  <c r="B39" i="60"/>
  <c r="B39" i="59"/>
  <c r="B39" i="58"/>
  <c r="B39" i="57"/>
  <c r="B39" i="56"/>
  <c r="B39" i="55"/>
  <c r="B39" i="54"/>
  <c r="B39" i="53"/>
  <c r="B39" i="52"/>
  <c r="B39" i="3"/>
  <c r="B40" i="75" l="1"/>
  <c r="B40" i="74"/>
  <c r="B40" i="73"/>
  <c r="B40" i="72"/>
  <c r="B40" i="71"/>
  <c r="B40" i="70"/>
  <c r="B40" i="69"/>
  <c r="B40" i="68"/>
  <c r="B40" i="67"/>
  <c r="B40" i="66"/>
  <c r="B40" i="65"/>
  <c r="B40" i="64"/>
  <c r="B40" i="63"/>
  <c r="B40" i="62"/>
  <c r="B40" i="61"/>
  <c r="B40" i="60"/>
  <c r="B40" i="59"/>
  <c r="B40" i="58"/>
  <c r="B40" i="57"/>
  <c r="B40" i="56"/>
  <c r="B40" i="55"/>
  <c r="B40" i="54"/>
  <c r="B40" i="53"/>
  <c r="B40" i="52"/>
  <c r="B40" i="3"/>
  <c r="BD5" i="2"/>
</calcChain>
</file>

<file path=xl/sharedStrings.xml><?xml version="1.0" encoding="utf-8"?>
<sst xmlns="http://schemas.openxmlformats.org/spreadsheetml/2006/main" count="4808" uniqueCount="310">
  <si>
    <t>SHEET DEFINITION</t>
  </si>
  <si>
    <t>CREW LIST</t>
  </si>
  <si>
    <t>Present</t>
  </si>
  <si>
    <t>1st last</t>
  </si>
  <si>
    <t>2st last</t>
  </si>
  <si>
    <t>Operation</t>
  </si>
  <si>
    <t>No.</t>
  </si>
  <si>
    <t>Rank abreviation</t>
  </si>
  <si>
    <t>Sheet No.</t>
  </si>
  <si>
    <t>Full rank</t>
  </si>
  <si>
    <t>Watchkeeper
(Yes/No)</t>
  </si>
  <si>
    <t>Full name</t>
  </si>
  <si>
    <t>Name</t>
  </si>
  <si>
    <t>Sign on</t>
  </si>
  <si>
    <t>Sign off</t>
  </si>
  <si>
    <t>Trainning (T)</t>
  </si>
  <si>
    <t>Berthing (B)</t>
  </si>
  <si>
    <t>Unberthing (U)</t>
  </si>
  <si>
    <t>Tank Cleanning (TC)</t>
  </si>
  <si>
    <t>Rank</t>
  </si>
  <si>
    <t>Abbreviation rank</t>
  </si>
  <si>
    <t>01</t>
  </si>
  <si>
    <t>MASTER</t>
  </si>
  <si>
    <t>No</t>
  </si>
  <si>
    <t>NGUYEN VAN HOC</t>
  </si>
  <si>
    <t>x</t>
  </si>
  <si>
    <t>CAPT.</t>
  </si>
  <si>
    <t>C/O</t>
  </si>
  <si>
    <t>02</t>
  </si>
  <si>
    <t>CHIEF OFFICER</t>
  </si>
  <si>
    <t>Yes</t>
  </si>
  <si>
    <t>NGUYEN XUAN THANH</t>
  </si>
  <si>
    <t>2/O</t>
  </si>
  <si>
    <t>03</t>
  </si>
  <si>
    <t>2nd OFFICER</t>
  </si>
  <si>
    <t>NGUYEN THACH VU</t>
  </si>
  <si>
    <t>04</t>
  </si>
  <si>
    <t>3rd OFFICER</t>
  </si>
  <si>
    <t>3/O</t>
  </si>
  <si>
    <t>PM1</t>
  </si>
  <si>
    <t>05</t>
  </si>
  <si>
    <t>VU DUY CANH</t>
  </si>
  <si>
    <t>C/E</t>
  </si>
  <si>
    <t>CHIEF ENGINEER</t>
  </si>
  <si>
    <t>PM2</t>
  </si>
  <si>
    <t>06</t>
  </si>
  <si>
    <t>PHAM VAN QUOC</t>
  </si>
  <si>
    <t>2/E</t>
  </si>
  <si>
    <t>2nd ENGINEER</t>
  </si>
  <si>
    <t>BOSUN</t>
  </si>
  <si>
    <t>07</t>
  </si>
  <si>
    <t>DOAN MANH HUNG</t>
  </si>
  <si>
    <t>3/E</t>
  </si>
  <si>
    <t>3rd ENGINEER</t>
  </si>
  <si>
    <t>AB1</t>
  </si>
  <si>
    <t>08</t>
  </si>
  <si>
    <t>SAILOR 1</t>
  </si>
  <si>
    <t>NGUYEN NGOC TUAN</t>
  </si>
  <si>
    <t>4/E</t>
  </si>
  <si>
    <t>4th ENGINEER</t>
  </si>
  <si>
    <t>AB2</t>
  </si>
  <si>
    <t>09</t>
  </si>
  <si>
    <t>SAILOR 2</t>
  </si>
  <si>
    <t>NGUYEN PHUC DUY</t>
  </si>
  <si>
    <t>ELEC.</t>
  </si>
  <si>
    <t>ELECTRICIAN</t>
  </si>
  <si>
    <t>AB3</t>
  </si>
  <si>
    <t>10</t>
  </si>
  <si>
    <t>SAILOR 3</t>
  </si>
  <si>
    <t>NGUYEN VAN KHANH</t>
  </si>
  <si>
    <t>PUMPMAN 1</t>
  </si>
  <si>
    <t>AB4</t>
  </si>
  <si>
    <t>11</t>
  </si>
  <si>
    <t>SAILOR 4</t>
  </si>
  <si>
    <t>PHAM VAN TOAN</t>
  </si>
  <si>
    <t>PUMPMAN 2</t>
  </si>
  <si>
    <t>AB5</t>
  </si>
  <si>
    <t>12</t>
  </si>
  <si>
    <t>SAILOR 5</t>
  </si>
  <si>
    <t>PHAM QUOC DAI</t>
  </si>
  <si>
    <t>COOK</t>
  </si>
  <si>
    <t>13</t>
  </si>
  <si>
    <t>BUI NGOC DUONG</t>
  </si>
  <si>
    <t>14</t>
  </si>
  <si>
    <t>STEWARD</t>
  </si>
  <si>
    <t>15</t>
  </si>
  <si>
    <t>BUI THANH TAM</t>
  </si>
  <si>
    <t>16</t>
  </si>
  <si>
    <t>LE TUAN ANH</t>
  </si>
  <si>
    <t>17</t>
  </si>
  <si>
    <t>TRUONG QUANG TUNG</t>
  </si>
  <si>
    <t>FITTER</t>
  </si>
  <si>
    <t>OILER1</t>
  </si>
  <si>
    <t>GREASER 1</t>
  </si>
  <si>
    <t>OILER2</t>
  </si>
  <si>
    <t>GREASER 2</t>
  </si>
  <si>
    <t>OILER3</t>
  </si>
  <si>
    <t>GREASER 3</t>
  </si>
  <si>
    <t>OILER4</t>
  </si>
  <si>
    <t>GREASER 4</t>
  </si>
  <si>
    <t>STW</t>
  </si>
  <si>
    <t>ASS.</t>
  </si>
  <si>
    <t>ASSISTANT</t>
  </si>
  <si>
    <t>DATE OF SIGN ON/SIGN OFF:</t>
  </si>
  <si>
    <t>01-Master</t>
  </si>
  <si>
    <t>Sign On</t>
  </si>
  <si>
    <t>Sign Off</t>
  </si>
  <si>
    <t>Row</t>
  </si>
  <si>
    <t>Row no.</t>
  </si>
  <si>
    <t>Present:</t>
  </si>
  <si>
    <t>1st last:</t>
  </si>
  <si>
    <t>2nd last:</t>
  </si>
  <si>
    <t>02-Chief Officer</t>
  </si>
  <si>
    <t>HOANG QUOC HUY</t>
  </si>
  <si>
    <t>03-2nd Officer</t>
  </si>
  <si>
    <t>04-3rd Officer</t>
  </si>
  <si>
    <t>05-Chief Engineer</t>
  </si>
  <si>
    <t>TRAN VAN THAO</t>
  </si>
  <si>
    <t>06-2nd Enginner</t>
  </si>
  <si>
    <t>NGUYEN TRONG TAI</t>
  </si>
  <si>
    <t>07-3rd Engineer</t>
  </si>
  <si>
    <t>NGUYEN HONG THANH</t>
  </si>
  <si>
    <t>08-4th Engineer</t>
  </si>
  <si>
    <t>NGUYEN VIET LANH</t>
  </si>
  <si>
    <t>09-Electrician</t>
  </si>
  <si>
    <t>DINH MANH HUNG</t>
  </si>
  <si>
    <t>10-Pumpman 1</t>
  </si>
  <si>
    <t>11-Pumpman 2</t>
  </si>
  <si>
    <t>12-Bosun</t>
  </si>
  <si>
    <t>13-Sailor 1</t>
  </si>
  <si>
    <t>14-Sailor 2</t>
  </si>
  <si>
    <t>15-Sailor 3</t>
  </si>
  <si>
    <t>16-Sailor 4</t>
  </si>
  <si>
    <t>17-Sailor 5</t>
  </si>
  <si>
    <t>18-Fitter</t>
  </si>
  <si>
    <t>NGUYEN VAN TAI</t>
  </si>
  <si>
    <t>19-Greaser 1</t>
  </si>
  <si>
    <t>TRAN VAN SON</t>
  </si>
  <si>
    <t>20-Greaser 2</t>
  </si>
  <si>
    <t>DUONG TIEN DUNG</t>
  </si>
  <si>
    <t>21-Greaser 3</t>
  </si>
  <si>
    <t>DONG TU ANH</t>
  </si>
  <si>
    <t>22-Greaser 4</t>
  </si>
  <si>
    <t>DUONG THAI VU</t>
  </si>
  <si>
    <t>23-Cook</t>
  </si>
  <si>
    <t>24-Steward</t>
  </si>
  <si>
    <t>25-Assistant</t>
  </si>
  <si>
    <t>Month:</t>
  </si>
  <si>
    <t>Dec.</t>
  </si>
  <si>
    <t>Date:</t>
  </si>
  <si>
    <t>Year:</t>
  </si>
  <si>
    <t>Day:</t>
  </si>
  <si>
    <t>Ops:</t>
  </si>
  <si>
    <t>Giờ</t>
  </si>
  <si>
    <t>Comment</t>
  </si>
  <si>
    <t>a</t>
  </si>
  <si>
    <t>b</t>
  </si>
  <si>
    <t>Kiem tra</t>
  </si>
  <si>
    <t>Start date</t>
  </si>
  <si>
    <t>Sheet name</t>
  </si>
  <si>
    <t>Date in Main</t>
  </si>
  <si>
    <t>Month</t>
  </si>
  <si>
    <t>na</t>
  </si>
  <si>
    <t>Jan.</t>
  </si>
  <si>
    <t>Feb.</t>
  </si>
  <si>
    <t>Weekday</t>
  </si>
  <si>
    <t>Mar.</t>
  </si>
  <si>
    <t>Sunday</t>
  </si>
  <si>
    <t>Apr.</t>
  </si>
  <si>
    <t>Monday</t>
  </si>
  <si>
    <t>May</t>
  </si>
  <si>
    <t>Tuesday</t>
  </si>
  <si>
    <t>Jun.</t>
  </si>
  <si>
    <t>Wednesday</t>
  </si>
  <si>
    <t>Jul.</t>
  </si>
  <si>
    <t>Thurday</t>
  </si>
  <si>
    <t>Aug.</t>
  </si>
  <si>
    <t>Friday</t>
  </si>
  <si>
    <t>Sep.</t>
  </si>
  <si>
    <t>Saturday</t>
  </si>
  <si>
    <t>Oct.</t>
  </si>
  <si>
    <t>Nov.</t>
  </si>
  <si>
    <t>Ngày</t>
  </si>
  <si>
    <t>rest in 24h</t>
  </si>
  <si>
    <t>rest in 7d</t>
  </si>
  <si>
    <t>in 24h any</t>
  </si>
  <si>
    <t>in 7d any</t>
  </si>
  <si>
    <t>check 7d</t>
  </si>
  <si>
    <r>
      <t xml:space="preserve">RECORD OF HOURS </t>
    </r>
    <r>
      <rPr>
        <b/>
        <strike/>
        <sz val="15"/>
        <color rgb="FFFF0000"/>
        <rFont val="Arial"/>
        <family val="2"/>
      </rPr>
      <t>OF WORK OR HOURS</t>
    </r>
    <r>
      <rPr>
        <b/>
        <sz val="15"/>
        <color rgb="FFFF0000"/>
        <rFont val="Arial"/>
        <family val="2"/>
      </rPr>
      <t xml:space="preserve"> OF REST OF SEAFARERS</t>
    </r>
    <r>
      <rPr>
        <b/>
        <vertAlign val="superscript"/>
        <sz val="15"/>
        <color rgb="FFFF0000"/>
        <rFont val="Arial"/>
        <family val="2"/>
      </rPr>
      <t>1</t>
    </r>
  </si>
  <si>
    <r>
      <t xml:space="preserve">(BẢN GHI SỐ GIỜ </t>
    </r>
    <r>
      <rPr>
        <strike/>
        <sz val="14"/>
        <color theme="1"/>
        <rFont val="Arial"/>
        <family val="2"/>
      </rPr>
      <t>LÀM VIỆC HOẶC SỐ GIỜ</t>
    </r>
    <r>
      <rPr>
        <sz val="14"/>
        <color theme="1"/>
        <rFont val="Arial"/>
        <family val="2"/>
      </rPr>
      <t xml:space="preserve"> NGHỈ CỦA THUYỀN VIÊN)</t>
    </r>
    <r>
      <rPr>
        <vertAlign val="superscript"/>
        <sz val="14"/>
        <color theme="1"/>
        <rFont val="Arial"/>
        <family val="2"/>
      </rPr>
      <t>1</t>
    </r>
  </si>
  <si>
    <t>Name of ship (Tên tàu):</t>
  </si>
  <si>
    <t>M/T GLORY OCEAN</t>
  </si>
  <si>
    <t>IMO number (Số IMO):</t>
  </si>
  <si>
    <t>9480502</t>
  </si>
  <si>
    <t>Flag of ship (Quốc tịch):</t>
  </si>
  <si>
    <t>VIET NAM</t>
  </si>
  <si>
    <t>Seafarer (Tên thuyền viên):</t>
  </si>
  <si>
    <t>Position/rank (Chức danh):</t>
  </si>
  <si>
    <t>Month and year (Tháng và năm):</t>
  </si>
  <si>
    <t>-</t>
  </si>
  <si>
    <r>
      <t>Watchkeeper (Trực ca)</t>
    </r>
    <r>
      <rPr>
        <vertAlign val="superscript"/>
        <sz val="10"/>
        <color theme="1"/>
        <rFont val="Arial"/>
        <family val="2"/>
      </rPr>
      <t>2</t>
    </r>
    <r>
      <rPr>
        <sz val="10"/>
        <color theme="1"/>
        <rFont val="Arial"/>
        <family val="2"/>
      </rPr>
      <t>:</t>
    </r>
  </si>
  <si>
    <t>Month Abr.</t>
  </si>
  <si>
    <t xml:space="preserve">Please mark period of work or rest, as applicable, with an "X", or using a continuous line or arrow
(Đánh dấu thời gian làm việc hoặc nghỉ áp dụng bằng dấu "X", hoặc sử dụng đường liền nét hoặc mũi tên) </t>
  </si>
  <si>
    <r>
      <t>NOT TO BE COMPLETED
BY SEAFARER</t>
    </r>
    <r>
      <rPr>
        <vertAlign val="superscript"/>
        <sz val="9"/>
        <color theme="1"/>
        <rFont val="Arial"/>
        <family val="2"/>
      </rPr>
      <t>3</t>
    </r>
    <r>
      <rPr>
        <sz val="9"/>
        <color theme="1"/>
        <rFont val="Arial"/>
        <family val="2"/>
      </rPr>
      <t xml:space="preserve">
(KHÔNG DO THUYỀN VIÊN
THỰC HIỆN)</t>
    </r>
    <r>
      <rPr>
        <vertAlign val="superscript"/>
        <sz val="9"/>
        <color theme="1"/>
        <rFont val="Arial"/>
        <family val="2"/>
      </rPr>
      <t>3</t>
    </r>
  </si>
  <si>
    <t>JANUARY</t>
  </si>
  <si>
    <t>Sheetname</t>
  </si>
  <si>
    <t xml:space="preserve">    Hours
      (giờ)
 Date
(Ngày)</t>
  </si>
  <si>
    <t>Hours of rest in 24-hour period
(Số giờ nghỉ trong 24 giờ)</t>
  </si>
  <si>
    <t>Hours of rest in 7-day period
(Số giờ nghỉ trong 7 ngày)</t>
  </si>
  <si>
    <t xml:space="preserve">Comments
Diễn giải </t>
  </si>
  <si>
    <r>
      <t xml:space="preserve">Hours of </t>
    </r>
    <r>
      <rPr>
        <strike/>
        <sz val="8"/>
        <color theme="1"/>
        <rFont val="Arial"/>
        <family val="2"/>
      </rPr>
      <t>work or</t>
    </r>
    <r>
      <rPr>
        <sz val="8"/>
        <color theme="1"/>
        <rFont val="Arial"/>
        <family val="2"/>
      </rPr>
      <t xml:space="preserve"> rest, as applicable, in any 24 hrs period</t>
    </r>
    <r>
      <rPr>
        <vertAlign val="superscript"/>
        <sz val="8"/>
        <color theme="1"/>
        <rFont val="Arial"/>
        <family val="2"/>
      </rPr>
      <t xml:space="preserve">4
</t>
    </r>
    <r>
      <rPr>
        <sz val="8"/>
        <color theme="1"/>
        <rFont val="Arial"/>
        <family val="2"/>
      </rPr>
      <t xml:space="preserve">(Số giờ </t>
    </r>
    <r>
      <rPr>
        <strike/>
        <sz val="8"/>
        <color theme="1"/>
        <rFont val="Arial"/>
        <family val="2"/>
      </rPr>
      <t>làm việc hoặc</t>
    </r>
    <r>
      <rPr>
        <sz val="8"/>
        <color theme="1"/>
        <rFont val="Arial"/>
        <family val="2"/>
      </rPr>
      <t xml:space="preserve"> nghỉ, áp dụng trong 24 giờ bất kỳ)</t>
    </r>
    <r>
      <rPr>
        <vertAlign val="superscript"/>
        <sz val="8"/>
        <color theme="1"/>
        <rFont val="Arial"/>
        <family val="2"/>
      </rPr>
      <t>4</t>
    </r>
  </si>
  <si>
    <r>
      <t xml:space="preserve">Hours of </t>
    </r>
    <r>
      <rPr>
        <strike/>
        <sz val="8"/>
        <color theme="1"/>
        <rFont val="Arial"/>
        <family val="2"/>
      </rPr>
      <t>work or</t>
    </r>
    <r>
      <rPr>
        <sz val="8"/>
        <color theme="1"/>
        <rFont val="Arial"/>
        <family val="2"/>
      </rPr>
      <t xml:space="preserve"> rest, as applicable, in any 7-day period</t>
    </r>
    <r>
      <rPr>
        <vertAlign val="superscript"/>
        <sz val="8"/>
        <color theme="1"/>
        <rFont val="Arial"/>
        <family val="2"/>
      </rPr>
      <t xml:space="preserve">4
</t>
    </r>
    <r>
      <rPr>
        <sz val="8"/>
        <color theme="1"/>
        <rFont val="Arial"/>
        <family val="2"/>
      </rPr>
      <t xml:space="preserve">(Số giờ </t>
    </r>
    <r>
      <rPr>
        <strike/>
        <sz val="8"/>
        <color theme="1"/>
        <rFont val="Arial"/>
        <family val="2"/>
      </rPr>
      <t>làm việc hoặc</t>
    </r>
    <r>
      <rPr>
        <sz val="8"/>
        <color theme="1"/>
        <rFont val="Arial"/>
        <family val="2"/>
      </rPr>
      <t xml:space="preserve"> nghỉ, áp dụng trong 7 ngày bất kỳ)</t>
    </r>
    <r>
      <rPr>
        <vertAlign val="superscript"/>
        <sz val="8"/>
        <color theme="1"/>
        <rFont val="Arial"/>
        <family val="2"/>
      </rPr>
      <t>4</t>
    </r>
  </si>
  <si>
    <t>FEBRUARY</t>
  </si>
  <si>
    <t>MARCH</t>
  </si>
  <si>
    <t>APRIL</t>
  </si>
  <si>
    <t>MAY</t>
  </si>
  <si>
    <t>JUNE</t>
  </si>
  <si>
    <t>JULY</t>
  </si>
  <si>
    <t>AUGUST</t>
  </si>
  <si>
    <t>SEPTEMBER</t>
  </si>
  <si>
    <t>OCTOBER</t>
  </si>
  <si>
    <t>NOVEMBER</t>
  </si>
  <si>
    <t>DECEMBER</t>
  </si>
  <si>
    <t>Hours (giờ)</t>
  </si>
  <si>
    <t>midnight to midnight 
(nửa đêm đến nửa đêm)</t>
  </si>
  <si>
    <t>Please mark period of work or rest, as applicable, with an "X", or using a continuous line or arrow</t>
  </si>
  <si>
    <t xml:space="preserve">(Đánh dấu thời gian làm việc hoặc nghỉ áp dụng bằng dấu "X", hoặc sử dụng đường liền nét hoặc mũi tên) </t>
  </si>
  <si>
    <t>The following national laws, regulations and/or collective agreements governing limitations on working hours or minimum rest periods apply to this ship:</t>
  </si>
  <si>
    <t>(Các luật, quy định và/hoặc các thỏa thuận chung sau đây trong phạm vi điều chỉnh về số giờ làm việc hoặc khoảng thời gian nghỉ tối thiểu áp dụng cho tàu này)</t>
  </si>
  <si>
    <t>Vietnam Maritime Code dated 14 June 2005 in compliance with the relevant requirements ILO’s Convention No.180 and STCW 1978</t>
  </si>
  <si>
    <t>Bộ luật Hàng hải Việt Nam ngày 14 tháng 6 năm 2005 tuân thủ các yêu cầu tương ứng của Công ước số 180 của ILO và STCW 1978</t>
  </si>
  <si>
    <t>I agree that this record is an accurate reflection of the hours of work or rest of the seafarer concerned.</t>
  </si>
  <si>
    <t>(Tôi đồng ý bản ghi này phản ánh đúng số giờ làm việc hoặc nghỉ của thuyền viên liên quan)</t>
  </si>
  <si>
    <t>Name of master or person authorized by master to sign this record</t>
  </si>
  <si>
    <t>(Tên của thuyền trưởng hoặc người được thuyền trưởng ủy quyền ký bản ghi này)</t>
  </si>
  <si>
    <t>:</t>
  </si>
  <si>
    <t>Signature of master or authorized person</t>
  </si>
  <si>
    <t xml:space="preserve">Signature of seafarer </t>
  </si>
  <si>
    <t>(Chữ ký của thuyền trưởng hoặc người được ủy quyền)</t>
  </si>
  <si>
    <t>(Chữ ký của thuyền viên)   :</t>
  </si>
  <si>
    <t>A copy of this record is to be given to the seafarer. This form is subject to examination and endorsement under procedures established by</t>
  </si>
  <si>
    <t>Khai Hoan Marine Corporation</t>
  </si>
  <si>
    <t>Một bản sao của bản ghi này được chuyển cho thuyền viên. Mẫu này chịu sự kiểm tra và xác nhận theo quy trình được thiết lập bởi</t>
  </si>
  <si>
    <t>Công ty Hàng hải Khải Hoàn</t>
  </si>
  <si>
    <t>(Name of competent authority -
Tên của tổ chức có thẩm quyền)</t>
  </si>
  <si>
    <r>
      <t xml:space="preserve">1 </t>
    </r>
    <r>
      <rPr>
        <sz val="11"/>
        <color theme="1"/>
        <rFont val="Arial"/>
        <family val="2"/>
      </rPr>
      <t xml:space="preserve">The terms used in this model table are to appear in the working language or languages of the ship and in English </t>
    </r>
  </si>
  <si>
    <t xml:space="preserve">  (Ngôn ngữ sử dụng trong bảng này là ngôn ngữ làm việc hoặc ngôn ngữ của tàu và tiếng Anh).</t>
  </si>
  <si>
    <r>
      <t xml:space="preserve">2 </t>
    </r>
    <r>
      <rPr>
        <sz val="11"/>
        <color theme="1"/>
        <rFont val="Arial"/>
        <family val="2"/>
      </rPr>
      <t xml:space="preserve">Check as appropriate </t>
    </r>
  </si>
  <si>
    <t xml:space="preserve">  (Chọn ô thích hợp).</t>
  </si>
  <si>
    <r>
      <t xml:space="preserve">3  </t>
    </r>
    <r>
      <rPr>
        <sz val="11"/>
        <color theme="1"/>
        <rFont val="Arial"/>
        <family val="2"/>
      </rPr>
      <t>For completion and use in accordance with the procedures established by the competent authority in compliance with the relevant requirements of the Seafarers’ Hours of Work and Manning of Ships Convention, 1996 (Convention No. 180).</t>
    </r>
  </si>
  <si>
    <t xml:space="preserve">   (Để hoàn thành và sử dụng phù hợp với các quy trình được thiết lập bởi tổ chức có thẩm quyền tuân thủ các yêu cầu tương ứng của Công ước về số giờ làm việc của thuyền viên và định biên trên tàu, năm 1996 (Công ước số 180).</t>
  </si>
  <si>
    <r>
      <t xml:space="preserve">4  </t>
    </r>
    <r>
      <rPr>
        <sz val="11"/>
        <color theme="1"/>
        <rFont val="Arial"/>
        <family val="2"/>
      </rPr>
      <t>Additional calculations or verifications may be necessary to ensure compliance with the relevant requirements of the Seafarers’ Hours of Work and the Manning of Ships, 1996 (Convention No. 180) and the International Convention on Standards of Training, Certification and Watchkeeping, 1978, as amended (STCW Convention).</t>
    </r>
  </si>
  <si>
    <t xml:space="preserve">   Có thể cần thiết tính toán hoặc kiểm chứng thêm để đảm bảo tuân thủ các yêu cầu tương ứng của Công ước về số giờ làm việc của thuyền viên và định biên trên tàu, năm 1996 (Công ước số 180) và Công ước Quốc tế về tiêu chuẩn huấn luyện cấp chứng chỉ và trực ca cho thuyền viên (STCW) năm 1978.</t>
  </si>
  <si>
    <t/>
  </si>
  <si>
    <t>STWD</t>
  </si>
  <si>
    <t>BSN</t>
  </si>
  <si>
    <t>CAPT</t>
  </si>
  <si>
    <t>2ND OFFICER</t>
  </si>
  <si>
    <t>3RD OFFICER</t>
  </si>
  <si>
    <t>PUMP MAN 1</t>
  </si>
  <si>
    <t>PUMP MAN 2</t>
  </si>
  <si>
    <t>NGUYEN VAN 1</t>
  </si>
  <si>
    <t>NGUYEN VAN 2</t>
  </si>
  <si>
    <t>NGUYEN VAN 3</t>
  </si>
  <si>
    <t>NGUYEN VAN 4</t>
  </si>
  <si>
    <t>NGUYEN VAN 5</t>
  </si>
  <si>
    <t>NGUYEN VAN 6</t>
  </si>
  <si>
    <t>NGUYEN VAN 7</t>
  </si>
  <si>
    <t>NGUYEN VAN 8</t>
  </si>
  <si>
    <t>NGUYEN VAN 9</t>
  </si>
  <si>
    <t>NGUYEN VAN 10</t>
  </si>
  <si>
    <t>NGUYEN VAN 11</t>
  </si>
  <si>
    <t>NGUYEN VAN 12</t>
  </si>
  <si>
    <t>NGUYEN VAN 13</t>
  </si>
  <si>
    <t>NGUYEN VAN 14</t>
  </si>
  <si>
    <t>HƯỚNG DẪN CHẤM CÔNG</t>
  </si>
  <si>
    <t xml:space="preserve"> KHÔNG ĐƯƠC THAY ĐỔI CÁC THÔNG SỐ VÀ CÔNG THỨC</t>
  </si>
  <si>
    <t>Số sheet trong crewlist tương ứng với số sheet ngoài thanh bar bên dưới</t>
  </si>
  <si>
    <t>SignOn Range Name</t>
  </si>
  <si>
    <t>Chief_Officer</t>
  </si>
  <si>
    <t>Second_Officer</t>
  </si>
  <si>
    <t>Third_Officer</t>
  </si>
  <si>
    <t>Chief_Engineer</t>
  </si>
  <si>
    <t>Second_Engineer</t>
  </si>
  <si>
    <t>Third_Engineer</t>
  </si>
  <si>
    <t>Fourth_Engineer</t>
  </si>
  <si>
    <t>Electrician</t>
  </si>
  <si>
    <t>Pumpman_1</t>
  </si>
  <si>
    <t>Pumpman_2</t>
  </si>
  <si>
    <t>Bosun</t>
  </si>
  <si>
    <t>Sailor_1</t>
  </si>
  <si>
    <t>Sailor_2</t>
  </si>
  <si>
    <t>Sailor_3</t>
  </si>
  <si>
    <t>Sailor_4</t>
  </si>
  <si>
    <t>Sailor_5</t>
  </si>
  <si>
    <t>Fitter</t>
  </si>
  <si>
    <t>Greaser_1</t>
  </si>
  <si>
    <t>Greaser_2</t>
  </si>
  <si>
    <t>Greaser_3</t>
  </si>
  <si>
    <t>Greaser_4</t>
  </si>
  <si>
    <t>Cook</t>
  </si>
  <si>
    <t>Steward</t>
  </si>
  <si>
    <t>Assistant</t>
  </si>
  <si>
    <t>Master</t>
  </si>
  <si>
    <t>Order in list</t>
  </si>
  <si>
    <t>Training for 3rd Mate</t>
  </si>
  <si>
    <t>Sea rescue</t>
  </si>
  <si>
    <r>
      <t>Điền tên Thuyền viên vào Sheet "</t>
    </r>
    <r>
      <rPr>
        <b/>
        <sz val="14"/>
        <color theme="0"/>
        <rFont val="Tahoma"/>
        <family val="2"/>
      </rPr>
      <t>Crewlist</t>
    </r>
    <r>
      <rPr>
        <sz val="14"/>
        <color theme="0"/>
        <rFont val="Tahoma"/>
        <family val="2"/>
      </rPr>
      <t>"</t>
    </r>
  </si>
  <si>
    <t>Đánh dấu "X" vào ô tương ứng đúng với ngày, giờ làm việc</t>
  </si>
  <si>
    <t>Route planning meeting</t>
  </si>
</sst>
</file>

<file path=xl/styles.xml><?xml version="1.0" encoding="utf-8"?>
<styleSheet xmlns="http://schemas.openxmlformats.org/spreadsheetml/2006/main">
  <numFmts count="4">
    <numFmt numFmtId="164" formatCode="[$-409]d\-mmm\-yyyy;@"/>
    <numFmt numFmtId="165" formatCode="dd\-mmm\-yyyy\ hh:mm"/>
    <numFmt numFmtId="166" formatCode="[$-409]d\-mmm\-yy;@"/>
    <numFmt numFmtId="167" formatCode="#,##0.0"/>
  </numFmts>
  <fonts count="62">
    <font>
      <sz val="11"/>
      <color theme="1"/>
      <name val="Calibri"/>
      <family val="2"/>
      <scheme val="minor"/>
    </font>
    <font>
      <sz val="12"/>
      <color theme="1"/>
      <name val="Calibri"/>
      <family val="2"/>
      <scheme val="minor"/>
    </font>
    <font>
      <b/>
      <sz val="12"/>
      <color theme="1"/>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15"/>
      <color rgb="FFFF0000"/>
      <name val="Arial"/>
      <family val="2"/>
    </font>
    <font>
      <b/>
      <strike/>
      <sz val="15"/>
      <color rgb="FFFF0000"/>
      <name val="Arial"/>
      <family val="2"/>
    </font>
    <font>
      <b/>
      <vertAlign val="superscript"/>
      <sz val="15"/>
      <color rgb="FFFF0000"/>
      <name val="Arial"/>
      <family val="2"/>
    </font>
    <font>
      <sz val="15"/>
      <color theme="1"/>
      <name val="Arial"/>
      <family val="2"/>
    </font>
    <font>
      <sz val="14"/>
      <color theme="1"/>
      <name val="Arial"/>
      <family val="2"/>
    </font>
    <font>
      <strike/>
      <sz val="14"/>
      <color theme="1"/>
      <name val="Arial"/>
      <family val="2"/>
    </font>
    <font>
      <vertAlign val="superscript"/>
      <sz val="14"/>
      <color theme="1"/>
      <name val="Arial"/>
      <family val="2"/>
    </font>
    <font>
      <sz val="10"/>
      <color theme="1"/>
      <name val="Arial"/>
      <family val="2"/>
    </font>
    <font>
      <sz val="11"/>
      <color theme="1"/>
      <name val="Arial"/>
      <family val="2"/>
    </font>
    <font>
      <b/>
      <sz val="10"/>
      <color theme="1"/>
      <name val="Arial"/>
      <family val="2"/>
    </font>
    <font>
      <sz val="10"/>
      <name val="Arial"/>
      <family val="2"/>
    </font>
    <font>
      <vertAlign val="superscript"/>
      <sz val="10"/>
      <color theme="1"/>
      <name val="Arial"/>
      <family val="2"/>
    </font>
    <font>
      <sz val="9"/>
      <color theme="1"/>
      <name val="Arial"/>
      <family val="2"/>
    </font>
    <font>
      <vertAlign val="superscript"/>
      <sz val="9"/>
      <color theme="1"/>
      <name val="Arial"/>
      <family val="2"/>
    </font>
    <font>
      <sz val="8"/>
      <color theme="1"/>
      <name val="Arial"/>
      <family val="2"/>
    </font>
    <font>
      <strike/>
      <sz val="8"/>
      <color theme="1"/>
      <name val="Arial"/>
      <family val="2"/>
    </font>
    <font>
      <vertAlign val="superscript"/>
      <sz val="8"/>
      <color theme="1"/>
      <name val="Arial"/>
      <family val="2"/>
    </font>
    <font>
      <b/>
      <sz val="11"/>
      <color theme="1"/>
      <name val="Arial"/>
      <family val="2"/>
    </font>
    <font>
      <vertAlign val="superscript"/>
      <sz val="11"/>
      <color theme="1"/>
      <name val="Arial"/>
      <family val="2"/>
    </font>
    <font>
      <sz val="12"/>
      <name val="Calibri"/>
      <family val="2"/>
      <scheme val="minor"/>
    </font>
    <font>
      <sz val="10"/>
      <name val="Calibri"/>
      <family val="2"/>
      <scheme val="minor"/>
    </font>
    <font>
      <sz val="9"/>
      <name val="Calibri"/>
      <family val="2"/>
      <scheme val="minor"/>
    </font>
    <font>
      <b/>
      <sz val="10"/>
      <name val="Calibri"/>
      <family val="2"/>
      <scheme val="minor"/>
    </font>
    <font>
      <sz val="11"/>
      <name val="Calibri"/>
      <family val="2"/>
      <scheme val="minor"/>
    </font>
    <font>
      <b/>
      <sz val="16"/>
      <color theme="0"/>
      <name val="Tahoma"/>
      <family val="2"/>
    </font>
    <font>
      <sz val="11"/>
      <color theme="0"/>
      <name val="Tahoma"/>
      <family val="2"/>
    </font>
    <font>
      <sz val="12"/>
      <color theme="0"/>
      <name val="Tahoma"/>
      <family val="2"/>
    </font>
    <font>
      <b/>
      <sz val="12"/>
      <color theme="0"/>
      <name val="Tahoma"/>
      <family val="2"/>
    </font>
    <font>
      <sz val="12"/>
      <name val="Tahoma"/>
      <family val="2"/>
    </font>
    <font>
      <sz val="12"/>
      <color theme="1"/>
      <name val="Tahoma"/>
      <family val="2"/>
    </font>
    <font>
      <sz val="11"/>
      <color theme="1"/>
      <name val="Tahoma"/>
      <family val="2"/>
    </font>
    <font>
      <b/>
      <sz val="11"/>
      <color theme="1"/>
      <name val="Tahoma"/>
      <family val="2"/>
    </font>
    <font>
      <u/>
      <sz val="9.35"/>
      <color theme="10"/>
      <name val="Calibri"/>
      <family val="2"/>
    </font>
    <font>
      <sz val="11"/>
      <color rgb="FF227C9D"/>
      <name val="Tahoma"/>
      <family val="2"/>
    </font>
    <font>
      <b/>
      <sz val="12"/>
      <color indexed="39"/>
      <name val="Century"/>
      <family val="1"/>
    </font>
    <font>
      <sz val="11"/>
      <color theme="0"/>
      <name val="Calibri"/>
      <family val="2"/>
      <scheme val="minor"/>
    </font>
    <font>
      <sz val="10"/>
      <color theme="0"/>
      <name val="Calibri"/>
      <family val="2"/>
      <scheme val="minor"/>
    </font>
    <font>
      <sz val="12"/>
      <color theme="0"/>
      <name val="Calibri"/>
      <family val="2"/>
      <scheme val="minor"/>
    </font>
    <font>
      <b/>
      <sz val="12"/>
      <color theme="0"/>
      <name val="Calibri"/>
      <family val="2"/>
      <scheme val="minor"/>
    </font>
    <font>
      <sz val="11"/>
      <color theme="0"/>
      <name val="Calibri"/>
      <family val="2"/>
    </font>
    <font>
      <sz val="11"/>
      <color rgb="FFFF0000"/>
      <name val="Calibri"/>
      <family val="2"/>
      <scheme val="minor"/>
    </font>
    <font>
      <sz val="15"/>
      <color theme="0"/>
      <name val="Arial"/>
      <family val="2"/>
    </font>
    <font>
      <sz val="10"/>
      <color theme="0"/>
      <name val="Arial"/>
      <family val="2"/>
    </font>
    <font>
      <sz val="11"/>
      <color theme="0"/>
      <name val="Arial"/>
      <family val="2"/>
    </font>
    <font>
      <sz val="8"/>
      <color theme="0"/>
      <name val="Arial"/>
      <family val="2"/>
    </font>
    <font>
      <sz val="15"/>
      <color theme="0" tint="-0.34998626667073579"/>
      <name val="Arial"/>
      <family val="2"/>
    </font>
    <font>
      <sz val="11"/>
      <color theme="0" tint="-0.34998626667073579"/>
      <name val="Arial"/>
      <family val="2"/>
    </font>
    <font>
      <sz val="10"/>
      <color theme="0" tint="-0.34998626667073579"/>
      <name val="Arial"/>
      <family val="2"/>
    </font>
    <font>
      <sz val="8"/>
      <color theme="0" tint="-0.34998626667073579"/>
      <name val="Arial"/>
      <family val="2"/>
    </font>
    <font>
      <sz val="12"/>
      <color rgb="FFFF0000"/>
      <name val="Calibri"/>
      <family val="2"/>
      <scheme val="minor"/>
    </font>
    <font>
      <b/>
      <sz val="10"/>
      <color theme="0"/>
      <name val="Calibri"/>
      <family val="2"/>
      <scheme val="minor"/>
    </font>
    <font>
      <b/>
      <sz val="9"/>
      <color theme="0"/>
      <name val="Calibri"/>
      <family val="2"/>
      <scheme val="minor"/>
    </font>
    <font>
      <sz val="14"/>
      <color theme="1"/>
      <name val="Tahoma"/>
      <family val="2"/>
    </font>
    <font>
      <b/>
      <sz val="14"/>
      <color theme="0"/>
      <name val="Tahoma"/>
      <family val="2"/>
    </font>
    <font>
      <sz val="14"/>
      <color theme="0"/>
      <name val="Tahoma"/>
      <family val="2"/>
    </font>
  </fonts>
  <fills count="13">
    <fill>
      <patternFill patternType="none"/>
    </fill>
    <fill>
      <patternFill patternType="gray125"/>
    </fill>
    <fill>
      <patternFill patternType="solid">
        <fgColor rgb="FFFFFF99"/>
        <bgColor indexed="64"/>
      </patternFill>
    </fill>
    <fill>
      <patternFill patternType="solid">
        <fgColor rgb="FF227C9D"/>
        <bgColor indexed="64"/>
      </patternFill>
    </fill>
    <fill>
      <patternFill patternType="solid">
        <fgColor rgb="FF17C3B2"/>
        <bgColor indexed="64"/>
      </patternFill>
    </fill>
    <fill>
      <patternFill patternType="solid">
        <fgColor rgb="FFFFCB77"/>
        <bgColor indexed="64"/>
      </patternFill>
    </fill>
    <fill>
      <patternFill patternType="solid">
        <fgColor rgb="FFFEF9EF"/>
        <bgColor indexed="64"/>
      </patternFill>
    </fill>
    <fill>
      <patternFill patternType="solid">
        <fgColor rgb="FFFE6D73"/>
        <bgColor indexed="64"/>
      </patternFill>
    </fill>
    <fill>
      <patternFill patternType="solid">
        <fgColor theme="0"/>
        <bgColor indexed="64"/>
      </patternFill>
    </fill>
    <fill>
      <patternFill patternType="solid">
        <fgColor rgb="FF94D2BD"/>
        <bgColor indexed="64"/>
      </patternFill>
    </fill>
    <fill>
      <gradientFill>
        <stop position="0">
          <color rgb="FF227C9D"/>
        </stop>
        <stop position="1">
          <color rgb="FF17C3B2"/>
        </stop>
      </gradientFill>
    </fill>
    <fill>
      <gradientFill>
        <stop position="0">
          <color rgb="FFFFCB77"/>
        </stop>
        <stop position="1">
          <color rgb="FFFEF9EF"/>
        </stop>
      </gradientFill>
    </fill>
    <fill>
      <gradientFill degree="90">
        <stop position="0">
          <color rgb="FFFFCB77"/>
        </stop>
        <stop position="1">
          <color rgb="FFFEF9EF"/>
        </stop>
      </gradientFill>
    </fill>
  </fills>
  <borders count="4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auto="1"/>
      </bottom>
      <diagonal/>
    </border>
    <border>
      <left style="thin">
        <color auto="1"/>
      </left>
      <right style="thin">
        <color auto="1"/>
      </right>
      <top style="hair">
        <color auto="1"/>
      </top>
      <bottom style="hair">
        <color auto="1"/>
      </bottom>
      <diagonal/>
    </border>
    <border>
      <left style="thin">
        <color indexed="64"/>
      </left>
      <right style="thin">
        <color indexed="64"/>
      </right>
      <top style="hair">
        <color auto="1"/>
      </top>
      <bottom style="thin">
        <color indexed="64"/>
      </bottom>
      <diagonal/>
    </border>
    <border>
      <left style="thin">
        <color indexed="64"/>
      </left>
      <right style="thin">
        <color indexed="64"/>
      </right>
      <top/>
      <bottom style="hair">
        <color auto="1"/>
      </bottom>
      <diagonal/>
    </border>
    <border>
      <left style="thin">
        <color indexed="64"/>
      </left>
      <right style="hair">
        <color auto="1"/>
      </right>
      <top style="thin">
        <color indexed="64"/>
      </top>
      <bottom style="thin">
        <color indexed="64"/>
      </bottom>
      <diagonal/>
    </border>
    <border>
      <left style="hair">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auto="1"/>
      </left>
      <right style="hair">
        <color auto="1"/>
      </right>
      <top style="hair">
        <color auto="1"/>
      </top>
      <bottom style="thin">
        <color indexed="64"/>
      </bottom>
      <diagonal/>
    </border>
    <border>
      <left style="hair">
        <color auto="1"/>
      </left>
      <right style="hair">
        <color auto="1"/>
      </right>
      <top style="hair">
        <color auto="1"/>
      </top>
      <bottom style="thin">
        <color indexed="64"/>
      </bottom>
      <diagonal/>
    </border>
    <border>
      <left style="hair">
        <color auto="1"/>
      </left>
      <right style="thin">
        <color auto="1"/>
      </right>
      <top style="hair">
        <color auto="1"/>
      </top>
      <bottom style="thin">
        <color indexed="64"/>
      </bottom>
      <diagonal/>
    </border>
    <border>
      <left/>
      <right style="hair">
        <color auto="1"/>
      </right>
      <top style="hair">
        <color auto="1"/>
      </top>
      <bottom style="thin">
        <color indexed="64"/>
      </bottom>
      <diagonal/>
    </border>
    <border>
      <left style="thin">
        <color indexed="64"/>
      </left>
      <right style="thin">
        <color indexed="64"/>
      </right>
      <top/>
      <bottom style="thin">
        <color indexed="64"/>
      </bottom>
      <diagonal/>
    </border>
    <border>
      <left/>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bottom style="hair">
        <color auto="1"/>
      </bottom>
      <diagonal/>
    </border>
    <border>
      <left/>
      <right/>
      <top style="hair">
        <color auto="1"/>
      </top>
      <bottom style="hair">
        <color auto="1"/>
      </bottom>
      <diagonal/>
    </border>
    <border>
      <left style="hair">
        <color auto="1"/>
      </left>
      <right/>
      <top style="thin">
        <color indexed="64"/>
      </top>
      <bottom style="thin">
        <color indexed="64"/>
      </bottom>
      <diagonal/>
    </border>
    <border>
      <left style="hair">
        <color auto="1"/>
      </left>
      <right/>
      <top style="hair">
        <color auto="1"/>
      </top>
      <bottom style="thin">
        <color indexed="64"/>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auto="1"/>
      </right>
      <top style="thin">
        <color indexed="64"/>
      </top>
      <bottom style="hair">
        <color auto="1"/>
      </bottom>
      <diagonal/>
    </border>
    <border>
      <left style="hair">
        <color auto="1"/>
      </left>
      <right style="thin">
        <color indexed="64"/>
      </right>
      <top style="thin">
        <color indexed="64"/>
      </top>
      <bottom style="hair">
        <color auto="1"/>
      </bottom>
      <diagonal/>
    </border>
    <border>
      <left style="thin">
        <color auto="1"/>
      </left>
      <right/>
      <top/>
      <bottom style="thin">
        <color indexed="64"/>
      </bottom>
      <diagonal/>
    </border>
    <border>
      <left/>
      <right style="thin">
        <color auto="1"/>
      </right>
      <top/>
      <bottom style="thin">
        <color indexed="64"/>
      </bottom>
      <diagonal/>
    </border>
    <border>
      <left style="hair">
        <color auto="1"/>
      </left>
      <right style="hair">
        <color auto="1"/>
      </right>
      <top/>
      <bottom style="hair">
        <color auto="1"/>
      </bottom>
      <diagonal/>
    </border>
    <border>
      <left style="hair">
        <color auto="1"/>
      </left>
      <right style="hair">
        <color auto="1"/>
      </right>
      <top style="thin">
        <color indexed="64"/>
      </top>
      <bottom style="hair">
        <color auto="1"/>
      </bottom>
      <diagonal/>
    </border>
  </borders>
  <cellStyleXfs count="2">
    <xf numFmtId="0" fontId="0" fillId="0" borderId="0"/>
    <xf numFmtId="0" fontId="39" fillId="0" borderId="0" applyNumberFormat="0" applyFill="0" applyBorder="0" applyAlignment="0" applyProtection="0">
      <alignment vertical="top"/>
      <protection locked="0"/>
    </xf>
  </cellStyleXfs>
  <cellXfs count="314">
    <xf numFmtId="0" fontId="0" fillId="0" borderId="0" xfId="0"/>
    <xf numFmtId="0" fontId="0" fillId="0" borderId="0" xfId="0" applyProtection="1"/>
    <xf numFmtId="0" fontId="1" fillId="0" borderId="0" xfId="0" applyFont="1" applyAlignment="1" applyProtection="1">
      <alignment horizontal="center"/>
    </xf>
    <xf numFmtId="0" fontId="1" fillId="0" borderId="0" xfId="0" applyFont="1" applyProtection="1"/>
    <xf numFmtId="0" fontId="1" fillId="0" borderId="0" xfId="0" applyFont="1" applyAlignment="1" applyProtection="1">
      <alignment horizontal="center" vertical="center"/>
    </xf>
    <xf numFmtId="0" fontId="2" fillId="0" borderId="0" xfId="0" applyFont="1" applyBorder="1" applyAlignment="1" applyProtection="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right" vertical="center"/>
    </xf>
    <xf numFmtId="0" fontId="2" fillId="0" borderId="0" xfId="0" applyFont="1" applyAlignment="1" applyProtection="1">
      <alignment horizontal="center" vertical="center"/>
    </xf>
    <xf numFmtId="0" fontId="0" fillId="0" borderId="0" xfId="0" applyAlignment="1" applyProtection="1">
      <alignment vertical="center"/>
    </xf>
    <xf numFmtId="0" fontId="0" fillId="0" borderId="0" xfId="0" applyAlignment="1" applyProtection="1">
      <alignment horizontal="center"/>
    </xf>
    <xf numFmtId="165" fontId="0" fillId="0" borderId="0" xfId="0" applyNumberFormat="1" applyProtection="1"/>
    <xf numFmtId="0" fontId="4" fillId="0" borderId="0" xfId="0" applyFont="1" applyFill="1" applyBorder="1" applyAlignment="1" applyProtection="1">
      <alignment vertical="center"/>
    </xf>
    <xf numFmtId="164" fontId="4" fillId="0" borderId="19" xfId="0" applyNumberFormat="1" applyFont="1" applyFill="1" applyBorder="1" applyAlignment="1" applyProtection="1">
      <alignment horizontal="center" vertical="center"/>
    </xf>
    <xf numFmtId="164" fontId="4" fillId="0" borderId="24" xfId="0" applyNumberFormat="1" applyFont="1" applyFill="1" applyBorder="1" applyAlignment="1" applyProtection="1">
      <alignment horizontal="center" vertical="center"/>
    </xf>
    <xf numFmtId="164" fontId="4" fillId="0" borderId="1" xfId="0" applyNumberFormat="1" applyFont="1" applyFill="1" applyBorder="1" applyAlignment="1" applyProtection="1">
      <alignment horizontal="center" vertical="center"/>
    </xf>
    <xf numFmtId="164" fontId="4" fillId="0" borderId="0" xfId="0" applyNumberFormat="1"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0" fontId="4" fillId="0" borderId="0" xfId="0" applyFont="1" applyFill="1" applyBorder="1" applyAlignment="1" applyProtection="1">
      <alignment horizontal="right" vertical="center"/>
    </xf>
    <xf numFmtId="0" fontId="6" fillId="0" borderId="7" xfId="0" applyFont="1" applyFill="1" applyBorder="1" applyAlignment="1" applyProtection="1">
      <alignment vertical="center" wrapText="1"/>
      <protection locked="0"/>
    </xf>
    <xf numFmtId="0" fontId="6" fillId="0" borderId="5" xfId="0" applyFont="1" applyFill="1" applyBorder="1" applyAlignment="1" applyProtection="1">
      <alignment horizontal="left" vertical="center" wrapText="1"/>
      <protection locked="0"/>
    </xf>
    <xf numFmtId="0" fontId="6" fillId="0" borderId="5" xfId="0" applyFont="1" applyFill="1" applyBorder="1" applyAlignment="1" applyProtection="1">
      <alignment vertical="center" wrapText="1"/>
      <protection locked="0"/>
    </xf>
    <xf numFmtId="0" fontId="4" fillId="0" borderId="20" xfId="0" applyFont="1" applyFill="1" applyBorder="1" applyAlignment="1" applyProtection="1">
      <alignment horizontal="center" vertical="center"/>
      <protection locked="0"/>
    </xf>
    <xf numFmtId="0" fontId="4" fillId="0" borderId="21" xfId="0" applyFont="1" applyFill="1" applyBorder="1" applyAlignment="1" applyProtection="1">
      <alignment horizontal="center" vertical="center"/>
      <protection locked="0"/>
    </xf>
    <xf numFmtId="0" fontId="4" fillId="0" borderId="22" xfId="0" applyFont="1" applyFill="1" applyBorder="1" applyAlignment="1" applyProtection="1">
      <alignment horizontal="center" vertical="center"/>
      <protection locked="0"/>
    </xf>
    <xf numFmtId="0" fontId="4" fillId="0" borderId="14" xfId="0" applyFont="1" applyFill="1" applyBorder="1" applyAlignment="1" applyProtection="1">
      <alignment horizontal="center" vertical="center"/>
      <protection locked="0"/>
    </xf>
    <xf numFmtId="0" fontId="4" fillId="0" borderId="15" xfId="0" applyFont="1" applyFill="1" applyBorder="1" applyAlignment="1" applyProtection="1">
      <alignment horizontal="center" vertical="center"/>
      <protection locked="0"/>
    </xf>
    <xf numFmtId="0" fontId="4" fillId="0" borderId="16" xfId="0" applyFont="1" applyFill="1" applyBorder="1" applyAlignment="1" applyProtection="1">
      <alignment horizontal="center" vertical="center"/>
      <protection locked="0"/>
    </xf>
    <xf numFmtId="0" fontId="6" fillId="0" borderId="6" xfId="0" applyFont="1" applyFill="1" applyBorder="1" applyAlignment="1" applyProtection="1">
      <alignment vertical="center" wrapText="1"/>
      <protection locked="0"/>
    </xf>
    <xf numFmtId="0" fontId="4" fillId="0" borderId="0" xfId="0" applyFont="1" applyFill="1" applyBorder="1" applyAlignment="1" applyProtection="1">
      <alignment vertical="center" wrapText="1"/>
    </xf>
    <xf numFmtId="0" fontId="10" fillId="0" borderId="0" xfId="0" applyFont="1" applyAlignment="1" applyProtection="1">
      <alignment horizontal="left"/>
    </xf>
    <xf numFmtId="0" fontId="14" fillId="0" borderId="0" xfId="0" applyFont="1" applyAlignment="1" applyProtection="1">
      <alignment horizontal="left"/>
    </xf>
    <xf numFmtId="0" fontId="15" fillId="0" borderId="0" xfId="0" applyFont="1" applyAlignment="1" applyProtection="1">
      <alignment horizontal="left"/>
    </xf>
    <xf numFmtId="0" fontId="14" fillId="0" borderId="0" xfId="0" applyFont="1" applyAlignment="1" applyProtection="1">
      <alignment horizontal="right"/>
    </xf>
    <xf numFmtId="0" fontId="16" fillId="0" borderId="0" xfId="0" applyFont="1" applyAlignment="1" applyProtection="1">
      <alignment horizontal="left"/>
    </xf>
    <xf numFmtId="0" fontId="14" fillId="0" borderId="0" xfId="0" applyFont="1" applyAlignment="1" applyProtection="1"/>
    <xf numFmtId="0" fontId="14" fillId="0" borderId="0" xfId="0" quotePrefix="1" applyFont="1" applyAlignment="1" applyProtection="1"/>
    <xf numFmtId="0" fontId="17" fillId="0" borderId="0" xfId="0" applyFont="1" applyAlignment="1" applyProtection="1">
      <alignment horizontal="left"/>
    </xf>
    <xf numFmtId="0" fontId="17" fillId="0" borderId="0" xfId="0" applyFont="1" applyAlignment="1" applyProtection="1">
      <alignment horizontal="right"/>
    </xf>
    <xf numFmtId="0" fontId="17" fillId="0" borderId="0" xfId="0" applyFont="1" applyAlignment="1" applyProtection="1"/>
    <xf numFmtId="165" fontId="17" fillId="0" borderId="0" xfId="0" applyNumberFormat="1" applyFont="1" applyBorder="1" applyAlignment="1" applyProtection="1"/>
    <xf numFmtId="0" fontId="14" fillId="0" borderId="0" xfId="0" quotePrefix="1" applyFont="1" applyAlignment="1" applyProtection="1">
      <alignment horizontal="center"/>
    </xf>
    <xf numFmtId="0" fontId="15" fillId="0" borderId="0" xfId="0" applyFont="1" applyAlignment="1" applyProtection="1">
      <alignment horizontal="center"/>
    </xf>
    <xf numFmtId="0" fontId="21" fillId="0" borderId="0" xfId="0" applyFont="1" applyAlignment="1" applyProtection="1">
      <alignment horizontal="left"/>
    </xf>
    <xf numFmtId="0" fontId="15" fillId="0" borderId="0" xfId="0" applyFont="1" applyProtection="1"/>
    <xf numFmtId="0" fontId="14" fillId="0" borderId="8" xfId="0" applyFont="1" applyBorder="1" applyAlignment="1" applyProtection="1">
      <alignment horizontal="center" vertical="center" wrapText="1"/>
    </xf>
    <xf numFmtId="0" fontId="14" fillId="0" borderId="10" xfId="0" applyFont="1" applyBorder="1" applyAlignment="1" applyProtection="1">
      <alignment horizontal="center" vertical="center" wrapText="1"/>
    </xf>
    <xf numFmtId="0" fontId="14" fillId="0" borderId="4" xfId="0" applyFont="1" applyBorder="1" applyAlignment="1" applyProtection="1">
      <alignment horizontal="center" vertical="center"/>
      <protection locked="0"/>
    </xf>
    <xf numFmtId="0" fontId="6" fillId="0" borderId="4" xfId="0" applyFont="1" applyBorder="1" applyAlignment="1" applyProtection="1">
      <alignment vertical="center" wrapText="1"/>
      <protection locked="0"/>
    </xf>
    <xf numFmtId="167" fontId="14" fillId="0" borderId="4" xfId="0" applyNumberFormat="1" applyFon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0" fontId="6" fillId="0" borderId="5" xfId="0" applyFont="1" applyBorder="1" applyAlignment="1" applyProtection="1">
      <alignment vertical="center" wrapText="1"/>
      <protection locked="0"/>
    </xf>
    <xf numFmtId="167" fontId="14" fillId="0" borderId="5" xfId="0" applyNumberFormat="1"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6" fillId="0" borderId="6" xfId="0" applyFont="1" applyBorder="1" applyAlignment="1" applyProtection="1">
      <alignment vertical="center" wrapText="1"/>
      <protection locked="0"/>
    </xf>
    <xf numFmtId="167" fontId="14" fillId="0" borderId="6" xfId="0" applyNumberFormat="1" applyFont="1" applyBorder="1" applyAlignment="1" applyProtection="1">
      <alignment horizontal="center" vertical="center"/>
      <protection locked="0"/>
    </xf>
    <xf numFmtId="0" fontId="14" fillId="0" borderId="8" xfId="0" applyFont="1" applyBorder="1" applyAlignment="1" applyProtection="1">
      <alignment horizontal="center" vertical="center"/>
    </xf>
    <xf numFmtId="0" fontId="14" fillId="0" borderId="10" xfId="0" applyFont="1" applyBorder="1" applyAlignment="1" applyProtection="1">
      <alignment horizontal="center" vertical="center"/>
    </xf>
    <xf numFmtId="0" fontId="15" fillId="0" borderId="0" xfId="0" applyFont="1" applyAlignment="1" applyProtection="1"/>
    <xf numFmtId="0" fontId="15" fillId="0" borderId="1" xfId="0" applyFont="1" applyBorder="1" applyProtection="1"/>
    <xf numFmtId="0" fontId="15" fillId="0" borderId="1" xfId="0" applyFont="1" applyBorder="1" applyAlignment="1" applyProtection="1">
      <alignment horizontal="left"/>
    </xf>
    <xf numFmtId="0" fontId="15" fillId="0" borderId="35" xfId="0" applyFont="1" applyBorder="1" applyProtection="1"/>
    <xf numFmtId="0" fontId="15" fillId="0" borderId="35" xfId="0" applyFont="1" applyBorder="1" applyAlignment="1" applyProtection="1">
      <alignment horizontal="left"/>
    </xf>
    <xf numFmtId="0" fontId="24" fillId="0" borderId="0" xfId="0" applyFont="1" applyAlignment="1" applyProtection="1">
      <alignment vertical="center"/>
    </xf>
    <xf numFmtId="0" fontId="24" fillId="0" borderId="0" xfId="0" applyFont="1" applyProtection="1"/>
    <xf numFmtId="0" fontId="15" fillId="0" borderId="0" xfId="0" applyFont="1" applyAlignment="1" applyProtection="1">
      <alignment vertical="center"/>
    </xf>
    <xf numFmtId="0" fontId="15" fillId="0" borderId="1" xfId="0" applyFont="1" applyFill="1" applyBorder="1" applyAlignment="1" applyProtection="1"/>
    <xf numFmtId="0" fontId="15" fillId="0" borderId="0" xfId="0" applyFont="1" applyBorder="1" applyAlignment="1" applyProtection="1">
      <alignment horizontal="left"/>
    </xf>
    <xf numFmtId="0" fontId="25" fillId="0" borderId="0" xfId="0" applyFont="1" applyAlignment="1" applyProtection="1">
      <alignment vertical="center"/>
    </xf>
    <xf numFmtId="0" fontId="4" fillId="0" borderId="37" xfId="0" applyFont="1" applyBorder="1" applyAlignment="1" applyProtection="1">
      <alignment horizontal="center" vertical="center"/>
      <protection locked="0"/>
    </xf>
    <xf numFmtId="0" fontId="4" fillId="0" borderId="38" xfId="0" applyFont="1" applyBorder="1" applyAlignment="1" applyProtection="1">
      <alignment horizontal="center" vertical="center"/>
      <protection locked="0"/>
    </xf>
    <xf numFmtId="167" fontId="4" fillId="0" borderId="4" xfId="0" applyNumberFormat="1" applyFont="1" applyBorder="1" applyAlignment="1" applyProtection="1">
      <alignment horizontal="center" vertical="center"/>
      <protection locked="0"/>
    </xf>
    <xf numFmtId="0" fontId="4" fillId="0" borderId="20"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167" fontId="4" fillId="0" borderId="5" xfId="0" applyNumberFormat="1"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0" borderId="16" xfId="0" applyFont="1" applyBorder="1" applyAlignment="1" applyProtection="1">
      <alignment horizontal="center" vertical="center"/>
      <protection locked="0"/>
    </xf>
    <xf numFmtId="167" fontId="4" fillId="0" borderId="6" xfId="0" applyNumberFormat="1" applyFont="1" applyBorder="1" applyAlignment="1" applyProtection="1">
      <alignment horizontal="center" vertical="center"/>
      <protection locked="0"/>
    </xf>
    <xf numFmtId="0" fontId="26" fillId="0" borderId="0" xfId="0" applyFont="1" applyFill="1" applyBorder="1" applyAlignment="1" applyProtection="1">
      <alignment vertical="top"/>
    </xf>
    <xf numFmtId="0" fontId="26" fillId="0" borderId="0" xfId="0" applyFont="1" applyFill="1" applyBorder="1" applyAlignment="1" applyProtection="1">
      <alignment vertical="center"/>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vertical="center"/>
    </xf>
    <xf numFmtId="0" fontId="3" fillId="0" borderId="0" xfId="0" applyFont="1" applyFill="1" applyBorder="1" applyAlignment="1" applyProtection="1">
      <alignment horizontal="right" vertical="center"/>
    </xf>
    <xf numFmtId="0" fontId="27" fillId="0" borderId="0" xfId="0" applyFont="1" applyFill="1" applyBorder="1" applyAlignment="1" applyProtection="1">
      <alignment horizontal="center"/>
    </xf>
    <xf numFmtId="0" fontId="30" fillId="0" borderId="0" xfId="0" applyFont="1" applyFill="1" applyBorder="1" applyProtection="1"/>
    <xf numFmtId="164" fontId="30" fillId="0" borderId="0" xfId="0" applyNumberFormat="1" applyFont="1" applyFill="1" applyBorder="1" applyProtection="1"/>
    <xf numFmtId="165" fontId="30" fillId="0" borderId="0" xfId="0" applyNumberFormat="1" applyFont="1" applyFill="1" applyBorder="1" applyProtection="1"/>
    <xf numFmtId="165" fontId="27" fillId="0" borderId="0" xfId="0" applyNumberFormat="1" applyFont="1" applyFill="1" applyBorder="1" applyProtection="1"/>
    <xf numFmtId="164" fontId="27" fillId="0" borderId="0" xfId="0" applyNumberFormat="1" applyFont="1" applyFill="1" applyBorder="1" applyAlignment="1" applyProtection="1">
      <alignment horizontal="center" vertical="center"/>
    </xf>
    <xf numFmtId="0" fontId="27" fillId="0" borderId="0" xfId="0" applyFont="1" applyFill="1" applyBorder="1" applyAlignment="1" applyProtection="1">
      <alignment horizontal="center" vertical="center"/>
    </xf>
    <xf numFmtId="0" fontId="27" fillId="0" borderId="0" xfId="0" applyNumberFormat="1" applyFont="1" applyFill="1" applyBorder="1" applyAlignment="1" applyProtection="1">
      <alignment horizontal="left" vertical="center"/>
    </xf>
    <xf numFmtId="0" fontId="27" fillId="0" borderId="21" xfId="0" applyFont="1" applyFill="1" applyBorder="1" applyAlignment="1" applyProtection="1">
      <alignment vertical="center"/>
    </xf>
    <xf numFmtId="0" fontId="27" fillId="0" borderId="21" xfId="0" applyFont="1" applyFill="1" applyBorder="1" applyAlignment="1" applyProtection="1">
      <alignment horizontal="center" vertical="center"/>
    </xf>
    <xf numFmtId="164" fontId="27" fillId="0" borderId="21" xfId="0" applyNumberFormat="1" applyFont="1" applyFill="1" applyBorder="1" applyAlignment="1" applyProtection="1">
      <alignment horizontal="center" vertical="center"/>
    </xf>
    <xf numFmtId="0" fontId="28" fillId="0" borderId="21" xfId="0" applyFont="1" applyFill="1" applyBorder="1" applyAlignment="1" applyProtection="1">
      <alignment vertical="center" wrapText="1"/>
      <protection locked="0"/>
    </xf>
    <xf numFmtId="0" fontId="27" fillId="0" borderId="21" xfId="0" applyFont="1" applyFill="1" applyBorder="1" applyAlignment="1" applyProtection="1">
      <alignment horizontal="center" vertical="center"/>
      <protection locked="0"/>
    </xf>
    <xf numFmtId="0" fontId="4" fillId="0" borderId="23" xfId="0" applyFont="1" applyFill="1" applyBorder="1" applyAlignment="1" applyProtection="1">
      <alignment horizontal="center" vertical="center"/>
      <protection locked="0"/>
    </xf>
    <xf numFmtId="0" fontId="4" fillId="0" borderId="27" xfId="0" applyFont="1" applyFill="1" applyBorder="1" applyAlignment="1" applyProtection="1">
      <alignment horizontal="center" vertical="center"/>
      <protection locked="0"/>
    </xf>
    <xf numFmtId="0" fontId="4" fillId="0" borderId="28" xfId="0" applyFont="1" applyFill="1" applyBorder="1" applyAlignment="1" applyProtection="1">
      <alignment horizontal="center" vertical="center"/>
      <protection locked="0"/>
    </xf>
    <xf numFmtId="0" fontId="4" fillId="0" borderId="29" xfId="0" applyFont="1" applyFill="1" applyBorder="1" applyAlignment="1" applyProtection="1">
      <alignment horizontal="center" vertical="center"/>
      <protection locked="0"/>
    </xf>
    <xf numFmtId="0" fontId="4" fillId="0" borderId="17" xfId="0" applyFont="1" applyFill="1" applyBorder="1" applyAlignment="1" applyProtection="1">
      <alignment horizontal="center" vertical="center"/>
      <protection locked="0"/>
    </xf>
    <xf numFmtId="0" fontId="4" fillId="0" borderId="26" xfId="0" applyFont="1" applyFill="1" applyBorder="1" applyAlignment="1" applyProtection="1">
      <alignment horizontal="center" vertical="center"/>
      <protection locked="0"/>
    </xf>
    <xf numFmtId="0" fontId="0" fillId="0" borderId="0" xfId="0" applyAlignment="1" applyProtection="1">
      <alignment horizontal="center"/>
    </xf>
    <xf numFmtId="0" fontId="33" fillId="3" borderId="0" xfId="0" applyFont="1" applyFill="1" applyAlignment="1" applyProtection="1">
      <alignment horizontal="center"/>
    </xf>
    <xf numFmtId="0" fontId="34" fillId="4" borderId="2" xfId="0" applyFont="1" applyFill="1" applyBorder="1" applyAlignment="1" applyProtection="1">
      <alignment horizontal="center" vertical="center"/>
    </xf>
    <xf numFmtId="0" fontId="34" fillId="4" borderId="2" xfId="0" applyFont="1" applyFill="1" applyBorder="1" applyAlignment="1" applyProtection="1">
      <alignment horizontal="center" vertical="center" wrapText="1"/>
    </xf>
    <xf numFmtId="0" fontId="35" fillId="5" borderId="4" xfId="0" applyFont="1" applyFill="1" applyBorder="1" applyAlignment="1" applyProtection="1">
      <alignment horizontal="center" vertical="center"/>
    </xf>
    <xf numFmtId="49" fontId="36" fillId="6" borderId="4" xfId="0" applyNumberFormat="1" applyFont="1" applyFill="1" applyBorder="1" applyAlignment="1" applyProtection="1">
      <alignment horizontal="center"/>
      <protection locked="0"/>
    </xf>
    <xf numFmtId="49" fontId="36" fillId="6" borderId="4" xfId="0" applyNumberFormat="1" applyFont="1" applyFill="1" applyBorder="1" applyAlignment="1" applyProtection="1">
      <alignment horizontal="center" vertical="center"/>
      <protection locked="0"/>
    </xf>
    <xf numFmtId="0" fontId="36" fillId="6" borderId="4" xfId="0" applyFont="1" applyFill="1" applyBorder="1" applyProtection="1">
      <protection locked="0"/>
    </xf>
    <xf numFmtId="0" fontId="35" fillId="5" borderId="5" xfId="0" applyFont="1" applyFill="1" applyBorder="1" applyAlignment="1" applyProtection="1">
      <alignment horizontal="center" vertical="center"/>
    </xf>
    <xf numFmtId="49" fontId="36" fillId="6" borderId="5" xfId="0" applyNumberFormat="1" applyFont="1" applyFill="1" applyBorder="1" applyAlignment="1" applyProtection="1">
      <alignment horizontal="center"/>
      <protection locked="0"/>
    </xf>
    <xf numFmtId="49" fontId="36" fillId="6" borderId="5" xfId="0" applyNumberFormat="1" applyFont="1" applyFill="1" applyBorder="1" applyAlignment="1" applyProtection="1">
      <alignment horizontal="center" vertical="center"/>
      <protection locked="0"/>
    </xf>
    <xf numFmtId="0" fontId="36" fillId="6" borderId="5" xfId="0" applyFont="1" applyFill="1" applyBorder="1" applyProtection="1">
      <protection locked="0"/>
    </xf>
    <xf numFmtId="0" fontId="35" fillId="5" borderId="6" xfId="0" applyFont="1" applyFill="1" applyBorder="1" applyAlignment="1" applyProtection="1">
      <alignment horizontal="center" vertical="center"/>
    </xf>
    <xf numFmtId="49" fontId="36" fillId="6" borderId="6" xfId="0" applyNumberFormat="1" applyFont="1" applyFill="1" applyBorder="1" applyAlignment="1" applyProtection="1">
      <alignment horizontal="center"/>
      <protection locked="0"/>
    </xf>
    <xf numFmtId="49" fontId="36" fillId="6" borderId="6" xfId="0" applyNumberFormat="1" applyFont="1" applyFill="1" applyBorder="1" applyAlignment="1" applyProtection="1">
      <alignment horizontal="center" vertical="center"/>
      <protection locked="0"/>
    </xf>
    <xf numFmtId="0" fontId="36" fillId="6" borderId="6" xfId="0" applyFont="1" applyFill="1" applyBorder="1" applyProtection="1">
      <protection locked="0"/>
    </xf>
    <xf numFmtId="0" fontId="37" fillId="0" borderId="0" xfId="0" applyFont="1" applyAlignment="1" applyProtection="1">
      <alignment horizontal="center" vertical="center"/>
    </xf>
    <xf numFmtId="165" fontId="37" fillId="0" borderId="0" xfId="0" applyNumberFormat="1" applyFont="1" applyAlignment="1" applyProtection="1">
      <alignment vertical="center"/>
    </xf>
    <xf numFmtId="0" fontId="38" fillId="4" borderId="2" xfId="0" applyFont="1" applyFill="1" applyBorder="1" applyAlignment="1" applyProtection="1">
      <alignment horizontal="center" vertical="center"/>
    </xf>
    <xf numFmtId="165" fontId="38" fillId="4" borderId="2" xfId="0" applyNumberFormat="1" applyFont="1" applyFill="1" applyBorder="1" applyAlignment="1" applyProtection="1">
      <alignment horizontal="center" vertical="center"/>
    </xf>
    <xf numFmtId="0" fontId="37" fillId="5" borderId="7" xfId="0" applyFont="1" applyFill="1" applyBorder="1" applyAlignment="1" applyProtection="1">
      <alignment horizontal="center"/>
    </xf>
    <xf numFmtId="165" fontId="37" fillId="6" borderId="7" xfId="0" applyNumberFormat="1" applyFont="1" applyFill="1" applyBorder="1" applyAlignment="1" applyProtection="1">
      <alignment horizontal="center"/>
    </xf>
    <xf numFmtId="0" fontId="37" fillId="5" borderId="5" xfId="0" applyFont="1" applyFill="1" applyBorder="1" applyAlignment="1" applyProtection="1">
      <alignment horizontal="center"/>
    </xf>
    <xf numFmtId="165" fontId="37" fillId="6" borderId="5" xfId="0" applyNumberFormat="1" applyFont="1" applyFill="1" applyBorder="1" applyAlignment="1" applyProtection="1">
      <alignment horizontal="center"/>
    </xf>
    <xf numFmtId="0" fontId="37" fillId="5" borderId="6" xfId="0" applyFont="1" applyFill="1" applyBorder="1" applyAlignment="1" applyProtection="1">
      <alignment horizontal="center"/>
    </xf>
    <xf numFmtId="165" fontId="37" fillId="6" borderId="6" xfId="0" applyNumberFormat="1" applyFont="1" applyFill="1" applyBorder="1" applyAlignment="1" applyProtection="1">
      <alignment horizontal="center"/>
    </xf>
    <xf numFmtId="0" fontId="34" fillId="7" borderId="0" xfId="0" applyFont="1" applyFill="1" applyAlignment="1" applyProtection="1">
      <alignment horizontal="left" vertical="center"/>
    </xf>
    <xf numFmtId="0" fontId="32" fillId="7" borderId="0" xfId="0" applyFont="1" applyFill="1" applyAlignment="1" applyProtection="1">
      <alignment vertical="center"/>
    </xf>
    <xf numFmtId="0" fontId="39" fillId="0" borderId="0" xfId="1" quotePrefix="1" applyBorder="1" applyAlignment="1" applyProtection="1">
      <alignment horizontal="center"/>
    </xf>
    <xf numFmtId="0" fontId="40" fillId="3" borderId="0" xfId="0" applyFont="1" applyFill="1" applyProtection="1"/>
    <xf numFmtId="0" fontId="43" fillId="0" borderId="0" xfId="0" applyFont="1" applyFill="1" applyBorder="1" applyAlignment="1" applyProtection="1">
      <alignment horizontal="center"/>
    </xf>
    <xf numFmtId="0" fontId="42" fillId="0" borderId="0" xfId="0" applyFont="1" applyFill="1" applyBorder="1" applyProtection="1"/>
    <xf numFmtId="164" fontId="42" fillId="0" borderId="0" xfId="0" applyNumberFormat="1" applyFont="1" applyFill="1" applyBorder="1" applyProtection="1"/>
    <xf numFmtId="165" fontId="42" fillId="0" borderId="0" xfId="0" applyNumberFormat="1" applyFont="1" applyFill="1" applyBorder="1" applyProtection="1"/>
    <xf numFmtId="0" fontId="44" fillId="0" borderId="0" xfId="0" applyFont="1" applyFill="1" applyBorder="1" applyAlignment="1" applyProtection="1">
      <alignment horizontal="center"/>
    </xf>
    <xf numFmtId="0" fontId="43" fillId="0" borderId="0" xfId="0" applyFont="1" applyFill="1" applyBorder="1" applyAlignment="1" applyProtection="1">
      <alignment vertical="center"/>
    </xf>
    <xf numFmtId="165" fontId="43" fillId="0" borderId="0" xfId="0" applyNumberFormat="1" applyFont="1" applyFill="1" applyBorder="1" applyProtection="1"/>
    <xf numFmtId="164" fontId="45" fillId="0" borderId="0" xfId="0" applyNumberFormat="1" applyFont="1" applyFill="1" applyBorder="1" applyAlignment="1" applyProtection="1">
      <alignment horizontal="center" vertical="center"/>
    </xf>
    <xf numFmtId="0" fontId="45" fillId="0" borderId="0" xfId="0" applyFont="1" applyFill="1" applyBorder="1" applyAlignment="1" applyProtection="1">
      <alignment horizontal="center" vertical="center"/>
    </xf>
    <xf numFmtId="164" fontId="44" fillId="0" borderId="0" xfId="0" applyNumberFormat="1" applyFont="1" applyFill="1" applyBorder="1" applyAlignment="1" applyProtection="1">
      <alignment horizontal="center" vertical="center"/>
    </xf>
    <xf numFmtId="164" fontId="43" fillId="0" borderId="0" xfId="0" applyNumberFormat="1" applyFont="1" applyFill="1" applyBorder="1" applyAlignment="1" applyProtection="1">
      <alignment horizontal="center" vertical="center"/>
    </xf>
    <xf numFmtId="164" fontId="45" fillId="0" borderId="0" xfId="0" applyNumberFormat="1" applyFont="1" applyFill="1" applyBorder="1" applyAlignment="1" applyProtection="1">
      <alignment horizontal="center" vertical="center" wrapText="1"/>
    </xf>
    <xf numFmtId="0" fontId="45" fillId="0" borderId="0" xfId="0" applyFont="1" applyFill="1" applyBorder="1" applyAlignment="1" applyProtection="1">
      <alignment horizontal="center" vertical="center" wrapText="1"/>
    </xf>
    <xf numFmtId="0" fontId="44" fillId="0" borderId="0" xfId="0" applyFont="1" applyFill="1" applyBorder="1" applyAlignment="1" applyProtection="1">
      <alignment horizontal="center" vertical="center"/>
    </xf>
    <xf numFmtId="0" fontId="43" fillId="0" borderId="0" xfId="0" applyFont="1" applyFill="1" applyBorder="1" applyAlignment="1" applyProtection="1">
      <alignment horizontal="left"/>
    </xf>
    <xf numFmtId="0" fontId="43" fillId="0" borderId="0" xfId="0" applyNumberFormat="1" applyFont="1" applyFill="1" applyBorder="1" applyAlignment="1" applyProtection="1">
      <alignment horizontal="left" vertical="center"/>
    </xf>
    <xf numFmtId="0" fontId="43" fillId="0" borderId="0" xfId="0" applyNumberFormat="1" applyFont="1" applyFill="1" applyBorder="1" applyAlignment="1" applyProtection="1">
      <alignment horizontal="center" vertical="center"/>
    </xf>
    <xf numFmtId="0" fontId="43" fillId="0" borderId="0" xfId="0" applyFont="1" applyFill="1" applyBorder="1" applyAlignment="1" applyProtection="1">
      <alignment horizontal="center" vertical="center"/>
    </xf>
    <xf numFmtId="0" fontId="44" fillId="0" borderId="0" xfId="0" applyFont="1" applyFill="1" applyBorder="1" applyAlignment="1" applyProtection="1">
      <alignment horizontal="center" vertical="top"/>
    </xf>
    <xf numFmtId="0" fontId="43" fillId="0" borderId="0" xfId="0" applyFont="1" applyFill="1" applyBorder="1" applyAlignment="1" applyProtection="1">
      <alignment vertical="top"/>
    </xf>
    <xf numFmtId="0" fontId="42" fillId="8" borderId="0" xfId="0" applyFont="1" applyFill="1" applyProtection="1"/>
    <xf numFmtId="0" fontId="44" fillId="8" borderId="0" xfId="0" applyFont="1" applyFill="1" applyProtection="1"/>
    <xf numFmtId="0" fontId="44" fillId="8" borderId="0" xfId="0" applyFont="1" applyFill="1" applyAlignment="1" applyProtection="1">
      <alignment horizontal="center" vertical="center"/>
    </xf>
    <xf numFmtId="0" fontId="42" fillId="8" borderId="0" xfId="0" applyFont="1" applyFill="1" applyBorder="1" applyProtection="1"/>
    <xf numFmtId="0" fontId="42" fillId="8" borderId="0" xfId="0" applyFont="1" applyFill="1" applyBorder="1" applyAlignment="1" applyProtection="1">
      <alignment horizontal="center" vertical="center"/>
    </xf>
    <xf numFmtId="0" fontId="45" fillId="8" borderId="0" xfId="0" applyFont="1" applyFill="1" applyBorder="1" applyAlignment="1" applyProtection="1">
      <alignment horizontal="center" vertical="center"/>
    </xf>
    <xf numFmtId="0" fontId="44" fillId="8" borderId="0" xfId="0" applyFont="1" applyFill="1" applyBorder="1" applyProtection="1"/>
    <xf numFmtId="0" fontId="44" fillId="8" borderId="0" xfId="0" applyFont="1" applyFill="1" applyBorder="1" applyAlignment="1" applyProtection="1">
      <alignment horizontal="center" vertical="center"/>
    </xf>
    <xf numFmtId="0" fontId="44" fillId="8" borderId="0" xfId="0" applyFont="1" applyFill="1" applyBorder="1" applyAlignment="1" applyProtection="1">
      <alignment horizontal="center" vertical="center" wrapText="1"/>
    </xf>
    <xf numFmtId="0" fontId="46" fillId="8" borderId="0" xfId="0" applyFont="1" applyFill="1" applyBorder="1" applyAlignment="1" applyProtection="1">
      <alignment vertical="center"/>
    </xf>
    <xf numFmtId="164" fontId="46" fillId="8" borderId="0" xfId="0" applyNumberFormat="1" applyFont="1" applyFill="1" applyBorder="1" applyAlignment="1" applyProtection="1">
      <alignment vertical="center"/>
    </xf>
    <xf numFmtId="0" fontId="42" fillId="8" borderId="0" xfId="0" applyFont="1" applyFill="1" applyBorder="1" applyAlignment="1" applyProtection="1">
      <alignment vertical="center"/>
    </xf>
    <xf numFmtId="0" fontId="42" fillId="8" borderId="0" xfId="0" applyFont="1" applyFill="1" applyBorder="1" applyAlignment="1" applyProtection="1">
      <alignment horizontal="center"/>
    </xf>
    <xf numFmtId="0" fontId="42" fillId="8" borderId="0" xfId="0" applyFont="1" applyFill="1" applyBorder="1" applyAlignment="1" applyProtection="1">
      <alignment horizontal="right"/>
    </xf>
    <xf numFmtId="166" fontId="42" fillId="8" borderId="0" xfId="0" applyNumberFormat="1" applyFont="1" applyFill="1" applyBorder="1" applyAlignment="1" applyProtection="1">
      <alignment horizontal="center"/>
    </xf>
    <xf numFmtId="0" fontId="31" fillId="3" borderId="0" xfId="0" applyFont="1" applyFill="1" applyAlignment="1" applyProtection="1">
      <alignment horizontal="center" vertical="center"/>
    </xf>
    <xf numFmtId="0" fontId="31" fillId="3" borderId="1" xfId="0" applyFont="1" applyFill="1" applyBorder="1" applyAlignment="1" applyProtection="1">
      <alignment horizontal="center" vertical="center"/>
    </xf>
    <xf numFmtId="0" fontId="38" fillId="4" borderId="2" xfId="0" applyFont="1" applyFill="1" applyBorder="1" applyAlignment="1" applyProtection="1">
      <alignment horizontal="center" vertical="center"/>
    </xf>
    <xf numFmtId="0" fontId="42" fillId="8" borderId="0" xfId="0" applyFont="1" applyFill="1" applyBorder="1" applyAlignment="1" applyProtection="1">
      <alignment horizontal="center"/>
    </xf>
    <xf numFmtId="0" fontId="37" fillId="6" borderId="7" xfId="0" applyFont="1" applyFill="1" applyBorder="1" applyAlignment="1" applyProtection="1">
      <alignment horizontal="left"/>
    </xf>
    <xf numFmtId="0" fontId="42" fillId="8" borderId="0" xfId="0" applyFont="1" applyFill="1" applyBorder="1" applyAlignment="1" applyProtection="1">
      <alignment horizontal="left"/>
    </xf>
    <xf numFmtId="0" fontId="37" fillId="6" borderId="5" xfId="0" applyFont="1" applyFill="1" applyBorder="1" applyAlignment="1" applyProtection="1">
      <alignment horizontal="left"/>
    </xf>
    <xf numFmtId="0" fontId="37" fillId="6" borderId="6" xfId="0" applyFont="1" applyFill="1" applyBorder="1" applyAlignment="1" applyProtection="1">
      <alignment horizontal="left"/>
    </xf>
    <xf numFmtId="0" fontId="28" fillId="2" borderId="19" xfId="0" applyFont="1" applyFill="1" applyBorder="1" applyAlignment="1" applyProtection="1">
      <alignment horizontal="left" vertical="center" wrapText="1"/>
      <protection locked="0"/>
    </xf>
    <xf numFmtId="0" fontId="21" fillId="0" borderId="3" xfId="0" applyFont="1" applyBorder="1" applyAlignment="1" applyProtection="1">
      <alignment horizontal="center" vertical="center" wrapText="1"/>
    </xf>
    <xf numFmtId="0" fontId="21" fillId="0" borderId="18" xfId="0" applyFont="1" applyBorder="1" applyAlignment="1" applyProtection="1">
      <alignment horizontal="center" vertical="center" wrapText="1"/>
    </xf>
    <xf numFmtId="0" fontId="15" fillId="0" borderId="1" xfId="0" applyFont="1" applyBorder="1" applyAlignment="1" applyProtection="1">
      <alignment horizontal="center"/>
    </xf>
    <xf numFmtId="0" fontId="14" fillId="0" borderId="31" xfId="0" applyFont="1" applyBorder="1" applyAlignment="1" applyProtection="1">
      <alignment horizontal="center" wrapText="1"/>
    </xf>
    <xf numFmtId="0" fontId="7" fillId="0" borderId="0" xfId="0" applyFont="1" applyAlignment="1" applyProtection="1">
      <alignment horizontal="center"/>
    </xf>
    <xf numFmtId="0" fontId="11" fillId="0" borderId="0" xfId="0" applyFont="1" applyAlignment="1" applyProtection="1">
      <alignment horizontal="center"/>
    </xf>
    <xf numFmtId="0" fontId="14" fillId="0" borderId="0" xfId="0" applyFont="1" applyAlignment="1" applyProtection="1">
      <alignment horizontal="center"/>
    </xf>
    <xf numFmtId="0" fontId="14" fillId="0" borderId="30" xfId="0" applyFont="1" applyBorder="1" applyAlignment="1" applyProtection="1">
      <alignment horizontal="center" vertical="center" wrapText="1"/>
    </xf>
    <xf numFmtId="0" fontId="14" fillId="0" borderId="31" xfId="0" applyFont="1" applyBorder="1" applyAlignment="1" applyProtection="1">
      <alignment horizontal="center" vertical="center" wrapText="1"/>
    </xf>
    <xf numFmtId="0" fontId="14" fillId="0" borderId="32" xfId="0" applyFont="1" applyBorder="1" applyAlignment="1" applyProtection="1">
      <alignment horizontal="center" vertical="center" wrapText="1"/>
    </xf>
    <xf numFmtId="0" fontId="19" fillId="0" borderId="30" xfId="0" applyFont="1" applyBorder="1" applyAlignment="1" applyProtection="1">
      <alignment horizontal="center" vertical="center" wrapText="1"/>
    </xf>
    <xf numFmtId="0" fontId="19" fillId="0" borderId="32" xfId="0" applyFont="1" applyBorder="1" applyAlignment="1" applyProtection="1">
      <alignment horizontal="center" vertical="center" wrapText="1"/>
    </xf>
    <xf numFmtId="0" fontId="25" fillId="0" borderId="0" xfId="0" applyFont="1" applyAlignment="1" applyProtection="1">
      <alignment horizontal="left" wrapText="1"/>
    </xf>
    <xf numFmtId="0" fontId="15" fillId="0" borderId="0" xfId="0" applyFont="1" applyAlignment="1" applyProtection="1">
      <alignment horizontal="left" wrapText="1"/>
    </xf>
    <xf numFmtId="0" fontId="25" fillId="0" borderId="0" xfId="0" applyFont="1" applyAlignment="1" applyProtection="1">
      <alignment horizontal="left" vertical="center" wrapText="1"/>
    </xf>
    <xf numFmtId="0" fontId="14" fillId="0" borderId="3" xfId="0" applyFont="1" applyBorder="1" applyAlignment="1" applyProtection="1">
      <alignment horizontal="center" vertical="center" wrapText="1"/>
    </xf>
    <xf numFmtId="0" fontId="14" fillId="0" borderId="18" xfId="0" applyFont="1" applyBorder="1" applyAlignment="1" applyProtection="1">
      <alignment horizontal="center" vertical="center" wrapText="1"/>
    </xf>
    <xf numFmtId="0" fontId="14" fillId="0" borderId="32" xfId="0" applyFont="1" applyBorder="1" applyAlignment="1" applyProtection="1">
      <alignment horizontal="center" vertical="center"/>
    </xf>
    <xf numFmtId="0" fontId="14" fillId="0" borderId="39" xfId="0" applyFont="1" applyBorder="1" applyAlignment="1" applyProtection="1">
      <alignment horizontal="center" vertical="center"/>
    </xf>
    <xf numFmtId="0" fontId="14" fillId="0" borderId="40" xfId="0" applyFont="1" applyBorder="1" applyAlignment="1" applyProtection="1">
      <alignment horizontal="center" vertical="center"/>
    </xf>
    <xf numFmtId="0" fontId="14" fillId="0" borderId="30" xfId="0" applyFont="1" applyBorder="1" applyAlignment="1" applyProtection="1">
      <alignment horizontal="center" vertical="top" wrapText="1"/>
    </xf>
    <xf numFmtId="0" fontId="14" fillId="0" borderId="31" xfId="0" applyFont="1" applyBorder="1" applyAlignment="1" applyProtection="1">
      <alignment horizontal="center" vertical="top" wrapText="1"/>
    </xf>
    <xf numFmtId="0" fontId="14" fillId="0" borderId="32" xfId="0" applyFont="1" applyBorder="1" applyAlignment="1" applyProtection="1">
      <alignment horizontal="center" vertical="top" wrapText="1"/>
    </xf>
    <xf numFmtId="0" fontId="14" fillId="0" borderId="39" xfId="0" applyFont="1" applyBorder="1" applyAlignment="1" applyProtection="1">
      <alignment horizontal="center" vertical="top" wrapText="1"/>
    </xf>
    <xf numFmtId="0" fontId="14" fillId="0" borderId="1" xfId="0" applyFont="1" applyBorder="1" applyAlignment="1" applyProtection="1">
      <alignment horizontal="center" vertical="top" wrapText="1"/>
    </xf>
    <xf numFmtId="0" fontId="14" fillId="0" borderId="40" xfId="0" applyFont="1" applyBorder="1" applyAlignment="1" applyProtection="1">
      <alignment horizontal="center" vertical="top" wrapText="1"/>
    </xf>
    <xf numFmtId="0" fontId="14" fillId="0" borderId="34" xfId="0" applyFont="1" applyBorder="1" applyAlignment="1" applyProtection="1">
      <alignment horizontal="center" vertical="center" wrapText="1"/>
    </xf>
    <xf numFmtId="0" fontId="14" fillId="0" borderId="35" xfId="0" applyFont="1" applyBorder="1" applyAlignment="1" applyProtection="1">
      <alignment horizontal="center" vertical="center" wrapText="1"/>
    </xf>
    <xf numFmtId="0" fontId="14" fillId="0" borderId="36" xfId="0" applyFont="1" applyBorder="1" applyAlignment="1" applyProtection="1">
      <alignment horizontal="center" vertical="center" wrapText="1"/>
    </xf>
    <xf numFmtId="0" fontId="15" fillId="0" borderId="0" xfId="0" applyFont="1" applyAlignment="1" applyProtection="1">
      <alignment horizontal="left" vertical="center" wrapText="1"/>
    </xf>
    <xf numFmtId="0" fontId="15" fillId="0" borderId="0" xfId="0" applyFont="1" applyAlignment="1" applyProtection="1">
      <alignment horizontal="center" vertical="center"/>
    </xf>
    <xf numFmtId="0" fontId="21" fillId="0" borderId="33" xfId="0" applyFont="1" applyBorder="1" applyAlignment="1" applyProtection="1">
      <alignment horizontal="left" vertical="center" wrapText="1"/>
    </xf>
    <xf numFmtId="0" fontId="43" fillId="8" borderId="0" xfId="0" applyFont="1" applyFill="1" applyBorder="1" applyAlignment="1" applyProtection="1">
      <alignment vertical="center"/>
    </xf>
    <xf numFmtId="0" fontId="43" fillId="8" borderId="0" xfId="0" applyFont="1" applyFill="1" applyBorder="1" applyAlignment="1" applyProtection="1">
      <alignment horizontal="right" vertical="center"/>
    </xf>
    <xf numFmtId="0" fontId="43" fillId="8" borderId="0" xfId="0" applyFont="1" applyFill="1" applyBorder="1" applyAlignment="1" applyProtection="1">
      <alignment horizontal="center" vertical="center"/>
    </xf>
    <xf numFmtId="167" fontId="43" fillId="8" borderId="0" xfId="0" applyNumberFormat="1" applyFont="1" applyFill="1" applyBorder="1" applyAlignment="1" applyProtection="1">
      <alignment horizontal="right" vertical="center"/>
    </xf>
    <xf numFmtId="0" fontId="42" fillId="8" borderId="0" xfId="0" applyFont="1" applyFill="1" applyProtection="1">
      <protection locked="0"/>
    </xf>
    <xf numFmtId="167" fontId="43" fillId="8" borderId="0" xfId="0" applyNumberFormat="1" applyFont="1" applyFill="1" applyBorder="1" applyAlignment="1" applyProtection="1">
      <alignment vertical="center"/>
    </xf>
    <xf numFmtId="0" fontId="48" fillId="8" borderId="0" xfId="0" applyFont="1" applyFill="1" applyAlignment="1" applyProtection="1">
      <alignment horizontal="left"/>
    </xf>
    <xf numFmtId="0" fontId="49" fillId="8" borderId="0" xfId="0" applyFont="1" applyFill="1" applyAlignment="1" applyProtection="1">
      <alignment horizontal="left"/>
    </xf>
    <xf numFmtId="0" fontId="50" fillId="8" borderId="0" xfId="0" applyFont="1" applyFill="1" applyAlignment="1" applyProtection="1">
      <alignment horizontal="left"/>
    </xf>
    <xf numFmtId="0" fontId="51" fillId="8" borderId="0" xfId="0" applyFont="1" applyFill="1" applyAlignment="1" applyProtection="1">
      <alignment horizontal="left"/>
    </xf>
    <xf numFmtId="0" fontId="52" fillId="8" borderId="0" xfId="0" applyFont="1" applyFill="1" applyAlignment="1" applyProtection="1">
      <alignment horizontal="left"/>
    </xf>
    <xf numFmtId="0" fontId="52" fillId="8" borderId="0" xfId="0" applyFont="1" applyFill="1" applyAlignment="1" applyProtection="1">
      <alignment horizontal="center"/>
    </xf>
    <xf numFmtId="0" fontId="52" fillId="0" borderId="0" xfId="0" applyFont="1" applyAlignment="1" applyProtection="1">
      <alignment horizontal="left"/>
    </xf>
    <xf numFmtId="0" fontId="53" fillId="8" borderId="0" xfId="0" applyFont="1" applyFill="1" applyAlignment="1" applyProtection="1">
      <alignment horizontal="left"/>
    </xf>
    <xf numFmtId="0" fontId="53" fillId="8" borderId="0" xfId="0" applyFont="1" applyFill="1" applyAlignment="1" applyProtection="1">
      <alignment horizontal="center"/>
    </xf>
    <xf numFmtId="0" fontId="54" fillId="8" borderId="0" xfId="0" applyFont="1" applyFill="1" applyAlignment="1" applyProtection="1">
      <alignment horizontal="left"/>
    </xf>
    <xf numFmtId="0" fontId="54" fillId="0" borderId="0" xfId="0" applyFont="1" applyAlignment="1" applyProtection="1">
      <alignment horizontal="left"/>
    </xf>
    <xf numFmtId="0" fontId="54" fillId="8" borderId="0" xfId="0" applyFont="1" applyFill="1" applyAlignment="1" applyProtection="1">
      <alignment horizontal="right"/>
    </xf>
    <xf numFmtId="0" fontId="54" fillId="8" borderId="0" xfId="0" applyFont="1" applyFill="1" applyAlignment="1" applyProtection="1">
      <alignment horizontal="left"/>
      <protection locked="0"/>
    </xf>
    <xf numFmtId="0" fontId="53" fillId="8" borderId="0" xfId="0" applyFont="1" applyFill="1" applyProtection="1"/>
    <xf numFmtId="0" fontId="53" fillId="8" borderId="0" xfId="0" applyFont="1" applyFill="1" applyAlignment="1" applyProtection="1">
      <alignment horizontal="right"/>
    </xf>
    <xf numFmtId="0" fontId="55" fillId="0" borderId="0" xfId="0" applyFont="1" applyAlignment="1" applyProtection="1">
      <alignment horizontal="left"/>
    </xf>
    <xf numFmtId="0" fontId="53" fillId="0" borderId="0" xfId="0" applyFont="1" applyAlignment="1" applyProtection="1">
      <alignment horizontal="left"/>
    </xf>
    <xf numFmtId="0" fontId="53" fillId="0" borderId="0" xfId="0" applyFont="1" applyAlignment="1" applyProtection="1">
      <alignment horizontal="center"/>
    </xf>
    <xf numFmtId="0" fontId="47" fillId="8" borderId="0" xfId="0" applyFont="1" applyFill="1" applyBorder="1" applyAlignment="1" applyProtection="1">
      <alignment horizontal="center" vertical="center"/>
    </xf>
    <xf numFmtId="0" fontId="47" fillId="8" borderId="0" xfId="0" applyFont="1" applyFill="1" applyAlignment="1" applyProtection="1">
      <alignment horizontal="center" vertical="center"/>
    </xf>
    <xf numFmtId="0" fontId="47" fillId="8" borderId="0" xfId="0" applyFont="1" applyFill="1" applyProtection="1"/>
    <xf numFmtId="0" fontId="56" fillId="8" borderId="0" xfId="0" applyFont="1" applyFill="1" applyBorder="1" applyAlignment="1" applyProtection="1">
      <alignment horizontal="center" vertical="center"/>
    </xf>
    <xf numFmtId="0" fontId="56" fillId="8" borderId="0" xfId="0" applyFont="1" applyFill="1" applyProtection="1"/>
    <xf numFmtId="0" fontId="56" fillId="8" borderId="0" xfId="0" applyFont="1" applyFill="1" applyBorder="1" applyAlignment="1" applyProtection="1">
      <alignment horizontal="center" vertical="center" wrapText="1"/>
    </xf>
    <xf numFmtId="0" fontId="56" fillId="8" borderId="0" xfId="0" applyFont="1" applyFill="1" applyAlignment="1" applyProtection="1">
      <alignment horizontal="center" vertical="center" wrapText="1"/>
    </xf>
    <xf numFmtId="0" fontId="56" fillId="8" borderId="0" xfId="0" applyFont="1" applyFill="1" applyAlignment="1" applyProtection="1">
      <alignment horizontal="center" vertical="center"/>
    </xf>
    <xf numFmtId="164" fontId="57" fillId="3" borderId="21" xfId="0" applyNumberFormat="1" applyFont="1" applyFill="1" applyBorder="1" applyAlignment="1" applyProtection="1">
      <alignment horizontal="center" vertical="center"/>
    </xf>
    <xf numFmtId="0" fontId="58" fillId="3" borderId="21" xfId="0" quotePrefix="1" applyNumberFormat="1" applyFont="1" applyFill="1" applyBorder="1" applyAlignment="1" applyProtection="1">
      <alignment horizontal="center" vertical="center" wrapText="1"/>
    </xf>
    <xf numFmtId="0" fontId="29" fillId="0" borderId="28" xfId="0" applyFont="1" applyFill="1" applyBorder="1" applyAlignment="1" applyProtection="1">
      <alignment horizontal="center" vertical="center"/>
    </xf>
    <xf numFmtId="0" fontId="29" fillId="0" borderId="28" xfId="0" applyFont="1" applyFill="1" applyBorder="1" applyAlignment="1" applyProtection="1">
      <alignment vertical="center"/>
    </xf>
    <xf numFmtId="0" fontId="28" fillId="2" borderId="0" xfId="0" applyFont="1" applyFill="1" applyBorder="1" applyAlignment="1" applyProtection="1">
      <alignment horizontal="left" vertical="center" wrapText="1"/>
      <protection locked="0"/>
    </xf>
    <xf numFmtId="0" fontId="27" fillId="0" borderId="41" xfId="0" applyFont="1" applyFill="1" applyBorder="1" applyAlignment="1" applyProtection="1">
      <alignment horizontal="center" vertical="center"/>
    </xf>
    <xf numFmtId="164" fontId="27" fillId="0" borderId="41" xfId="0" applyNumberFormat="1" applyFont="1" applyFill="1" applyBorder="1" applyAlignment="1" applyProtection="1">
      <alignment horizontal="center" vertical="center"/>
    </xf>
    <xf numFmtId="0" fontId="27" fillId="0" borderId="41" xfId="0" applyFont="1" applyFill="1" applyBorder="1" applyAlignment="1" applyProtection="1">
      <alignment horizontal="center" vertical="center"/>
      <protection locked="0"/>
    </xf>
    <xf numFmtId="0" fontId="57" fillId="3" borderId="37" xfId="0" applyFont="1" applyFill="1" applyBorder="1" applyAlignment="1" applyProtection="1">
      <alignment horizontal="center" vertical="center"/>
    </xf>
    <xf numFmtId="164" fontId="57" fillId="3" borderId="42" xfId="0" applyNumberFormat="1" applyFont="1" applyFill="1" applyBorder="1" applyAlignment="1" applyProtection="1">
      <alignment horizontal="center" vertical="center"/>
    </xf>
    <xf numFmtId="0" fontId="57" fillId="3" borderId="42" xfId="0" applyFont="1" applyFill="1" applyBorder="1" applyAlignment="1" applyProtection="1">
      <alignment horizontal="center" vertical="center"/>
    </xf>
    <xf numFmtId="0" fontId="57" fillId="3" borderId="38" xfId="0" applyFont="1" applyFill="1" applyBorder="1" applyAlignment="1" applyProtection="1">
      <alignment horizontal="center" vertical="center"/>
    </xf>
    <xf numFmtId="0" fontId="57" fillId="3" borderId="20" xfId="0" applyFont="1" applyFill="1" applyBorder="1" applyAlignment="1" applyProtection="1">
      <alignment horizontal="center" vertical="center"/>
    </xf>
    <xf numFmtId="0" fontId="58" fillId="3" borderId="22" xfId="0" quotePrefix="1" applyNumberFormat="1" applyFont="1" applyFill="1" applyBorder="1" applyAlignment="1" applyProtection="1">
      <alignment horizontal="center" vertical="center" wrapText="1"/>
    </xf>
    <xf numFmtId="0" fontId="57" fillId="3" borderId="14" xfId="0" applyFont="1" applyFill="1" applyBorder="1" applyAlignment="1" applyProtection="1">
      <alignment horizontal="center" vertical="center"/>
    </xf>
    <xf numFmtId="164" fontId="57" fillId="3" borderId="15" xfId="0" applyNumberFormat="1" applyFont="1" applyFill="1" applyBorder="1" applyAlignment="1" applyProtection="1">
      <alignment horizontal="center" vertical="center"/>
    </xf>
    <xf numFmtId="0" fontId="43" fillId="4" borderId="15" xfId="0" applyFont="1" applyFill="1" applyBorder="1" applyAlignment="1" applyProtection="1">
      <alignment horizontal="center" vertical="center" wrapText="1"/>
    </xf>
    <xf numFmtId="0" fontId="27" fillId="5" borderId="15" xfId="0" applyFont="1" applyFill="1" applyBorder="1" applyAlignment="1" applyProtection="1">
      <alignment horizontal="center" vertical="center" wrapText="1"/>
    </xf>
    <xf numFmtId="0" fontId="27" fillId="6" borderId="15" xfId="0" applyFont="1" applyFill="1" applyBorder="1" applyAlignment="1" applyProtection="1">
      <alignment horizontal="center" vertical="center" wrapText="1"/>
    </xf>
    <xf numFmtId="0" fontId="27" fillId="0" borderId="15" xfId="0" applyFont="1" applyFill="1" applyBorder="1" applyAlignment="1" applyProtection="1">
      <alignment horizontal="center" vertical="center" wrapText="1"/>
    </xf>
    <xf numFmtId="0" fontId="27" fillId="0" borderId="16" xfId="0" applyFont="1" applyFill="1" applyBorder="1" applyAlignment="1" applyProtection="1">
      <alignment horizontal="center" vertical="center" wrapText="1"/>
    </xf>
    <xf numFmtId="0" fontId="26" fillId="6" borderId="0" xfId="0" applyFont="1" applyFill="1" applyBorder="1" applyAlignment="1" applyProtection="1">
      <alignment vertical="top"/>
    </xf>
    <xf numFmtId="164" fontId="26" fillId="6" borderId="0" xfId="0" applyNumberFormat="1" applyFont="1" applyFill="1" applyBorder="1" applyAlignment="1" applyProtection="1">
      <alignment horizontal="right" vertical="center"/>
    </xf>
    <xf numFmtId="1" fontId="3" fillId="6" borderId="0" xfId="0" applyNumberFormat="1" applyFont="1" applyFill="1" applyBorder="1" applyAlignment="1" applyProtection="1">
      <alignment horizontal="center" vertical="center"/>
      <protection locked="0"/>
    </xf>
    <xf numFmtId="164" fontId="3" fillId="6" borderId="0" xfId="0" applyNumberFormat="1" applyFont="1" applyFill="1" applyBorder="1" applyAlignment="1" applyProtection="1">
      <alignment vertical="center"/>
    </xf>
    <xf numFmtId="0" fontId="3" fillId="6" borderId="0" xfId="0" applyFont="1" applyFill="1" applyBorder="1" applyAlignment="1" applyProtection="1">
      <alignment horizontal="center" vertical="center"/>
      <protection locked="0"/>
    </xf>
    <xf numFmtId="0" fontId="26" fillId="6" borderId="0" xfId="0" applyFont="1" applyFill="1" applyBorder="1" applyAlignment="1" applyProtection="1">
      <alignment vertical="center"/>
    </xf>
    <xf numFmtId="0" fontId="3" fillId="6" borderId="0" xfId="0" applyFont="1" applyFill="1" applyBorder="1" applyAlignment="1" applyProtection="1">
      <alignment vertical="center"/>
    </xf>
    <xf numFmtId="0" fontId="5" fillId="6" borderId="14" xfId="0" applyFont="1" applyFill="1" applyBorder="1" applyAlignment="1" applyProtection="1">
      <alignment horizontal="center" vertical="center" wrapText="1"/>
    </xf>
    <xf numFmtId="0" fontId="5" fillId="6" borderId="15" xfId="0" applyFont="1" applyFill="1" applyBorder="1" applyAlignment="1" applyProtection="1">
      <alignment horizontal="center" vertical="center" wrapText="1"/>
    </xf>
    <xf numFmtId="0" fontId="5" fillId="6" borderId="16" xfId="0" applyFont="1" applyFill="1" applyBorder="1" applyAlignment="1" applyProtection="1">
      <alignment horizontal="center" vertical="center" wrapText="1"/>
    </xf>
    <xf numFmtId="0" fontId="5" fillId="6" borderId="17" xfId="0" applyFont="1" applyFill="1" applyBorder="1" applyAlignment="1" applyProtection="1">
      <alignment horizontal="center" vertical="center" wrapText="1"/>
    </xf>
    <xf numFmtId="0" fontId="5" fillId="6" borderId="26" xfId="0" applyFont="1" applyFill="1" applyBorder="1" applyAlignment="1" applyProtection="1">
      <alignment horizontal="center" vertical="center" wrapText="1"/>
    </xf>
    <xf numFmtId="0" fontId="57" fillId="4" borderId="4" xfId="0" applyFont="1" applyFill="1" applyBorder="1" applyAlignment="1" applyProtection="1">
      <alignment horizontal="center" vertical="center"/>
    </xf>
    <xf numFmtId="0" fontId="57" fillId="4" borderId="5" xfId="0" applyFont="1" applyFill="1" applyBorder="1" applyAlignment="1" applyProtection="1">
      <alignment horizontal="center" vertical="center"/>
    </xf>
    <xf numFmtId="0" fontId="57" fillId="4" borderId="6" xfId="0" applyFont="1" applyFill="1" applyBorder="1" applyAlignment="1" applyProtection="1">
      <alignment horizontal="center" vertical="center"/>
    </xf>
    <xf numFmtId="0" fontId="43" fillId="4" borderId="4" xfId="0" applyFont="1" applyFill="1" applyBorder="1" applyAlignment="1" applyProtection="1">
      <alignment horizontal="center" vertical="center"/>
    </xf>
    <xf numFmtId="0" fontId="43" fillId="4" borderId="5" xfId="0" applyFont="1" applyFill="1" applyBorder="1" applyAlignment="1" applyProtection="1">
      <alignment horizontal="center" vertical="center"/>
    </xf>
    <xf numFmtId="0" fontId="43" fillId="4" borderId="6" xfId="0" applyFont="1" applyFill="1" applyBorder="1" applyAlignment="1" applyProtection="1">
      <alignment horizontal="center" vertical="center"/>
    </xf>
    <xf numFmtId="0" fontId="43" fillId="0" borderId="23" xfId="0" applyFont="1" applyFill="1" applyBorder="1" applyAlignment="1" applyProtection="1">
      <alignment horizontal="center" vertical="center"/>
      <protection locked="0"/>
    </xf>
    <xf numFmtId="0" fontId="43" fillId="0" borderId="27" xfId="0" applyFont="1" applyFill="1" applyBorder="1" applyAlignment="1" applyProtection="1">
      <alignment horizontal="center" vertical="center"/>
      <protection locked="0"/>
    </xf>
    <xf numFmtId="0" fontId="43" fillId="0" borderId="28" xfId="0" applyFont="1" applyFill="1" applyBorder="1" applyAlignment="1" applyProtection="1">
      <alignment horizontal="center" vertical="center"/>
      <protection locked="0"/>
    </xf>
    <xf numFmtId="0" fontId="43" fillId="0" borderId="29" xfId="0" applyFont="1" applyFill="1" applyBorder="1" applyAlignment="1" applyProtection="1">
      <alignment horizontal="center" vertical="center"/>
      <protection locked="0"/>
    </xf>
    <xf numFmtId="0" fontId="43" fillId="0" borderId="17" xfId="0" applyFont="1" applyFill="1" applyBorder="1" applyAlignment="1" applyProtection="1">
      <alignment horizontal="center" vertical="center"/>
      <protection locked="0"/>
    </xf>
    <xf numFmtId="0" fontId="43" fillId="0" borderId="26" xfId="0" applyFont="1" applyFill="1" applyBorder="1" applyAlignment="1" applyProtection="1">
      <alignment horizontal="center" vertical="center"/>
      <protection locked="0"/>
    </xf>
    <xf numFmtId="164" fontId="27" fillId="0" borderId="19" xfId="0" applyNumberFormat="1" applyFont="1" applyFill="1" applyBorder="1" applyAlignment="1" applyProtection="1">
      <alignment horizontal="center" vertical="center"/>
    </xf>
    <xf numFmtId="164" fontId="27" fillId="0" borderId="24" xfId="0" applyNumberFormat="1" applyFont="1" applyFill="1" applyBorder="1" applyAlignment="1" applyProtection="1">
      <alignment horizontal="center" vertical="center"/>
    </xf>
    <xf numFmtId="164" fontId="27" fillId="0" borderId="1" xfId="0" applyNumberFormat="1" applyFont="1" applyFill="1" applyBorder="1" applyAlignment="1" applyProtection="1">
      <alignment horizontal="center" vertical="center"/>
    </xf>
    <xf numFmtId="0" fontId="59" fillId="0" borderId="0" xfId="0" applyFont="1"/>
    <xf numFmtId="0" fontId="59" fillId="0" borderId="0" xfId="0" applyFont="1" applyAlignment="1">
      <alignment vertical="center"/>
    </xf>
    <xf numFmtId="0" fontId="61" fillId="9" borderId="0" xfId="0" applyFont="1" applyFill="1" applyAlignment="1">
      <alignment vertical="center"/>
    </xf>
    <xf numFmtId="0" fontId="61" fillId="9" borderId="0" xfId="0" applyFont="1" applyFill="1" applyAlignment="1">
      <alignment horizontal="left" vertical="center"/>
    </xf>
    <xf numFmtId="0" fontId="59" fillId="5" borderId="0" xfId="0" applyFont="1" applyFill="1" applyAlignment="1">
      <alignment vertical="center"/>
    </xf>
    <xf numFmtId="0" fontId="59" fillId="5" borderId="0" xfId="0" applyFont="1" applyFill="1" applyAlignment="1">
      <alignment horizontal="left" vertical="center"/>
    </xf>
    <xf numFmtId="0" fontId="59" fillId="6" borderId="0" xfId="0" applyFont="1" applyFill="1" applyAlignment="1">
      <alignment vertical="center"/>
    </xf>
    <xf numFmtId="0" fontId="59" fillId="6" borderId="0" xfId="0" applyFont="1" applyFill="1" applyAlignment="1">
      <alignment horizontal="left" vertical="center"/>
    </xf>
    <xf numFmtId="0" fontId="61" fillId="7" borderId="0" xfId="0" applyFont="1" applyFill="1" applyAlignment="1">
      <alignment vertical="center"/>
    </xf>
    <xf numFmtId="0" fontId="60" fillId="3" borderId="0" xfId="0" applyFont="1" applyFill="1" applyAlignment="1">
      <alignment horizontal="center" vertical="center"/>
    </xf>
    <xf numFmtId="0" fontId="45" fillId="4" borderId="4" xfId="0" applyFont="1" applyFill="1" applyBorder="1" applyAlignment="1" applyProtection="1">
      <alignment horizontal="center" vertical="center" wrapText="1"/>
    </xf>
    <xf numFmtId="0" fontId="45" fillId="4" borderId="5" xfId="0" applyFont="1" applyFill="1" applyBorder="1" applyAlignment="1" applyProtection="1">
      <alignment horizontal="center" vertical="center" wrapText="1"/>
    </xf>
    <xf numFmtId="0" fontId="45" fillId="4" borderId="6" xfId="0" applyFont="1" applyFill="1" applyBorder="1" applyAlignment="1" applyProtection="1">
      <alignment horizontal="center" vertical="center" wrapText="1"/>
    </xf>
    <xf numFmtId="0" fontId="45" fillId="10" borderId="4" xfId="0" applyFont="1" applyFill="1" applyBorder="1" applyAlignment="1" applyProtection="1">
      <alignment horizontal="center" vertical="center" wrapText="1"/>
    </xf>
    <xf numFmtId="0" fontId="45" fillId="10" borderId="5" xfId="0" applyFont="1" applyFill="1" applyBorder="1" applyAlignment="1" applyProtection="1">
      <alignment horizontal="center" vertical="center" wrapText="1"/>
    </xf>
    <xf numFmtId="0" fontId="45" fillId="10" borderId="6" xfId="0" applyFont="1" applyFill="1" applyBorder="1" applyAlignment="1" applyProtection="1">
      <alignment horizontal="center" vertical="center" wrapText="1"/>
    </xf>
    <xf numFmtId="164" fontId="2" fillId="12" borderId="4" xfId="0" applyNumberFormat="1" applyFont="1" applyFill="1" applyBorder="1" applyAlignment="1" applyProtection="1">
      <alignment horizontal="center" vertical="center"/>
    </xf>
    <xf numFmtId="164" fontId="2" fillId="12" borderId="5" xfId="0" applyNumberFormat="1" applyFont="1" applyFill="1" applyBorder="1" applyAlignment="1" applyProtection="1">
      <alignment horizontal="center" vertical="center"/>
    </xf>
    <xf numFmtId="164" fontId="2" fillId="12" borderId="6" xfId="0" applyNumberFormat="1" applyFont="1" applyFill="1" applyBorder="1" applyAlignment="1" applyProtection="1">
      <alignment horizontal="center" vertical="center"/>
    </xf>
    <xf numFmtId="0" fontId="2" fillId="11" borderId="8" xfId="0" applyFont="1" applyFill="1" applyBorder="1" applyAlignment="1" applyProtection="1">
      <alignment horizontal="center" vertical="center"/>
    </xf>
    <xf numFmtId="0" fontId="2" fillId="11" borderId="9" xfId="0" applyFont="1" applyFill="1" applyBorder="1" applyAlignment="1" applyProtection="1">
      <alignment horizontal="center" vertical="center"/>
    </xf>
    <xf numFmtId="0" fontId="2" fillId="11" borderId="25" xfId="0" applyFont="1" applyFill="1" applyBorder="1" applyAlignment="1" applyProtection="1">
      <alignment horizontal="center" vertical="center"/>
    </xf>
    <xf numFmtId="0" fontId="1" fillId="11" borderId="11" xfId="0" quotePrefix="1" applyFont="1" applyFill="1" applyBorder="1" applyAlignment="1" applyProtection="1">
      <alignment horizontal="center" vertical="center" wrapText="1"/>
    </xf>
    <xf numFmtId="0" fontId="1" fillId="11" borderId="12" xfId="0" quotePrefix="1" applyFont="1" applyFill="1" applyBorder="1" applyAlignment="1" applyProtection="1">
      <alignment horizontal="center" vertical="center" wrapText="1"/>
    </xf>
    <xf numFmtId="0" fontId="1" fillId="11" borderId="13" xfId="0" quotePrefix="1" applyFont="1" applyFill="1" applyBorder="1" applyAlignment="1" applyProtection="1">
      <alignment horizontal="center" vertical="center" wrapText="1"/>
    </xf>
    <xf numFmtId="0" fontId="42" fillId="0" borderId="0" xfId="0" applyFont="1" applyAlignment="1" applyProtection="1">
      <alignment horizontal="center"/>
    </xf>
  </cellXfs>
  <cellStyles count="2">
    <cellStyle name="Hyperlink" xfId="1" builtinId="8"/>
    <cellStyle name="Normal" xfId="0" builtinId="0"/>
  </cellStyles>
  <dxfs count="0"/>
  <tableStyles count="0" defaultTableStyle="TableStyleMedium9" defaultPivotStyle="PivotStyleLight16"/>
  <colors>
    <mruColors>
      <color rgb="FF227C9D"/>
      <color rgb="FFFEF9EF"/>
      <color rgb="FFFE6D73"/>
      <color rgb="FFFFCB77"/>
      <color rgb="FF17C3B2"/>
      <color rgb="FF94D2BD"/>
      <color rgb="FFE9D8A6"/>
      <color rgb="FF0A9396"/>
      <color rgb="FF005F73"/>
      <color rgb="FF0012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40-EC42-11CE-9E0D-00AA006002F3}" ax:persistence="persistStreamInit" r:id="rId1"/>
</file>

<file path=xl/activeX/activeX172.xml><?xml version="1.0" encoding="utf-8"?>
<ax:ocx xmlns:ax="http://schemas.microsoft.com/office/2006/activeX" xmlns:r="http://schemas.openxmlformats.org/officeDocument/2006/relationships" ax:classid="{8BD21D40-EC42-11CE-9E0D-00AA006002F3}" ax:persistence="persistStreamInit" r:id="rId1"/>
</file>

<file path=xl/activeX/activeX173.xml><?xml version="1.0" encoding="utf-8"?>
<ax:ocx xmlns:ax="http://schemas.microsoft.com/office/2006/activeX" xmlns:r="http://schemas.openxmlformats.org/officeDocument/2006/relationships" ax:classid="{8BD21D4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drawings/_rels/drawing29.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7</xdr:col>
      <xdr:colOff>1752600</xdr:colOff>
      <xdr:row>11</xdr:row>
      <xdr:rowOff>180975</xdr:rowOff>
    </xdr:from>
    <xdr:to>
      <xdr:col>7</xdr:col>
      <xdr:colOff>2305050</xdr:colOff>
      <xdr:row>13</xdr:row>
      <xdr:rowOff>171450</xdr:rowOff>
    </xdr:to>
    <xdr:sp macro="[0]!Goto_Section" textlink="">
      <xdr:nvSpPr>
        <xdr:cNvPr id="4" name="Rounded Rectangle 3"/>
        <xdr:cNvSpPr/>
      </xdr:nvSpPr>
      <xdr:spPr>
        <a:xfrm>
          <a:off x="9591675" y="2676525"/>
          <a:ext cx="552450" cy="390525"/>
        </a:xfrm>
        <a:prstGeom prst="roundRect">
          <a:avLst/>
        </a:prstGeom>
        <a:gradFill>
          <a:gsLst>
            <a:gs pos="100000">
              <a:srgbClr val="FE6D73"/>
            </a:gs>
            <a:gs pos="0">
              <a:srgbClr val="FEF9EF"/>
            </a:gs>
          </a:gsLst>
          <a:lin ang="5400000" scaled="0"/>
        </a:gradFill>
        <a:ln>
          <a:gradFill>
            <a:gsLst>
              <a:gs pos="0">
                <a:srgbClr val="FE6D73"/>
              </a:gs>
              <a:gs pos="0">
                <a:srgbClr val="FEF9EF"/>
              </a:gs>
              <a:gs pos="50000">
                <a:schemeClr val="accent1">
                  <a:tint val="44500"/>
                  <a:satMod val="160000"/>
                </a:schemeClr>
              </a:gs>
              <a:gs pos="100000">
                <a:schemeClr val="accent1">
                  <a:tint val="23500"/>
                  <a:satMod val="160000"/>
                </a:schemeClr>
              </a:gs>
            </a:gsLst>
            <a:lin ang="5400000" scaled="0"/>
          </a:gradFill>
        </a:ln>
        <a:effectLst>
          <a:outerShdw blurRad="76200" dir="18900000" sy="23000" kx="-1200000" algn="bl"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a:solidFill>
                <a:schemeClr val="bg1"/>
              </a:solidFill>
              <a:latin typeface="Arial Black" pitchFamily="34" charset="0"/>
            </a:rPr>
            <a:t>Go</a:t>
          </a:r>
        </a:p>
      </xdr:txBody>
    </xdr:sp>
    <xdr:clientData/>
  </xdr:twoCellAnchor>
  <xdr:twoCellAnchor>
    <xdr:from>
      <xdr:col>7</xdr:col>
      <xdr:colOff>1195752</xdr:colOff>
      <xdr:row>2</xdr:row>
      <xdr:rowOff>156796</xdr:rowOff>
    </xdr:from>
    <xdr:to>
      <xdr:col>7</xdr:col>
      <xdr:colOff>3374779</xdr:colOff>
      <xdr:row>6</xdr:row>
      <xdr:rowOff>180242</xdr:rowOff>
    </xdr:to>
    <xdr:grpSp>
      <xdr:nvGrpSpPr>
        <xdr:cNvPr id="10" name="Group 9"/>
        <xdr:cNvGrpSpPr/>
      </xdr:nvGrpSpPr>
      <xdr:grpSpPr>
        <a:xfrm>
          <a:off x="9034827" y="652096"/>
          <a:ext cx="2179027" cy="1023571"/>
          <a:chOff x="9837860" y="2571750"/>
          <a:chExt cx="2000250" cy="1019908"/>
        </a:xfrm>
        <a:effectLst>
          <a:outerShdw blurRad="76200" dir="18900000" sy="23000" kx="-1200000" algn="bl" rotWithShape="0">
            <a:prstClr val="black">
              <a:alpha val="20000"/>
            </a:prstClr>
          </a:outerShdw>
        </a:effectLst>
      </xdr:grpSpPr>
      <xdr:sp macro="" textlink="">
        <xdr:nvSpPr>
          <xdr:cNvPr id="7" name="Rectangle 6"/>
          <xdr:cNvSpPr/>
        </xdr:nvSpPr>
        <xdr:spPr>
          <a:xfrm>
            <a:off x="9837860" y="2571750"/>
            <a:ext cx="2000250" cy="338504"/>
          </a:xfrm>
          <a:prstGeom prst="rect">
            <a:avLst/>
          </a:prstGeom>
          <a:gradFill flip="none" rotWithShape="1">
            <a:gsLst>
              <a:gs pos="0">
                <a:srgbClr val="227C9D"/>
              </a:gs>
              <a:gs pos="100000">
                <a:srgbClr val="17C3B2"/>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t>1. Select a position  ➡</a:t>
            </a:r>
          </a:p>
        </xdr:txBody>
      </xdr:sp>
      <xdr:sp macro="" textlink="">
        <xdr:nvSpPr>
          <xdr:cNvPr id="8" name="Rectangle 7"/>
          <xdr:cNvSpPr/>
        </xdr:nvSpPr>
        <xdr:spPr>
          <a:xfrm>
            <a:off x="9837860" y="2910254"/>
            <a:ext cx="2000250" cy="340702"/>
          </a:xfrm>
          <a:prstGeom prst="rect">
            <a:avLst/>
          </a:prstGeom>
          <a:gradFill flip="none" rotWithShape="1">
            <a:gsLst>
              <a:gs pos="0">
                <a:srgbClr val="17C3B2"/>
              </a:gs>
              <a:gs pos="85000">
                <a:srgbClr val="FFCB77"/>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t>2.Click "Go" button</a:t>
            </a:r>
          </a:p>
        </xdr:txBody>
      </xdr:sp>
      <xdr:sp macro="" textlink="">
        <xdr:nvSpPr>
          <xdr:cNvPr id="9" name="Rectangle 8"/>
          <xdr:cNvSpPr/>
        </xdr:nvSpPr>
        <xdr:spPr>
          <a:xfrm>
            <a:off x="9837860" y="3253154"/>
            <a:ext cx="2000250" cy="338504"/>
          </a:xfrm>
          <a:prstGeom prst="rect">
            <a:avLst/>
          </a:prstGeom>
          <a:gradFill flip="none" rotWithShape="1">
            <a:gsLst>
              <a:gs pos="0">
                <a:srgbClr val="FFC000">
                  <a:alpha val="74000"/>
                </a:srgbClr>
              </a:gs>
              <a:gs pos="100000">
                <a:srgbClr val="FEF9EF"/>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100">
                <a:solidFill>
                  <a:sysClr val="windowText" lastClr="000000"/>
                </a:solidFill>
              </a:rPr>
              <a:t>3.Enter date for</a:t>
            </a:r>
            <a:r>
              <a:rPr lang="en-US" sz="1100" baseline="0">
                <a:solidFill>
                  <a:sysClr val="windowText" lastClr="000000"/>
                </a:solidFill>
              </a:rPr>
              <a:t> Sign On / Off</a:t>
            </a:r>
            <a:endParaRPr lang="en-US" sz="1100">
              <a:solidFill>
                <a:sysClr val="windowText" lastClr="000000"/>
              </a:solidFill>
            </a:endParaRPr>
          </a:p>
        </xdr:txBody>
      </xdr:sp>
    </xdr:grpSp>
    <xdr:clientData/>
  </xdr:twoCellAnchor>
  <xdr:twoCellAnchor>
    <xdr:from>
      <xdr:col>7</xdr:col>
      <xdr:colOff>1200149</xdr:colOff>
      <xdr:row>0</xdr:row>
      <xdr:rowOff>209550</xdr:rowOff>
    </xdr:from>
    <xdr:to>
      <xdr:col>7</xdr:col>
      <xdr:colOff>4879730</xdr:colOff>
      <xdr:row>2</xdr:row>
      <xdr:rowOff>152400</xdr:rowOff>
    </xdr:to>
    <xdr:sp macro="" textlink="">
      <xdr:nvSpPr>
        <xdr:cNvPr id="11" name="Rectangle 10"/>
        <xdr:cNvSpPr/>
      </xdr:nvSpPr>
      <xdr:spPr>
        <a:xfrm>
          <a:off x="9047284" y="209550"/>
          <a:ext cx="3679581" cy="433754"/>
        </a:xfrm>
        <a:prstGeom prst="rect">
          <a:avLst/>
        </a:prstGeom>
        <a:solidFill>
          <a:srgbClr val="227C9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latin typeface="Tahoma" pitchFamily="34" charset="0"/>
              <a:ea typeface="Tahoma" pitchFamily="34" charset="0"/>
              <a:cs typeface="Tahoma" pitchFamily="34" charset="0"/>
            </a:rPr>
            <a:t>To enter  date for Sign on and Sign off</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403438</xdr:colOff>
      <xdr:row>1</xdr:row>
      <xdr:rowOff>190499</xdr:rowOff>
    </xdr:from>
    <xdr:to>
      <xdr:col>52</xdr:col>
      <xdr:colOff>99677</xdr:colOff>
      <xdr:row>3</xdr:row>
      <xdr:rowOff>7326</xdr:rowOff>
    </xdr:to>
    <xdr:grpSp>
      <xdr:nvGrpSpPr>
        <xdr:cNvPr id="2" name="Group 1">
          <a:extLst>
            <a:ext uri="{FF2B5EF4-FFF2-40B4-BE49-F238E27FC236}">
              <a16:creationId xmlns:a16="http://schemas.microsoft.com/office/drawing/2014/main" xmlns="" id="{00000000-0008-0000-0100-000002000000}"/>
            </a:ext>
          </a:extLst>
        </xdr:cNvPr>
        <xdr:cNvGrpSpPr/>
      </xdr:nvGrpSpPr>
      <xdr:grpSpPr>
        <a:xfrm>
          <a:off x="651088" y="466724"/>
          <a:ext cx="8821189" cy="216877"/>
          <a:chOff x="649501" y="468312"/>
          <a:chExt cx="8967239" cy="213702"/>
        </a:xfrm>
      </xdr:grpSpPr>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930673"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01</a:t>
            </a:r>
          </a:p>
        </xdr:txBody>
      </xdr:sp>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127396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02</a:t>
            </a:r>
          </a:p>
        </xdr:txBody>
      </xdr:sp>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00</a:t>
            </a:r>
          </a:p>
        </xdr:txBody>
      </xdr:sp>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623676"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03</a:t>
            </a:r>
          </a:p>
        </xdr:txBody>
      </xdr:sp>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1963311"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04</a:t>
            </a:r>
          </a:p>
        </xdr:txBody>
      </xdr:sp>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266639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06</a:t>
            </a:r>
          </a:p>
        </xdr:txBody>
      </xdr:sp>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302022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07</a:t>
            </a:r>
          </a:p>
        </xdr:txBody>
      </xdr:sp>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2319888"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05</a:t>
            </a:r>
          </a:p>
        </xdr:txBody>
      </xdr:sp>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3358937"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08</a:t>
            </a:r>
          </a:p>
        </xdr:txBody>
      </xdr:sp>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371872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09</a:t>
            </a:r>
          </a:p>
        </xdr:txBody>
      </xdr:sp>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4406689"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11</a:t>
            </a:r>
          </a:p>
        </xdr:txBody>
      </xdr:sp>
      <xdr:sp macro="" textlink="">
        <xdr:nvSpPr>
          <xdr:cNvPr id="14" name="TextBox 13">
            <a:extLst>
              <a:ext uri="{FF2B5EF4-FFF2-40B4-BE49-F238E27FC236}">
                <a16:creationId xmlns:a16="http://schemas.microsoft.com/office/drawing/2014/main" xmlns="" id="{00000000-0008-0000-0100-00000E000000}"/>
              </a:ext>
            </a:extLst>
          </xdr:cNvPr>
          <xdr:cNvSpPr txBox="1"/>
        </xdr:nvSpPr>
        <xdr:spPr>
          <a:xfrm>
            <a:off x="475593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12</a:t>
            </a:r>
          </a:p>
        </xdr:txBody>
      </xdr:sp>
      <xdr:sp macro="" textlink="">
        <xdr:nvSpPr>
          <xdr:cNvPr id="15" name="TextBox 14">
            <a:extLst>
              <a:ext uri="{FF2B5EF4-FFF2-40B4-BE49-F238E27FC236}">
                <a16:creationId xmlns:a16="http://schemas.microsoft.com/office/drawing/2014/main" xmlns="" id="{00000000-0008-0000-0100-00000F000000}"/>
              </a:ext>
            </a:extLst>
          </xdr:cNvPr>
          <xdr:cNvSpPr txBox="1"/>
        </xdr:nvSpPr>
        <xdr:spPr>
          <a:xfrm>
            <a:off x="4057437"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10</a:t>
            </a:r>
          </a:p>
        </xdr:txBody>
      </xdr:sp>
      <xdr:sp macro="" textlink="">
        <xdr:nvSpPr>
          <xdr:cNvPr id="16" name="TextBox 15">
            <a:extLst>
              <a:ext uri="{FF2B5EF4-FFF2-40B4-BE49-F238E27FC236}">
                <a16:creationId xmlns:a16="http://schemas.microsoft.com/office/drawing/2014/main" xmlns="" id="{00000000-0008-0000-0100-000010000000}"/>
              </a:ext>
            </a:extLst>
          </xdr:cNvPr>
          <xdr:cNvSpPr txBox="1"/>
        </xdr:nvSpPr>
        <xdr:spPr>
          <a:xfrm>
            <a:off x="511114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13</a:t>
            </a:r>
          </a:p>
        </xdr:txBody>
      </xdr:sp>
      <xdr:sp macro="" textlink="">
        <xdr:nvSpPr>
          <xdr:cNvPr id="17" name="TextBox 16">
            <a:extLst>
              <a:ext uri="{FF2B5EF4-FFF2-40B4-BE49-F238E27FC236}">
                <a16:creationId xmlns:a16="http://schemas.microsoft.com/office/drawing/2014/main" xmlns="" id="{00000000-0008-0000-0100-000011000000}"/>
              </a:ext>
            </a:extLst>
          </xdr:cNvPr>
          <xdr:cNvSpPr txBox="1"/>
        </xdr:nvSpPr>
        <xdr:spPr>
          <a:xfrm>
            <a:off x="5460392"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14</a:t>
            </a:r>
          </a:p>
        </xdr:txBody>
      </xdr:sp>
      <xdr:sp macro="" textlink="">
        <xdr:nvSpPr>
          <xdr:cNvPr id="18" name="TextBox 17">
            <a:extLst>
              <a:ext uri="{FF2B5EF4-FFF2-40B4-BE49-F238E27FC236}">
                <a16:creationId xmlns:a16="http://schemas.microsoft.com/office/drawing/2014/main" xmlns="" id="{00000000-0008-0000-0100-000012000000}"/>
              </a:ext>
            </a:extLst>
          </xdr:cNvPr>
          <xdr:cNvSpPr txBox="1"/>
        </xdr:nvSpPr>
        <xdr:spPr>
          <a:xfrm>
            <a:off x="615293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16</a:t>
            </a:r>
          </a:p>
        </xdr:txBody>
      </xdr:sp>
      <xdr:sp macro="" textlink="">
        <xdr:nvSpPr>
          <xdr:cNvPr id="19" name="TextBox 18">
            <a:extLst>
              <a:ext uri="{FF2B5EF4-FFF2-40B4-BE49-F238E27FC236}">
                <a16:creationId xmlns:a16="http://schemas.microsoft.com/office/drawing/2014/main" xmlns="" id="{00000000-0008-0000-0100-000013000000}"/>
              </a:ext>
            </a:extLst>
          </xdr:cNvPr>
          <xdr:cNvSpPr txBox="1"/>
        </xdr:nvSpPr>
        <xdr:spPr>
          <a:xfrm>
            <a:off x="650814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17</a:t>
            </a:r>
          </a:p>
        </xdr:txBody>
      </xdr:sp>
      <xdr:sp macro="" textlink="">
        <xdr:nvSpPr>
          <xdr:cNvPr id="20" name="TextBox 19">
            <a:extLst>
              <a:ext uri="{FF2B5EF4-FFF2-40B4-BE49-F238E27FC236}">
                <a16:creationId xmlns:a16="http://schemas.microsoft.com/office/drawing/2014/main" xmlns="" id="{00000000-0008-0000-0100-000014000000}"/>
              </a:ext>
            </a:extLst>
          </xdr:cNvPr>
          <xdr:cNvSpPr txBox="1"/>
        </xdr:nvSpPr>
        <xdr:spPr>
          <a:xfrm>
            <a:off x="581421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15</a:t>
            </a:r>
          </a:p>
        </xdr:txBody>
      </xdr:sp>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685739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18</a:t>
            </a:r>
          </a:p>
        </xdr:txBody>
      </xdr:sp>
      <xdr:sp macro="" textlink="">
        <xdr:nvSpPr>
          <xdr:cNvPr id="22" name="TextBox 21">
            <a:extLst>
              <a:ext uri="{FF2B5EF4-FFF2-40B4-BE49-F238E27FC236}">
                <a16:creationId xmlns:a16="http://schemas.microsoft.com/office/drawing/2014/main" xmlns="" id="{00000000-0008-0000-0100-000016000000}"/>
              </a:ext>
            </a:extLst>
          </xdr:cNvPr>
          <xdr:cNvSpPr txBox="1"/>
        </xdr:nvSpPr>
        <xdr:spPr>
          <a:xfrm>
            <a:off x="721122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19</a:t>
            </a:r>
          </a:p>
        </xdr:txBody>
      </xdr:sp>
      <xdr:sp macro="" textlink="">
        <xdr:nvSpPr>
          <xdr:cNvPr id="23" name="TextBox 22">
            <a:extLst>
              <a:ext uri="{FF2B5EF4-FFF2-40B4-BE49-F238E27FC236}">
                <a16:creationId xmlns:a16="http://schemas.microsoft.com/office/drawing/2014/main" xmlns="" id="{00000000-0008-0000-0100-000017000000}"/>
              </a:ext>
            </a:extLst>
          </xdr:cNvPr>
          <xdr:cNvSpPr txBox="1"/>
        </xdr:nvSpPr>
        <xdr:spPr>
          <a:xfrm>
            <a:off x="790514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21</a:t>
            </a:r>
          </a:p>
        </xdr:txBody>
      </xdr:sp>
      <xdr:sp macro="" textlink="">
        <xdr:nvSpPr>
          <xdr:cNvPr id="24" name="TextBox 23">
            <a:extLst>
              <a:ext uri="{FF2B5EF4-FFF2-40B4-BE49-F238E27FC236}">
                <a16:creationId xmlns:a16="http://schemas.microsoft.com/office/drawing/2014/main" xmlns="" id="{00000000-0008-0000-0100-000018000000}"/>
              </a:ext>
            </a:extLst>
          </xdr:cNvPr>
          <xdr:cNvSpPr txBox="1"/>
        </xdr:nvSpPr>
        <xdr:spPr>
          <a:xfrm>
            <a:off x="825897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22</a:t>
            </a:r>
          </a:p>
        </xdr:txBody>
      </xdr:sp>
      <xdr:sp macro="" textlink="">
        <xdr:nvSpPr>
          <xdr:cNvPr id="25" name="TextBox 24">
            <a:extLst>
              <a:ext uri="{FF2B5EF4-FFF2-40B4-BE49-F238E27FC236}">
                <a16:creationId xmlns:a16="http://schemas.microsoft.com/office/drawing/2014/main" xmlns="" id="{00000000-0008-0000-0100-000019000000}"/>
              </a:ext>
            </a:extLst>
          </xdr:cNvPr>
          <xdr:cNvSpPr txBox="1"/>
        </xdr:nvSpPr>
        <xdr:spPr>
          <a:xfrm>
            <a:off x="7554973"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20</a:t>
            </a:r>
          </a:p>
        </xdr:txBody>
      </xdr:sp>
      <xdr:sp macro="" textlink="">
        <xdr:nvSpPr>
          <xdr:cNvPr id="26" name="TextBox 25">
            <a:extLst>
              <a:ext uri="{FF2B5EF4-FFF2-40B4-BE49-F238E27FC236}">
                <a16:creationId xmlns:a16="http://schemas.microsoft.com/office/drawing/2014/main" xmlns="" id="{00000000-0008-0000-0100-00001A000000}"/>
              </a:ext>
            </a:extLst>
          </xdr:cNvPr>
          <xdr:cNvSpPr txBox="1"/>
        </xdr:nvSpPr>
        <xdr:spPr>
          <a:xfrm>
            <a:off x="8602266"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23</a:t>
            </a:r>
          </a:p>
        </xdr:txBody>
      </xdr:sp>
      <xdr:sp macro="" textlink="">
        <xdr:nvSpPr>
          <xdr:cNvPr id="27" name="TextBox 26">
            <a:extLst>
              <a:ext uri="{FF2B5EF4-FFF2-40B4-BE49-F238E27FC236}">
                <a16:creationId xmlns:a16="http://schemas.microsoft.com/office/drawing/2014/main" xmlns="" id="{00000000-0008-0000-0100-00001B000000}"/>
              </a:ext>
            </a:extLst>
          </xdr:cNvPr>
          <xdr:cNvSpPr txBox="1"/>
        </xdr:nvSpPr>
        <xdr:spPr>
          <a:xfrm>
            <a:off x="895151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24</a:t>
            </a:r>
          </a:p>
        </xdr:txBody>
      </xdr:sp>
      <xdr:sp macro="" textlink="">
        <xdr:nvSpPr>
          <xdr:cNvPr id="28" name="TextBox 27">
            <a:extLst>
              <a:ext uri="{FF2B5EF4-FFF2-40B4-BE49-F238E27FC236}">
                <a16:creationId xmlns:a16="http://schemas.microsoft.com/office/drawing/2014/main" xmlns="" id="{00000000-0008-0000-0100-00001C000000}"/>
              </a:ext>
            </a:extLst>
          </xdr:cNvPr>
          <xdr:cNvSpPr txBox="1"/>
        </xdr:nvSpPr>
        <xdr:spPr>
          <a:xfrm>
            <a:off x="9290844"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solidFill>
                  <a:schemeClr val="bg1"/>
                </a:solidFill>
              </a:rPr>
              <a:t>25</a:t>
            </a:r>
          </a:p>
        </xdr:txBody>
      </xdr:sp>
    </xdr:grpSp>
    <xdr:clientData/>
  </xdr:twoCellAnchor>
  <xdr:twoCellAnchor>
    <xdr:from>
      <xdr:col>52</xdr:col>
      <xdr:colOff>1416842</xdr:colOff>
      <xdr:row>2</xdr:row>
      <xdr:rowOff>174625</xdr:rowOff>
    </xdr:from>
    <xdr:to>
      <xdr:col>54</xdr:col>
      <xdr:colOff>254000</xdr:colOff>
      <xdr:row>3</xdr:row>
      <xdr:rowOff>189889</xdr:rowOff>
    </xdr:to>
    <xdr:sp macro="" textlink="">
      <xdr:nvSpPr>
        <xdr:cNvPr id="29" name="TextBox 28">
          <a:extLst>
            <a:ext uri="{FF2B5EF4-FFF2-40B4-BE49-F238E27FC236}">
              <a16:creationId xmlns:a16="http://schemas.microsoft.com/office/drawing/2014/main" xmlns="" id="{00000000-0008-0000-0100-00001D000000}"/>
            </a:ext>
          </a:extLst>
        </xdr:cNvPr>
        <xdr:cNvSpPr txBox="1"/>
      </xdr:nvSpPr>
      <xdr:spPr>
        <a:xfrm>
          <a:off x="10789442" y="650875"/>
          <a:ext cx="1599408" cy="215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l"/>
          <a:r>
            <a:rPr lang="en-US" sz="900" b="1"/>
            <a:t>B</a:t>
          </a:r>
          <a:r>
            <a:rPr lang="en-US" sz="900" b="1" baseline="0"/>
            <a:t>     U  Anc  S    Cp TC  Trn</a:t>
          </a:r>
          <a:endParaRPr lang="en-US" sz="9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200-000002000000}"/>
            </a:ext>
          </a:extLst>
        </xdr:cNvPr>
        <xdr:cNvGrpSpPr/>
      </xdr:nvGrpSpPr>
      <xdr:grpSpPr>
        <a:xfrm>
          <a:off x="914401" y="153866"/>
          <a:ext cx="8809707" cy="214435"/>
          <a:chOff x="649501" y="468312"/>
          <a:chExt cx="8666832" cy="213702"/>
        </a:xfrm>
      </xdr:grpSpPr>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2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2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2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2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2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2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2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2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2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2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2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2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2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2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2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2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2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2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2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2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2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2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2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2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2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3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3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3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3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3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3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3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3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3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3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3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3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3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3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3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3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3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3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3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3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3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3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3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3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3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3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4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4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4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4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4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4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4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4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4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4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4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4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4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4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4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4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4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4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4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4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4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4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4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4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4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4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4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5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5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5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5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5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5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5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5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5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5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5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5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5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5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5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5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5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5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5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5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5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5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5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5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5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5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5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6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6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6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6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6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6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6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6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6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6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6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6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6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6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6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6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6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6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6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6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6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6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6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6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6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6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6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7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7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7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7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7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7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7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7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7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7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7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7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7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7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7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7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7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7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7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7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7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7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7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7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7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7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7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8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8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8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8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8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8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8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8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8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8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8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8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8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8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8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8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8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8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8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8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8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8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8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8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8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8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8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9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9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9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9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9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9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9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9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9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9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9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9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9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9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9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9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9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9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9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9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9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9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9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9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9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9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9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A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A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A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A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A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A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A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A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A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A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A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A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A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A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A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A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A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A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A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A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A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A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A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A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A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A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B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B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B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B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B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B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B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B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B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B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B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B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B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B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B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B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B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B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B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B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B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B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B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B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B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B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B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C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C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C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C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C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C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C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C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C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C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C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C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C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C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C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C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C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C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C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C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C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C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C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C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C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C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C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D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D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D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D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D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D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D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D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D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D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D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D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D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D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D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D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D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D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D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D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D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D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D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D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D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D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D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E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E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E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E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E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E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E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E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E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E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E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E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E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E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E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E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E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E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E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E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E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E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E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E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E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E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E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0F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0F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0F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0F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0F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0F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0F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0F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0F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0F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0F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0F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0F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0F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0F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0F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0F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0F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0F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0F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0F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0F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0F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0F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0F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0F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0F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0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0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0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0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0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0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0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0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0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0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0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0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0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0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0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0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0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0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0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0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0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0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0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0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0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0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0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1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1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1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1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1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1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1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1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1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1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1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1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1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1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1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1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1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1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1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1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1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1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1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1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1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1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1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2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2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2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2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2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2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2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2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2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2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2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2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2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2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2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2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2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2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2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2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2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2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2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2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2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2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2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3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3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3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3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3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3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3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3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3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3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3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3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3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3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3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3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3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3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3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3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3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3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3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3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3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3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3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4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4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4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4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4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4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4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4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4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4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4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4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4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4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4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4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4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4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4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4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4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4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4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4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4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4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4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5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5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5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5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5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5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5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5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5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5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5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5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5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5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5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5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5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5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5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5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5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5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5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5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5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5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5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6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6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6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6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6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6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6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6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6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6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6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6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6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6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6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6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6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6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6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6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6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6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6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6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6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6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6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7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7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7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7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7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7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7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7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7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7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7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7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7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7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7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7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7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7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7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7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7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7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7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7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7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7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7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8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8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8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8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8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8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8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8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8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8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8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8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8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8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8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8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8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8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8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8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8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8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8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8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8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8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8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9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9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9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9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9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9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9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9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9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9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9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9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9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9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9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9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9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9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9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9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9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9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9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9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9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9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9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666751</xdr:colOff>
      <xdr:row>0</xdr:row>
      <xdr:rowOff>153866</xdr:rowOff>
    </xdr:from>
    <xdr:to>
      <xdr:col>52</xdr:col>
      <xdr:colOff>94333</xdr:colOff>
      <xdr:row>2</xdr:row>
      <xdr:rowOff>15876</xdr:rowOff>
    </xdr:to>
    <xdr:grpSp>
      <xdr:nvGrpSpPr>
        <xdr:cNvPr id="2" name="Group 1">
          <a:extLst>
            <a:ext uri="{FF2B5EF4-FFF2-40B4-BE49-F238E27FC236}">
              <a16:creationId xmlns:a16="http://schemas.microsoft.com/office/drawing/2014/main" xmlns="" id="{00000000-0008-0000-1A00-000002000000}"/>
            </a:ext>
          </a:extLst>
        </xdr:cNvPr>
        <xdr:cNvGrpSpPr/>
      </xdr:nvGrpSpPr>
      <xdr:grpSpPr>
        <a:xfrm>
          <a:off x="914401" y="153866"/>
          <a:ext cx="8809707" cy="252535"/>
          <a:chOff x="649501" y="468312"/>
          <a:chExt cx="8666832" cy="213702"/>
        </a:xfrm>
      </xdr:grpSpPr>
      <xdr:sp macro="" textlink="">
        <xdr:nvSpPr>
          <xdr:cNvPr id="3" name="TextBox 2">
            <a:extLst>
              <a:ext uri="{FF2B5EF4-FFF2-40B4-BE49-F238E27FC236}">
                <a16:creationId xmlns:a16="http://schemas.microsoft.com/office/drawing/2014/main" xmlns="" id="{00000000-0008-0000-1A00-000003000000}"/>
              </a:ext>
            </a:extLst>
          </xdr:cNvPr>
          <xdr:cNvSpPr txBox="1"/>
        </xdr:nvSpPr>
        <xdr:spPr>
          <a:xfrm>
            <a:off x="916019"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A00-000004000000}"/>
              </a:ext>
            </a:extLst>
          </xdr:cNvPr>
          <xdr:cNvSpPr txBox="1"/>
        </xdr:nvSpPr>
        <xdr:spPr>
          <a:xfrm>
            <a:off x="12519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A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A00-000006000000}"/>
              </a:ext>
            </a:extLst>
          </xdr:cNvPr>
          <xdr:cNvSpPr txBox="1"/>
        </xdr:nvSpPr>
        <xdr:spPr>
          <a:xfrm>
            <a:off x="1587041"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A00-000007000000}"/>
              </a:ext>
            </a:extLst>
          </xdr:cNvPr>
          <xdr:cNvSpPr txBox="1"/>
        </xdr:nvSpPr>
        <xdr:spPr>
          <a:xfrm>
            <a:off x="192667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A00-000008000000}"/>
              </a:ext>
            </a:extLst>
          </xdr:cNvPr>
          <xdr:cNvSpPr txBox="1"/>
        </xdr:nvSpPr>
        <xdr:spPr>
          <a:xfrm>
            <a:off x="2593121"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A00-000009000000}"/>
              </a:ext>
            </a:extLst>
          </xdr:cNvPr>
          <xdr:cNvSpPr txBox="1"/>
        </xdr:nvSpPr>
        <xdr:spPr>
          <a:xfrm>
            <a:off x="293962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A00-00000A000000}"/>
              </a:ext>
            </a:extLst>
          </xdr:cNvPr>
          <xdr:cNvSpPr txBox="1"/>
        </xdr:nvSpPr>
        <xdr:spPr>
          <a:xfrm>
            <a:off x="2253945"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A00-00000B000000}"/>
              </a:ext>
            </a:extLst>
          </xdr:cNvPr>
          <xdr:cNvSpPr txBox="1"/>
        </xdr:nvSpPr>
        <xdr:spPr>
          <a:xfrm>
            <a:off x="3263686"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A00-00000C000000}"/>
              </a:ext>
            </a:extLst>
          </xdr:cNvPr>
          <xdr:cNvSpPr txBox="1"/>
        </xdr:nvSpPr>
        <xdr:spPr>
          <a:xfrm>
            <a:off x="3601488"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A00-00000D000000}"/>
              </a:ext>
            </a:extLst>
          </xdr:cNvPr>
          <xdr:cNvSpPr txBox="1"/>
        </xdr:nvSpPr>
        <xdr:spPr>
          <a:xfrm>
            <a:off x="4282130"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A00-00000E000000}"/>
              </a:ext>
            </a:extLst>
          </xdr:cNvPr>
          <xdr:cNvSpPr txBox="1"/>
        </xdr:nvSpPr>
        <xdr:spPr>
          <a:xfrm>
            <a:off x="460939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A00-00000F000000}"/>
              </a:ext>
            </a:extLst>
          </xdr:cNvPr>
          <xdr:cNvSpPr txBox="1"/>
        </xdr:nvSpPr>
        <xdr:spPr>
          <a:xfrm>
            <a:off x="394020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A00-000010000000}"/>
              </a:ext>
            </a:extLst>
          </xdr:cNvPr>
          <xdr:cNvSpPr txBox="1"/>
        </xdr:nvSpPr>
        <xdr:spPr>
          <a:xfrm>
            <a:off x="49499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A00-000011000000}"/>
              </a:ext>
            </a:extLst>
          </xdr:cNvPr>
          <xdr:cNvSpPr txBox="1"/>
        </xdr:nvSpPr>
        <xdr:spPr>
          <a:xfrm>
            <a:off x="527721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A00-000012000000}"/>
              </a:ext>
            </a:extLst>
          </xdr:cNvPr>
          <xdr:cNvSpPr txBox="1"/>
        </xdr:nvSpPr>
        <xdr:spPr>
          <a:xfrm>
            <a:off x="5955110"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A00-000013000000}"/>
              </a:ext>
            </a:extLst>
          </xdr:cNvPr>
          <xdr:cNvSpPr txBox="1"/>
        </xdr:nvSpPr>
        <xdr:spPr>
          <a:xfrm>
            <a:off x="6295658"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A00-000014000000}"/>
              </a:ext>
            </a:extLst>
          </xdr:cNvPr>
          <xdr:cNvSpPr txBox="1"/>
        </xdr:nvSpPr>
        <xdr:spPr>
          <a:xfrm>
            <a:off x="5623717"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A00-000015000000}"/>
              </a:ext>
            </a:extLst>
          </xdr:cNvPr>
          <xdr:cNvSpPr txBox="1"/>
        </xdr:nvSpPr>
        <xdr:spPr>
          <a:xfrm>
            <a:off x="6622927"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A00-000016000000}"/>
              </a:ext>
            </a:extLst>
          </xdr:cNvPr>
          <xdr:cNvSpPr txBox="1"/>
        </xdr:nvSpPr>
        <xdr:spPr>
          <a:xfrm>
            <a:off x="696942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A00-000017000000}"/>
              </a:ext>
            </a:extLst>
          </xdr:cNvPr>
          <xdr:cNvSpPr txBox="1"/>
        </xdr:nvSpPr>
        <xdr:spPr>
          <a:xfrm>
            <a:off x="764869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A00-000018000000}"/>
              </a:ext>
            </a:extLst>
          </xdr:cNvPr>
          <xdr:cNvSpPr txBox="1"/>
        </xdr:nvSpPr>
        <xdr:spPr>
          <a:xfrm>
            <a:off x="7980544"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A00-000019000000}"/>
              </a:ext>
            </a:extLst>
          </xdr:cNvPr>
          <xdr:cNvSpPr txBox="1"/>
        </xdr:nvSpPr>
        <xdr:spPr>
          <a:xfrm>
            <a:off x="7305855"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A00-00001A000000}"/>
              </a:ext>
            </a:extLst>
          </xdr:cNvPr>
          <xdr:cNvSpPr txBox="1"/>
        </xdr:nvSpPr>
        <xdr:spPr>
          <a:xfrm>
            <a:off x="8323840"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A00-00001B000000}"/>
              </a:ext>
            </a:extLst>
          </xdr:cNvPr>
          <xdr:cNvSpPr txBox="1"/>
        </xdr:nvSpPr>
        <xdr:spPr>
          <a:xfrm>
            <a:off x="8658437"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A00-00001C000000}"/>
              </a:ext>
            </a:extLst>
          </xdr:cNvPr>
          <xdr:cNvSpPr txBox="1"/>
        </xdr:nvSpPr>
        <xdr:spPr>
          <a:xfrm>
            <a:off x="8990437"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348156</xdr:colOff>
      <xdr:row>8</xdr:row>
      <xdr:rowOff>135075</xdr:rowOff>
    </xdr:from>
    <xdr:to>
      <xdr:col>51</xdr:col>
      <xdr:colOff>101621</xdr:colOff>
      <xdr:row>8</xdr:row>
      <xdr:rowOff>350871</xdr:rowOff>
    </xdr:to>
    <xdr:grpSp>
      <xdr:nvGrpSpPr>
        <xdr:cNvPr id="2" name="Group 1">
          <a:extLst>
            <a:ext uri="{FF2B5EF4-FFF2-40B4-BE49-F238E27FC236}">
              <a16:creationId xmlns:a16="http://schemas.microsoft.com/office/drawing/2014/main" xmlns="" id="{00000000-0008-0000-1B00-000002000000}"/>
            </a:ext>
          </a:extLst>
        </xdr:cNvPr>
        <xdr:cNvGrpSpPr/>
      </xdr:nvGrpSpPr>
      <xdr:grpSpPr>
        <a:xfrm>
          <a:off x="348156" y="2116275"/>
          <a:ext cx="7811615" cy="215796"/>
          <a:chOff x="649501" y="468312"/>
          <a:chExt cx="7195254" cy="213702"/>
        </a:xfrm>
      </xdr:grpSpPr>
      <xdr:sp macro="" textlink="">
        <xdr:nvSpPr>
          <xdr:cNvPr id="3" name="TextBox 2">
            <a:extLst>
              <a:ext uri="{FF2B5EF4-FFF2-40B4-BE49-F238E27FC236}">
                <a16:creationId xmlns:a16="http://schemas.microsoft.com/office/drawing/2014/main" xmlns="" id="{00000000-0008-0000-1B00-000003000000}"/>
              </a:ext>
            </a:extLst>
          </xdr:cNvPr>
          <xdr:cNvSpPr txBox="1"/>
        </xdr:nvSpPr>
        <xdr:spPr>
          <a:xfrm>
            <a:off x="852315"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4" name="TextBox 3">
            <a:extLst>
              <a:ext uri="{FF2B5EF4-FFF2-40B4-BE49-F238E27FC236}">
                <a16:creationId xmlns:a16="http://schemas.microsoft.com/office/drawing/2014/main" xmlns="" id="{00000000-0008-0000-1B00-000004000000}"/>
              </a:ext>
            </a:extLst>
          </xdr:cNvPr>
          <xdr:cNvSpPr txBox="1"/>
        </xdr:nvSpPr>
        <xdr:spPr>
          <a:xfrm>
            <a:off x="113094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5" name="TextBox 4">
            <a:extLst>
              <a:ext uri="{FF2B5EF4-FFF2-40B4-BE49-F238E27FC236}">
                <a16:creationId xmlns:a16="http://schemas.microsoft.com/office/drawing/2014/main" xmlns="" id="{00000000-0008-0000-1B00-000005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6" name="TextBox 5">
            <a:extLst>
              <a:ext uri="{FF2B5EF4-FFF2-40B4-BE49-F238E27FC236}">
                <a16:creationId xmlns:a16="http://schemas.microsoft.com/office/drawing/2014/main" xmlns="" id="{00000000-0008-0000-1B00-000006000000}"/>
              </a:ext>
            </a:extLst>
          </xdr:cNvPr>
          <xdr:cNvSpPr txBox="1"/>
        </xdr:nvSpPr>
        <xdr:spPr>
          <a:xfrm>
            <a:off x="1415038"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7" name="TextBox 6">
            <a:extLst>
              <a:ext uri="{FF2B5EF4-FFF2-40B4-BE49-F238E27FC236}">
                <a16:creationId xmlns:a16="http://schemas.microsoft.com/office/drawing/2014/main" xmlns="" id="{00000000-0008-0000-1B00-000007000000}"/>
              </a:ext>
            </a:extLst>
          </xdr:cNvPr>
          <xdr:cNvSpPr txBox="1"/>
        </xdr:nvSpPr>
        <xdr:spPr>
          <a:xfrm>
            <a:off x="1690968"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8" name="TextBox 7">
            <a:extLst>
              <a:ext uri="{FF2B5EF4-FFF2-40B4-BE49-F238E27FC236}">
                <a16:creationId xmlns:a16="http://schemas.microsoft.com/office/drawing/2014/main" xmlns="" id="{00000000-0008-0000-1B00-000008000000}"/>
              </a:ext>
            </a:extLst>
          </xdr:cNvPr>
          <xdr:cNvSpPr txBox="1"/>
        </xdr:nvSpPr>
        <xdr:spPr>
          <a:xfrm>
            <a:off x="2249115"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9" name="TextBox 8">
            <a:extLst>
              <a:ext uri="{FF2B5EF4-FFF2-40B4-BE49-F238E27FC236}">
                <a16:creationId xmlns:a16="http://schemas.microsoft.com/office/drawing/2014/main" xmlns="" id="{00000000-0008-0000-1B00-000009000000}"/>
              </a:ext>
            </a:extLst>
          </xdr:cNvPr>
          <xdr:cNvSpPr txBox="1"/>
        </xdr:nvSpPr>
        <xdr:spPr>
          <a:xfrm>
            <a:off x="252554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10" name="TextBox 9">
            <a:extLst>
              <a:ext uri="{FF2B5EF4-FFF2-40B4-BE49-F238E27FC236}">
                <a16:creationId xmlns:a16="http://schemas.microsoft.com/office/drawing/2014/main" xmlns="" id="{00000000-0008-0000-1B00-00000A000000}"/>
              </a:ext>
            </a:extLst>
          </xdr:cNvPr>
          <xdr:cNvSpPr txBox="1"/>
        </xdr:nvSpPr>
        <xdr:spPr>
          <a:xfrm>
            <a:off x="1967274"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11" name="TextBox 10">
            <a:extLst>
              <a:ext uri="{FF2B5EF4-FFF2-40B4-BE49-F238E27FC236}">
                <a16:creationId xmlns:a16="http://schemas.microsoft.com/office/drawing/2014/main" xmlns="" id="{00000000-0008-0000-1B00-00000B000000}"/>
              </a:ext>
            </a:extLst>
          </xdr:cNvPr>
          <xdr:cNvSpPr txBox="1"/>
        </xdr:nvSpPr>
        <xdr:spPr>
          <a:xfrm>
            <a:off x="2811382"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12" name="TextBox 11">
            <a:extLst>
              <a:ext uri="{FF2B5EF4-FFF2-40B4-BE49-F238E27FC236}">
                <a16:creationId xmlns:a16="http://schemas.microsoft.com/office/drawing/2014/main" xmlns="" id="{00000000-0008-0000-1B00-00000C000000}"/>
              </a:ext>
            </a:extLst>
          </xdr:cNvPr>
          <xdr:cNvSpPr txBox="1"/>
        </xdr:nvSpPr>
        <xdr:spPr>
          <a:xfrm>
            <a:off x="3091851"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13" name="TextBox 12">
            <a:extLst>
              <a:ext uri="{FF2B5EF4-FFF2-40B4-BE49-F238E27FC236}">
                <a16:creationId xmlns:a16="http://schemas.microsoft.com/office/drawing/2014/main" xmlns="" id="{00000000-0008-0000-1B00-00000D000000}"/>
              </a:ext>
            </a:extLst>
          </xdr:cNvPr>
          <xdr:cNvSpPr txBox="1"/>
        </xdr:nvSpPr>
        <xdr:spPr>
          <a:xfrm>
            <a:off x="3651453"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14" name="TextBox 13">
            <a:extLst>
              <a:ext uri="{FF2B5EF4-FFF2-40B4-BE49-F238E27FC236}">
                <a16:creationId xmlns:a16="http://schemas.microsoft.com/office/drawing/2014/main" xmlns="" id="{00000000-0008-0000-1B00-00000E000000}"/>
              </a:ext>
            </a:extLst>
          </xdr:cNvPr>
          <xdr:cNvSpPr txBox="1"/>
        </xdr:nvSpPr>
        <xdr:spPr>
          <a:xfrm>
            <a:off x="392775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15" name="TextBox 14">
            <a:extLst>
              <a:ext uri="{FF2B5EF4-FFF2-40B4-BE49-F238E27FC236}">
                <a16:creationId xmlns:a16="http://schemas.microsoft.com/office/drawing/2014/main" xmlns="" id="{00000000-0008-0000-1B00-00000F000000}"/>
              </a:ext>
            </a:extLst>
          </xdr:cNvPr>
          <xdr:cNvSpPr txBox="1"/>
        </xdr:nvSpPr>
        <xdr:spPr>
          <a:xfrm>
            <a:off x="3360492"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16" name="TextBox 15">
            <a:extLst>
              <a:ext uri="{FF2B5EF4-FFF2-40B4-BE49-F238E27FC236}">
                <a16:creationId xmlns:a16="http://schemas.microsoft.com/office/drawing/2014/main" xmlns="" id="{00000000-0008-0000-1B00-000010000000}"/>
              </a:ext>
            </a:extLst>
          </xdr:cNvPr>
          <xdr:cNvSpPr txBox="1"/>
        </xdr:nvSpPr>
        <xdr:spPr>
          <a:xfrm>
            <a:off x="4204602"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17" name="TextBox 16">
            <a:extLst>
              <a:ext uri="{FF2B5EF4-FFF2-40B4-BE49-F238E27FC236}">
                <a16:creationId xmlns:a16="http://schemas.microsoft.com/office/drawing/2014/main" xmlns="" id="{00000000-0008-0000-1B00-000011000000}"/>
              </a:ext>
            </a:extLst>
          </xdr:cNvPr>
          <xdr:cNvSpPr txBox="1"/>
        </xdr:nvSpPr>
        <xdr:spPr>
          <a:xfrm>
            <a:off x="4480908"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18" name="TextBox 17">
            <a:extLst>
              <a:ext uri="{FF2B5EF4-FFF2-40B4-BE49-F238E27FC236}">
                <a16:creationId xmlns:a16="http://schemas.microsoft.com/office/drawing/2014/main" xmlns="" id="{00000000-0008-0000-1B00-000012000000}"/>
              </a:ext>
            </a:extLst>
          </xdr:cNvPr>
          <xdr:cNvSpPr txBox="1"/>
        </xdr:nvSpPr>
        <xdr:spPr>
          <a:xfrm>
            <a:off x="5050503"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19" name="TextBox 18">
            <a:extLst>
              <a:ext uri="{FF2B5EF4-FFF2-40B4-BE49-F238E27FC236}">
                <a16:creationId xmlns:a16="http://schemas.microsoft.com/office/drawing/2014/main" xmlns="" id="{00000000-0008-0000-1B00-000013000000}"/>
              </a:ext>
            </a:extLst>
          </xdr:cNvPr>
          <xdr:cNvSpPr txBox="1"/>
        </xdr:nvSpPr>
        <xdr:spPr>
          <a:xfrm>
            <a:off x="532734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20" name="TextBox 19">
            <a:extLst>
              <a:ext uri="{FF2B5EF4-FFF2-40B4-BE49-F238E27FC236}">
                <a16:creationId xmlns:a16="http://schemas.microsoft.com/office/drawing/2014/main" xmlns="" id="{00000000-0008-0000-1B00-000014000000}"/>
              </a:ext>
            </a:extLst>
          </xdr:cNvPr>
          <xdr:cNvSpPr txBox="1"/>
        </xdr:nvSpPr>
        <xdr:spPr>
          <a:xfrm>
            <a:off x="476370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21" name="TextBox 20">
            <a:extLst>
              <a:ext uri="{FF2B5EF4-FFF2-40B4-BE49-F238E27FC236}">
                <a16:creationId xmlns:a16="http://schemas.microsoft.com/office/drawing/2014/main" xmlns="" id="{00000000-0008-0000-1B00-000015000000}"/>
              </a:ext>
            </a:extLst>
          </xdr:cNvPr>
          <xdr:cNvSpPr txBox="1"/>
        </xdr:nvSpPr>
        <xdr:spPr>
          <a:xfrm>
            <a:off x="5610022"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22" name="TextBox 21">
            <a:extLst>
              <a:ext uri="{FF2B5EF4-FFF2-40B4-BE49-F238E27FC236}">
                <a16:creationId xmlns:a16="http://schemas.microsoft.com/office/drawing/2014/main" xmlns="" id="{00000000-0008-0000-1B00-000016000000}"/>
              </a:ext>
            </a:extLst>
          </xdr:cNvPr>
          <xdr:cNvSpPr txBox="1"/>
        </xdr:nvSpPr>
        <xdr:spPr>
          <a:xfrm>
            <a:off x="589282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23" name="TextBox 22">
            <a:extLst>
              <a:ext uri="{FF2B5EF4-FFF2-40B4-BE49-F238E27FC236}">
                <a16:creationId xmlns:a16="http://schemas.microsoft.com/office/drawing/2014/main" xmlns="" id="{00000000-0008-0000-1B00-000017000000}"/>
              </a:ext>
            </a:extLst>
          </xdr:cNvPr>
          <xdr:cNvSpPr txBox="1"/>
        </xdr:nvSpPr>
        <xdr:spPr>
          <a:xfrm>
            <a:off x="64510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24" name="TextBox 23">
            <a:extLst>
              <a:ext uri="{FF2B5EF4-FFF2-40B4-BE49-F238E27FC236}">
                <a16:creationId xmlns:a16="http://schemas.microsoft.com/office/drawing/2014/main" xmlns="" id="{00000000-0008-0000-1B00-000018000000}"/>
              </a:ext>
            </a:extLst>
          </xdr:cNvPr>
          <xdr:cNvSpPr txBox="1"/>
        </xdr:nvSpPr>
        <xdr:spPr>
          <a:xfrm>
            <a:off x="673830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25" name="TextBox 24">
            <a:extLst>
              <a:ext uri="{FF2B5EF4-FFF2-40B4-BE49-F238E27FC236}">
                <a16:creationId xmlns:a16="http://schemas.microsoft.com/office/drawing/2014/main" xmlns="" id="{00000000-0008-0000-1B00-000019000000}"/>
              </a:ext>
            </a:extLst>
          </xdr:cNvPr>
          <xdr:cNvSpPr txBox="1"/>
        </xdr:nvSpPr>
        <xdr:spPr>
          <a:xfrm>
            <a:off x="6178281"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26" name="TextBox 25">
            <a:extLst>
              <a:ext uri="{FF2B5EF4-FFF2-40B4-BE49-F238E27FC236}">
                <a16:creationId xmlns:a16="http://schemas.microsoft.com/office/drawing/2014/main" xmlns="" id="{00000000-0008-0000-1B00-00001A000000}"/>
              </a:ext>
            </a:extLst>
          </xdr:cNvPr>
          <xdr:cNvSpPr txBox="1"/>
        </xdr:nvSpPr>
        <xdr:spPr>
          <a:xfrm>
            <a:off x="7017893"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27" name="TextBox 26">
            <a:extLst>
              <a:ext uri="{FF2B5EF4-FFF2-40B4-BE49-F238E27FC236}">
                <a16:creationId xmlns:a16="http://schemas.microsoft.com/office/drawing/2014/main" xmlns="" id="{00000000-0008-0000-1B00-00001B000000}"/>
              </a:ext>
            </a:extLst>
          </xdr:cNvPr>
          <xdr:cNvSpPr txBox="1"/>
        </xdr:nvSpPr>
        <xdr:spPr>
          <a:xfrm>
            <a:off x="7295156"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28" name="TextBox 27">
            <a:extLst>
              <a:ext uri="{FF2B5EF4-FFF2-40B4-BE49-F238E27FC236}">
                <a16:creationId xmlns:a16="http://schemas.microsoft.com/office/drawing/2014/main" xmlns="" id="{00000000-0008-0000-1B00-00001C000000}"/>
              </a:ext>
            </a:extLst>
          </xdr:cNvPr>
          <xdr:cNvSpPr txBox="1"/>
        </xdr:nvSpPr>
        <xdr:spPr>
          <a:xfrm>
            <a:off x="7518859"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twoCellAnchor>
    <xdr:from>
      <xdr:col>0</xdr:col>
      <xdr:colOff>348156</xdr:colOff>
      <xdr:row>41</xdr:row>
      <xdr:rowOff>176488</xdr:rowOff>
    </xdr:from>
    <xdr:to>
      <xdr:col>51</xdr:col>
      <xdr:colOff>101621</xdr:colOff>
      <xdr:row>43</xdr:row>
      <xdr:rowOff>11284</xdr:rowOff>
    </xdr:to>
    <xdr:grpSp>
      <xdr:nvGrpSpPr>
        <xdr:cNvPr id="29" name="Group 28">
          <a:extLst>
            <a:ext uri="{FF2B5EF4-FFF2-40B4-BE49-F238E27FC236}">
              <a16:creationId xmlns:a16="http://schemas.microsoft.com/office/drawing/2014/main" xmlns="" id="{00000000-0008-0000-1B00-00001D000000}"/>
            </a:ext>
          </a:extLst>
        </xdr:cNvPr>
        <xdr:cNvGrpSpPr/>
      </xdr:nvGrpSpPr>
      <xdr:grpSpPr>
        <a:xfrm>
          <a:off x="348156" y="8701363"/>
          <a:ext cx="7811615" cy="215796"/>
          <a:chOff x="649501" y="468312"/>
          <a:chExt cx="7195254" cy="213702"/>
        </a:xfrm>
      </xdr:grpSpPr>
      <xdr:sp macro="" textlink="">
        <xdr:nvSpPr>
          <xdr:cNvPr id="30" name="TextBox 29">
            <a:extLst>
              <a:ext uri="{FF2B5EF4-FFF2-40B4-BE49-F238E27FC236}">
                <a16:creationId xmlns:a16="http://schemas.microsoft.com/office/drawing/2014/main" xmlns="" id="{00000000-0008-0000-1B00-00001E000000}"/>
              </a:ext>
            </a:extLst>
          </xdr:cNvPr>
          <xdr:cNvSpPr txBox="1"/>
        </xdr:nvSpPr>
        <xdr:spPr>
          <a:xfrm>
            <a:off x="852315" y="468312"/>
            <a:ext cx="337800"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01</a:t>
            </a:r>
          </a:p>
        </xdr:txBody>
      </xdr:sp>
      <xdr:sp macro="" textlink="">
        <xdr:nvSpPr>
          <xdr:cNvPr id="31" name="TextBox 30">
            <a:extLst>
              <a:ext uri="{FF2B5EF4-FFF2-40B4-BE49-F238E27FC236}">
                <a16:creationId xmlns:a16="http://schemas.microsoft.com/office/drawing/2014/main" xmlns="" id="{00000000-0008-0000-1B00-00001F000000}"/>
              </a:ext>
            </a:extLst>
          </xdr:cNvPr>
          <xdr:cNvSpPr txBox="1"/>
        </xdr:nvSpPr>
        <xdr:spPr>
          <a:xfrm>
            <a:off x="1130949"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02</a:t>
            </a:r>
          </a:p>
        </xdr:txBody>
      </xdr:sp>
      <xdr:sp macro="" textlink="">
        <xdr:nvSpPr>
          <xdr:cNvPr id="32" name="TextBox 31">
            <a:extLst>
              <a:ext uri="{FF2B5EF4-FFF2-40B4-BE49-F238E27FC236}">
                <a16:creationId xmlns:a16="http://schemas.microsoft.com/office/drawing/2014/main" xmlns="" id="{00000000-0008-0000-1B00-000020000000}"/>
              </a:ext>
            </a:extLst>
          </xdr:cNvPr>
          <xdr:cNvSpPr txBox="1"/>
        </xdr:nvSpPr>
        <xdr:spPr>
          <a:xfrm>
            <a:off x="649501" y="468312"/>
            <a:ext cx="32971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00</a:t>
            </a:r>
          </a:p>
        </xdr:txBody>
      </xdr:sp>
      <xdr:sp macro="" textlink="">
        <xdr:nvSpPr>
          <xdr:cNvPr id="33" name="TextBox 32">
            <a:extLst>
              <a:ext uri="{FF2B5EF4-FFF2-40B4-BE49-F238E27FC236}">
                <a16:creationId xmlns:a16="http://schemas.microsoft.com/office/drawing/2014/main" xmlns="" id="{00000000-0008-0000-1B00-000021000000}"/>
              </a:ext>
            </a:extLst>
          </xdr:cNvPr>
          <xdr:cNvSpPr txBox="1"/>
        </xdr:nvSpPr>
        <xdr:spPr>
          <a:xfrm>
            <a:off x="1415038"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03</a:t>
            </a:r>
          </a:p>
        </xdr:txBody>
      </xdr:sp>
      <xdr:sp macro="" textlink="">
        <xdr:nvSpPr>
          <xdr:cNvPr id="34" name="TextBox 33">
            <a:extLst>
              <a:ext uri="{FF2B5EF4-FFF2-40B4-BE49-F238E27FC236}">
                <a16:creationId xmlns:a16="http://schemas.microsoft.com/office/drawing/2014/main" xmlns="" id="{00000000-0008-0000-1B00-000022000000}"/>
              </a:ext>
            </a:extLst>
          </xdr:cNvPr>
          <xdr:cNvSpPr txBox="1"/>
        </xdr:nvSpPr>
        <xdr:spPr>
          <a:xfrm>
            <a:off x="1690968"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04</a:t>
            </a:r>
          </a:p>
        </xdr:txBody>
      </xdr:sp>
      <xdr:sp macro="" textlink="">
        <xdr:nvSpPr>
          <xdr:cNvPr id="35" name="TextBox 34">
            <a:extLst>
              <a:ext uri="{FF2B5EF4-FFF2-40B4-BE49-F238E27FC236}">
                <a16:creationId xmlns:a16="http://schemas.microsoft.com/office/drawing/2014/main" xmlns="" id="{00000000-0008-0000-1B00-000023000000}"/>
              </a:ext>
            </a:extLst>
          </xdr:cNvPr>
          <xdr:cNvSpPr txBox="1"/>
        </xdr:nvSpPr>
        <xdr:spPr>
          <a:xfrm>
            <a:off x="2249115"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06</a:t>
            </a:r>
          </a:p>
        </xdr:txBody>
      </xdr:sp>
      <xdr:sp macro="" textlink="">
        <xdr:nvSpPr>
          <xdr:cNvPr id="36" name="TextBox 35">
            <a:extLst>
              <a:ext uri="{FF2B5EF4-FFF2-40B4-BE49-F238E27FC236}">
                <a16:creationId xmlns:a16="http://schemas.microsoft.com/office/drawing/2014/main" xmlns="" id="{00000000-0008-0000-1B00-000024000000}"/>
              </a:ext>
            </a:extLst>
          </xdr:cNvPr>
          <xdr:cNvSpPr txBox="1"/>
        </xdr:nvSpPr>
        <xdr:spPr>
          <a:xfrm>
            <a:off x="252554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07</a:t>
            </a:r>
          </a:p>
        </xdr:txBody>
      </xdr:sp>
      <xdr:sp macro="" textlink="">
        <xdr:nvSpPr>
          <xdr:cNvPr id="37" name="TextBox 36">
            <a:extLst>
              <a:ext uri="{FF2B5EF4-FFF2-40B4-BE49-F238E27FC236}">
                <a16:creationId xmlns:a16="http://schemas.microsoft.com/office/drawing/2014/main" xmlns="" id="{00000000-0008-0000-1B00-000025000000}"/>
              </a:ext>
            </a:extLst>
          </xdr:cNvPr>
          <xdr:cNvSpPr txBox="1"/>
        </xdr:nvSpPr>
        <xdr:spPr>
          <a:xfrm>
            <a:off x="1967274"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05</a:t>
            </a:r>
          </a:p>
        </xdr:txBody>
      </xdr:sp>
      <xdr:sp macro="" textlink="">
        <xdr:nvSpPr>
          <xdr:cNvPr id="38" name="TextBox 37">
            <a:extLst>
              <a:ext uri="{FF2B5EF4-FFF2-40B4-BE49-F238E27FC236}">
                <a16:creationId xmlns:a16="http://schemas.microsoft.com/office/drawing/2014/main" xmlns="" id="{00000000-0008-0000-1B00-000026000000}"/>
              </a:ext>
            </a:extLst>
          </xdr:cNvPr>
          <xdr:cNvSpPr txBox="1"/>
        </xdr:nvSpPr>
        <xdr:spPr>
          <a:xfrm>
            <a:off x="2811382" y="468312"/>
            <a:ext cx="339938"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08</a:t>
            </a:r>
          </a:p>
        </xdr:txBody>
      </xdr:sp>
      <xdr:sp macro="" textlink="">
        <xdr:nvSpPr>
          <xdr:cNvPr id="39" name="TextBox 38">
            <a:extLst>
              <a:ext uri="{FF2B5EF4-FFF2-40B4-BE49-F238E27FC236}">
                <a16:creationId xmlns:a16="http://schemas.microsoft.com/office/drawing/2014/main" xmlns="" id="{00000000-0008-0000-1B00-000027000000}"/>
              </a:ext>
            </a:extLst>
          </xdr:cNvPr>
          <xdr:cNvSpPr txBox="1"/>
        </xdr:nvSpPr>
        <xdr:spPr>
          <a:xfrm>
            <a:off x="3091851"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09</a:t>
            </a:r>
          </a:p>
        </xdr:txBody>
      </xdr:sp>
      <xdr:sp macro="" textlink="">
        <xdr:nvSpPr>
          <xdr:cNvPr id="40" name="TextBox 39">
            <a:extLst>
              <a:ext uri="{FF2B5EF4-FFF2-40B4-BE49-F238E27FC236}">
                <a16:creationId xmlns:a16="http://schemas.microsoft.com/office/drawing/2014/main" xmlns="" id="{00000000-0008-0000-1B00-000028000000}"/>
              </a:ext>
            </a:extLst>
          </xdr:cNvPr>
          <xdr:cNvSpPr txBox="1"/>
        </xdr:nvSpPr>
        <xdr:spPr>
          <a:xfrm>
            <a:off x="3651453"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11</a:t>
            </a:r>
          </a:p>
        </xdr:txBody>
      </xdr:sp>
      <xdr:sp macro="" textlink="">
        <xdr:nvSpPr>
          <xdr:cNvPr id="41" name="TextBox 40">
            <a:extLst>
              <a:ext uri="{FF2B5EF4-FFF2-40B4-BE49-F238E27FC236}">
                <a16:creationId xmlns:a16="http://schemas.microsoft.com/office/drawing/2014/main" xmlns="" id="{00000000-0008-0000-1B00-000029000000}"/>
              </a:ext>
            </a:extLst>
          </xdr:cNvPr>
          <xdr:cNvSpPr txBox="1"/>
        </xdr:nvSpPr>
        <xdr:spPr>
          <a:xfrm>
            <a:off x="3927759"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12</a:t>
            </a:r>
          </a:p>
        </xdr:txBody>
      </xdr:sp>
      <xdr:sp macro="" textlink="">
        <xdr:nvSpPr>
          <xdr:cNvPr id="42" name="TextBox 41">
            <a:extLst>
              <a:ext uri="{FF2B5EF4-FFF2-40B4-BE49-F238E27FC236}">
                <a16:creationId xmlns:a16="http://schemas.microsoft.com/office/drawing/2014/main" xmlns="" id="{00000000-0008-0000-1B00-00002A000000}"/>
              </a:ext>
            </a:extLst>
          </xdr:cNvPr>
          <xdr:cNvSpPr txBox="1"/>
        </xdr:nvSpPr>
        <xdr:spPr>
          <a:xfrm>
            <a:off x="3360492"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10</a:t>
            </a:r>
          </a:p>
        </xdr:txBody>
      </xdr:sp>
      <xdr:sp macro="" textlink="">
        <xdr:nvSpPr>
          <xdr:cNvPr id="43" name="TextBox 42">
            <a:extLst>
              <a:ext uri="{FF2B5EF4-FFF2-40B4-BE49-F238E27FC236}">
                <a16:creationId xmlns:a16="http://schemas.microsoft.com/office/drawing/2014/main" xmlns="" id="{00000000-0008-0000-1B00-00002B000000}"/>
              </a:ext>
            </a:extLst>
          </xdr:cNvPr>
          <xdr:cNvSpPr txBox="1"/>
        </xdr:nvSpPr>
        <xdr:spPr>
          <a:xfrm>
            <a:off x="4204602"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13</a:t>
            </a:r>
          </a:p>
        </xdr:txBody>
      </xdr:sp>
      <xdr:sp macro="" textlink="">
        <xdr:nvSpPr>
          <xdr:cNvPr id="44" name="TextBox 43">
            <a:extLst>
              <a:ext uri="{FF2B5EF4-FFF2-40B4-BE49-F238E27FC236}">
                <a16:creationId xmlns:a16="http://schemas.microsoft.com/office/drawing/2014/main" xmlns="" id="{00000000-0008-0000-1B00-00002C000000}"/>
              </a:ext>
            </a:extLst>
          </xdr:cNvPr>
          <xdr:cNvSpPr txBox="1"/>
        </xdr:nvSpPr>
        <xdr:spPr>
          <a:xfrm>
            <a:off x="4480908"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14</a:t>
            </a:r>
          </a:p>
        </xdr:txBody>
      </xdr:sp>
      <xdr:sp macro="" textlink="">
        <xdr:nvSpPr>
          <xdr:cNvPr id="45" name="TextBox 44">
            <a:extLst>
              <a:ext uri="{FF2B5EF4-FFF2-40B4-BE49-F238E27FC236}">
                <a16:creationId xmlns:a16="http://schemas.microsoft.com/office/drawing/2014/main" xmlns="" id="{00000000-0008-0000-1B00-00002D000000}"/>
              </a:ext>
            </a:extLst>
          </xdr:cNvPr>
          <xdr:cNvSpPr txBox="1"/>
        </xdr:nvSpPr>
        <xdr:spPr>
          <a:xfrm>
            <a:off x="5050503" y="468312"/>
            <a:ext cx="33993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16</a:t>
            </a:r>
          </a:p>
        </xdr:txBody>
      </xdr:sp>
      <xdr:sp macro="" textlink="">
        <xdr:nvSpPr>
          <xdr:cNvPr id="46" name="TextBox 45">
            <a:extLst>
              <a:ext uri="{FF2B5EF4-FFF2-40B4-BE49-F238E27FC236}">
                <a16:creationId xmlns:a16="http://schemas.microsoft.com/office/drawing/2014/main" xmlns="" id="{00000000-0008-0000-1B00-00002E000000}"/>
              </a:ext>
            </a:extLst>
          </xdr:cNvPr>
          <xdr:cNvSpPr txBox="1"/>
        </xdr:nvSpPr>
        <xdr:spPr>
          <a:xfrm>
            <a:off x="5327346"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17</a:t>
            </a:r>
          </a:p>
        </xdr:txBody>
      </xdr:sp>
      <xdr:sp macro="" textlink="">
        <xdr:nvSpPr>
          <xdr:cNvPr id="47" name="TextBox 46">
            <a:extLst>
              <a:ext uri="{FF2B5EF4-FFF2-40B4-BE49-F238E27FC236}">
                <a16:creationId xmlns:a16="http://schemas.microsoft.com/office/drawing/2014/main" xmlns="" id="{00000000-0008-0000-1B00-00002F000000}"/>
              </a:ext>
            </a:extLst>
          </xdr:cNvPr>
          <xdr:cNvSpPr txBox="1"/>
        </xdr:nvSpPr>
        <xdr:spPr>
          <a:xfrm>
            <a:off x="476370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15</a:t>
            </a:r>
          </a:p>
        </xdr:txBody>
      </xdr:sp>
      <xdr:sp macro="" textlink="">
        <xdr:nvSpPr>
          <xdr:cNvPr id="48" name="TextBox 47">
            <a:extLst>
              <a:ext uri="{FF2B5EF4-FFF2-40B4-BE49-F238E27FC236}">
                <a16:creationId xmlns:a16="http://schemas.microsoft.com/office/drawing/2014/main" xmlns="" id="{00000000-0008-0000-1B00-000030000000}"/>
              </a:ext>
            </a:extLst>
          </xdr:cNvPr>
          <xdr:cNvSpPr txBox="1"/>
        </xdr:nvSpPr>
        <xdr:spPr>
          <a:xfrm>
            <a:off x="5610022" y="468312"/>
            <a:ext cx="341922"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18</a:t>
            </a:r>
          </a:p>
        </xdr:txBody>
      </xdr:sp>
      <xdr:sp macro="" textlink="">
        <xdr:nvSpPr>
          <xdr:cNvPr id="49" name="TextBox 48">
            <a:extLst>
              <a:ext uri="{FF2B5EF4-FFF2-40B4-BE49-F238E27FC236}">
                <a16:creationId xmlns:a16="http://schemas.microsoft.com/office/drawing/2014/main" xmlns="" id="{00000000-0008-0000-1B00-000031000000}"/>
              </a:ext>
            </a:extLst>
          </xdr:cNvPr>
          <xdr:cNvSpPr txBox="1"/>
        </xdr:nvSpPr>
        <xdr:spPr>
          <a:xfrm>
            <a:off x="5892820"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19</a:t>
            </a:r>
          </a:p>
        </xdr:txBody>
      </xdr:sp>
      <xdr:sp macro="" textlink="">
        <xdr:nvSpPr>
          <xdr:cNvPr id="50" name="TextBox 49">
            <a:extLst>
              <a:ext uri="{FF2B5EF4-FFF2-40B4-BE49-F238E27FC236}">
                <a16:creationId xmlns:a16="http://schemas.microsoft.com/office/drawing/2014/main" xmlns="" id="{00000000-0008-0000-1B00-000032000000}"/>
              </a:ext>
            </a:extLst>
          </xdr:cNvPr>
          <xdr:cNvSpPr txBox="1"/>
        </xdr:nvSpPr>
        <xdr:spPr>
          <a:xfrm>
            <a:off x="6451047" y="468312"/>
            <a:ext cx="341923"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21</a:t>
            </a:r>
          </a:p>
        </xdr:txBody>
      </xdr:sp>
      <xdr:sp macro="" textlink="">
        <xdr:nvSpPr>
          <xdr:cNvPr id="51" name="TextBox 50">
            <a:extLst>
              <a:ext uri="{FF2B5EF4-FFF2-40B4-BE49-F238E27FC236}">
                <a16:creationId xmlns:a16="http://schemas.microsoft.com/office/drawing/2014/main" xmlns="" id="{00000000-0008-0000-1B00-000033000000}"/>
              </a:ext>
            </a:extLst>
          </xdr:cNvPr>
          <xdr:cNvSpPr txBox="1"/>
        </xdr:nvSpPr>
        <xdr:spPr>
          <a:xfrm>
            <a:off x="6738303" y="468312"/>
            <a:ext cx="337801"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22</a:t>
            </a:r>
          </a:p>
        </xdr:txBody>
      </xdr:sp>
      <xdr:sp macro="" textlink="">
        <xdr:nvSpPr>
          <xdr:cNvPr id="52" name="TextBox 51">
            <a:extLst>
              <a:ext uri="{FF2B5EF4-FFF2-40B4-BE49-F238E27FC236}">
                <a16:creationId xmlns:a16="http://schemas.microsoft.com/office/drawing/2014/main" xmlns="" id="{00000000-0008-0000-1B00-000034000000}"/>
              </a:ext>
            </a:extLst>
          </xdr:cNvPr>
          <xdr:cNvSpPr txBox="1"/>
        </xdr:nvSpPr>
        <xdr:spPr>
          <a:xfrm>
            <a:off x="6178281" y="468312"/>
            <a:ext cx="339939"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20</a:t>
            </a:r>
          </a:p>
        </xdr:txBody>
      </xdr:sp>
      <xdr:sp macro="" textlink="">
        <xdr:nvSpPr>
          <xdr:cNvPr id="53" name="TextBox 52">
            <a:extLst>
              <a:ext uri="{FF2B5EF4-FFF2-40B4-BE49-F238E27FC236}">
                <a16:creationId xmlns:a16="http://schemas.microsoft.com/office/drawing/2014/main" xmlns="" id="{00000000-0008-0000-1B00-000035000000}"/>
              </a:ext>
            </a:extLst>
          </xdr:cNvPr>
          <xdr:cNvSpPr txBox="1"/>
        </xdr:nvSpPr>
        <xdr:spPr>
          <a:xfrm>
            <a:off x="7017893"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23</a:t>
            </a:r>
          </a:p>
        </xdr:txBody>
      </xdr:sp>
      <xdr:sp macro="" textlink="">
        <xdr:nvSpPr>
          <xdr:cNvPr id="54" name="TextBox 53">
            <a:extLst>
              <a:ext uri="{FF2B5EF4-FFF2-40B4-BE49-F238E27FC236}">
                <a16:creationId xmlns:a16="http://schemas.microsoft.com/office/drawing/2014/main" xmlns="" id="{00000000-0008-0000-1B00-000036000000}"/>
              </a:ext>
            </a:extLst>
          </xdr:cNvPr>
          <xdr:cNvSpPr txBox="1"/>
        </xdr:nvSpPr>
        <xdr:spPr>
          <a:xfrm>
            <a:off x="7295156" y="468312"/>
            <a:ext cx="335817"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24</a:t>
            </a:r>
          </a:p>
        </xdr:txBody>
      </xdr:sp>
      <xdr:sp macro="" textlink="">
        <xdr:nvSpPr>
          <xdr:cNvPr id="55" name="TextBox 54">
            <a:extLst>
              <a:ext uri="{FF2B5EF4-FFF2-40B4-BE49-F238E27FC236}">
                <a16:creationId xmlns:a16="http://schemas.microsoft.com/office/drawing/2014/main" xmlns="" id="{00000000-0008-0000-1B00-000037000000}"/>
              </a:ext>
            </a:extLst>
          </xdr:cNvPr>
          <xdr:cNvSpPr txBox="1"/>
        </xdr:nvSpPr>
        <xdr:spPr>
          <a:xfrm>
            <a:off x="7518859" y="468312"/>
            <a:ext cx="325896" cy="21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900" b="1"/>
              <a:t>25</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oneCell">
    <xdr:from>
      <xdr:col>35</xdr:col>
      <xdr:colOff>0</xdr:colOff>
      <xdr:row>241</xdr:row>
      <xdr:rowOff>0</xdr:rowOff>
    </xdr:from>
    <xdr:to>
      <xdr:col>42</xdr:col>
      <xdr:colOff>533400</xdr:colOff>
      <xdr:row>269</xdr:row>
      <xdr:rowOff>0</xdr:rowOff>
    </xdr:to>
    <xdr:pic>
      <xdr:nvPicPr>
        <xdr:cNvPr id="3" name="Picture 2" descr="TiemSheet3.png"/>
        <xdr:cNvPicPr>
          <a:picLocks noChangeAspect="1"/>
        </xdr:cNvPicPr>
      </xdr:nvPicPr>
      <xdr:blipFill>
        <a:blip xmlns:r="http://schemas.openxmlformats.org/officeDocument/2006/relationships" r:embed="rId1" cstate="print"/>
        <a:stretch>
          <a:fillRect/>
        </a:stretch>
      </xdr:blipFill>
      <xdr:spPr>
        <a:xfrm>
          <a:off x="21336000" y="45910500"/>
          <a:ext cx="4800600" cy="6400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23.xml"/><Relationship Id="rId117" Type="http://schemas.openxmlformats.org/officeDocument/2006/relationships/control" Target="../activeX/activeX114.xml"/><Relationship Id="rId21" Type="http://schemas.openxmlformats.org/officeDocument/2006/relationships/control" Target="../activeX/activeX18.xml"/><Relationship Id="rId42" Type="http://schemas.openxmlformats.org/officeDocument/2006/relationships/control" Target="../activeX/activeX39.xml"/><Relationship Id="rId47" Type="http://schemas.openxmlformats.org/officeDocument/2006/relationships/control" Target="../activeX/activeX44.xml"/><Relationship Id="rId63" Type="http://schemas.openxmlformats.org/officeDocument/2006/relationships/control" Target="../activeX/activeX60.xml"/><Relationship Id="rId68" Type="http://schemas.openxmlformats.org/officeDocument/2006/relationships/control" Target="../activeX/activeX65.xml"/><Relationship Id="rId84" Type="http://schemas.openxmlformats.org/officeDocument/2006/relationships/control" Target="../activeX/activeX81.xml"/><Relationship Id="rId89" Type="http://schemas.openxmlformats.org/officeDocument/2006/relationships/control" Target="../activeX/activeX86.xml"/><Relationship Id="rId112" Type="http://schemas.openxmlformats.org/officeDocument/2006/relationships/control" Target="../activeX/activeX109.xml"/><Relationship Id="rId133" Type="http://schemas.openxmlformats.org/officeDocument/2006/relationships/control" Target="../activeX/activeX130.xml"/><Relationship Id="rId138" Type="http://schemas.openxmlformats.org/officeDocument/2006/relationships/control" Target="../activeX/activeX135.xml"/><Relationship Id="rId154" Type="http://schemas.openxmlformats.org/officeDocument/2006/relationships/control" Target="../activeX/activeX151.xml"/><Relationship Id="rId159" Type="http://schemas.openxmlformats.org/officeDocument/2006/relationships/control" Target="../activeX/activeX156.xml"/><Relationship Id="rId175" Type="http://schemas.openxmlformats.org/officeDocument/2006/relationships/control" Target="../activeX/activeX172.xml"/><Relationship Id="rId170" Type="http://schemas.openxmlformats.org/officeDocument/2006/relationships/control" Target="../activeX/activeX167.xml"/><Relationship Id="rId191" Type="http://schemas.openxmlformats.org/officeDocument/2006/relationships/control" Target="../activeX/activeX188.xml"/><Relationship Id="rId16" Type="http://schemas.openxmlformats.org/officeDocument/2006/relationships/control" Target="../activeX/activeX13.xml"/><Relationship Id="rId107" Type="http://schemas.openxmlformats.org/officeDocument/2006/relationships/control" Target="../activeX/activeX104.xml"/><Relationship Id="rId11" Type="http://schemas.openxmlformats.org/officeDocument/2006/relationships/control" Target="../activeX/activeX8.xml"/><Relationship Id="rId32" Type="http://schemas.openxmlformats.org/officeDocument/2006/relationships/control" Target="../activeX/activeX29.xml"/><Relationship Id="rId37" Type="http://schemas.openxmlformats.org/officeDocument/2006/relationships/control" Target="../activeX/activeX34.xml"/><Relationship Id="rId53" Type="http://schemas.openxmlformats.org/officeDocument/2006/relationships/control" Target="../activeX/activeX50.xml"/><Relationship Id="rId58" Type="http://schemas.openxmlformats.org/officeDocument/2006/relationships/control" Target="../activeX/activeX55.xml"/><Relationship Id="rId74" Type="http://schemas.openxmlformats.org/officeDocument/2006/relationships/control" Target="../activeX/activeX71.xml"/><Relationship Id="rId79" Type="http://schemas.openxmlformats.org/officeDocument/2006/relationships/control" Target="../activeX/activeX76.xml"/><Relationship Id="rId102" Type="http://schemas.openxmlformats.org/officeDocument/2006/relationships/control" Target="../activeX/activeX99.xml"/><Relationship Id="rId123" Type="http://schemas.openxmlformats.org/officeDocument/2006/relationships/control" Target="../activeX/activeX120.xml"/><Relationship Id="rId128" Type="http://schemas.openxmlformats.org/officeDocument/2006/relationships/control" Target="../activeX/activeX125.xml"/><Relationship Id="rId144" Type="http://schemas.openxmlformats.org/officeDocument/2006/relationships/control" Target="../activeX/activeX141.xml"/><Relationship Id="rId149" Type="http://schemas.openxmlformats.org/officeDocument/2006/relationships/control" Target="../activeX/activeX146.xml"/><Relationship Id="rId5" Type="http://schemas.openxmlformats.org/officeDocument/2006/relationships/control" Target="../activeX/activeX2.xml"/><Relationship Id="rId90" Type="http://schemas.openxmlformats.org/officeDocument/2006/relationships/control" Target="../activeX/activeX87.xml"/><Relationship Id="rId95" Type="http://schemas.openxmlformats.org/officeDocument/2006/relationships/control" Target="../activeX/activeX92.xml"/><Relationship Id="rId160" Type="http://schemas.openxmlformats.org/officeDocument/2006/relationships/control" Target="../activeX/activeX157.xml"/><Relationship Id="rId165" Type="http://schemas.openxmlformats.org/officeDocument/2006/relationships/control" Target="../activeX/activeX162.xml"/><Relationship Id="rId181" Type="http://schemas.openxmlformats.org/officeDocument/2006/relationships/control" Target="../activeX/activeX178.xml"/><Relationship Id="rId186" Type="http://schemas.openxmlformats.org/officeDocument/2006/relationships/control" Target="../activeX/activeX183.xml"/><Relationship Id="rId22" Type="http://schemas.openxmlformats.org/officeDocument/2006/relationships/control" Target="../activeX/activeX19.xml"/><Relationship Id="rId27" Type="http://schemas.openxmlformats.org/officeDocument/2006/relationships/control" Target="../activeX/activeX24.xml"/><Relationship Id="rId43" Type="http://schemas.openxmlformats.org/officeDocument/2006/relationships/control" Target="../activeX/activeX40.xml"/><Relationship Id="rId48" Type="http://schemas.openxmlformats.org/officeDocument/2006/relationships/control" Target="../activeX/activeX45.xml"/><Relationship Id="rId64" Type="http://schemas.openxmlformats.org/officeDocument/2006/relationships/control" Target="../activeX/activeX61.xml"/><Relationship Id="rId69" Type="http://schemas.openxmlformats.org/officeDocument/2006/relationships/control" Target="../activeX/activeX66.xml"/><Relationship Id="rId113" Type="http://schemas.openxmlformats.org/officeDocument/2006/relationships/control" Target="../activeX/activeX110.xml"/><Relationship Id="rId118" Type="http://schemas.openxmlformats.org/officeDocument/2006/relationships/control" Target="../activeX/activeX115.xml"/><Relationship Id="rId134" Type="http://schemas.openxmlformats.org/officeDocument/2006/relationships/control" Target="../activeX/activeX131.xml"/><Relationship Id="rId139" Type="http://schemas.openxmlformats.org/officeDocument/2006/relationships/control" Target="../activeX/activeX136.xml"/><Relationship Id="rId80" Type="http://schemas.openxmlformats.org/officeDocument/2006/relationships/control" Target="../activeX/activeX77.xml"/><Relationship Id="rId85" Type="http://schemas.openxmlformats.org/officeDocument/2006/relationships/control" Target="../activeX/activeX82.xml"/><Relationship Id="rId150" Type="http://schemas.openxmlformats.org/officeDocument/2006/relationships/control" Target="../activeX/activeX147.xml"/><Relationship Id="rId155" Type="http://schemas.openxmlformats.org/officeDocument/2006/relationships/control" Target="../activeX/activeX152.xml"/><Relationship Id="rId171" Type="http://schemas.openxmlformats.org/officeDocument/2006/relationships/control" Target="../activeX/activeX168.xml"/><Relationship Id="rId176" Type="http://schemas.openxmlformats.org/officeDocument/2006/relationships/control" Target="../activeX/activeX173.xml"/><Relationship Id="rId12" Type="http://schemas.openxmlformats.org/officeDocument/2006/relationships/control" Target="../activeX/activeX9.xml"/><Relationship Id="rId17" Type="http://schemas.openxmlformats.org/officeDocument/2006/relationships/control" Target="../activeX/activeX14.xml"/><Relationship Id="rId33" Type="http://schemas.openxmlformats.org/officeDocument/2006/relationships/control" Target="../activeX/activeX30.xml"/><Relationship Id="rId38" Type="http://schemas.openxmlformats.org/officeDocument/2006/relationships/control" Target="../activeX/activeX35.xml"/><Relationship Id="rId59" Type="http://schemas.openxmlformats.org/officeDocument/2006/relationships/control" Target="../activeX/activeX56.xml"/><Relationship Id="rId103" Type="http://schemas.openxmlformats.org/officeDocument/2006/relationships/control" Target="../activeX/activeX100.xml"/><Relationship Id="rId108" Type="http://schemas.openxmlformats.org/officeDocument/2006/relationships/control" Target="../activeX/activeX105.xml"/><Relationship Id="rId124" Type="http://schemas.openxmlformats.org/officeDocument/2006/relationships/control" Target="../activeX/activeX121.xml"/><Relationship Id="rId129" Type="http://schemas.openxmlformats.org/officeDocument/2006/relationships/control" Target="../activeX/activeX126.xml"/><Relationship Id="rId54" Type="http://schemas.openxmlformats.org/officeDocument/2006/relationships/control" Target="../activeX/activeX51.xml"/><Relationship Id="rId70" Type="http://schemas.openxmlformats.org/officeDocument/2006/relationships/control" Target="../activeX/activeX67.xml"/><Relationship Id="rId75" Type="http://schemas.openxmlformats.org/officeDocument/2006/relationships/control" Target="../activeX/activeX72.xml"/><Relationship Id="rId91" Type="http://schemas.openxmlformats.org/officeDocument/2006/relationships/control" Target="../activeX/activeX88.xml"/><Relationship Id="rId96" Type="http://schemas.openxmlformats.org/officeDocument/2006/relationships/control" Target="../activeX/activeX93.xml"/><Relationship Id="rId140" Type="http://schemas.openxmlformats.org/officeDocument/2006/relationships/control" Target="../activeX/activeX137.xml"/><Relationship Id="rId145" Type="http://schemas.openxmlformats.org/officeDocument/2006/relationships/control" Target="../activeX/activeX142.xml"/><Relationship Id="rId161" Type="http://schemas.openxmlformats.org/officeDocument/2006/relationships/control" Target="../activeX/activeX158.xml"/><Relationship Id="rId166" Type="http://schemas.openxmlformats.org/officeDocument/2006/relationships/control" Target="../activeX/activeX163.xml"/><Relationship Id="rId182" Type="http://schemas.openxmlformats.org/officeDocument/2006/relationships/control" Target="../activeX/activeX179.xml"/><Relationship Id="rId187" Type="http://schemas.openxmlformats.org/officeDocument/2006/relationships/control" Target="../activeX/activeX184.xml"/><Relationship Id="rId1" Type="http://schemas.openxmlformats.org/officeDocument/2006/relationships/printerSettings" Target="../printerSettings/printerSettings2.bin"/><Relationship Id="rId6" Type="http://schemas.openxmlformats.org/officeDocument/2006/relationships/control" Target="../activeX/activeX3.xml"/><Relationship Id="rId23" Type="http://schemas.openxmlformats.org/officeDocument/2006/relationships/control" Target="../activeX/activeX20.xml"/><Relationship Id="rId28" Type="http://schemas.openxmlformats.org/officeDocument/2006/relationships/control" Target="../activeX/activeX25.xml"/><Relationship Id="rId49" Type="http://schemas.openxmlformats.org/officeDocument/2006/relationships/control" Target="../activeX/activeX46.xml"/><Relationship Id="rId114" Type="http://schemas.openxmlformats.org/officeDocument/2006/relationships/control" Target="../activeX/activeX111.xml"/><Relationship Id="rId119" Type="http://schemas.openxmlformats.org/officeDocument/2006/relationships/control" Target="../activeX/activeX116.xml"/><Relationship Id="rId44" Type="http://schemas.openxmlformats.org/officeDocument/2006/relationships/control" Target="../activeX/activeX41.xml"/><Relationship Id="rId60" Type="http://schemas.openxmlformats.org/officeDocument/2006/relationships/control" Target="../activeX/activeX57.xml"/><Relationship Id="rId65" Type="http://schemas.openxmlformats.org/officeDocument/2006/relationships/control" Target="../activeX/activeX62.xml"/><Relationship Id="rId81" Type="http://schemas.openxmlformats.org/officeDocument/2006/relationships/control" Target="../activeX/activeX78.xml"/><Relationship Id="rId86" Type="http://schemas.openxmlformats.org/officeDocument/2006/relationships/control" Target="../activeX/activeX83.xml"/><Relationship Id="rId130" Type="http://schemas.openxmlformats.org/officeDocument/2006/relationships/control" Target="../activeX/activeX127.xml"/><Relationship Id="rId135" Type="http://schemas.openxmlformats.org/officeDocument/2006/relationships/control" Target="../activeX/activeX132.xml"/><Relationship Id="rId151" Type="http://schemas.openxmlformats.org/officeDocument/2006/relationships/control" Target="../activeX/activeX148.xml"/><Relationship Id="rId156" Type="http://schemas.openxmlformats.org/officeDocument/2006/relationships/control" Target="../activeX/activeX153.xml"/><Relationship Id="rId177" Type="http://schemas.openxmlformats.org/officeDocument/2006/relationships/control" Target="../activeX/activeX174.xml"/><Relationship Id="rId172" Type="http://schemas.openxmlformats.org/officeDocument/2006/relationships/control" Target="../activeX/activeX169.xml"/><Relationship Id="rId13" Type="http://schemas.openxmlformats.org/officeDocument/2006/relationships/control" Target="../activeX/activeX10.xml"/><Relationship Id="rId18" Type="http://schemas.openxmlformats.org/officeDocument/2006/relationships/control" Target="../activeX/activeX15.xml"/><Relationship Id="rId39" Type="http://schemas.openxmlformats.org/officeDocument/2006/relationships/control" Target="../activeX/activeX36.xml"/><Relationship Id="rId109" Type="http://schemas.openxmlformats.org/officeDocument/2006/relationships/control" Target="../activeX/activeX106.xml"/><Relationship Id="rId34" Type="http://schemas.openxmlformats.org/officeDocument/2006/relationships/control" Target="../activeX/activeX31.xml"/><Relationship Id="rId50" Type="http://schemas.openxmlformats.org/officeDocument/2006/relationships/control" Target="../activeX/activeX47.xml"/><Relationship Id="rId55" Type="http://schemas.openxmlformats.org/officeDocument/2006/relationships/control" Target="../activeX/activeX52.xml"/><Relationship Id="rId76" Type="http://schemas.openxmlformats.org/officeDocument/2006/relationships/control" Target="../activeX/activeX73.xml"/><Relationship Id="rId97" Type="http://schemas.openxmlformats.org/officeDocument/2006/relationships/control" Target="../activeX/activeX94.xml"/><Relationship Id="rId104" Type="http://schemas.openxmlformats.org/officeDocument/2006/relationships/control" Target="../activeX/activeX101.xml"/><Relationship Id="rId120" Type="http://schemas.openxmlformats.org/officeDocument/2006/relationships/control" Target="../activeX/activeX117.xml"/><Relationship Id="rId125" Type="http://schemas.openxmlformats.org/officeDocument/2006/relationships/control" Target="../activeX/activeX122.xml"/><Relationship Id="rId141" Type="http://schemas.openxmlformats.org/officeDocument/2006/relationships/control" Target="../activeX/activeX138.xml"/><Relationship Id="rId146" Type="http://schemas.openxmlformats.org/officeDocument/2006/relationships/control" Target="../activeX/activeX143.xml"/><Relationship Id="rId167" Type="http://schemas.openxmlformats.org/officeDocument/2006/relationships/control" Target="../activeX/activeX164.xml"/><Relationship Id="rId188" Type="http://schemas.openxmlformats.org/officeDocument/2006/relationships/control" Target="../activeX/activeX185.xml"/><Relationship Id="rId7" Type="http://schemas.openxmlformats.org/officeDocument/2006/relationships/control" Target="../activeX/activeX4.xml"/><Relationship Id="rId71" Type="http://schemas.openxmlformats.org/officeDocument/2006/relationships/control" Target="../activeX/activeX68.xml"/><Relationship Id="rId92" Type="http://schemas.openxmlformats.org/officeDocument/2006/relationships/control" Target="../activeX/activeX89.xml"/><Relationship Id="rId162" Type="http://schemas.openxmlformats.org/officeDocument/2006/relationships/control" Target="../activeX/activeX159.xml"/><Relationship Id="rId183" Type="http://schemas.openxmlformats.org/officeDocument/2006/relationships/control" Target="../activeX/activeX180.xml"/><Relationship Id="rId2" Type="http://schemas.openxmlformats.org/officeDocument/2006/relationships/drawing" Target="../drawings/drawing2.xml"/><Relationship Id="rId29" Type="http://schemas.openxmlformats.org/officeDocument/2006/relationships/control" Target="../activeX/activeX26.xml"/><Relationship Id="rId24" Type="http://schemas.openxmlformats.org/officeDocument/2006/relationships/control" Target="../activeX/activeX21.xml"/><Relationship Id="rId40" Type="http://schemas.openxmlformats.org/officeDocument/2006/relationships/control" Target="../activeX/activeX37.xml"/><Relationship Id="rId45" Type="http://schemas.openxmlformats.org/officeDocument/2006/relationships/control" Target="../activeX/activeX42.xml"/><Relationship Id="rId66" Type="http://schemas.openxmlformats.org/officeDocument/2006/relationships/control" Target="../activeX/activeX63.xml"/><Relationship Id="rId87" Type="http://schemas.openxmlformats.org/officeDocument/2006/relationships/control" Target="../activeX/activeX84.xml"/><Relationship Id="rId110" Type="http://schemas.openxmlformats.org/officeDocument/2006/relationships/control" Target="../activeX/activeX107.xml"/><Relationship Id="rId115" Type="http://schemas.openxmlformats.org/officeDocument/2006/relationships/control" Target="../activeX/activeX112.xml"/><Relationship Id="rId131" Type="http://schemas.openxmlformats.org/officeDocument/2006/relationships/control" Target="../activeX/activeX128.xml"/><Relationship Id="rId136" Type="http://schemas.openxmlformats.org/officeDocument/2006/relationships/control" Target="../activeX/activeX133.xml"/><Relationship Id="rId157" Type="http://schemas.openxmlformats.org/officeDocument/2006/relationships/control" Target="../activeX/activeX154.xml"/><Relationship Id="rId178" Type="http://schemas.openxmlformats.org/officeDocument/2006/relationships/control" Target="../activeX/activeX175.xml"/><Relationship Id="rId61" Type="http://schemas.openxmlformats.org/officeDocument/2006/relationships/control" Target="../activeX/activeX58.xml"/><Relationship Id="rId82" Type="http://schemas.openxmlformats.org/officeDocument/2006/relationships/control" Target="../activeX/activeX79.xml"/><Relationship Id="rId152" Type="http://schemas.openxmlformats.org/officeDocument/2006/relationships/control" Target="../activeX/activeX149.xml"/><Relationship Id="rId173" Type="http://schemas.openxmlformats.org/officeDocument/2006/relationships/control" Target="../activeX/activeX170.xml"/><Relationship Id="rId19" Type="http://schemas.openxmlformats.org/officeDocument/2006/relationships/control" Target="../activeX/activeX16.xml"/><Relationship Id="rId14" Type="http://schemas.openxmlformats.org/officeDocument/2006/relationships/control" Target="../activeX/activeX11.xml"/><Relationship Id="rId30" Type="http://schemas.openxmlformats.org/officeDocument/2006/relationships/control" Target="../activeX/activeX27.xml"/><Relationship Id="rId35" Type="http://schemas.openxmlformats.org/officeDocument/2006/relationships/control" Target="../activeX/activeX32.xml"/><Relationship Id="rId56" Type="http://schemas.openxmlformats.org/officeDocument/2006/relationships/control" Target="../activeX/activeX53.xml"/><Relationship Id="rId77" Type="http://schemas.openxmlformats.org/officeDocument/2006/relationships/control" Target="../activeX/activeX74.xml"/><Relationship Id="rId100" Type="http://schemas.openxmlformats.org/officeDocument/2006/relationships/control" Target="../activeX/activeX97.xml"/><Relationship Id="rId105" Type="http://schemas.openxmlformats.org/officeDocument/2006/relationships/control" Target="../activeX/activeX102.xml"/><Relationship Id="rId126" Type="http://schemas.openxmlformats.org/officeDocument/2006/relationships/control" Target="../activeX/activeX123.xml"/><Relationship Id="rId147" Type="http://schemas.openxmlformats.org/officeDocument/2006/relationships/control" Target="../activeX/activeX144.xml"/><Relationship Id="rId168" Type="http://schemas.openxmlformats.org/officeDocument/2006/relationships/control" Target="../activeX/activeX165.xml"/><Relationship Id="rId8" Type="http://schemas.openxmlformats.org/officeDocument/2006/relationships/control" Target="../activeX/activeX5.xml"/><Relationship Id="rId51" Type="http://schemas.openxmlformats.org/officeDocument/2006/relationships/control" Target="../activeX/activeX48.xml"/><Relationship Id="rId72" Type="http://schemas.openxmlformats.org/officeDocument/2006/relationships/control" Target="../activeX/activeX69.xml"/><Relationship Id="rId93" Type="http://schemas.openxmlformats.org/officeDocument/2006/relationships/control" Target="../activeX/activeX90.xml"/><Relationship Id="rId98" Type="http://schemas.openxmlformats.org/officeDocument/2006/relationships/control" Target="../activeX/activeX95.xml"/><Relationship Id="rId121" Type="http://schemas.openxmlformats.org/officeDocument/2006/relationships/control" Target="../activeX/activeX118.xml"/><Relationship Id="rId142" Type="http://schemas.openxmlformats.org/officeDocument/2006/relationships/control" Target="../activeX/activeX139.xml"/><Relationship Id="rId163" Type="http://schemas.openxmlformats.org/officeDocument/2006/relationships/control" Target="../activeX/activeX160.xml"/><Relationship Id="rId184" Type="http://schemas.openxmlformats.org/officeDocument/2006/relationships/control" Target="../activeX/activeX181.xml"/><Relationship Id="rId189" Type="http://schemas.openxmlformats.org/officeDocument/2006/relationships/control" Target="../activeX/activeX186.xml"/><Relationship Id="rId3" Type="http://schemas.openxmlformats.org/officeDocument/2006/relationships/vmlDrawing" Target="../drawings/vmlDrawing2.vml"/><Relationship Id="rId25" Type="http://schemas.openxmlformats.org/officeDocument/2006/relationships/control" Target="../activeX/activeX22.xml"/><Relationship Id="rId46" Type="http://schemas.openxmlformats.org/officeDocument/2006/relationships/control" Target="../activeX/activeX43.xml"/><Relationship Id="rId67" Type="http://schemas.openxmlformats.org/officeDocument/2006/relationships/control" Target="../activeX/activeX64.xml"/><Relationship Id="rId116" Type="http://schemas.openxmlformats.org/officeDocument/2006/relationships/control" Target="../activeX/activeX113.xml"/><Relationship Id="rId137" Type="http://schemas.openxmlformats.org/officeDocument/2006/relationships/control" Target="../activeX/activeX134.xml"/><Relationship Id="rId158" Type="http://schemas.openxmlformats.org/officeDocument/2006/relationships/control" Target="../activeX/activeX155.xml"/><Relationship Id="rId20" Type="http://schemas.openxmlformats.org/officeDocument/2006/relationships/control" Target="../activeX/activeX17.xml"/><Relationship Id="rId41" Type="http://schemas.openxmlformats.org/officeDocument/2006/relationships/control" Target="../activeX/activeX38.xml"/><Relationship Id="rId62" Type="http://schemas.openxmlformats.org/officeDocument/2006/relationships/control" Target="../activeX/activeX59.xml"/><Relationship Id="rId83" Type="http://schemas.openxmlformats.org/officeDocument/2006/relationships/control" Target="../activeX/activeX80.xml"/><Relationship Id="rId88" Type="http://schemas.openxmlformats.org/officeDocument/2006/relationships/control" Target="../activeX/activeX85.xml"/><Relationship Id="rId111" Type="http://schemas.openxmlformats.org/officeDocument/2006/relationships/control" Target="../activeX/activeX108.xml"/><Relationship Id="rId132" Type="http://schemas.openxmlformats.org/officeDocument/2006/relationships/control" Target="../activeX/activeX129.xml"/><Relationship Id="rId153" Type="http://schemas.openxmlformats.org/officeDocument/2006/relationships/control" Target="../activeX/activeX150.xml"/><Relationship Id="rId174" Type="http://schemas.openxmlformats.org/officeDocument/2006/relationships/control" Target="../activeX/activeX171.xml"/><Relationship Id="rId179" Type="http://schemas.openxmlformats.org/officeDocument/2006/relationships/control" Target="../activeX/activeX176.xml"/><Relationship Id="rId190" Type="http://schemas.openxmlformats.org/officeDocument/2006/relationships/control" Target="../activeX/activeX187.xml"/><Relationship Id="rId15" Type="http://schemas.openxmlformats.org/officeDocument/2006/relationships/control" Target="../activeX/activeX12.xml"/><Relationship Id="rId36" Type="http://schemas.openxmlformats.org/officeDocument/2006/relationships/control" Target="../activeX/activeX33.xml"/><Relationship Id="rId57" Type="http://schemas.openxmlformats.org/officeDocument/2006/relationships/control" Target="../activeX/activeX54.xml"/><Relationship Id="rId106" Type="http://schemas.openxmlformats.org/officeDocument/2006/relationships/control" Target="../activeX/activeX103.xml"/><Relationship Id="rId127" Type="http://schemas.openxmlformats.org/officeDocument/2006/relationships/control" Target="../activeX/activeX124.xml"/><Relationship Id="rId10" Type="http://schemas.openxmlformats.org/officeDocument/2006/relationships/control" Target="../activeX/activeX7.xml"/><Relationship Id="rId31" Type="http://schemas.openxmlformats.org/officeDocument/2006/relationships/control" Target="../activeX/activeX28.xml"/><Relationship Id="rId52" Type="http://schemas.openxmlformats.org/officeDocument/2006/relationships/control" Target="../activeX/activeX49.xml"/><Relationship Id="rId73" Type="http://schemas.openxmlformats.org/officeDocument/2006/relationships/control" Target="../activeX/activeX70.xml"/><Relationship Id="rId78" Type="http://schemas.openxmlformats.org/officeDocument/2006/relationships/control" Target="../activeX/activeX75.xml"/><Relationship Id="rId94" Type="http://schemas.openxmlformats.org/officeDocument/2006/relationships/control" Target="../activeX/activeX91.xml"/><Relationship Id="rId99" Type="http://schemas.openxmlformats.org/officeDocument/2006/relationships/control" Target="../activeX/activeX96.xml"/><Relationship Id="rId101" Type="http://schemas.openxmlformats.org/officeDocument/2006/relationships/control" Target="../activeX/activeX98.xml"/><Relationship Id="rId122" Type="http://schemas.openxmlformats.org/officeDocument/2006/relationships/control" Target="../activeX/activeX119.xml"/><Relationship Id="rId143" Type="http://schemas.openxmlformats.org/officeDocument/2006/relationships/control" Target="../activeX/activeX140.xml"/><Relationship Id="rId148" Type="http://schemas.openxmlformats.org/officeDocument/2006/relationships/control" Target="../activeX/activeX145.xml"/><Relationship Id="rId164" Type="http://schemas.openxmlformats.org/officeDocument/2006/relationships/control" Target="../activeX/activeX161.xml"/><Relationship Id="rId169" Type="http://schemas.openxmlformats.org/officeDocument/2006/relationships/control" Target="../activeX/activeX166.xml"/><Relationship Id="rId185" Type="http://schemas.openxmlformats.org/officeDocument/2006/relationships/control" Target="../activeX/activeX182.xml"/><Relationship Id="rId4" Type="http://schemas.openxmlformats.org/officeDocument/2006/relationships/control" Target="../activeX/activeX1.xml"/><Relationship Id="rId9" Type="http://schemas.openxmlformats.org/officeDocument/2006/relationships/control" Target="../activeX/activeX6.xml"/><Relationship Id="rId180" Type="http://schemas.openxmlformats.org/officeDocument/2006/relationships/control" Target="../activeX/activeX17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ontrol" Target="../activeX/activeX189.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190.xml"/><Relationship Id="rId2" Type="http://schemas.openxmlformats.org/officeDocument/2006/relationships/vmlDrawing" Target="../drawings/vmlDrawing4.vml"/><Relationship Id="rId1" Type="http://schemas.openxmlformats.org/officeDocument/2006/relationships/drawing" Target="../drawings/drawing29.xml"/></Relationships>
</file>

<file path=xl/worksheets/sheet1.xml><?xml version="1.0" encoding="utf-8"?>
<worksheet xmlns="http://schemas.openxmlformats.org/spreadsheetml/2006/main" xmlns:r="http://schemas.openxmlformats.org/officeDocument/2006/relationships">
  <sheetPr codeName="Sheet01">
    <tabColor rgb="FF00B050"/>
  </sheetPr>
  <dimension ref="A1:AE434"/>
  <sheetViews>
    <sheetView showRowColHeaders="0" zoomScaleNormal="100" workbookViewId="0">
      <selection activeCell="D8" sqref="D8"/>
    </sheetView>
  </sheetViews>
  <sheetFormatPr defaultColWidth="9.140625" defaultRowHeight="15"/>
  <cols>
    <col min="1" max="1" width="4.5703125" style="10" customWidth="1"/>
    <col min="2" max="2" width="20.85546875" style="1" customWidth="1"/>
    <col min="3" max="3" width="9.42578125" style="10" customWidth="1"/>
    <col min="4" max="4" width="24.28515625" style="11" customWidth="1"/>
    <col min="5" max="5" width="22.7109375" style="11" customWidth="1"/>
    <col min="6" max="6" width="30.28515625" style="1" customWidth="1"/>
    <col min="7" max="7" width="5.42578125" style="1" customWidth="1"/>
    <col min="8" max="8" width="116.7109375" style="1" customWidth="1"/>
    <col min="9" max="9" width="24.5703125" style="1" customWidth="1"/>
    <col min="10" max="10" width="13.7109375" style="1" customWidth="1"/>
    <col min="11" max="11" width="24.5703125" style="1" customWidth="1"/>
    <col min="12" max="13" width="13.7109375" style="1" customWidth="1"/>
    <col min="14" max="14" width="24.5703125" style="1" customWidth="1"/>
    <col min="15" max="16" width="13.7109375" style="1" customWidth="1"/>
    <col min="17" max="17" width="12.7109375" style="1" customWidth="1"/>
    <col min="18" max="21" width="15.5703125" style="1" customWidth="1"/>
    <col min="22" max="23" width="9.140625" style="1"/>
    <col min="24" max="24" width="20.85546875" style="1" customWidth="1"/>
    <col min="25" max="25" width="24.42578125" style="1" customWidth="1"/>
    <col min="26" max="16384" width="9.140625" style="1"/>
  </cols>
  <sheetData>
    <row r="1" spans="1:31" ht="23.25" customHeight="1">
      <c r="A1" s="167" t="s">
        <v>0</v>
      </c>
      <c r="B1" s="167"/>
      <c r="C1" s="167"/>
      <c r="D1" s="167" t="s">
        <v>1</v>
      </c>
      <c r="E1" s="167"/>
      <c r="F1" s="167"/>
      <c r="G1" s="131">
        <v>21</v>
      </c>
      <c r="H1" s="313" t="str">
        <f>VLOOKUP(G1,V3:Y28,4)</f>
        <v>Greaser_3</v>
      </c>
      <c r="I1" s="155"/>
      <c r="J1" s="155"/>
      <c r="K1" s="156">
        <v>7</v>
      </c>
      <c r="L1" s="156">
        <v>8</v>
      </c>
      <c r="M1" s="156">
        <v>9</v>
      </c>
      <c r="N1" s="156">
        <v>10</v>
      </c>
      <c r="O1" s="156">
        <v>11</v>
      </c>
      <c r="P1" s="156">
        <v>12</v>
      </c>
      <c r="Q1" s="156">
        <v>13</v>
      </c>
      <c r="R1" s="156">
        <v>14</v>
      </c>
      <c r="S1" s="156">
        <v>15</v>
      </c>
      <c r="T1" s="156">
        <v>16</v>
      </c>
      <c r="U1" s="232">
        <v>17</v>
      </c>
      <c r="V1" s="233">
        <v>18</v>
      </c>
      <c r="W1" s="233">
        <v>19</v>
      </c>
      <c r="X1" s="234"/>
      <c r="Y1" s="234"/>
      <c r="Z1" s="234"/>
      <c r="AA1" s="234"/>
      <c r="AB1" s="152"/>
      <c r="AC1" s="152"/>
      <c r="AD1" s="152"/>
      <c r="AE1" s="152"/>
    </row>
    <row r="2" spans="1:31" s="3" customFormat="1" ht="15.75">
      <c r="A2" s="168"/>
      <c r="B2" s="168"/>
      <c r="C2" s="168"/>
      <c r="D2" s="168"/>
      <c r="E2" s="168"/>
      <c r="F2" s="168"/>
      <c r="G2" s="103"/>
      <c r="H2" s="2"/>
      <c r="I2" s="157" t="s">
        <v>2</v>
      </c>
      <c r="J2" s="157"/>
      <c r="K2" s="157" t="s">
        <v>3</v>
      </c>
      <c r="L2" s="157"/>
      <c r="M2" s="157"/>
      <c r="N2" s="157" t="s">
        <v>4</v>
      </c>
      <c r="O2" s="157"/>
      <c r="P2" s="157"/>
      <c r="Q2" s="158"/>
      <c r="R2" s="159" t="s">
        <v>5</v>
      </c>
      <c r="S2" s="159"/>
      <c r="T2" s="159"/>
      <c r="U2" s="235"/>
      <c r="V2" s="236"/>
      <c r="W2" s="236"/>
      <c r="X2" s="236"/>
      <c r="Y2" s="236"/>
      <c r="Z2" s="236"/>
      <c r="AA2" s="236"/>
      <c r="AB2" s="153"/>
      <c r="AC2" s="153"/>
      <c r="AD2" s="153"/>
      <c r="AE2" s="153"/>
    </row>
    <row r="3" spans="1:31" s="3" customFormat="1" ht="31.5">
      <c r="A3" s="104" t="s">
        <v>6</v>
      </c>
      <c r="B3" s="104" t="s">
        <v>7</v>
      </c>
      <c r="C3" s="105" t="s">
        <v>8</v>
      </c>
      <c r="D3" s="105" t="s">
        <v>9</v>
      </c>
      <c r="E3" s="105" t="s">
        <v>10</v>
      </c>
      <c r="F3" s="105" t="s">
        <v>11</v>
      </c>
      <c r="G3" s="105" t="s">
        <v>6</v>
      </c>
      <c r="H3" s="5"/>
      <c r="I3" s="157" t="s">
        <v>12</v>
      </c>
      <c r="J3" s="157" t="s">
        <v>13</v>
      </c>
      <c r="K3" s="157" t="s">
        <v>12</v>
      </c>
      <c r="L3" s="157" t="s">
        <v>13</v>
      </c>
      <c r="M3" s="157" t="s">
        <v>14</v>
      </c>
      <c r="N3" s="157" t="s">
        <v>12</v>
      </c>
      <c r="O3" s="157" t="s">
        <v>13</v>
      </c>
      <c r="P3" s="157" t="s">
        <v>14</v>
      </c>
      <c r="Q3" s="158"/>
      <c r="R3" s="160" t="s">
        <v>15</v>
      </c>
      <c r="S3" s="160" t="s">
        <v>16</v>
      </c>
      <c r="T3" s="160" t="s">
        <v>17</v>
      </c>
      <c r="U3" s="237" t="s">
        <v>18</v>
      </c>
      <c r="V3" s="236" t="s">
        <v>304</v>
      </c>
      <c r="W3" s="238" t="s">
        <v>19</v>
      </c>
      <c r="X3" s="239" t="s">
        <v>20</v>
      </c>
      <c r="Y3" s="236" t="s">
        <v>278</v>
      </c>
      <c r="Z3" s="236"/>
      <c r="AA3" s="236"/>
      <c r="AB3" s="153"/>
      <c r="AC3" s="153"/>
      <c r="AD3" s="153"/>
      <c r="AE3" s="153"/>
    </row>
    <row r="4" spans="1:31" s="3" customFormat="1" ht="15.75">
      <c r="A4" s="106">
        <v>1</v>
      </c>
      <c r="B4" s="107" t="s">
        <v>256</v>
      </c>
      <c r="C4" s="108" t="s">
        <v>21</v>
      </c>
      <c r="D4" s="108" t="s">
        <v>22</v>
      </c>
      <c r="E4" s="108" t="s">
        <v>23</v>
      </c>
      <c r="F4" s="109" t="s">
        <v>261</v>
      </c>
      <c r="G4" s="106">
        <v>1</v>
      </c>
      <c r="H4" s="130"/>
      <c r="I4" s="161">
        <f>IF(L49="","",L49)</f>
        <v>0</v>
      </c>
      <c r="J4" s="162">
        <f>IF(N49="","",N49)</f>
        <v>41981</v>
      </c>
      <c r="K4" s="161" t="e">
        <f>IF(L50="","",L50)</f>
        <v>#VALUE!</v>
      </c>
      <c r="L4" s="162" t="e">
        <f>IF(N50="","",N50)</f>
        <v>#VALUE!</v>
      </c>
      <c r="M4" s="162" t="e">
        <f>IF(O50="","",O50)</f>
        <v>#VALUE!</v>
      </c>
      <c r="N4" s="161" t="e">
        <f>IF(L51="","",L51)</f>
        <v>#VALUE!</v>
      </c>
      <c r="O4" s="161" t="e">
        <f>IF(N51="","",N51)</f>
        <v>#VALUE!</v>
      </c>
      <c r="P4" s="161" t="e">
        <f>IF(O51="","",O51)</f>
        <v>#VALUE!</v>
      </c>
      <c r="Q4" s="158"/>
      <c r="R4" s="159" t="s">
        <v>25</v>
      </c>
      <c r="S4" s="159" t="s">
        <v>25</v>
      </c>
      <c r="T4" s="159" t="s">
        <v>25</v>
      </c>
      <c r="U4" s="235" t="s">
        <v>25</v>
      </c>
      <c r="V4" s="236">
        <v>1</v>
      </c>
      <c r="W4" s="236" t="s">
        <v>26</v>
      </c>
      <c r="X4" s="236" t="s">
        <v>22</v>
      </c>
      <c r="Y4" s="236" t="s">
        <v>303</v>
      </c>
      <c r="Z4" s="236"/>
      <c r="AA4" s="236"/>
      <c r="AB4" s="153"/>
      <c r="AC4" s="153"/>
      <c r="AD4" s="153"/>
      <c r="AE4" s="153"/>
    </row>
    <row r="5" spans="1:31" s="3" customFormat="1" ht="15.75">
      <c r="A5" s="110">
        <v>2</v>
      </c>
      <c r="B5" s="111" t="s">
        <v>27</v>
      </c>
      <c r="C5" s="112" t="s">
        <v>28</v>
      </c>
      <c r="D5" s="112" t="s">
        <v>29</v>
      </c>
      <c r="E5" s="112" t="s">
        <v>30</v>
      </c>
      <c r="F5" s="113" t="s">
        <v>262</v>
      </c>
      <c r="G5" s="110">
        <v>2</v>
      </c>
      <c r="H5" s="6"/>
      <c r="I5" s="161">
        <f>IF(L64="","",L64)</f>
        <v>0</v>
      </c>
      <c r="J5" s="162">
        <f>IF(N64="","",N64)</f>
        <v>41959.666666666664</v>
      </c>
      <c r="K5" s="161" t="e">
        <f>IF(L65="","",L65)</f>
        <v>#VALUE!</v>
      </c>
      <c r="L5" s="162" t="e">
        <f>IF(N65="","",N65)</f>
        <v>#VALUE!</v>
      </c>
      <c r="M5" s="162" t="e">
        <f>IF(O65="","",O65)</f>
        <v>#VALUE!</v>
      </c>
      <c r="N5" s="161" t="e">
        <f>IF(L66="","",L66)</f>
        <v>#VALUE!</v>
      </c>
      <c r="O5" s="161" t="e">
        <f>IF(N66="","",N66)</f>
        <v>#VALUE!</v>
      </c>
      <c r="P5" s="161" t="e">
        <f>IF(O66="","",O66)</f>
        <v>#VALUE!</v>
      </c>
      <c r="Q5" s="158"/>
      <c r="R5" s="159" t="s">
        <v>25</v>
      </c>
      <c r="S5" s="159" t="s">
        <v>25</v>
      </c>
      <c r="T5" s="159" t="s">
        <v>25</v>
      </c>
      <c r="U5" s="235" t="s">
        <v>25</v>
      </c>
      <c r="V5" s="236">
        <v>2</v>
      </c>
      <c r="W5" s="236" t="s">
        <v>27</v>
      </c>
      <c r="X5" s="236" t="s">
        <v>29</v>
      </c>
      <c r="Y5" s="236" t="s">
        <v>279</v>
      </c>
      <c r="Z5" s="236"/>
      <c r="AA5" s="236"/>
      <c r="AB5" s="153"/>
      <c r="AC5" s="153"/>
      <c r="AD5" s="153"/>
      <c r="AE5" s="153"/>
    </row>
    <row r="6" spans="1:31" s="3" customFormat="1" ht="15.75">
      <c r="A6" s="110">
        <v>3</v>
      </c>
      <c r="B6" s="111" t="s">
        <v>32</v>
      </c>
      <c r="C6" s="112" t="s">
        <v>33</v>
      </c>
      <c r="D6" s="112" t="s">
        <v>257</v>
      </c>
      <c r="E6" s="112" t="s">
        <v>30</v>
      </c>
      <c r="F6" s="113" t="s">
        <v>263</v>
      </c>
      <c r="G6" s="110">
        <v>3</v>
      </c>
      <c r="H6" s="6"/>
      <c r="I6" s="161">
        <f>IF(L79="","",L79)</f>
        <v>0</v>
      </c>
      <c r="J6" s="162">
        <f>IF(N79="","",N79)</f>
        <v>41913</v>
      </c>
      <c r="K6" s="161" t="e">
        <f>IF(L80="","",L80)</f>
        <v>#VALUE!</v>
      </c>
      <c r="L6" s="162" t="e">
        <f>IF(N80="","",N80)</f>
        <v>#VALUE!</v>
      </c>
      <c r="M6" s="162" t="e">
        <f>IF(O80="","",O80)</f>
        <v>#VALUE!</v>
      </c>
      <c r="N6" s="161" t="e">
        <f>IF(L81="","",L81)</f>
        <v>#VALUE!</v>
      </c>
      <c r="O6" s="161" t="e">
        <f>IF(N81="","",N81)</f>
        <v>#VALUE!</v>
      </c>
      <c r="P6" s="161" t="e">
        <f>IF(O81="","",O81)</f>
        <v>#VALUE!</v>
      </c>
      <c r="Q6" s="158"/>
      <c r="R6" s="159" t="s">
        <v>25</v>
      </c>
      <c r="S6" s="159" t="s">
        <v>25</v>
      </c>
      <c r="T6" s="159" t="s">
        <v>25</v>
      </c>
      <c r="U6" s="235" t="s">
        <v>25</v>
      </c>
      <c r="V6" s="236">
        <v>3</v>
      </c>
      <c r="W6" s="236" t="s">
        <v>32</v>
      </c>
      <c r="X6" s="236" t="s">
        <v>34</v>
      </c>
      <c r="Y6" s="236" t="s">
        <v>280</v>
      </c>
      <c r="Z6" s="236"/>
      <c r="AA6" s="236"/>
      <c r="AB6" s="153"/>
      <c r="AC6" s="153"/>
      <c r="AD6" s="153"/>
      <c r="AE6" s="153"/>
    </row>
    <row r="7" spans="1:31" s="3" customFormat="1" ht="15.75">
      <c r="A7" s="110">
        <v>4</v>
      </c>
      <c r="B7" s="111" t="s">
        <v>38</v>
      </c>
      <c r="C7" s="112" t="s">
        <v>36</v>
      </c>
      <c r="D7" s="112" t="s">
        <v>258</v>
      </c>
      <c r="E7" s="112" t="s">
        <v>30</v>
      </c>
      <c r="F7" s="113" t="s">
        <v>264</v>
      </c>
      <c r="G7" s="110">
        <v>4</v>
      </c>
      <c r="H7" s="6"/>
      <c r="I7" s="161">
        <f>IF(L94="","",L94)</f>
        <v>0</v>
      </c>
      <c r="J7" s="162">
        <f>IF(N94="","",N94)</f>
        <v>41984.333333333336</v>
      </c>
      <c r="K7" s="161" t="e">
        <f>IF(L95="","",L95)</f>
        <v>#VALUE!</v>
      </c>
      <c r="L7" s="162" t="e">
        <f>IF(N95="","",N95)</f>
        <v>#VALUE!</v>
      </c>
      <c r="M7" s="162" t="e">
        <f>IF(O95="","",O95)</f>
        <v>#VALUE!</v>
      </c>
      <c r="N7" s="161" t="e">
        <f>IF(L96="","",L96)</f>
        <v>#VALUE!</v>
      </c>
      <c r="O7" s="161" t="e">
        <f>IF(N96="","",N96)</f>
        <v>#VALUE!</v>
      </c>
      <c r="P7" s="161" t="e">
        <f>IF(O96="","",O96)</f>
        <v>#VALUE!</v>
      </c>
      <c r="Q7" s="158"/>
      <c r="R7" s="159" t="s">
        <v>25</v>
      </c>
      <c r="S7" s="159" t="s">
        <v>25</v>
      </c>
      <c r="T7" s="159" t="s">
        <v>25</v>
      </c>
      <c r="U7" s="235" t="s">
        <v>25</v>
      </c>
      <c r="V7" s="236">
        <v>4</v>
      </c>
      <c r="W7" s="236" t="s">
        <v>38</v>
      </c>
      <c r="X7" s="236" t="s">
        <v>37</v>
      </c>
      <c r="Y7" s="236" t="s">
        <v>281</v>
      </c>
      <c r="Z7" s="236"/>
      <c r="AA7" s="236"/>
      <c r="AB7" s="153"/>
      <c r="AC7" s="153"/>
      <c r="AD7" s="153"/>
      <c r="AE7" s="153"/>
    </row>
    <row r="8" spans="1:31" s="3" customFormat="1" ht="15.75">
      <c r="A8" s="110">
        <v>5</v>
      </c>
      <c r="B8" s="111" t="s">
        <v>39</v>
      </c>
      <c r="C8" s="112" t="s">
        <v>40</v>
      </c>
      <c r="D8" s="112" t="s">
        <v>259</v>
      </c>
      <c r="E8" s="112" t="s">
        <v>23</v>
      </c>
      <c r="F8" s="113" t="s">
        <v>265</v>
      </c>
      <c r="G8" s="110">
        <v>5</v>
      </c>
      <c r="H8" s="6"/>
      <c r="I8" s="161">
        <f>IF(L109="","",L109)</f>
        <v>0</v>
      </c>
      <c r="J8" s="162">
        <f>IF(N109="","",N109)</f>
        <v>41699</v>
      </c>
      <c r="K8" s="161" t="e">
        <f>IF(L110="","",L110)</f>
        <v>#VALUE!</v>
      </c>
      <c r="L8" s="162" t="e">
        <f>IF(N110="","",N110)</f>
        <v>#VALUE!</v>
      </c>
      <c r="M8" s="162" t="e">
        <f>IF(O110="","",O110)</f>
        <v>#VALUE!</v>
      </c>
      <c r="N8" s="161" t="e">
        <f>IF(L111="","",L111)</f>
        <v>#VALUE!</v>
      </c>
      <c r="O8" s="161" t="e">
        <f>IF(N111="","",N111)</f>
        <v>#VALUE!</v>
      </c>
      <c r="P8" s="161" t="e">
        <f>IF(O111="","",O111)</f>
        <v>#VALUE!</v>
      </c>
      <c r="Q8" s="158"/>
      <c r="R8" s="159" t="s">
        <v>25</v>
      </c>
      <c r="S8" s="159" t="s">
        <v>25</v>
      </c>
      <c r="T8" s="159" t="s">
        <v>25</v>
      </c>
      <c r="U8" s="235" t="s">
        <v>25</v>
      </c>
      <c r="V8" s="236">
        <v>5</v>
      </c>
      <c r="W8" s="236" t="s">
        <v>42</v>
      </c>
      <c r="X8" s="236" t="s">
        <v>43</v>
      </c>
      <c r="Y8" s="236" t="s">
        <v>282</v>
      </c>
      <c r="Z8" s="236"/>
      <c r="AA8" s="236"/>
      <c r="AB8" s="153"/>
      <c r="AC8" s="153"/>
      <c r="AD8" s="153"/>
      <c r="AE8" s="153"/>
    </row>
    <row r="9" spans="1:31" s="3" customFormat="1" ht="15.75">
      <c r="A9" s="110">
        <v>6</v>
      </c>
      <c r="B9" s="111" t="s">
        <v>44</v>
      </c>
      <c r="C9" s="112" t="s">
        <v>45</v>
      </c>
      <c r="D9" s="112" t="s">
        <v>260</v>
      </c>
      <c r="E9" s="112" t="s">
        <v>23</v>
      </c>
      <c r="F9" s="113" t="s">
        <v>266</v>
      </c>
      <c r="G9" s="110">
        <v>6</v>
      </c>
      <c r="H9" s="6"/>
      <c r="I9" s="161">
        <f>IF(L124="","",L124)</f>
        <v>0</v>
      </c>
      <c r="J9" s="162">
        <f>IF(N124="","",N124)</f>
        <v>41699</v>
      </c>
      <c r="K9" s="161" t="e">
        <f>IF(L125="","",L125)</f>
        <v>#VALUE!</v>
      </c>
      <c r="L9" s="162" t="e">
        <f>IF(N125="","",N125)</f>
        <v>#VALUE!</v>
      </c>
      <c r="M9" s="162" t="e">
        <f>IF(O125="","",O125)</f>
        <v>#VALUE!</v>
      </c>
      <c r="N9" s="161" t="e">
        <f>IF(L126="","",L126)</f>
        <v>#VALUE!</v>
      </c>
      <c r="O9" s="161" t="e">
        <f>IF(N126="","",N126)</f>
        <v>#VALUE!</v>
      </c>
      <c r="P9" s="161" t="e">
        <f>IF(O126="","",O126)</f>
        <v>#VALUE!</v>
      </c>
      <c r="Q9" s="158"/>
      <c r="R9" s="159" t="s">
        <v>25</v>
      </c>
      <c r="S9" s="159" t="s">
        <v>25</v>
      </c>
      <c r="T9" s="159" t="s">
        <v>25</v>
      </c>
      <c r="U9" s="235" t="s">
        <v>25</v>
      </c>
      <c r="V9" s="236">
        <v>6</v>
      </c>
      <c r="W9" s="236" t="s">
        <v>47</v>
      </c>
      <c r="X9" s="236" t="s">
        <v>48</v>
      </c>
      <c r="Y9" s="236" t="s">
        <v>283</v>
      </c>
      <c r="Z9" s="236"/>
      <c r="AA9" s="236"/>
      <c r="AB9" s="153"/>
      <c r="AC9" s="153"/>
      <c r="AD9" s="153"/>
      <c r="AE9" s="153"/>
    </row>
    <row r="10" spans="1:31" s="3" customFormat="1" ht="15.75">
      <c r="A10" s="110">
        <v>7</v>
      </c>
      <c r="B10" s="111" t="s">
        <v>255</v>
      </c>
      <c r="C10" s="112" t="s">
        <v>50</v>
      </c>
      <c r="D10" s="112" t="s">
        <v>49</v>
      </c>
      <c r="E10" s="112" t="s">
        <v>23</v>
      </c>
      <c r="F10" s="113" t="s">
        <v>267</v>
      </c>
      <c r="G10" s="110">
        <v>7</v>
      </c>
      <c r="H10" s="6"/>
      <c r="I10" s="161">
        <f>IF(L139="","",L139)</f>
        <v>0</v>
      </c>
      <c r="J10" s="162">
        <f>IF(N139="","",N139)</f>
        <v>41984.333333333336</v>
      </c>
      <c r="K10" s="161" t="e">
        <f>IF(L140="","",L140)</f>
        <v>#VALUE!</v>
      </c>
      <c r="L10" s="162" t="e">
        <f>IF(N140="","",N140)</f>
        <v>#VALUE!</v>
      </c>
      <c r="M10" s="162" t="e">
        <f>IF(O140="","",O140)</f>
        <v>#VALUE!</v>
      </c>
      <c r="N10" s="161" t="e">
        <f>IF(L141="","",L141)</f>
        <v>#VALUE!</v>
      </c>
      <c r="O10" s="161" t="e">
        <f>IF(N141="","",N141)</f>
        <v>#VALUE!</v>
      </c>
      <c r="P10" s="161" t="e">
        <f>IF(O141="","",O141)</f>
        <v>#VALUE!</v>
      </c>
      <c r="Q10" s="158"/>
      <c r="R10" s="159" t="s">
        <v>25</v>
      </c>
      <c r="S10" s="159" t="s">
        <v>25</v>
      </c>
      <c r="T10" s="159" t="s">
        <v>25</v>
      </c>
      <c r="U10" s="235" t="s">
        <v>25</v>
      </c>
      <c r="V10" s="236">
        <v>7</v>
      </c>
      <c r="W10" s="236" t="s">
        <v>52</v>
      </c>
      <c r="X10" s="236" t="s">
        <v>53</v>
      </c>
      <c r="Y10" s="236" t="s">
        <v>284</v>
      </c>
      <c r="Z10" s="236"/>
      <c r="AA10" s="236"/>
      <c r="AB10" s="153"/>
      <c r="AC10" s="153"/>
      <c r="AD10" s="153"/>
      <c r="AE10" s="153"/>
    </row>
    <row r="11" spans="1:31" s="3" customFormat="1" ht="15.75">
      <c r="A11" s="110">
        <v>8</v>
      </c>
      <c r="B11" s="111" t="s">
        <v>54</v>
      </c>
      <c r="C11" s="112" t="s">
        <v>55</v>
      </c>
      <c r="D11" s="112" t="s">
        <v>56</v>
      </c>
      <c r="E11" s="112" t="s">
        <v>30</v>
      </c>
      <c r="F11" s="113" t="s">
        <v>268</v>
      </c>
      <c r="G11" s="110">
        <v>8</v>
      </c>
      <c r="H11" s="6"/>
      <c r="I11" s="161">
        <f>IF(L154="","",L154)</f>
        <v>0</v>
      </c>
      <c r="J11" s="162">
        <f>IF(N154="","",N154)</f>
        <v>41699</v>
      </c>
      <c r="K11" s="161" t="e">
        <f>IF(L155="","",L155)</f>
        <v>#VALUE!</v>
      </c>
      <c r="L11" s="162" t="e">
        <f>IF(N155="","",N155)</f>
        <v>#VALUE!</v>
      </c>
      <c r="M11" s="162" t="e">
        <f>IF(O155="","",O155)</f>
        <v>#VALUE!</v>
      </c>
      <c r="N11" s="161" t="e">
        <f>IF(L156="","",L156)</f>
        <v>#VALUE!</v>
      </c>
      <c r="O11" s="161" t="e">
        <f>IF(N156="","",N156)</f>
        <v>#VALUE!</v>
      </c>
      <c r="P11" s="161" t="e">
        <f>IF(O156="","",O156)</f>
        <v>#VALUE!</v>
      </c>
      <c r="Q11" s="158"/>
      <c r="R11" s="159" t="s">
        <v>25</v>
      </c>
      <c r="S11" s="159" t="s">
        <v>25</v>
      </c>
      <c r="T11" s="159" t="s">
        <v>25</v>
      </c>
      <c r="U11" s="235"/>
      <c r="V11" s="236">
        <v>8</v>
      </c>
      <c r="W11" s="236" t="s">
        <v>58</v>
      </c>
      <c r="X11" s="236" t="s">
        <v>59</v>
      </c>
      <c r="Y11" s="236" t="s">
        <v>285</v>
      </c>
      <c r="Z11" s="236"/>
      <c r="AA11" s="236"/>
      <c r="AB11" s="153"/>
      <c r="AC11" s="153"/>
      <c r="AD11" s="153"/>
      <c r="AE11" s="153"/>
    </row>
    <row r="12" spans="1:31" s="3" customFormat="1" ht="15.75">
      <c r="A12" s="110">
        <v>9</v>
      </c>
      <c r="B12" s="111" t="s">
        <v>60</v>
      </c>
      <c r="C12" s="112" t="s">
        <v>61</v>
      </c>
      <c r="D12" s="112" t="s">
        <v>62</v>
      </c>
      <c r="E12" s="112" t="s">
        <v>30</v>
      </c>
      <c r="F12" s="113" t="s">
        <v>269</v>
      </c>
      <c r="G12" s="110">
        <v>9</v>
      </c>
      <c r="H12" s="6"/>
      <c r="I12" s="161">
        <f>IF(L169="","",L169)</f>
        <v>0</v>
      </c>
      <c r="J12" s="162">
        <f>IF(N169="","",N169)</f>
        <v>41699</v>
      </c>
      <c r="K12" s="161" t="e">
        <f>IF(L170="","",L170)</f>
        <v>#VALUE!</v>
      </c>
      <c r="L12" s="162" t="e">
        <f>IF(N170="","",N170)</f>
        <v>#VALUE!</v>
      </c>
      <c r="M12" s="162" t="e">
        <f>IF(O170="","",O170)</f>
        <v>#VALUE!</v>
      </c>
      <c r="N12" s="161" t="e">
        <f>IF(L171="","",L171)</f>
        <v>#VALUE!</v>
      </c>
      <c r="O12" s="161" t="e">
        <f>IF(N171="","",N171)</f>
        <v>#VALUE!</v>
      </c>
      <c r="P12" s="161" t="e">
        <f>IF(O171="","",O171)</f>
        <v>#VALUE!</v>
      </c>
      <c r="Q12" s="158"/>
      <c r="R12" s="159" t="s">
        <v>25</v>
      </c>
      <c r="S12" s="159" t="s">
        <v>25</v>
      </c>
      <c r="T12" s="159" t="s">
        <v>25</v>
      </c>
      <c r="U12" s="235"/>
      <c r="V12" s="236">
        <v>9</v>
      </c>
      <c r="W12" s="236" t="s">
        <v>64</v>
      </c>
      <c r="X12" s="236" t="s">
        <v>65</v>
      </c>
      <c r="Y12" s="236" t="s">
        <v>286</v>
      </c>
      <c r="Z12" s="236"/>
      <c r="AA12" s="236"/>
      <c r="AB12" s="153"/>
      <c r="AC12" s="153"/>
      <c r="AD12" s="153"/>
      <c r="AE12" s="153"/>
    </row>
    <row r="13" spans="1:31" s="3" customFormat="1" ht="15.75">
      <c r="A13" s="110">
        <v>10</v>
      </c>
      <c r="B13" s="111" t="s">
        <v>66</v>
      </c>
      <c r="C13" s="112" t="s">
        <v>67</v>
      </c>
      <c r="D13" s="112" t="s">
        <v>68</v>
      </c>
      <c r="E13" s="112" t="s">
        <v>30</v>
      </c>
      <c r="F13" s="113" t="s">
        <v>270</v>
      </c>
      <c r="G13" s="110">
        <v>10</v>
      </c>
      <c r="H13" s="6"/>
      <c r="I13" s="161">
        <f>IF(L184="","",L184)</f>
        <v>0</v>
      </c>
      <c r="J13" s="162">
        <f>IF(N184="","",N184)</f>
        <v>41699</v>
      </c>
      <c r="K13" s="161" t="e">
        <f>IF(L185="","",L185)</f>
        <v>#VALUE!</v>
      </c>
      <c r="L13" s="162" t="e">
        <f>IF(N185="","",N185)</f>
        <v>#VALUE!</v>
      </c>
      <c r="M13" s="162" t="e">
        <f>IF(O185="","",O185)</f>
        <v>#VALUE!</v>
      </c>
      <c r="N13" s="161" t="e">
        <f>IF(L186="","",L186)</f>
        <v>#VALUE!</v>
      </c>
      <c r="O13" s="161" t="e">
        <f>IF(N186="","",N186)</f>
        <v>#VALUE!</v>
      </c>
      <c r="P13" s="161" t="e">
        <f>IF(O186="","",O186)</f>
        <v>#VALUE!</v>
      </c>
      <c r="Q13" s="158"/>
      <c r="R13" s="159" t="s">
        <v>25</v>
      </c>
      <c r="S13" s="159" t="s">
        <v>25</v>
      </c>
      <c r="T13" s="159" t="s">
        <v>25</v>
      </c>
      <c r="U13" s="235"/>
      <c r="V13" s="236">
        <v>10</v>
      </c>
      <c r="W13" s="236" t="s">
        <v>39</v>
      </c>
      <c r="X13" s="236" t="s">
        <v>70</v>
      </c>
      <c r="Y13" s="236" t="s">
        <v>287</v>
      </c>
      <c r="Z13" s="236"/>
      <c r="AA13" s="236"/>
      <c r="AB13" s="153"/>
      <c r="AC13" s="153"/>
      <c r="AD13" s="153"/>
      <c r="AE13" s="153"/>
    </row>
    <row r="14" spans="1:31" s="3" customFormat="1" ht="15.75">
      <c r="A14" s="110">
        <v>11</v>
      </c>
      <c r="B14" s="111" t="s">
        <v>71</v>
      </c>
      <c r="C14" s="112" t="s">
        <v>72</v>
      </c>
      <c r="D14" s="112" t="s">
        <v>73</v>
      </c>
      <c r="E14" s="112" t="s">
        <v>30</v>
      </c>
      <c r="F14" s="113" t="s">
        <v>271</v>
      </c>
      <c r="G14" s="110">
        <v>11</v>
      </c>
      <c r="H14" s="6"/>
      <c r="I14" s="161">
        <f>IF(L199="","",L199)</f>
        <v>0</v>
      </c>
      <c r="J14" s="162">
        <f>IF(N199="","",N199)</f>
        <v>41699</v>
      </c>
      <c r="K14" s="161" t="e">
        <f>IF(L200="","",L200)</f>
        <v>#VALUE!</v>
      </c>
      <c r="L14" s="162" t="e">
        <f>IF(N200="","",N200)</f>
        <v>#VALUE!</v>
      </c>
      <c r="M14" s="162" t="e">
        <f>IF(O200="","",O200)</f>
        <v>#VALUE!</v>
      </c>
      <c r="N14" s="161" t="e">
        <f>IF(L201="","",L201)</f>
        <v>#VALUE!</v>
      </c>
      <c r="O14" s="161" t="e">
        <f>IF(N201="","",N201)</f>
        <v>#VALUE!</v>
      </c>
      <c r="P14" s="161" t="e">
        <f>IF(O201="","",O201)</f>
        <v>#VALUE!</v>
      </c>
      <c r="Q14" s="158"/>
      <c r="R14" s="159" t="s">
        <v>25</v>
      </c>
      <c r="S14" s="159" t="s">
        <v>25</v>
      </c>
      <c r="T14" s="159" t="s">
        <v>25</v>
      </c>
      <c r="U14" s="235"/>
      <c r="V14" s="236">
        <v>11</v>
      </c>
      <c r="W14" s="236" t="s">
        <v>44</v>
      </c>
      <c r="X14" s="236" t="s">
        <v>75</v>
      </c>
      <c r="Y14" s="236" t="s">
        <v>288</v>
      </c>
      <c r="Z14" s="236"/>
      <c r="AA14" s="236"/>
      <c r="AB14" s="153"/>
      <c r="AC14" s="153"/>
      <c r="AD14" s="153"/>
      <c r="AE14" s="153"/>
    </row>
    <row r="15" spans="1:31" s="3" customFormat="1" ht="15.75">
      <c r="A15" s="110">
        <v>12</v>
      </c>
      <c r="B15" s="111" t="s">
        <v>76</v>
      </c>
      <c r="C15" s="112" t="s">
        <v>77</v>
      </c>
      <c r="D15" s="112" t="s">
        <v>78</v>
      </c>
      <c r="E15" s="112" t="s">
        <v>23</v>
      </c>
      <c r="F15" s="113" t="s">
        <v>272</v>
      </c>
      <c r="G15" s="110">
        <v>12</v>
      </c>
      <c r="H15" s="6"/>
      <c r="I15" s="161">
        <f>IF(L214="","",L214)</f>
        <v>0</v>
      </c>
      <c r="J15" s="162">
        <f>IF(N214="","",N214)</f>
        <v>41699</v>
      </c>
      <c r="K15" s="161" t="e">
        <f>IF(L215="","",L215)</f>
        <v>#VALUE!</v>
      </c>
      <c r="L15" s="162" t="e">
        <f>IF(N215="","",N215)</f>
        <v>#VALUE!</v>
      </c>
      <c r="M15" s="162" t="e">
        <f>IF(O215="","",O215)</f>
        <v>#VALUE!</v>
      </c>
      <c r="N15" s="161" t="e">
        <f>IF(L216="","",L216)</f>
        <v>#VALUE!</v>
      </c>
      <c r="O15" s="161" t="e">
        <f>IF(N216="","",N216)</f>
        <v>#VALUE!</v>
      </c>
      <c r="P15" s="161" t="e">
        <f>IF(O216="","",O216)</f>
        <v>#VALUE!</v>
      </c>
      <c r="Q15" s="158"/>
      <c r="R15" s="159" t="s">
        <v>25</v>
      </c>
      <c r="S15" s="159" t="s">
        <v>25</v>
      </c>
      <c r="T15" s="159" t="s">
        <v>25</v>
      </c>
      <c r="U15" s="235"/>
      <c r="V15" s="236">
        <v>12</v>
      </c>
      <c r="W15" s="236" t="s">
        <v>49</v>
      </c>
      <c r="X15" s="236" t="s">
        <v>49</v>
      </c>
      <c r="Y15" s="236" t="s">
        <v>289</v>
      </c>
      <c r="Z15" s="236"/>
      <c r="AA15" s="236"/>
      <c r="AB15" s="153"/>
      <c r="AC15" s="153"/>
      <c r="AD15" s="153"/>
      <c r="AE15" s="153"/>
    </row>
    <row r="16" spans="1:31" s="3" customFormat="1" ht="15.75">
      <c r="A16" s="110">
        <v>13</v>
      </c>
      <c r="B16" s="111" t="s">
        <v>80</v>
      </c>
      <c r="C16" s="112" t="s">
        <v>81</v>
      </c>
      <c r="D16" s="112" t="s">
        <v>80</v>
      </c>
      <c r="E16" s="112" t="s">
        <v>23</v>
      </c>
      <c r="F16" s="113" t="s">
        <v>273</v>
      </c>
      <c r="G16" s="110">
        <v>13</v>
      </c>
      <c r="H16" s="6"/>
      <c r="I16" s="161">
        <f>IF(L229="","",L229)</f>
        <v>0</v>
      </c>
      <c r="J16" s="162">
        <f>IF(N229="","",N229)</f>
        <v>41699</v>
      </c>
      <c r="K16" s="161" t="e">
        <f>IF(L230="","",L230)</f>
        <v>#VALUE!</v>
      </c>
      <c r="L16" s="162" t="e">
        <f>IF(N230="","",N230)</f>
        <v>#VALUE!</v>
      </c>
      <c r="M16" s="162" t="e">
        <f>IF(O230="","",O230)</f>
        <v>#VALUE!</v>
      </c>
      <c r="N16" s="161" t="e">
        <f>IF(L231="","",L231)</f>
        <v>#VALUE!</v>
      </c>
      <c r="O16" s="161" t="e">
        <f>IF(N231="","",N231)</f>
        <v>#VALUE!</v>
      </c>
      <c r="P16" s="161" t="e">
        <f>IF(O231="","",O231)</f>
        <v>#VALUE!</v>
      </c>
      <c r="Q16" s="158"/>
      <c r="R16" s="159" t="s">
        <v>25</v>
      </c>
      <c r="S16" s="159"/>
      <c r="T16" s="159"/>
      <c r="U16" s="235"/>
      <c r="V16" s="236">
        <v>13</v>
      </c>
      <c r="W16" s="236" t="s">
        <v>54</v>
      </c>
      <c r="X16" s="236" t="s">
        <v>56</v>
      </c>
      <c r="Y16" s="236" t="s">
        <v>290</v>
      </c>
      <c r="Z16" s="236"/>
      <c r="AA16" s="236"/>
      <c r="AB16" s="153"/>
      <c r="AC16" s="153"/>
      <c r="AD16" s="153"/>
      <c r="AE16" s="153"/>
    </row>
    <row r="17" spans="1:31" s="3" customFormat="1" ht="15.75">
      <c r="A17" s="110">
        <v>14</v>
      </c>
      <c r="B17" s="111" t="s">
        <v>254</v>
      </c>
      <c r="C17" s="112" t="s">
        <v>83</v>
      </c>
      <c r="D17" s="112" t="s">
        <v>84</v>
      </c>
      <c r="E17" s="112" t="s">
        <v>23</v>
      </c>
      <c r="F17" s="113" t="s">
        <v>274</v>
      </c>
      <c r="G17" s="110">
        <v>14</v>
      </c>
      <c r="H17" s="6"/>
      <c r="I17" s="161">
        <f>IF(L244="","",L244)</f>
        <v>0</v>
      </c>
      <c r="J17" s="162">
        <f>IF(N244="","",N244)</f>
        <v>41699</v>
      </c>
      <c r="K17" s="161" t="e">
        <f>IF(L245="","",L245)</f>
        <v>#VALUE!</v>
      </c>
      <c r="L17" s="162" t="e">
        <f>IF(N245="","",N245)</f>
        <v>#VALUE!</v>
      </c>
      <c r="M17" s="162" t="e">
        <f>IF(O245="","",O245)</f>
        <v>#VALUE!</v>
      </c>
      <c r="N17" s="161" t="e">
        <f>IF(L246="","",L246)</f>
        <v>#VALUE!</v>
      </c>
      <c r="O17" s="161" t="e">
        <f>IF(N246="","",N246)</f>
        <v>#VALUE!</v>
      </c>
      <c r="P17" s="161" t="e">
        <f>IF(O246="","",O246)</f>
        <v>#VALUE!</v>
      </c>
      <c r="Q17" s="158"/>
      <c r="R17" s="159" t="s">
        <v>25</v>
      </c>
      <c r="S17" s="159"/>
      <c r="T17" s="159"/>
      <c r="U17" s="235"/>
      <c r="V17" s="236">
        <v>14</v>
      </c>
      <c r="W17" s="236" t="s">
        <v>60</v>
      </c>
      <c r="X17" s="236" t="s">
        <v>62</v>
      </c>
      <c r="Y17" s="236" t="s">
        <v>291</v>
      </c>
      <c r="Z17" s="236"/>
      <c r="AA17" s="236"/>
      <c r="AB17" s="153"/>
      <c r="AC17" s="153"/>
      <c r="AD17" s="153"/>
      <c r="AE17" s="153"/>
    </row>
    <row r="18" spans="1:31" s="3" customFormat="1" ht="15.75">
      <c r="A18" s="110">
        <v>15</v>
      </c>
      <c r="B18" s="111"/>
      <c r="C18" s="112"/>
      <c r="D18" s="112"/>
      <c r="E18" s="112"/>
      <c r="F18" s="113"/>
      <c r="G18" s="110">
        <v>15</v>
      </c>
      <c r="H18" s="6"/>
      <c r="I18" s="161">
        <f>IF(L259="","",L259)</f>
        <v>0</v>
      </c>
      <c r="J18" s="162">
        <f>IF(N259="","",N259)</f>
        <v>41699</v>
      </c>
      <c r="K18" s="161" t="e">
        <f>IF(L260="","",L260)</f>
        <v>#VALUE!</v>
      </c>
      <c r="L18" s="162" t="e">
        <f>IF(N260="","",N260)</f>
        <v>#VALUE!</v>
      </c>
      <c r="M18" s="162" t="e">
        <f>IF(O260="","",O260)</f>
        <v>#VALUE!</v>
      </c>
      <c r="N18" s="161" t="e">
        <f>IF(L261="","",L261)</f>
        <v>#VALUE!</v>
      </c>
      <c r="O18" s="161" t="e">
        <f>IF(N261="","",N261)</f>
        <v>#VALUE!</v>
      </c>
      <c r="P18" s="161" t="e">
        <f>IF(O261="","",O261)</f>
        <v>#VALUE!</v>
      </c>
      <c r="Q18" s="158"/>
      <c r="R18" s="159"/>
      <c r="S18" s="159"/>
      <c r="T18" s="159"/>
      <c r="U18" s="235"/>
      <c r="V18" s="236">
        <v>15</v>
      </c>
      <c r="W18" s="236" t="s">
        <v>66</v>
      </c>
      <c r="X18" s="236" t="s">
        <v>68</v>
      </c>
      <c r="Y18" s="236" t="s">
        <v>292</v>
      </c>
      <c r="Z18" s="236"/>
      <c r="AA18" s="236"/>
      <c r="AB18" s="153"/>
      <c r="AC18" s="153"/>
      <c r="AD18" s="153"/>
      <c r="AE18" s="153"/>
    </row>
    <row r="19" spans="1:31" s="3" customFormat="1" ht="15.75">
      <c r="A19" s="110">
        <v>16</v>
      </c>
      <c r="B19" s="111"/>
      <c r="C19" s="112"/>
      <c r="D19" s="112"/>
      <c r="E19" s="112"/>
      <c r="F19" s="113"/>
      <c r="G19" s="110">
        <v>16</v>
      </c>
      <c r="H19" s="6"/>
      <c r="I19" s="161">
        <f>IF(L274="","",L274)</f>
        <v>0</v>
      </c>
      <c r="J19" s="162">
        <f>IF(N274="","",N274)</f>
        <v>41699</v>
      </c>
      <c r="K19" s="161" t="e">
        <f>IF(L275="","",L275)</f>
        <v>#VALUE!</v>
      </c>
      <c r="L19" s="162" t="e">
        <f>IF(N275="","",N275)</f>
        <v>#VALUE!</v>
      </c>
      <c r="M19" s="162" t="e">
        <f>IF(O275="","",O275)</f>
        <v>#VALUE!</v>
      </c>
      <c r="N19" s="161" t="e">
        <f>IF(L276="","",L276)</f>
        <v>#VALUE!</v>
      </c>
      <c r="O19" s="161" t="e">
        <f>IF(N276="","",N276)</f>
        <v>#VALUE!</v>
      </c>
      <c r="P19" s="161" t="e">
        <f>IF(O276="","",O276)</f>
        <v>#VALUE!</v>
      </c>
      <c r="Q19" s="158"/>
      <c r="R19" s="159"/>
      <c r="S19" s="159"/>
      <c r="T19" s="159"/>
      <c r="U19" s="235"/>
      <c r="V19" s="236">
        <v>16</v>
      </c>
      <c r="W19" s="236" t="s">
        <v>71</v>
      </c>
      <c r="X19" s="236" t="s">
        <v>73</v>
      </c>
      <c r="Y19" s="236" t="s">
        <v>293</v>
      </c>
      <c r="Z19" s="236"/>
      <c r="AA19" s="236"/>
      <c r="AB19" s="153"/>
      <c r="AC19" s="153"/>
      <c r="AD19" s="153"/>
      <c r="AE19" s="153"/>
    </row>
    <row r="20" spans="1:31" s="3" customFormat="1" ht="15.75">
      <c r="A20" s="110">
        <v>17</v>
      </c>
      <c r="B20" s="111"/>
      <c r="C20" s="112"/>
      <c r="D20" s="112"/>
      <c r="E20" s="112"/>
      <c r="F20" s="113"/>
      <c r="G20" s="110">
        <v>17</v>
      </c>
      <c r="H20" s="6"/>
      <c r="I20" s="161">
        <f>IF(L289="","",L289)</f>
        <v>0</v>
      </c>
      <c r="J20" s="162">
        <f>IF(N289="","",N289)</f>
        <v>41699</v>
      </c>
      <c r="K20" s="161" t="e">
        <f>IF(L290="","",L290)</f>
        <v>#VALUE!</v>
      </c>
      <c r="L20" s="162" t="e">
        <f>IF(N290="","",N290)</f>
        <v>#VALUE!</v>
      </c>
      <c r="M20" s="162" t="e">
        <f>IF(O290="","",O290)</f>
        <v>#VALUE!</v>
      </c>
      <c r="N20" s="161" t="e">
        <f>IF(L291="","",L291)</f>
        <v>#VALUE!</v>
      </c>
      <c r="O20" s="161" t="e">
        <f>IF(N291="","",N291)</f>
        <v>#VALUE!</v>
      </c>
      <c r="P20" s="161" t="e">
        <f>IF(O291="","",O291)</f>
        <v>#VALUE!</v>
      </c>
      <c r="Q20" s="158"/>
      <c r="R20" s="159"/>
      <c r="S20" s="159"/>
      <c r="T20" s="159"/>
      <c r="U20" s="235"/>
      <c r="V20" s="236">
        <v>17</v>
      </c>
      <c r="W20" s="236" t="s">
        <v>76</v>
      </c>
      <c r="X20" s="236" t="s">
        <v>78</v>
      </c>
      <c r="Y20" s="236" t="s">
        <v>294</v>
      </c>
      <c r="Z20" s="236"/>
      <c r="AA20" s="236"/>
      <c r="AB20" s="153"/>
      <c r="AC20" s="153"/>
      <c r="AD20" s="153"/>
      <c r="AE20" s="153"/>
    </row>
    <row r="21" spans="1:31" s="3" customFormat="1" ht="15.75">
      <c r="A21" s="110">
        <v>18</v>
      </c>
      <c r="B21" s="111"/>
      <c r="C21" s="112"/>
      <c r="D21" s="112"/>
      <c r="E21" s="112"/>
      <c r="F21" s="113"/>
      <c r="G21" s="110">
        <v>18</v>
      </c>
      <c r="H21" s="6"/>
      <c r="I21" s="161">
        <f>IF(L304="","",L304)</f>
        <v>0</v>
      </c>
      <c r="J21" s="162">
        <f>IF(N304="","",N304)</f>
        <v>41699</v>
      </c>
      <c r="K21" s="161" t="e">
        <f>IF(L305="","",L305)</f>
        <v>#VALUE!</v>
      </c>
      <c r="L21" s="162" t="e">
        <f>IF(N305="","",N305)</f>
        <v>#VALUE!</v>
      </c>
      <c r="M21" s="162" t="e">
        <f>IF(O305="","",O305)</f>
        <v>#VALUE!</v>
      </c>
      <c r="N21" s="161" t="e">
        <f>IF(L306="","",L306)</f>
        <v>#VALUE!</v>
      </c>
      <c r="O21" s="161" t="e">
        <f>IF(N306="","",N306)</f>
        <v>#VALUE!</v>
      </c>
      <c r="P21" s="161" t="e">
        <f>IF(O306="","",O306)</f>
        <v>#VALUE!</v>
      </c>
      <c r="Q21" s="158"/>
      <c r="R21" s="159"/>
      <c r="S21" s="159"/>
      <c r="T21" s="159"/>
      <c r="U21" s="235"/>
      <c r="V21" s="236">
        <v>18</v>
      </c>
      <c r="W21" s="236" t="s">
        <v>91</v>
      </c>
      <c r="X21" s="236" t="s">
        <v>91</v>
      </c>
      <c r="Y21" s="236" t="s">
        <v>295</v>
      </c>
      <c r="Z21" s="236"/>
      <c r="AA21" s="236"/>
      <c r="AB21" s="153"/>
      <c r="AC21" s="153"/>
      <c r="AD21" s="153"/>
      <c r="AE21" s="153"/>
    </row>
    <row r="22" spans="1:31" s="3" customFormat="1" ht="15.75">
      <c r="A22" s="110">
        <v>19</v>
      </c>
      <c r="B22" s="111"/>
      <c r="C22" s="112"/>
      <c r="D22" s="112"/>
      <c r="E22" s="112"/>
      <c r="F22" s="113"/>
      <c r="G22" s="110">
        <v>19</v>
      </c>
      <c r="H22" s="6"/>
      <c r="I22" s="161">
        <f>IF(L319="","",L319)</f>
        <v>0</v>
      </c>
      <c r="J22" s="162">
        <f>IF(N319="","",N319)</f>
        <v>41699</v>
      </c>
      <c r="K22" s="161" t="e">
        <f>IF(L320="","",L320)</f>
        <v>#VALUE!</v>
      </c>
      <c r="L22" s="162" t="e">
        <f>IF(N320="","",N320)</f>
        <v>#VALUE!</v>
      </c>
      <c r="M22" s="162" t="e">
        <f>IF(O320="","",O320)</f>
        <v>#VALUE!</v>
      </c>
      <c r="N22" s="161" t="e">
        <f>IF(L321="","",L321)</f>
        <v>#VALUE!</v>
      </c>
      <c r="O22" s="161" t="e">
        <f>IF(N321="","",N321)</f>
        <v>#VALUE!</v>
      </c>
      <c r="P22" s="161" t="e">
        <f>IF(O321="","",O321)</f>
        <v>#VALUE!</v>
      </c>
      <c r="Q22" s="158"/>
      <c r="R22" s="159"/>
      <c r="S22" s="159"/>
      <c r="T22" s="159"/>
      <c r="U22" s="235"/>
      <c r="V22" s="236">
        <v>19</v>
      </c>
      <c r="W22" s="236" t="s">
        <v>92</v>
      </c>
      <c r="X22" s="236" t="s">
        <v>93</v>
      </c>
      <c r="Y22" s="236" t="s">
        <v>296</v>
      </c>
      <c r="Z22" s="236"/>
      <c r="AA22" s="236"/>
      <c r="AB22" s="153"/>
      <c r="AC22" s="153"/>
      <c r="AD22" s="153"/>
      <c r="AE22" s="153"/>
    </row>
    <row r="23" spans="1:31" s="3" customFormat="1" ht="15.75">
      <c r="A23" s="110">
        <v>20</v>
      </c>
      <c r="B23" s="111"/>
      <c r="C23" s="112"/>
      <c r="D23" s="112"/>
      <c r="E23" s="112"/>
      <c r="F23" s="113"/>
      <c r="G23" s="110">
        <v>20</v>
      </c>
      <c r="H23" s="6"/>
      <c r="I23" s="161">
        <f>IF(L334="","",L334)</f>
        <v>0</v>
      </c>
      <c r="J23" s="162">
        <f>IF(N334="","",N334)</f>
        <v>41699</v>
      </c>
      <c r="K23" s="161" t="e">
        <f>IF(L335="","",L335)</f>
        <v>#VALUE!</v>
      </c>
      <c r="L23" s="162" t="e">
        <f>IF(N335="","",N335)</f>
        <v>#VALUE!</v>
      </c>
      <c r="M23" s="162" t="e">
        <f>IF(O335="","",O335)</f>
        <v>#VALUE!</v>
      </c>
      <c r="N23" s="161" t="e">
        <f>IF(L336="","",L336)</f>
        <v>#VALUE!</v>
      </c>
      <c r="O23" s="161" t="e">
        <f>IF(N336="","",N336)</f>
        <v>#VALUE!</v>
      </c>
      <c r="P23" s="161" t="e">
        <f>IF(O336="","",O336)</f>
        <v>#VALUE!</v>
      </c>
      <c r="Q23" s="158"/>
      <c r="R23" s="159"/>
      <c r="S23" s="159"/>
      <c r="T23" s="159"/>
      <c r="U23" s="235"/>
      <c r="V23" s="236">
        <v>20</v>
      </c>
      <c r="W23" s="236" t="s">
        <v>94</v>
      </c>
      <c r="X23" s="236" t="s">
        <v>95</v>
      </c>
      <c r="Y23" s="236" t="s">
        <v>297</v>
      </c>
      <c r="Z23" s="236"/>
      <c r="AA23" s="236"/>
      <c r="AB23" s="153"/>
      <c r="AC23" s="153"/>
      <c r="AD23" s="153"/>
      <c r="AE23" s="153"/>
    </row>
    <row r="24" spans="1:31" s="3" customFormat="1" ht="15.75">
      <c r="A24" s="110">
        <v>21</v>
      </c>
      <c r="B24" s="111"/>
      <c r="C24" s="112"/>
      <c r="D24" s="112"/>
      <c r="E24" s="112"/>
      <c r="F24" s="113"/>
      <c r="G24" s="110">
        <v>21</v>
      </c>
      <c r="H24" s="6"/>
      <c r="I24" s="161">
        <f>IF(L349="","",L349)</f>
        <v>0</v>
      </c>
      <c r="J24" s="162">
        <f>IF(N349="","",N349)</f>
        <v>41699</v>
      </c>
      <c r="K24" s="161" t="e">
        <f>IF(L350="","",L350)</f>
        <v>#VALUE!</v>
      </c>
      <c r="L24" s="162" t="e">
        <f>IF(N350="","",N350)</f>
        <v>#VALUE!</v>
      </c>
      <c r="M24" s="162" t="e">
        <f>IF(O350="","",O350)</f>
        <v>#VALUE!</v>
      </c>
      <c r="N24" s="161" t="e">
        <f>IF(L351="","",L351)</f>
        <v>#VALUE!</v>
      </c>
      <c r="O24" s="161" t="e">
        <f>IF(N351="","",N351)</f>
        <v>#VALUE!</v>
      </c>
      <c r="P24" s="161" t="e">
        <f>IF(O351="","",O351)</f>
        <v>#VALUE!</v>
      </c>
      <c r="Q24" s="158"/>
      <c r="R24" s="159"/>
      <c r="S24" s="159"/>
      <c r="T24" s="159"/>
      <c r="U24" s="235"/>
      <c r="V24" s="236">
        <v>21</v>
      </c>
      <c r="W24" s="236" t="s">
        <v>96</v>
      </c>
      <c r="X24" s="236" t="s">
        <v>97</v>
      </c>
      <c r="Y24" s="236" t="s">
        <v>298</v>
      </c>
      <c r="Z24" s="236"/>
      <c r="AA24" s="236"/>
      <c r="AB24" s="153"/>
      <c r="AC24" s="153"/>
      <c r="AD24" s="153"/>
      <c r="AE24" s="153"/>
    </row>
    <row r="25" spans="1:31" s="3" customFormat="1" ht="15.75">
      <c r="A25" s="110">
        <v>22</v>
      </c>
      <c r="B25" s="111"/>
      <c r="C25" s="112"/>
      <c r="D25" s="112"/>
      <c r="E25" s="112"/>
      <c r="F25" s="113"/>
      <c r="G25" s="110">
        <v>22</v>
      </c>
      <c r="H25" s="6"/>
      <c r="I25" s="161">
        <f>IF(L364="","",L364)</f>
        <v>0</v>
      </c>
      <c r="J25" s="162">
        <f>IF(N364="","",N364)</f>
        <v>41699</v>
      </c>
      <c r="K25" s="161" t="e">
        <f>IF(L365="","",L365)</f>
        <v>#VALUE!</v>
      </c>
      <c r="L25" s="162" t="e">
        <f>IF(N365="","",N365)</f>
        <v>#VALUE!</v>
      </c>
      <c r="M25" s="162" t="e">
        <f>IF(O365="","",O365)</f>
        <v>#VALUE!</v>
      </c>
      <c r="N25" s="161" t="e">
        <f>IF(L366="","",L366)</f>
        <v>#VALUE!</v>
      </c>
      <c r="O25" s="161" t="e">
        <f>IF(N366="","",N366)</f>
        <v>#VALUE!</v>
      </c>
      <c r="P25" s="161" t="e">
        <f>IF(O366="","",O366)</f>
        <v>#VALUE!</v>
      </c>
      <c r="Q25" s="158"/>
      <c r="R25" s="159"/>
      <c r="S25" s="159"/>
      <c r="T25" s="159"/>
      <c r="U25" s="235"/>
      <c r="V25" s="236">
        <v>22</v>
      </c>
      <c r="W25" s="236" t="s">
        <v>98</v>
      </c>
      <c r="X25" s="236" t="s">
        <v>99</v>
      </c>
      <c r="Y25" s="236" t="s">
        <v>299</v>
      </c>
      <c r="Z25" s="236"/>
      <c r="AA25" s="236"/>
      <c r="AB25" s="153"/>
      <c r="AC25" s="153"/>
      <c r="AD25" s="153"/>
      <c r="AE25" s="153"/>
    </row>
    <row r="26" spans="1:31" s="3" customFormat="1" ht="15.75">
      <c r="A26" s="110">
        <v>23</v>
      </c>
      <c r="B26" s="111"/>
      <c r="C26" s="112"/>
      <c r="D26" s="112"/>
      <c r="E26" s="112"/>
      <c r="F26" s="113"/>
      <c r="G26" s="110">
        <v>23</v>
      </c>
      <c r="H26" s="6"/>
      <c r="I26" s="161">
        <f>IF(L379="","",L379)</f>
        <v>0</v>
      </c>
      <c r="J26" s="162">
        <f>IF(N379="","",N379)</f>
        <v>41699</v>
      </c>
      <c r="K26" s="161" t="e">
        <f>IF(L380="","",L380)</f>
        <v>#VALUE!</v>
      </c>
      <c r="L26" s="162" t="e">
        <f>IF(N380="","",N380)</f>
        <v>#VALUE!</v>
      </c>
      <c r="M26" s="162" t="e">
        <f>IF(O380="","",O380)</f>
        <v>#VALUE!</v>
      </c>
      <c r="N26" s="161" t="e">
        <f>IF(L381="","",L381)</f>
        <v>#VALUE!</v>
      </c>
      <c r="O26" s="161" t="e">
        <f>IF(N381="","",N381)</f>
        <v>#VALUE!</v>
      </c>
      <c r="P26" s="161" t="e">
        <f>IF(O381="","",O381)</f>
        <v>#VALUE!</v>
      </c>
      <c r="Q26" s="158"/>
      <c r="R26" s="159"/>
      <c r="S26" s="159"/>
      <c r="T26" s="159"/>
      <c r="U26" s="235"/>
      <c r="V26" s="236">
        <v>23</v>
      </c>
      <c r="W26" s="236" t="s">
        <v>80</v>
      </c>
      <c r="X26" s="236" t="s">
        <v>80</v>
      </c>
      <c r="Y26" s="236" t="s">
        <v>300</v>
      </c>
      <c r="Z26" s="236"/>
      <c r="AA26" s="236"/>
      <c r="AB26" s="153"/>
      <c r="AC26" s="153"/>
      <c r="AD26" s="153"/>
      <c r="AE26" s="153"/>
    </row>
    <row r="27" spans="1:31" s="3" customFormat="1" ht="15.75">
      <c r="A27" s="110">
        <v>24</v>
      </c>
      <c r="B27" s="111"/>
      <c r="C27" s="112"/>
      <c r="D27" s="112"/>
      <c r="E27" s="112"/>
      <c r="F27" s="113"/>
      <c r="G27" s="110">
        <v>24</v>
      </c>
      <c r="H27" s="6"/>
      <c r="I27" s="161">
        <f>IF(L394="","",L394)</f>
        <v>0</v>
      </c>
      <c r="J27" s="162">
        <f>IF(N394="","",N394)</f>
        <v>41984.333333333336</v>
      </c>
      <c r="K27" s="161" t="e">
        <f>IF(L395="","",L395)</f>
        <v>#VALUE!</v>
      </c>
      <c r="L27" s="162" t="e">
        <f>IF(N395="","",N395)</f>
        <v>#VALUE!</v>
      </c>
      <c r="M27" s="162" t="e">
        <f>IF(O395="","",O395)</f>
        <v>#VALUE!</v>
      </c>
      <c r="N27" s="161" t="e">
        <f>IF(L396="","",L396)</f>
        <v>#VALUE!</v>
      </c>
      <c r="O27" s="161" t="e">
        <f>IF(N396="","",N396)</f>
        <v>#VALUE!</v>
      </c>
      <c r="P27" s="161" t="e">
        <f>IF(O396="","",O396)</f>
        <v>#VALUE!</v>
      </c>
      <c r="Q27" s="158"/>
      <c r="R27" s="159"/>
      <c r="S27" s="159"/>
      <c r="T27" s="159"/>
      <c r="U27" s="235"/>
      <c r="V27" s="236">
        <v>24</v>
      </c>
      <c r="W27" s="236" t="s">
        <v>100</v>
      </c>
      <c r="X27" s="236" t="s">
        <v>84</v>
      </c>
      <c r="Y27" s="236" t="s">
        <v>301</v>
      </c>
      <c r="Z27" s="236"/>
      <c r="AA27" s="236"/>
      <c r="AB27" s="153"/>
      <c r="AC27" s="153"/>
      <c r="AD27" s="153"/>
      <c r="AE27" s="153"/>
    </row>
    <row r="28" spans="1:31" s="3" customFormat="1" ht="15.75">
      <c r="A28" s="110">
        <v>25</v>
      </c>
      <c r="B28" s="111"/>
      <c r="C28" s="112"/>
      <c r="D28" s="112"/>
      <c r="E28" s="112"/>
      <c r="F28" s="113"/>
      <c r="G28" s="110">
        <v>25</v>
      </c>
      <c r="H28" s="6"/>
      <c r="I28" s="161" t="str">
        <f>IF(L409="","",L409)</f>
        <v/>
      </c>
      <c r="J28" s="162" t="str">
        <f>IF(N409="","",N409)</f>
        <v/>
      </c>
      <c r="K28" s="161" t="str">
        <f>IF(L410="","",L410)</f>
        <v/>
      </c>
      <c r="L28" s="162" t="str">
        <f>IF(N410="","",N410)</f>
        <v/>
      </c>
      <c r="M28" s="162" t="str">
        <f>IF(O410="","",O410)</f>
        <v/>
      </c>
      <c r="N28" s="161" t="str">
        <f>IF(L411="","",L411)</f>
        <v/>
      </c>
      <c r="O28" s="161" t="str">
        <f>IF(N411="","",N411)</f>
        <v/>
      </c>
      <c r="P28" s="161" t="str">
        <f>IF(O411="","",O411)</f>
        <v/>
      </c>
      <c r="Q28" s="158"/>
      <c r="R28" s="159"/>
      <c r="S28" s="159"/>
      <c r="T28" s="159"/>
      <c r="U28" s="235"/>
      <c r="V28" s="236">
        <v>25</v>
      </c>
      <c r="W28" s="236" t="s">
        <v>101</v>
      </c>
      <c r="X28" s="236" t="s">
        <v>102</v>
      </c>
      <c r="Y28" s="236" t="s">
        <v>302</v>
      </c>
      <c r="Z28" s="236"/>
      <c r="AA28" s="236"/>
      <c r="AB28" s="153"/>
      <c r="AC28" s="153"/>
      <c r="AD28" s="153"/>
      <c r="AE28" s="153"/>
    </row>
    <row r="29" spans="1:31" s="3" customFormat="1" ht="15.75">
      <c r="A29" s="110">
        <v>26</v>
      </c>
      <c r="B29" s="111"/>
      <c r="C29" s="112"/>
      <c r="D29" s="112"/>
      <c r="E29" s="112"/>
      <c r="F29" s="113"/>
      <c r="G29" s="110">
        <v>26</v>
      </c>
      <c r="H29" s="6"/>
      <c r="I29" s="161"/>
      <c r="J29" s="162"/>
      <c r="K29" s="161"/>
      <c r="L29" s="162"/>
      <c r="M29" s="162"/>
      <c r="N29" s="161"/>
      <c r="O29" s="161"/>
      <c r="P29" s="161"/>
      <c r="Q29" s="158"/>
      <c r="R29" s="158"/>
      <c r="S29" s="158"/>
      <c r="T29" s="159"/>
      <c r="U29" s="235"/>
      <c r="V29" s="239"/>
      <c r="W29" s="239"/>
      <c r="X29" s="236"/>
      <c r="Y29" s="236"/>
      <c r="Z29" s="236"/>
      <c r="AA29" s="236"/>
      <c r="AB29" s="153"/>
      <c r="AC29" s="153"/>
      <c r="AD29" s="153"/>
      <c r="AE29" s="153"/>
    </row>
    <row r="30" spans="1:31" s="3" customFormat="1" ht="15.75">
      <c r="A30" s="110">
        <v>27</v>
      </c>
      <c r="B30" s="111"/>
      <c r="C30" s="112"/>
      <c r="D30" s="112"/>
      <c r="E30" s="112"/>
      <c r="F30" s="113"/>
      <c r="G30" s="110">
        <v>27</v>
      </c>
      <c r="H30" s="6"/>
      <c r="I30" s="161"/>
      <c r="J30" s="162"/>
      <c r="K30" s="161"/>
      <c r="L30" s="162"/>
      <c r="M30" s="162"/>
      <c r="N30" s="161"/>
      <c r="O30" s="161"/>
      <c r="P30" s="161"/>
      <c r="Q30" s="158"/>
      <c r="R30" s="158"/>
      <c r="S30" s="158"/>
      <c r="T30" s="159"/>
      <c r="U30" s="235"/>
      <c r="V30" s="239"/>
      <c r="W30" s="239"/>
      <c r="X30" s="236"/>
      <c r="Y30" s="236"/>
      <c r="Z30" s="236"/>
      <c r="AA30" s="236"/>
      <c r="AB30" s="153"/>
      <c r="AC30" s="153"/>
      <c r="AD30" s="153"/>
      <c r="AE30" s="153"/>
    </row>
    <row r="31" spans="1:31" s="3" customFormat="1" ht="15.75">
      <c r="A31" s="110">
        <v>28</v>
      </c>
      <c r="B31" s="111"/>
      <c r="C31" s="112"/>
      <c r="D31" s="112"/>
      <c r="E31" s="112"/>
      <c r="F31" s="113"/>
      <c r="G31" s="110">
        <v>28</v>
      </c>
      <c r="H31" s="6"/>
      <c r="I31" s="161"/>
      <c r="J31" s="162"/>
      <c r="K31" s="161"/>
      <c r="L31" s="162"/>
      <c r="M31" s="162"/>
      <c r="N31" s="161"/>
      <c r="O31" s="161"/>
      <c r="P31" s="161"/>
      <c r="Q31" s="158"/>
      <c r="R31" s="158"/>
      <c r="S31" s="158"/>
      <c r="T31" s="159"/>
      <c r="U31" s="235"/>
      <c r="V31" s="239"/>
      <c r="W31" s="239"/>
      <c r="X31" s="236"/>
      <c r="Y31" s="236"/>
      <c r="Z31" s="236"/>
      <c r="AA31" s="236"/>
      <c r="AB31" s="153"/>
      <c r="AC31" s="153"/>
      <c r="AD31" s="153"/>
      <c r="AE31" s="153"/>
    </row>
    <row r="32" spans="1:31" s="3" customFormat="1" ht="15.75">
      <c r="A32" s="110">
        <v>29</v>
      </c>
      <c r="B32" s="111"/>
      <c r="C32" s="112"/>
      <c r="D32" s="112"/>
      <c r="E32" s="112"/>
      <c r="F32" s="113"/>
      <c r="G32" s="110">
        <v>29</v>
      </c>
      <c r="H32" s="6"/>
      <c r="I32" s="161"/>
      <c r="J32" s="162"/>
      <c r="K32" s="161"/>
      <c r="L32" s="162"/>
      <c r="M32" s="162"/>
      <c r="N32" s="161"/>
      <c r="O32" s="161"/>
      <c r="P32" s="161"/>
      <c r="Q32" s="158"/>
      <c r="R32" s="158"/>
      <c r="S32" s="158"/>
      <c r="T32" s="159"/>
      <c r="U32" s="235"/>
      <c r="V32" s="239"/>
      <c r="W32" s="239"/>
      <c r="X32" s="236"/>
      <c r="Y32" s="236"/>
      <c r="Z32" s="236"/>
      <c r="AA32" s="236"/>
      <c r="AB32" s="153"/>
      <c r="AC32" s="153"/>
      <c r="AD32" s="153"/>
      <c r="AE32" s="153"/>
    </row>
    <row r="33" spans="1:31" s="3" customFormat="1" ht="15.75">
      <c r="A33" s="110">
        <v>30</v>
      </c>
      <c r="B33" s="111"/>
      <c r="C33" s="112"/>
      <c r="D33" s="112"/>
      <c r="E33" s="112"/>
      <c r="F33" s="113"/>
      <c r="G33" s="110">
        <v>30</v>
      </c>
      <c r="H33" s="6"/>
      <c r="I33" s="161"/>
      <c r="J33" s="162"/>
      <c r="K33" s="161"/>
      <c r="L33" s="162"/>
      <c r="M33" s="162"/>
      <c r="N33" s="161"/>
      <c r="O33" s="161"/>
      <c r="P33" s="161"/>
      <c r="Q33" s="158"/>
      <c r="R33" s="158"/>
      <c r="S33" s="158"/>
      <c r="T33" s="159"/>
      <c r="U33" s="235"/>
      <c r="V33" s="239"/>
      <c r="W33" s="239"/>
      <c r="X33" s="236"/>
      <c r="Y33" s="236"/>
      <c r="Z33" s="236"/>
      <c r="AA33" s="236"/>
      <c r="AB33" s="153"/>
      <c r="AC33" s="153"/>
      <c r="AD33" s="153"/>
      <c r="AE33" s="153"/>
    </row>
    <row r="34" spans="1:31" s="3" customFormat="1" ht="15.75">
      <c r="A34" s="110">
        <v>31</v>
      </c>
      <c r="B34" s="111"/>
      <c r="C34" s="112"/>
      <c r="D34" s="112"/>
      <c r="E34" s="112"/>
      <c r="F34" s="113"/>
      <c r="G34" s="110">
        <v>31</v>
      </c>
      <c r="H34" s="6"/>
      <c r="I34" s="161"/>
      <c r="J34" s="162"/>
      <c r="K34" s="161"/>
      <c r="L34" s="162"/>
      <c r="M34" s="162"/>
      <c r="N34" s="161"/>
      <c r="O34" s="161"/>
      <c r="P34" s="161"/>
      <c r="Q34" s="158"/>
      <c r="R34" s="158"/>
      <c r="S34" s="158"/>
      <c r="T34" s="159"/>
      <c r="U34" s="159"/>
      <c r="V34" s="154"/>
      <c r="W34" s="154"/>
      <c r="X34" s="153"/>
      <c r="Y34" s="153"/>
      <c r="Z34" s="153"/>
      <c r="AA34" s="153"/>
      <c r="AB34" s="153"/>
      <c r="AC34" s="153"/>
      <c r="AD34" s="153"/>
      <c r="AE34" s="153"/>
    </row>
    <row r="35" spans="1:31" s="3" customFormat="1" ht="15.75">
      <c r="A35" s="110">
        <v>32</v>
      </c>
      <c r="B35" s="111"/>
      <c r="C35" s="112"/>
      <c r="D35" s="112"/>
      <c r="E35" s="112"/>
      <c r="F35" s="113"/>
      <c r="G35" s="110">
        <v>32</v>
      </c>
      <c r="H35" s="6"/>
      <c r="I35" s="161"/>
      <c r="J35" s="162"/>
      <c r="K35" s="161"/>
      <c r="L35" s="162"/>
      <c r="M35" s="162"/>
      <c r="N35" s="161"/>
      <c r="O35" s="161"/>
      <c r="P35" s="161"/>
      <c r="Q35" s="158"/>
      <c r="R35" s="158"/>
      <c r="S35" s="158"/>
      <c r="T35" s="159"/>
      <c r="U35" s="159"/>
      <c r="V35" s="154"/>
      <c r="W35" s="154"/>
      <c r="X35" s="153"/>
      <c r="Y35" s="153"/>
      <c r="Z35" s="153"/>
      <c r="AA35" s="153"/>
      <c r="AB35" s="153"/>
      <c r="AC35" s="153"/>
      <c r="AD35" s="153"/>
      <c r="AE35" s="153"/>
    </row>
    <row r="36" spans="1:31" s="3" customFormat="1" ht="15.75">
      <c r="A36" s="110">
        <v>33</v>
      </c>
      <c r="B36" s="111"/>
      <c r="C36" s="112"/>
      <c r="D36" s="112"/>
      <c r="E36" s="112"/>
      <c r="F36" s="113"/>
      <c r="G36" s="110">
        <v>33</v>
      </c>
      <c r="H36" s="6"/>
      <c r="I36" s="161"/>
      <c r="J36" s="162"/>
      <c r="K36" s="161"/>
      <c r="L36" s="162"/>
      <c r="M36" s="162"/>
      <c r="N36" s="161"/>
      <c r="O36" s="161"/>
      <c r="P36" s="161"/>
      <c r="Q36" s="158"/>
      <c r="R36" s="158"/>
      <c r="S36" s="158"/>
      <c r="T36" s="159"/>
      <c r="U36" s="159"/>
      <c r="V36" s="154"/>
      <c r="W36" s="154"/>
      <c r="X36" s="153"/>
      <c r="Y36" s="153"/>
      <c r="Z36" s="153"/>
      <c r="AA36" s="153"/>
      <c r="AB36" s="153"/>
      <c r="AC36" s="153"/>
      <c r="AD36" s="153"/>
      <c r="AE36" s="153"/>
    </row>
    <row r="37" spans="1:31" s="3" customFormat="1" ht="15.75">
      <c r="A37" s="110">
        <v>34</v>
      </c>
      <c r="B37" s="111"/>
      <c r="C37" s="112"/>
      <c r="D37" s="112"/>
      <c r="E37" s="112"/>
      <c r="F37" s="113"/>
      <c r="G37" s="110">
        <v>34</v>
      </c>
      <c r="H37" s="6"/>
      <c r="I37" s="161"/>
      <c r="J37" s="162"/>
      <c r="K37" s="161"/>
      <c r="L37" s="162"/>
      <c r="M37" s="162"/>
      <c r="N37" s="161"/>
      <c r="O37" s="161"/>
      <c r="P37" s="161"/>
      <c r="Q37" s="158"/>
      <c r="R37" s="158"/>
      <c r="S37" s="158"/>
      <c r="T37" s="159"/>
      <c r="U37" s="159"/>
      <c r="V37" s="154"/>
      <c r="W37" s="154"/>
      <c r="X37" s="153"/>
      <c r="Y37" s="153"/>
      <c r="Z37" s="153"/>
      <c r="AA37" s="153"/>
      <c r="AB37" s="153"/>
      <c r="AC37" s="153"/>
      <c r="AD37" s="153"/>
      <c r="AE37" s="153"/>
    </row>
    <row r="38" spans="1:31" s="3" customFormat="1" ht="15.75">
      <c r="A38" s="110">
        <v>35</v>
      </c>
      <c r="B38" s="111"/>
      <c r="C38" s="112"/>
      <c r="D38" s="112"/>
      <c r="E38" s="112"/>
      <c r="F38" s="113"/>
      <c r="G38" s="110">
        <v>35</v>
      </c>
      <c r="H38" s="6"/>
      <c r="I38" s="161"/>
      <c r="J38" s="162"/>
      <c r="K38" s="161"/>
      <c r="L38" s="162"/>
      <c r="M38" s="162"/>
      <c r="N38" s="161"/>
      <c r="O38" s="161"/>
      <c r="P38" s="161"/>
      <c r="Q38" s="158"/>
      <c r="R38" s="158"/>
      <c r="S38" s="158"/>
      <c r="T38" s="159"/>
      <c r="U38" s="159"/>
      <c r="V38" s="4"/>
      <c r="W38" s="4"/>
    </row>
    <row r="39" spans="1:31" s="3" customFormat="1" ht="15.75">
      <c r="A39" s="110">
        <v>36</v>
      </c>
      <c r="B39" s="111"/>
      <c r="C39" s="112"/>
      <c r="D39" s="112"/>
      <c r="E39" s="112"/>
      <c r="F39" s="113"/>
      <c r="G39" s="110">
        <v>36</v>
      </c>
      <c r="H39" s="6"/>
      <c r="I39" s="161"/>
      <c r="J39" s="162"/>
      <c r="K39" s="161"/>
      <c r="L39" s="162"/>
      <c r="M39" s="162"/>
      <c r="N39" s="161"/>
      <c r="O39" s="161"/>
      <c r="P39" s="161"/>
      <c r="Q39" s="158"/>
      <c r="R39" s="158"/>
      <c r="S39" s="158"/>
      <c r="T39" s="159"/>
      <c r="U39" s="159"/>
      <c r="V39" s="4"/>
      <c r="W39" s="4"/>
    </row>
    <row r="40" spans="1:31" s="3" customFormat="1" ht="15.75">
      <c r="A40" s="110">
        <v>37</v>
      </c>
      <c r="B40" s="111"/>
      <c r="C40" s="112"/>
      <c r="D40" s="112"/>
      <c r="E40" s="112"/>
      <c r="F40" s="113"/>
      <c r="G40" s="110">
        <v>37</v>
      </c>
      <c r="H40" s="6"/>
      <c r="I40" s="161"/>
      <c r="J40" s="162"/>
      <c r="K40" s="161"/>
      <c r="L40" s="162"/>
      <c r="M40" s="162"/>
      <c r="N40" s="161"/>
      <c r="O40" s="161"/>
      <c r="P40" s="161"/>
      <c r="Q40" s="158"/>
      <c r="R40" s="158"/>
      <c r="S40" s="158"/>
      <c r="T40" s="159"/>
      <c r="U40" s="159"/>
      <c r="V40" s="4"/>
      <c r="W40" s="4"/>
    </row>
    <row r="41" spans="1:31" s="3" customFormat="1" ht="15.75">
      <c r="A41" s="110">
        <v>38</v>
      </c>
      <c r="B41" s="111"/>
      <c r="C41" s="112"/>
      <c r="D41" s="112"/>
      <c r="E41" s="112"/>
      <c r="F41" s="113"/>
      <c r="G41" s="110">
        <v>38</v>
      </c>
      <c r="H41" s="6"/>
      <c r="I41" s="161"/>
      <c r="J41" s="162"/>
      <c r="K41" s="161"/>
      <c r="L41" s="162"/>
      <c r="M41" s="162"/>
      <c r="N41" s="161"/>
      <c r="O41" s="161"/>
      <c r="P41" s="161"/>
      <c r="Q41" s="158"/>
      <c r="R41" s="158"/>
      <c r="S41" s="158"/>
      <c r="T41" s="159"/>
      <c r="U41" s="159"/>
      <c r="V41" s="4"/>
      <c r="W41" s="4"/>
    </row>
    <row r="42" spans="1:31" s="3" customFormat="1" ht="15.75">
      <c r="A42" s="110">
        <v>39</v>
      </c>
      <c r="B42" s="111"/>
      <c r="C42" s="112"/>
      <c r="D42" s="112"/>
      <c r="E42" s="112"/>
      <c r="F42" s="113"/>
      <c r="G42" s="110">
        <v>39</v>
      </c>
      <c r="H42" s="6"/>
      <c r="I42" s="161"/>
      <c r="J42" s="162"/>
      <c r="K42" s="161"/>
      <c r="L42" s="162"/>
      <c r="M42" s="162"/>
      <c r="N42" s="161"/>
      <c r="O42" s="161"/>
      <c r="P42" s="161"/>
      <c r="Q42" s="158"/>
      <c r="R42" s="158"/>
      <c r="S42" s="158"/>
      <c r="T42" s="159"/>
      <c r="U42" s="159"/>
      <c r="V42" s="4"/>
      <c r="W42" s="4"/>
    </row>
    <row r="43" spans="1:31" s="3" customFormat="1" ht="15.75">
      <c r="A43" s="114">
        <v>40</v>
      </c>
      <c r="B43" s="115"/>
      <c r="C43" s="116"/>
      <c r="D43" s="116"/>
      <c r="E43" s="116"/>
      <c r="F43" s="117"/>
      <c r="G43" s="114">
        <v>40</v>
      </c>
      <c r="H43" s="6"/>
      <c r="I43" s="161"/>
      <c r="J43" s="162"/>
      <c r="K43" s="161"/>
      <c r="L43" s="162"/>
      <c r="M43" s="162"/>
      <c r="N43" s="161"/>
      <c r="O43" s="161"/>
      <c r="P43" s="161"/>
      <c r="Q43" s="158"/>
      <c r="R43" s="158"/>
      <c r="S43" s="158"/>
      <c r="T43" s="159"/>
      <c r="U43" s="159"/>
      <c r="V43" s="4"/>
      <c r="W43" s="4"/>
    </row>
    <row r="44" spans="1:31" s="3" customFormat="1" ht="15.75">
      <c r="A44" s="7"/>
      <c r="B44" s="4"/>
      <c r="C44" s="4"/>
      <c r="D44" s="8"/>
      <c r="E44" s="8"/>
      <c r="I44" s="158"/>
      <c r="J44" s="158"/>
      <c r="K44" s="158"/>
      <c r="L44" s="158"/>
      <c r="M44" s="158"/>
      <c r="N44" s="158"/>
      <c r="O44" s="158"/>
      <c r="P44" s="158"/>
      <c r="Q44" s="158"/>
      <c r="R44" s="158"/>
      <c r="S44" s="158"/>
      <c r="T44" s="158"/>
      <c r="U44" s="158"/>
    </row>
    <row r="45" spans="1:31" s="9" customFormat="1" ht="15" customHeight="1">
      <c r="A45" s="167" t="s">
        <v>103</v>
      </c>
      <c r="B45" s="167"/>
      <c r="C45" s="167"/>
      <c r="D45" s="167"/>
      <c r="E45" s="167"/>
      <c r="F45" s="167"/>
      <c r="G45" s="167"/>
      <c r="I45" s="163"/>
      <c r="J45" s="163"/>
      <c r="K45" s="163"/>
      <c r="L45" s="163"/>
      <c r="M45" s="163"/>
      <c r="N45" s="163"/>
      <c r="O45" s="163"/>
      <c r="P45" s="163"/>
      <c r="Q45" s="163"/>
      <c r="R45" s="163"/>
      <c r="S45" s="163"/>
      <c r="T45" s="163"/>
      <c r="U45" s="163"/>
    </row>
    <row r="46" spans="1:31" s="9" customFormat="1" ht="15" customHeight="1">
      <c r="A46" s="167"/>
      <c r="B46" s="167"/>
      <c r="C46" s="167"/>
      <c r="D46" s="167"/>
      <c r="E46" s="167"/>
      <c r="F46" s="167"/>
      <c r="G46" s="167"/>
      <c r="I46" s="163"/>
      <c r="J46" s="163"/>
      <c r="K46" s="163"/>
      <c r="L46" s="163"/>
      <c r="M46" s="163"/>
      <c r="N46" s="163"/>
      <c r="O46" s="163"/>
      <c r="P46" s="163"/>
      <c r="Q46" s="163"/>
      <c r="R46" s="163"/>
      <c r="S46" s="163"/>
      <c r="T46" s="163"/>
      <c r="U46" s="163"/>
    </row>
    <row r="47" spans="1:31" s="9" customFormat="1">
      <c r="A47" s="128" t="s">
        <v>104</v>
      </c>
      <c r="B47" s="129"/>
      <c r="C47" s="118"/>
      <c r="D47" s="119"/>
      <c r="E47" s="119"/>
      <c r="I47" s="163"/>
      <c r="J47" s="163"/>
      <c r="K47" s="163"/>
      <c r="L47" s="163"/>
      <c r="M47" s="163"/>
      <c r="N47" s="163"/>
      <c r="O47" s="163"/>
      <c r="P47" s="163"/>
      <c r="Q47" s="163"/>
      <c r="R47" s="163"/>
      <c r="S47" s="163"/>
      <c r="T47" s="163"/>
      <c r="U47" s="163"/>
    </row>
    <row r="48" spans="1:31" s="10" customFormat="1">
      <c r="A48" s="120" t="s">
        <v>6</v>
      </c>
      <c r="B48" s="169" t="s">
        <v>12</v>
      </c>
      <c r="C48" s="169"/>
      <c r="D48" s="121" t="s">
        <v>105</v>
      </c>
      <c r="E48" s="121" t="s">
        <v>106</v>
      </c>
      <c r="I48" s="164" t="s">
        <v>12</v>
      </c>
      <c r="J48" s="164" t="s">
        <v>107</v>
      </c>
      <c r="K48" s="164"/>
      <c r="L48" s="170" t="s">
        <v>12</v>
      </c>
      <c r="M48" s="170"/>
      <c r="N48" s="164" t="s">
        <v>13</v>
      </c>
      <c r="O48" s="164" t="s">
        <v>14</v>
      </c>
      <c r="P48" s="164" t="s">
        <v>108</v>
      </c>
      <c r="Q48" s="164"/>
      <c r="R48" s="164"/>
      <c r="S48" s="164"/>
      <c r="T48" s="164"/>
      <c r="U48" s="164"/>
    </row>
    <row r="49" spans="1:21">
      <c r="A49" s="122">
        <v>1</v>
      </c>
      <c r="B49" s="171" t="s">
        <v>24</v>
      </c>
      <c r="C49" s="171"/>
      <c r="D49" s="123">
        <v>41913</v>
      </c>
      <c r="E49" s="123"/>
      <c r="I49" s="155" t="str">
        <f>IF(ISBLANK(B49),"",B49)</f>
        <v>NGUYEN VAN HOC</v>
      </c>
      <c r="J49" s="155">
        <v>1</v>
      </c>
      <c r="K49" s="165" t="s">
        <v>109</v>
      </c>
      <c r="L49" s="172">
        <f>IF(N49="","",VLOOKUP(N49,D49:I60,5,FALSE))</f>
        <v>0</v>
      </c>
      <c r="M49" s="172"/>
      <c r="N49" s="166">
        <f>IF(MAX(D49:D60)=0,"",MAX(D49:D60))</f>
        <v>41981</v>
      </c>
      <c r="O49" s="166"/>
      <c r="P49" s="155" t="str">
        <f>IF(N49="","",VLOOKUP(N49,D49:J60,6,FALSE))</f>
        <v>BUI THANH TAM</v>
      </c>
      <c r="Q49" s="155"/>
      <c r="R49" s="155"/>
      <c r="S49" s="155"/>
      <c r="T49" s="155"/>
      <c r="U49" s="155"/>
    </row>
    <row r="50" spans="1:21">
      <c r="A50" s="124">
        <v>2</v>
      </c>
      <c r="B50" s="173" t="s">
        <v>86</v>
      </c>
      <c r="C50" s="173"/>
      <c r="D50" s="125">
        <v>41981</v>
      </c>
      <c r="E50" s="125"/>
      <c r="I50" s="155" t="str">
        <f t="shared" ref="I50:I60" si="0">IF(ISBLANK(B50),"",B50)</f>
        <v>BUI THANH TAM</v>
      </c>
      <c r="J50" s="155">
        <v>2</v>
      </c>
      <c r="K50" s="165" t="s">
        <v>110</v>
      </c>
      <c r="L50" s="172" t="e">
        <f>IF(P49&lt;&gt;"",IF(P49&gt;1,INDEX(B49:E60,P49-1,1),""),"")</f>
        <v>#VALUE!</v>
      </c>
      <c r="M50" s="172"/>
      <c r="N50" s="166" t="e">
        <f>IF(P49&lt;&gt;"",IF(P49&gt;1,INDEX(B49:E60,P49-1,3),""),"")</f>
        <v>#VALUE!</v>
      </c>
      <c r="O50" s="166" t="e">
        <f>IF(P49&lt;&gt;"",IF(P49&gt;1,INDEX(B49:E60,P49-1,4),""),"")</f>
        <v>#VALUE!</v>
      </c>
      <c r="P50" s="155"/>
      <c r="Q50" s="155"/>
      <c r="R50" s="155"/>
      <c r="S50" s="155"/>
      <c r="T50" s="155"/>
      <c r="U50" s="155"/>
    </row>
    <row r="51" spans="1:21">
      <c r="A51" s="124">
        <v>3</v>
      </c>
      <c r="B51" s="173"/>
      <c r="C51" s="173"/>
      <c r="D51" s="125"/>
      <c r="E51" s="125"/>
      <c r="I51" s="155" t="str">
        <f t="shared" si="0"/>
        <v/>
      </c>
      <c r="J51" s="155">
        <v>3</v>
      </c>
      <c r="K51" s="165" t="s">
        <v>111</v>
      </c>
      <c r="L51" s="172" t="e">
        <f>IF(P49&lt;&gt;"",IF(P49&gt;2,INDEX(B49:E60,P49-2,1),""),"")</f>
        <v>#VALUE!</v>
      </c>
      <c r="M51" s="172"/>
      <c r="N51" s="166" t="e">
        <f>IF(P49&lt;&gt;"",IF(P49&gt;2,INDEX(B49:E60,P49-2,3),""),"")</f>
        <v>#VALUE!</v>
      </c>
      <c r="O51" s="166" t="e">
        <f>IF(P49&lt;&gt;"",IF(P49&gt;2,INDEX(B49:E60,P49-2,4),""),"")</f>
        <v>#VALUE!</v>
      </c>
      <c r="P51" s="155"/>
      <c r="Q51" s="155"/>
      <c r="R51" s="155"/>
      <c r="S51" s="155"/>
      <c r="T51" s="155"/>
      <c r="U51" s="155"/>
    </row>
    <row r="52" spans="1:21">
      <c r="A52" s="124">
        <v>4</v>
      </c>
      <c r="B52" s="173"/>
      <c r="C52" s="173"/>
      <c r="D52" s="125"/>
      <c r="E52" s="125"/>
      <c r="I52" s="155" t="str">
        <f t="shared" si="0"/>
        <v/>
      </c>
      <c r="J52" s="155">
        <v>4</v>
      </c>
      <c r="K52" s="155"/>
      <c r="L52" s="155"/>
      <c r="M52" s="155"/>
      <c r="N52" s="155"/>
      <c r="O52" s="155"/>
      <c r="P52" s="155"/>
      <c r="Q52" s="155"/>
      <c r="R52" s="155"/>
      <c r="S52" s="155"/>
      <c r="T52" s="155"/>
      <c r="U52" s="155"/>
    </row>
    <row r="53" spans="1:21">
      <c r="A53" s="124">
        <v>5</v>
      </c>
      <c r="B53" s="173"/>
      <c r="C53" s="173"/>
      <c r="D53" s="125"/>
      <c r="E53" s="125"/>
      <c r="I53" s="155" t="str">
        <f t="shared" si="0"/>
        <v/>
      </c>
      <c r="J53" s="155">
        <v>5</v>
      </c>
      <c r="K53" s="155"/>
      <c r="L53" s="155"/>
      <c r="M53" s="155"/>
      <c r="N53" s="155"/>
      <c r="O53" s="155"/>
      <c r="P53" s="155"/>
      <c r="Q53" s="155"/>
      <c r="R53" s="155"/>
      <c r="S53" s="155"/>
      <c r="T53" s="155"/>
      <c r="U53" s="155"/>
    </row>
    <row r="54" spans="1:21">
      <c r="A54" s="124">
        <v>6</v>
      </c>
      <c r="B54" s="173"/>
      <c r="C54" s="173"/>
      <c r="D54" s="125"/>
      <c r="E54" s="125"/>
      <c r="I54" s="155" t="str">
        <f t="shared" si="0"/>
        <v/>
      </c>
      <c r="J54" s="155">
        <v>6</v>
      </c>
      <c r="K54" s="155"/>
      <c r="L54" s="155"/>
      <c r="M54" s="155"/>
      <c r="N54" s="155"/>
      <c r="O54" s="155"/>
      <c r="P54" s="155"/>
      <c r="Q54" s="155"/>
      <c r="R54" s="155"/>
      <c r="S54" s="155"/>
      <c r="T54" s="155"/>
      <c r="U54" s="155"/>
    </row>
    <row r="55" spans="1:21">
      <c r="A55" s="124">
        <v>7</v>
      </c>
      <c r="B55" s="173"/>
      <c r="C55" s="173"/>
      <c r="D55" s="125"/>
      <c r="E55" s="125"/>
      <c r="I55" s="155" t="str">
        <f t="shared" si="0"/>
        <v/>
      </c>
      <c r="J55" s="155">
        <v>7</v>
      </c>
      <c r="K55" s="155"/>
      <c r="L55" s="155"/>
      <c r="M55" s="155"/>
      <c r="N55" s="155"/>
      <c r="O55" s="155"/>
      <c r="P55" s="155"/>
      <c r="Q55" s="155"/>
      <c r="R55" s="155"/>
      <c r="S55" s="155"/>
      <c r="T55" s="155"/>
      <c r="U55" s="155"/>
    </row>
    <row r="56" spans="1:21">
      <c r="A56" s="124">
        <v>8</v>
      </c>
      <c r="B56" s="173"/>
      <c r="C56" s="173"/>
      <c r="D56" s="125"/>
      <c r="E56" s="125"/>
      <c r="I56" s="155" t="str">
        <f t="shared" si="0"/>
        <v/>
      </c>
      <c r="J56" s="155">
        <v>8</v>
      </c>
      <c r="K56" s="155"/>
      <c r="L56" s="155"/>
      <c r="M56" s="155"/>
      <c r="N56" s="155"/>
      <c r="O56" s="155"/>
      <c r="P56" s="155"/>
      <c r="Q56" s="155"/>
      <c r="R56" s="155"/>
      <c r="S56" s="155"/>
      <c r="T56" s="155"/>
      <c r="U56" s="155"/>
    </row>
    <row r="57" spans="1:21">
      <c r="A57" s="124">
        <v>9</v>
      </c>
      <c r="B57" s="173"/>
      <c r="C57" s="173"/>
      <c r="D57" s="125"/>
      <c r="E57" s="125"/>
      <c r="I57" s="155" t="str">
        <f t="shared" si="0"/>
        <v/>
      </c>
      <c r="J57" s="155">
        <v>9</v>
      </c>
      <c r="K57" s="155"/>
      <c r="L57" s="155"/>
      <c r="M57" s="155"/>
      <c r="N57" s="155"/>
      <c r="O57" s="155"/>
      <c r="P57" s="155"/>
      <c r="Q57" s="155"/>
      <c r="R57" s="155"/>
      <c r="S57" s="155"/>
      <c r="T57" s="155"/>
      <c r="U57" s="155"/>
    </row>
    <row r="58" spans="1:21">
      <c r="A58" s="124">
        <v>10</v>
      </c>
      <c r="B58" s="173"/>
      <c r="C58" s="173"/>
      <c r="D58" s="125"/>
      <c r="E58" s="125"/>
      <c r="I58" s="155" t="str">
        <f t="shared" si="0"/>
        <v/>
      </c>
      <c r="J58" s="155">
        <v>10</v>
      </c>
      <c r="K58" s="155"/>
      <c r="L58" s="155"/>
      <c r="M58" s="155"/>
      <c r="N58" s="155"/>
      <c r="O58" s="155"/>
      <c r="P58" s="155"/>
      <c r="Q58" s="155"/>
      <c r="R58" s="155"/>
      <c r="S58" s="155"/>
      <c r="T58" s="155"/>
      <c r="U58" s="155"/>
    </row>
    <row r="59" spans="1:21">
      <c r="A59" s="124">
        <v>11</v>
      </c>
      <c r="B59" s="173"/>
      <c r="C59" s="173"/>
      <c r="D59" s="125"/>
      <c r="E59" s="125"/>
      <c r="I59" s="155" t="str">
        <f t="shared" si="0"/>
        <v/>
      </c>
      <c r="J59" s="155">
        <v>11</v>
      </c>
      <c r="K59" s="155"/>
      <c r="L59" s="155"/>
      <c r="M59" s="155"/>
      <c r="N59" s="155"/>
      <c r="O59" s="155"/>
      <c r="P59" s="155"/>
      <c r="Q59" s="155"/>
      <c r="R59" s="155"/>
      <c r="S59" s="155"/>
      <c r="T59" s="155"/>
      <c r="U59" s="155"/>
    </row>
    <row r="60" spans="1:21">
      <c r="A60" s="126">
        <v>12</v>
      </c>
      <c r="B60" s="174"/>
      <c r="C60" s="174"/>
      <c r="D60" s="127"/>
      <c r="E60" s="127"/>
      <c r="I60" s="155" t="str">
        <f t="shared" si="0"/>
        <v/>
      </c>
      <c r="J60" s="155">
        <v>12</v>
      </c>
      <c r="K60" s="155"/>
      <c r="L60" s="155"/>
      <c r="M60" s="155"/>
      <c r="N60" s="155"/>
      <c r="O60" s="155"/>
      <c r="P60" s="155"/>
      <c r="Q60" s="155"/>
      <c r="R60" s="155"/>
      <c r="S60" s="155"/>
      <c r="T60" s="155"/>
      <c r="U60" s="155"/>
    </row>
    <row r="61" spans="1:21">
      <c r="I61" s="155"/>
      <c r="J61" s="155"/>
      <c r="K61" s="155"/>
      <c r="L61" s="155"/>
      <c r="M61" s="155"/>
      <c r="N61" s="155"/>
      <c r="O61" s="155"/>
      <c r="P61" s="155"/>
      <c r="Q61" s="155"/>
      <c r="R61" s="155"/>
      <c r="S61" s="155"/>
      <c r="T61" s="155"/>
      <c r="U61" s="155"/>
    </row>
    <row r="62" spans="1:21">
      <c r="A62" s="128" t="s">
        <v>112</v>
      </c>
      <c r="B62" s="129"/>
      <c r="C62" s="118"/>
      <c r="D62" s="119"/>
      <c r="E62" s="119"/>
      <c r="F62" s="9"/>
      <c r="I62" s="155"/>
      <c r="J62" s="155"/>
      <c r="K62" s="155"/>
      <c r="L62" s="155"/>
      <c r="M62" s="155"/>
      <c r="N62" s="155"/>
      <c r="O62" s="155"/>
      <c r="P62" s="155"/>
      <c r="Q62" s="155"/>
      <c r="R62" s="155"/>
      <c r="S62" s="155"/>
      <c r="T62" s="155"/>
      <c r="U62" s="155"/>
    </row>
    <row r="63" spans="1:21" s="10" customFormat="1">
      <c r="A63" s="120" t="s">
        <v>6</v>
      </c>
      <c r="B63" s="169" t="s">
        <v>12</v>
      </c>
      <c r="C63" s="169"/>
      <c r="D63" s="121" t="s">
        <v>105</v>
      </c>
      <c r="E63" s="121" t="s">
        <v>106</v>
      </c>
      <c r="F63" s="102"/>
      <c r="I63" s="164" t="s">
        <v>12</v>
      </c>
      <c r="J63" s="164" t="s">
        <v>107</v>
      </c>
      <c r="K63" s="164"/>
      <c r="L63" s="170" t="s">
        <v>12</v>
      </c>
      <c r="M63" s="170"/>
      <c r="N63" s="164" t="s">
        <v>13</v>
      </c>
      <c r="O63" s="164" t="s">
        <v>14</v>
      </c>
      <c r="P63" s="164" t="s">
        <v>108</v>
      </c>
      <c r="Q63" s="164"/>
      <c r="R63" s="164"/>
      <c r="S63" s="164"/>
      <c r="T63" s="164"/>
      <c r="U63" s="164"/>
    </row>
    <row r="64" spans="1:21">
      <c r="A64" s="122">
        <v>1</v>
      </c>
      <c r="B64" s="171" t="s">
        <v>113</v>
      </c>
      <c r="C64" s="171"/>
      <c r="D64" s="123">
        <v>41699</v>
      </c>
      <c r="E64" s="123">
        <v>41959.666666666664</v>
      </c>
      <c r="I64" s="155" t="str">
        <f>IF(ISBLANK(B64),"",B64)</f>
        <v>HOANG QUOC HUY</v>
      </c>
      <c r="J64" s="155">
        <v>1</v>
      </c>
      <c r="K64" s="165" t="s">
        <v>109</v>
      </c>
      <c r="L64" s="172">
        <f>IF(N64="","",VLOOKUP(N64,D64:I75,5,FALSE))</f>
        <v>0</v>
      </c>
      <c r="M64" s="172"/>
      <c r="N64" s="166">
        <f>IF(MAX(D64:D75)=0,"",MAX(D64:D75))</f>
        <v>41959.666666666664</v>
      </c>
      <c r="O64" s="166"/>
      <c r="P64" s="155" t="str">
        <f>IF(N64="","",VLOOKUP(N64,D64:J75,6,FALSE))</f>
        <v>NGUYEN XUAN THANH</v>
      </c>
      <c r="Q64" s="155"/>
      <c r="R64" s="155"/>
      <c r="S64" s="155"/>
      <c r="T64" s="155"/>
      <c r="U64" s="155"/>
    </row>
    <row r="65" spans="1:21">
      <c r="A65" s="124">
        <v>2</v>
      </c>
      <c r="B65" s="173" t="s">
        <v>31</v>
      </c>
      <c r="C65" s="173"/>
      <c r="D65" s="125">
        <v>41959.666666666664</v>
      </c>
      <c r="E65" s="125"/>
      <c r="I65" s="155" t="str">
        <f t="shared" ref="I65:I75" si="1">IF(ISBLANK(B65),"",B65)</f>
        <v>NGUYEN XUAN THANH</v>
      </c>
      <c r="J65" s="155">
        <v>2</v>
      </c>
      <c r="K65" s="165" t="s">
        <v>110</v>
      </c>
      <c r="L65" s="172" t="e">
        <f>IF(P64&lt;&gt;"",IF(P64&gt;1,INDEX(B64:E75,P64-1,1),""),"")</f>
        <v>#VALUE!</v>
      </c>
      <c r="M65" s="172"/>
      <c r="N65" s="166" t="e">
        <f>IF(P64&lt;&gt;"",IF(P64&gt;1,INDEX(B64:E75,P64-1,3),""),"")</f>
        <v>#VALUE!</v>
      </c>
      <c r="O65" s="166" t="e">
        <f>IF(P64&lt;&gt;"",IF(P64&gt;1,INDEX(B64:E75,P64-1,4),""),"")</f>
        <v>#VALUE!</v>
      </c>
      <c r="P65" s="155"/>
      <c r="Q65" s="155"/>
      <c r="R65" s="155"/>
      <c r="S65" s="155"/>
      <c r="T65" s="155"/>
      <c r="U65" s="155"/>
    </row>
    <row r="66" spans="1:21">
      <c r="A66" s="124">
        <v>3</v>
      </c>
      <c r="B66" s="173"/>
      <c r="C66" s="173"/>
      <c r="D66" s="125"/>
      <c r="E66" s="125"/>
      <c r="I66" s="155" t="str">
        <f t="shared" si="1"/>
        <v/>
      </c>
      <c r="J66" s="155">
        <v>3</v>
      </c>
      <c r="K66" s="165" t="s">
        <v>111</v>
      </c>
      <c r="L66" s="172" t="e">
        <f>IF(P64&lt;&gt;"",IF(P64&gt;2,INDEX(B64:E75,P64-2,1),""),"")</f>
        <v>#VALUE!</v>
      </c>
      <c r="M66" s="172"/>
      <c r="N66" s="166" t="e">
        <f>IF(P64&lt;&gt;"",IF(P64&gt;2,INDEX(B64:E75,P64-2,3),""),"")</f>
        <v>#VALUE!</v>
      </c>
      <c r="O66" s="166" t="e">
        <f>IF(P64&lt;&gt;"",IF(P64&gt;2,INDEX(B64:E75,P64-2,4),""),"")</f>
        <v>#VALUE!</v>
      </c>
      <c r="P66" s="155"/>
      <c r="Q66" s="155"/>
      <c r="R66" s="155"/>
      <c r="S66" s="155"/>
      <c r="T66" s="155"/>
      <c r="U66" s="155"/>
    </row>
    <row r="67" spans="1:21">
      <c r="A67" s="124">
        <v>4</v>
      </c>
      <c r="B67" s="173"/>
      <c r="C67" s="173"/>
      <c r="D67" s="125"/>
      <c r="E67" s="125"/>
      <c r="I67" s="155" t="str">
        <f t="shared" si="1"/>
        <v/>
      </c>
      <c r="J67" s="155">
        <v>4</v>
      </c>
      <c r="K67" s="155"/>
      <c r="L67" s="155"/>
      <c r="M67" s="155"/>
      <c r="N67" s="155"/>
      <c r="O67" s="155"/>
      <c r="P67" s="155"/>
      <c r="Q67" s="155"/>
      <c r="R67" s="155"/>
      <c r="S67" s="155"/>
      <c r="T67" s="155"/>
      <c r="U67" s="155"/>
    </row>
    <row r="68" spans="1:21">
      <c r="A68" s="124">
        <v>5</v>
      </c>
      <c r="B68" s="173"/>
      <c r="C68" s="173"/>
      <c r="D68" s="125"/>
      <c r="E68" s="125"/>
      <c r="I68" s="155" t="str">
        <f t="shared" si="1"/>
        <v/>
      </c>
      <c r="J68" s="155">
        <v>5</v>
      </c>
      <c r="K68" s="155"/>
      <c r="L68" s="155"/>
      <c r="M68" s="155"/>
      <c r="N68" s="155"/>
      <c r="O68" s="155"/>
      <c r="P68" s="155"/>
      <c r="Q68" s="155"/>
      <c r="R68" s="155"/>
      <c r="S68" s="155"/>
      <c r="T68" s="155"/>
      <c r="U68" s="155"/>
    </row>
    <row r="69" spans="1:21">
      <c r="A69" s="124">
        <v>6</v>
      </c>
      <c r="B69" s="173"/>
      <c r="C69" s="173"/>
      <c r="D69" s="125"/>
      <c r="E69" s="125"/>
      <c r="I69" s="155" t="str">
        <f t="shared" si="1"/>
        <v/>
      </c>
      <c r="J69" s="155">
        <v>6</v>
      </c>
      <c r="K69" s="155"/>
      <c r="L69" s="155"/>
      <c r="M69" s="155"/>
      <c r="N69" s="155"/>
      <c r="O69" s="155"/>
      <c r="P69" s="155"/>
      <c r="Q69" s="155"/>
      <c r="R69" s="155"/>
      <c r="S69" s="155"/>
      <c r="T69" s="155"/>
      <c r="U69" s="155"/>
    </row>
    <row r="70" spans="1:21">
      <c r="A70" s="124">
        <v>7</v>
      </c>
      <c r="B70" s="173"/>
      <c r="C70" s="173"/>
      <c r="D70" s="125"/>
      <c r="E70" s="125"/>
      <c r="I70" s="155" t="str">
        <f t="shared" si="1"/>
        <v/>
      </c>
      <c r="J70" s="155">
        <v>7</v>
      </c>
      <c r="K70" s="155"/>
      <c r="L70" s="155"/>
      <c r="M70" s="155"/>
      <c r="N70" s="155"/>
      <c r="O70" s="155"/>
      <c r="P70" s="155"/>
      <c r="Q70" s="155"/>
      <c r="R70" s="155"/>
      <c r="S70" s="155"/>
      <c r="T70" s="155"/>
      <c r="U70" s="155"/>
    </row>
    <row r="71" spans="1:21">
      <c r="A71" s="124">
        <v>8</v>
      </c>
      <c r="B71" s="173"/>
      <c r="C71" s="173"/>
      <c r="D71" s="125"/>
      <c r="E71" s="125"/>
      <c r="I71" s="155" t="str">
        <f t="shared" si="1"/>
        <v/>
      </c>
      <c r="J71" s="155">
        <v>8</v>
      </c>
      <c r="K71" s="155"/>
      <c r="L71" s="155"/>
      <c r="M71" s="155"/>
      <c r="N71" s="155"/>
      <c r="O71" s="155"/>
      <c r="P71" s="155"/>
      <c r="Q71" s="155"/>
      <c r="R71" s="155"/>
      <c r="S71" s="155"/>
      <c r="T71" s="155"/>
      <c r="U71" s="155"/>
    </row>
    <row r="72" spans="1:21">
      <c r="A72" s="124">
        <v>9</v>
      </c>
      <c r="B72" s="173"/>
      <c r="C72" s="173"/>
      <c r="D72" s="125"/>
      <c r="E72" s="125"/>
      <c r="I72" s="155" t="str">
        <f t="shared" si="1"/>
        <v/>
      </c>
      <c r="J72" s="155">
        <v>9</v>
      </c>
      <c r="K72" s="155"/>
      <c r="L72" s="155"/>
      <c r="M72" s="155"/>
      <c r="N72" s="155"/>
      <c r="O72" s="155"/>
      <c r="P72" s="155"/>
      <c r="Q72" s="155"/>
      <c r="R72" s="155"/>
      <c r="S72" s="155"/>
      <c r="T72" s="155"/>
      <c r="U72" s="155"/>
    </row>
    <row r="73" spans="1:21">
      <c r="A73" s="124">
        <v>10</v>
      </c>
      <c r="B73" s="173"/>
      <c r="C73" s="173"/>
      <c r="D73" s="125"/>
      <c r="E73" s="125"/>
      <c r="I73" s="155" t="str">
        <f t="shared" si="1"/>
        <v/>
      </c>
      <c r="J73" s="155">
        <v>10</v>
      </c>
      <c r="K73" s="155"/>
      <c r="L73" s="155"/>
      <c r="M73" s="155"/>
      <c r="N73" s="155"/>
      <c r="O73" s="155"/>
      <c r="P73" s="155"/>
      <c r="Q73" s="155"/>
      <c r="R73" s="155"/>
      <c r="S73" s="155"/>
      <c r="T73" s="155"/>
      <c r="U73" s="155"/>
    </row>
    <row r="74" spans="1:21">
      <c r="A74" s="124">
        <v>11</v>
      </c>
      <c r="B74" s="173"/>
      <c r="C74" s="173"/>
      <c r="D74" s="125"/>
      <c r="E74" s="125"/>
      <c r="I74" s="155" t="str">
        <f t="shared" si="1"/>
        <v/>
      </c>
      <c r="J74" s="155">
        <v>11</v>
      </c>
      <c r="K74" s="155"/>
      <c r="L74" s="155"/>
      <c r="M74" s="155"/>
      <c r="N74" s="155"/>
      <c r="O74" s="155"/>
      <c r="P74" s="155"/>
      <c r="Q74" s="155"/>
      <c r="R74" s="155"/>
      <c r="S74" s="155"/>
      <c r="T74" s="155"/>
      <c r="U74" s="155"/>
    </row>
    <row r="75" spans="1:21">
      <c r="A75" s="126">
        <v>12</v>
      </c>
      <c r="B75" s="174"/>
      <c r="C75" s="174"/>
      <c r="D75" s="127"/>
      <c r="E75" s="127"/>
      <c r="I75" s="155" t="str">
        <f t="shared" si="1"/>
        <v/>
      </c>
      <c r="J75" s="155">
        <v>12</v>
      </c>
      <c r="K75" s="155"/>
      <c r="L75" s="155"/>
      <c r="M75" s="155"/>
      <c r="N75" s="155"/>
      <c r="O75" s="155"/>
      <c r="P75" s="155"/>
      <c r="Q75" s="155"/>
      <c r="R75" s="155"/>
      <c r="S75" s="155"/>
      <c r="T75" s="155"/>
      <c r="U75" s="155"/>
    </row>
    <row r="76" spans="1:21">
      <c r="I76" s="155"/>
      <c r="J76" s="155"/>
      <c r="K76" s="155"/>
      <c r="L76" s="155"/>
      <c r="M76" s="155"/>
      <c r="N76" s="155"/>
      <c r="O76" s="155"/>
      <c r="P76" s="155"/>
      <c r="Q76" s="155"/>
      <c r="R76" s="155"/>
      <c r="S76" s="155"/>
      <c r="T76" s="155"/>
      <c r="U76" s="155"/>
    </row>
    <row r="77" spans="1:21">
      <c r="A77" s="128" t="s">
        <v>114</v>
      </c>
      <c r="B77" s="129"/>
      <c r="C77" s="118"/>
      <c r="D77" s="119"/>
      <c r="E77" s="119"/>
      <c r="F77" s="9"/>
      <c r="I77" s="155"/>
      <c r="J77" s="155"/>
      <c r="K77" s="155"/>
      <c r="L77" s="155"/>
      <c r="M77" s="155"/>
      <c r="N77" s="155"/>
      <c r="O77" s="155"/>
      <c r="P77" s="155"/>
      <c r="Q77" s="155"/>
      <c r="R77" s="155"/>
      <c r="S77" s="155"/>
      <c r="T77" s="155"/>
      <c r="U77" s="155"/>
    </row>
    <row r="78" spans="1:21" s="10" customFormat="1">
      <c r="A78" s="120" t="s">
        <v>6</v>
      </c>
      <c r="B78" s="169" t="s">
        <v>12</v>
      </c>
      <c r="C78" s="169"/>
      <c r="D78" s="121" t="s">
        <v>105</v>
      </c>
      <c r="E78" s="121" t="s">
        <v>106</v>
      </c>
      <c r="F78" s="102"/>
      <c r="I78" s="164" t="s">
        <v>12</v>
      </c>
      <c r="J78" s="164" t="s">
        <v>107</v>
      </c>
      <c r="K78" s="164"/>
      <c r="L78" s="170" t="s">
        <v>12</v>
      </c>
      <c r="M78" s="170"/>
      <c r="N78" s="164" t="s">
        <v>13</v>
      </c>
      <c r="O78" s="164" t="s">
        <v>14</v>
      </c>
      <c r="P78" s="164" t="s">
        <v>108</v>
      </c>
      <c r="Q78" s="164"/>
      <c r="R78" s="164"/>
      <c r="S78" s="164"/>
      <c r="T78" s="164"/>
      <c r="U78" s="164"/>
    </row>
    <row r="79" spans="1:21">
      <c r="A79" s="122">
        <v>1</v>
      </c>
      <c r="B79" s="171" t="s">
        <v>35</v>
      </c>
      <c r="C79" s="171"/>
      <c r="D79" s="123">
        <v>41913</v>
      </c>
      <c r="E79" s="123"/>
      <c r="I79" s="155" t="str">
        <f>IF(ISBLANK(B79),"",B79)</f>
        <v>NGUYEN THACH VU</v>
      </c>
      <c r="J79" s="155">
        <v>1</v>
      </c>
      <c r="K79" s="165" t="s">
        <v>109</v>
      </c>
      <c r="L79" s="172">
        <f>IF(N79="","",VLOOKUP(N79,D79:I90,5,FALSE))</f>
        <v>0</v>
      </c>
      <c r="M79" s="172"/>
      <c r="N79" s="166">
        <f>IF(MAX(D79:D90)=0,"",MAX(D79:D90))</f>
        <v>41913</v>
      </c>
      <c r="O79" s="166"/>
      <c r="P79" s="155" t="str">
        <f>IF(N79="","",VLOOKUP(N79,D79:J90,6,FALSE))</f>
        <v>NGUYEN THACH VU</v>
      </c>
      <c r="Q79" s="155"/>
      <c r="R79" s="155"/>
      <c r="S79" s="155"/>
      <c r="T79" s="155"/>
      <c r="U79" s="155"/>
    </row>
    <row r="80" spans="1:21">
      <c r="A80" s="124">
        <v>2</v>
      </c>
      <c r="B80" s="173"/>
      <c r="C80" s="173"/>
      <c r="D80" s="125"/>
      <c r="E80" s="125"/>
      <c r="I80" s="155" t="str">
        <f t="shared" ref="I80:I90" si="2">IF(ISBLANK(B80),"",B80)</f>
        <v/>
      </c>
      <c r="J80" s="155">
        <v>2</v>
      </c>
      <c r="K80" s="165" t="s">
        <v>110</v>
      </c>
      <c r="L80" s="172" t="e">
        <f>IF(P79&lt;&gt;"",IF(P79&gt;1,INDEX(B79:E90,P79-1,1),""),"")</f>
        <v>#VALUE!</v>
      </c>
      <c r="M80" s="172"/>
      <c r="N80" s="166" t="e">
        <f>IF(P79&lt;&gt;"",IF(P79&gt;1,INDEX(B79:E90,P79-1,3),""),"")</f>
        <v>#VALUE!</v>
      </c>
      <c r="O80" s="166" t="e">
        <f>IF(P79&lt;&gt;"",IF(P79&gt;1,INDEX(B79:E90,P79-1,4),""),"")</f>
        <v>#VALUE!</v>
      </c>
      <c r="P80" s="155"/>
      <c r="Q80" s="155"/>
      <c r="R80" s="155"/>
      <c r="S80" s="155"/>
      <c r="T80" s="155"/>
      <c r="U80" s="155"/>
    </row>
    <row r="81" spans="1:21">
      <c r="A81" s="124">
        <v>3</v>
      </c>
      <c r="B81" s="173"/>
      <c r="C81" s="173"/>
      <c r="D81" s="125"/>
      <c r="E81" s="125"/>
      <c r="I81" s="155" t="str">
        <f t="shared" si="2"/>
        <v/>
      </c>
      <c r="J81" s="155">
        <v>3</v>
      </c>
      <c r="K81" s="165" t="s">
        <v>111</v>
      </c>
      <c r="L81" s="172" t="e">
        <f>IF(P79&lt;&gt;"",IF(P79&gt;2,INDEX(B79:E90,P79-2,1),""),"")</f>
        <v>#VALUE!</v>
      </c>
      <c r="M81" s="172"/>
      <c r="N81" s="166" t="e">
        <f>IF(P79&lt;&gt;"",IF(P79&gt;2,INDEX(B79:E90,P79-2,3),""),"")</f>
        <v>#VALUE!</v>
      </c>
      <c r="O81" s="166" t="e">
        <f>IF(P79&lt;&gt;"",IF(P79&gt;2,INDEX(B79:E90,P79-2,4),""),"")</f>
        <v>#VALUE!</v>
      </c>
      <c r="P81" s="155"/>
      <c r="Q81" s="155"/>
      <c r="R81" s="155"/>
      <c r="S81" s="155"/>
      <c r="T81" s="155"/>
      <c r="U81" s="155"/>
    </row>
    <row r="82" spans="1:21">
      <c r="A82" s="124">
        <v>4</v>
      </c>
      <c r="B82" s="173"/>
      <c r="C82" s="173"/>
      <c r="D82" s="125"/>
      <c r="E82" s="125"/>
      <c r="I82" s="155" t="str">
        <f t="shared" si="2"/>
        <v/>
      </c>
      <c r="J82" s="155">
        <v>4</v>
      </c>
      <c r="K82" s="155"/>
      <c r="L82" s="155"/>
      <c r="M82" s="155"/>
      <c r="N82" s="155"/>
      <c r="O82" s="155"/>
      <c r="P82" s="155"/>
      <c r="Q82" s="155"/>
      <c r="R82" s="155"/>
      <c r="S82" s="155"/>
      <c r="T82" s="155"/>
      <c r="U82" s="155"/>
    </row>
    <row r="83" spans="1:21">
      <c r="A83" s="124">
        <v>5</v>
      </c>
      <c r="B83" s="173"/>
      <c r="C83" s="173"/>
      <c r="D83" s="125"/>
      <c r="E83" s="125"/>
      <c r="I83" s="155" t="str">
        <f t="shared" si="2"/>
        <v/>
      </c>
      <c r="J83" s="155">
        <v>5</v>
      </c>
      <c r="K83" s="155"/>
      <c r="L83" s="155"/>
      <c r="M83" s="155"/>
      <c r="N83" s="155"/>
      <c r="O83" s="155"/>
      <c r="P83" s="155"/>
      <c r="Q83" s="155"/>
      <c r="R83" s="155"/>
      <c r="S83" s="155"/>
      <c r="T83" s="155"/>
      <c r="U83" s="155"/>
    </row>
    <row r="84" spans="1:21">
      <c r="A84" s="124">
        <v>6</v>
      </c>
      <c r="B84" s="173"/>
      <c r="C84" s="173"/>
      <c r="D84" s="125"/>
      <c r="E84" s="125"/>
      <c r="I84" s="155" t="str">
        <f t="shared" si="2"/>
        <v/>
      </c>
      <c r="J84" s="155">
        <v>6</v>
      </c>
      <c r="K84" s="155"/>
      <c r="L84" s="155"/>
      <c r="M84" s="155"/>
      <c r="N84" s="155"/>
      <c r="O84" s="155"/>
      <c r="P84" s="155"/>
      <c r="Q84" s="155"/>
      <c r="R84" s="155"/>
      <c r="S84" s="155"/>
      <c r="T84" s="155"/>
      <c r="U84" s="155"/>
    </row>
    <row r="85" spans="1:21">
      <c r="A85" s="124">
        <v>7</v>
      </c>
      <c r="B85" s="173"/>
      <c r="C85" s="173"/>
      <c r="D85" s="125"/>
      <c r="E85" s="125"/>
      <c r="I85" s="155" t="str">
        <f t="shared" si="2"/>
        <v/>
      </c>
      <c r="J85" s="155">
        <v>7</v>
      </c>
      <c r="K85" s="155"/>
      <c r="L85" s="155"/>
      <c r="M85" s="155"/>
      <c r="N85" s="155"/>
      <c r="O85" s="155"/>
      <c r="P85" s="155"/>
      <c r="Q85" s="155"/>
      <c r="R85" s="155"/>
      <c r="S85" s="155"/>
      <c r="T85" s="155"/>
      <c r="U85" s="155"/>
    </row>
    <row r="86" spans="1:21">
      <c r="A86" s="124">
        <v>8</v>
      </c>
      <c r="B86" s="173"/>
      <c r="C86" s="173"/>
      <c r="D86" s="125"/>
      <c r="E86" s="125"/>
      <c r="I86" s="155" t="str">
        <f t="shared" si="2"/>
        <v/>
      </c>
      <c r="J86" s="155">
        <v>8</v>
      </c>
      <c r="K86" s="155"/>
      <c r="L86" s="155"/>
      <c r="M86" s="155"/>
      <c r="N86" s="155"/>
      <c r="O86" s="155"/>
      <c r="P86" s="155"/>
      <c r="Q86" s="155"/>
      <c r="R86" s="155"/>
      <c r="S86" s="155"/>
      <c r="T86" s="155"/>
      <c r="U86" s="155"/>
    </row>
    <row r="87" spans="1:21">
      <c r="A87" s="124">
        <v>9</v>
      </c>
      <c r="B87" s="173"/>
      <c r="C87" s="173"/>
      <c r="D87" s="125"/>
      <c r="E87" s="125"/>
      <c r="I87" s="155" t="str">
        <f t="shared" si="2"/>
        <v/>
      </c>
      <c r="J87" s="155">
        <v>9</v>
      </c>
      <c r="K87" s="155"/>
      <c r="L87" s="155"/>
      <c r="M87" s="155"/>
      <c r="N87" s="155"/>
      <c r="O87" s="155"/>
      <c r="P87" s="155"/>
      <c r="Q87" s="155"/>
      <c r="R87" s="155"/>
      <c r="S87" s="155"/>
      <c r="T87" s="155"/>
      <c r="U87" s="155"/>
    </row>
    <row r="88" spans="1:21">
      <c r="A88" s="124">
        <v>10</v>
      </c>
      <c r="B88" s="173"/>
      <c r="C88" s="173"/>
      <c r="D88" s="125"/>
      <c r="E88" s="125"/>
      <c r="I88" s="155" t="str">
        <f t="shared" si="2"/>
        <v/>
      </c>
      <c r="J88" s="155">
        <v>10</v>
      </c>
      <c r="K88" s="155"/>
      <c r="L88" s="155"/>
      <c r="M88" s="155"/>
      <c r="N88" s="155"/>
      <c r="O88" s="155"/>
      <c r="P88" s="155"/>
      <c r="Q88" s="155"/>
      <c r="R88" s="155"/>
      <c r="S88" s="155"/>
      <c r="T88" s="155"/>
      <c r="U88" s="155"/>
    </row>
    <row r="89" spans="1:21">
      <c r="A89" s="124">
        <v>11</v>
      </c>
      <c r="B89" s="173"/>
      <c r="C89" s="173"/>
      <c r="D89" s="125"/>
      <c r="E89" s="125"/>
      <c r="I89" s="155" t="str">
        <f t="shared" si="2"/>
        <v/>
      </c>
      <c r="J89" s="155">
        <v>11</v>
      </c>
      <c r="K89" s="155"/>
      <c r="L89" s="155"/>
      <c r="M89" s="155"/>
      <c r="N89" s="155"/>
      <c r="O89" s="155"/>
      <c r="P89" s="155"/>
      <c r="Q89" s="155"/>
      <c r="R89" s="155"/>
      <c r="S89" s="155"/>
      <c r="T89" s="155"/>
      <c r="U89" s="155"/>
    </row>
    <row r="90" spans="1:21">
      <c r="A90" s="126">
        <v>12</v>
      </c>
      <c r="B90" s="174"/>
      <c r="C90" s="174"/>
      <c r="D90" s="127"/>
      <c r="E90" s="127"/>
      <c r="I90" s="155" t="str">
        <f t="shared" si="2"/>
        <v/>
      </c>
      <c r="J90" s="155">
        <v>12</v>
      </c>
      <c r="K90" s="155"/>
      <c r="L90" s="155"/>
      <c r="M90" s="155"/>
      <c r="N90" s="155"/>
      <c r="O90" s="155"/>
      <c r="P90" s="155"/>
      <c r="Q90" s="155"/>
      <c r="R90" s="155"/>
      <c r="S90" s="155"/>
      <c r="T90" s="155"/>
      <c r="U90" s="155"/>
    </row>
    <row r="91" spans="1:21">
      <c r="I91" s="155"/>
      <c r="J91" s="155"/>
      <c r="K91" s="155"/>
      <c r="L91" s="155"/>
      <c r="M91" s="155"/>
      <c r="N91" s="155"/>
      <c r="O91" s="155"/>
      <c r="P91" s="155"/>
      <c r="Q91" s="155"/>
      <c r="R91" s="155"/>
      <c r="S91" s="155"/>
      <c r="T91" s="155"/>
      <c r="U91" s="155"/>
    </row>
    <row r="92" spans="1:21">
      <c r="A92" s="128" t="s">
        <v>115</v>
      </c>
      <c r="B92" s="129"/>
      <c r="C92" s="118"/>
      <c r="D92" s="119"/>
      <c r="E92" s="119"/>
      <c r="F92" s="9"/>
      <c r="I92" s="155"/>
      <c r="J92" s="155"/>
      <c r="K92" s="155"/>
      <c r="L92" s="155"/>
      <c r="M92" s="155"/>
      <c r="N92" s="155"/>
      <c r="O92" s="155"/>
      <c r="P92" s="155"/>
      <c r="Q92" s="155"/>
      <c r="R92" s="155"/>
      <c r="S92" s="155"/>
      <c r="T92" s="155"/>
      <c r="U92" s="155"/>
    </row>
    <row r="93" spans="1:21" s="10" customFormat="1">
      <c r="A93" s="120" t="s">
        <v>6</v>
      </c>
      <c r="B93" s="169" t="s">
        <v>12</v>
      </c>
      <c r="C93" s="169"/>
      <c r="D93" s="121" t="s">
        <v>105</v>
      </c>
      <c r="E93" s="121" t="s">
        <v>106</v>
      </c>
      <c r="F93" s="102"/>
      <c r="I93" s="164" t="s">
        <v>12</v>
      </c>
      <c r="J93" s="164" t="s">
        <v>107</v>
      </c>
      <c r="K93" s="164"/>
      <c r="L93" s="170" t="s">
        <v>12</v>
      </c>
      <c r="M93" s="170"/>
      <c r="N93" s="164" t="s">
        <v>13</v>
      </c>
      <c r="O93" s="164" t="s">
        <v>14</v>
      </c>
      <c r="P93" s="164" t="s">
        <v>108</v>
      </c>
      <c r="Q93" s="164"/>
      <c r="R93" s="164"/>
      <c r="S93" s="164"/>
      <c r="T93" s="164"/>
      <c r="U93" s="164"/>
    </row>
    <row r="94" spans="1:21">
      <c r="A94" s="122">
        <v>1</v>
      </c>
      <c r="B94" s="171" t="s">
        <v>88</v>
      </c>
      <c r="C94" s="171"/>
      <c r="D94" s="123">
        <v>41984.333333333336</v>
      </c>
      <c r="E94" s="123"/>
      <c r="I94" s="155" t="str">
        <f>IF(ISBLANK(B94),"",B94)</f>
        <v>LE TUAN ANH</v>
      </c>
      <c r="J94" s="155">
        <v>1</v>
      </c>
      <c r="K94" s="165" t="s">
        <v>109</v>
      </c>
      <c r="L94" s="172">
        <f>IF(N94="","",VLOOKUP(N94,D94:I105,5,FALSE))</f>
        <v>0</v>
      </c>
      <c r="M94" s="172"/>
      <c r="N94" s="166">
        <f>IF(MAX(D94:D105)=0,"",MAX(D94:D105))</f>
        <v>41984.333333333336</v>
      </c>
      <c r="O94" s="166"/>
      <c r="P94" s="155" t="str">
        <f>IF(N94="","",VLOOKUP(N94,D94:J105,6,FALSE))</f>
        <v>LE TUAN ANH</v>
      </c>
      <c r="Q94" s="155"/>
      <c r="R94" s="155"/>
      <c r="S94" s="155"/>
      <c r="T94" s="155"/>
      <c r="U94" s="155"/>
    </row>
    <row r="95" spans="1:21">
      <c r="A95" s="124">
        <v>2</v>
      </c>
      <c r="B95" s="173"/>
      <c r="C95" s="173"/>
      <c r="D95" s="125"/>
      <c r="E95" s="125"/>
      <c r="I95" s="155" t="str">
        <f t="shared" ref="I95:I105" si="3">IF(ISBLANK(B95),"",B95)</f>
        <v/>
      </c>
      <c r="J95" s="155">
        <v>2</v>
      </c>
      <c r="K95" s="165" t="s">
        <v>110</v>
      </c>
      <c r="L95" s="172" t="e">
        <f>IF(P94&lt;&gt;"",IF(P94&gt;1,INDEX(B94:E105,P94-1,1),""),"")</f>
        <v>#VALUE!</v>
      </c>
      <c r="M95" s="172"/>
      <c r="N95" s="166" t="e">
        <f>IF(P94&lt;&gt;"",IF(P94&gt;1,INDEX(B94:E105,P94-1,3),""),"")</f>
        <v>#VALUE!</v>
      </c>
      <c r="O95" s="166" t="e">
        <f>IF(P94&lt;&gt;"",IF(P94&gt;1,INDEX(B94:E105,P94-1,4),""),"")</f>
        <v>#VALUE!</v>
      </c>
      <c r="P95" s="155"/>
      <c r="Q95" s="155"/>
      <c r="R95" s="155"/>
      <c r="S95" s="155"/>
      <c r="T95" s="155"/>
      <c r="U95" s="155"/>
    </row>
    <row r="96" spans="1:21">
      <c r="A96" s="124">
        <v>3</v>
      </c>
      <c r="B96" s="173"/>
      <c r="C96" s="173"/>
      <c r="D96" s="125"/>
      <c r="E96" s="125"/>
      <c r="I96" s="155" t="str">
        <f t="shared" si="3"/>
        <v/>
      </c>
      <c r="J96" s="155">
        <v>3</v>
      </c>
      <c r="K96" s="165" t="s">
        <v>111</v>
      </c>
      <c r="L96" s="172" t="e">
        <f>IF(P94&lt;&gt;"",IF(P94&gt;2,INDEX(B94:E105,P94-2,1),""),"")</f>
        <v>#VALUE!</v>
      </c>
      <c r="M96" s="172"/>
      <c r="N96" s="166" t="e">
        <f>IF(P94&lt;&gt;"",IF(P94&gt;2,INDEX(B94:E105,P94-2,3),""),"")</f>
        <v>#VALUE!</v>
      </c>
      <c r="O96" s="166" t="e">
        <f>IF(P94&lt;&gt;"",IF(P94&gt;2,INDEX(B94:E105,P94-2,4),""),"")</f>
        <v>#VALUE!</v>
      </c>
      <c r="P96" s="155"/>
      <c r="Q96" s="155"/>
      <c r="R96" s="155"/>
      <c r="S96" s="155"/>
      <c r="T96" s="155"/>
      <c r="U96" s="155"/>
    </row>
    <row r="97" spans="1:21">
      <c r="A97" s="124">
        <v>4</v>
      </c>
      <c r="B97" s="173"/>
      <c r="C97" s="173"/>
      <c r="D97" s="125"/>
      <c r="E97" s="125"/>
      <c r="I97" s="155" t="str">
        <f t="shared" si="3"/>
        <v/>
      </c>
      <c r="J97" s="155">
        <v>4</v>
      </c>
      <c r="K97" s="155"/>
      <c r="L97" s="155"/>
      <c r="M97" s="155"/>
      <c r="N97" s="155"/>
      <c r="O97" s="155"/>
      <c r="P97" s="155"/>
      <c r="Q97" s="155"/>
      <c r="R97" s="155"/>
      <c r="S97" s="155"/>
      <c r="T97" s="155"/>
      <c r="U97" s="155"/>
    </row>
    <row r="98" spans="1:21">
      <c r="A98" s="124">
        <v>5</v>
      </c>
      <c r="B98" s="173"/>
      <c r="C98" s="173"/>
      <c r="D98" s="125"/>
      <c r="E98" s="125"/>
      <c r="I98" s="155" t="str">
        <f t="shared" si="3"/>
        <v/>
      </c>
      <c r="J98" s="155">
        <v>5</v>
      </c>
      <c r="K98" s="155"/>
      <c r="L98" s="155"/>
      <c r="M98" s="155"/>
      <c r="N98" s="155"/>
      <c r="O98" s="155"/>
      <c r="P98" s="155"/>
      <c r="Q98" s="155"/>
      <c r="R98" s="155"/>
      <c r="S98" s="155"/>
      <c r="T98" s="155"/>
      <c r="U98" s="155"/>
    </row>
    <row r="99" spans="1:21">
      <c r="A99" s="124">
        <v>6</v>
      </c>
      <c r="B99" s="173"/>
      <c r="C99" s="173"/>
      <c r="D99" s="125"/>
      <c r="E99" s="125"/>
      <c r="I99" s="155" t="str">
        <f t="shared" si="3"/>
        <v/>
      </c>
      <c r="J99" s="155">
        <v>6</v>
      </c>
      <c r="K99" s="155"/>
      <c r="L99" s="155"/>
      <c r="M99" s="155"/>
      <c r="N99" s="155"/>
      <c r="O99" s="155"/>
      <c r="P99" s="155"/>
      <c r="Q99" s="155"/>
      <c r="R99" s="155"/>
      <c r="S99" s="155"/>
      <c r="T99" s="155"/>
      <c r="U99" s="155"/>
    </row>
    <row r="100" spans="1:21">
      <c r="A100" s="124">
        <v>7</v>
      </c>
      <c r="B100" s="173"/>
      <c r="C100" s="173"/>
      <c r="D100" s="125"/>
      <c r="E100" s="125"/>
      <c r="I100" s="155" t="str">
        <f t="shared" si="3"/>
        <v/>
      </c>
      <c r="J100" s="155">
        <v>7</v>
      </c>
      <c r="K100" s="155"/>
      <c r="L100" s="155"/>
      <c r="M100" s="155"/>
      <c r="N100" s="155"/>
      <c r="O100" s="155"/>
      <c r="P100" s="155"/>
      <c r="Q100" s="155"/>
      <c r="R100" s="155"/>
      <c r="S100" s="155"/>
      <c r="T100" s="155"/>
      <c r="U100" s="155"/>
    </row>
    <row r="101" spans="1:21">
      <c r="A101" s="124">
        <v>8</v>
      </c>
      <c r="B101" s="173"/>
      <c r="C101" s="173"/>
      <c r="D101" s="125"/>
      <c r="E101" s="125"/>
      <c r="I101" s="155" t="str">
        <f t="shared" si="3"/>
        <v/>
      </c>
      <c r="J101" s="155">
        <v>8</v>
      </c>
      <c r="K101" s="155"/>
      <c r="L101" s="155"/>
      <c r="M101" s="155"/>
      <c r="N101" s="155"/>
      <c r="O101" s="155"/>
      <c r="P101" s="155"/>
      <c r="Q101" s="155"/>
      <c r="R101" s="155"/>
      <c r="S101" s="155"/>
      <c r="T101" s="155"/>
      <c r="U101" s="155"/>
    </row>
    <row r="102" spans="1:21">
      <c r="A102" s="124">
        <v>9</v>
      </c>
      <c r="B102" s="173"/>
      <c r="C102" s="173"/>
      <c r="D102" s="125"/>
      <c r="E102" s="125"/>
      <c r="I102" s="155" t="str">
        <f t="shared" si="3"/>
        <v/>
      </c>
      <c r="J102" s="155">
        <v>9</v>
      </c>
      <c r="K102" s="155"/>
      <c r="L102" s="155"/>
      <c r="M102" s="155"/>
      <c r="N102" s="155"/>
      <c r="O102" s="155"/>
      <c r="P102" s="155"/>
      <c r="Q102" s="155"/>
      <c r="R102" s="155"/>
      <c r="S102" s="155"/>
      <c r="T102" s="155"/>
      <c r="U102" s="155"/>
    </row>
    <row r="103" spans="1:21">
      <c r="A103" s="124">
        <v>10</v>
      </c>
      <c r="B103" s="173"/>
      <c r="C103" s="173"/>
      <c r="D103" s="125"/>
      <c r="E103" s="125"/>
      <c r="I103" s="155" t="str">
        <f t="shared" si="3"/>
        <v/>
      </c>
      <c r="J103" s="155">
        <v>10</v>
      </c>
      <c r="K103" s="155"/>
      <c r="L103" s="155"/>
      <c r="M103" s="155"/>
      <c r="N103" s="155"/>
      <c r="O103" s="155"/>
      <c r="P103" s="155"/>
      <c r="Q103" s="155"/>
      <c r="R103" s="155"/>
      <c r="S103" s="155"/>
      <c r="T103" s="155"/>
      <c r="U103" s="155"/>
    </row>
    <row r="104" spans="1:21">
      <c r="A104" s="124">
        <v>11</v>
      </c>
      <c r="B104" s="173"/>
      <c r="C104" s="173"/>
      <c r="D104" s="125"/>
      <c r="E104" s="125"/>
      <c r="I104" s="155" t="str">
        <f t="shared" si="3"/>
        <v/>
      </c>
      <c r="J104" s="155">
        <v>11</v>
      </c>
      <c r="K104" s="155"/>
      <c r="L104" s="155"/>
      <c r="M104" s="155"/>
      <c r="N104" s="155"/>
      <c r="O104" s="155"/>
      <c r="P104" s="155"/>
      <c r="Q104" s="155"/>
      <c r="R104" s="155"/>
      <c r="S104" s="155"/>
      <c r="T104" s="155"/>
      <c r="U104" s="155"/>
    </row>
    <row r="105" spans="1:21">
      <c r="A105" s="126">
        <v>12</v>
      </c>
      <c r="B105" s="174"/>
      <c r="C105" s="174"/>
      <c r="D105" s="127"/>
      <c r="E105" s="127"/>
      <c r="I105" s="155" t="str">
        <f t="shared" si="3"/>
        <v/>
      </c>
      <c r="J105" s="155">
        <v>12</v>
      </c>
      <c r="K105" s="155"/>
      <c r="L105" s="155"/>
      <c r="M105" s="155"/>
      <c r="N105" s="155"/>
      <c r="O105" s="155"/>
      <c r="P105" s="155"/>
      <c r="Q105" s="155"/>
      <c r="R105" s="155"/>
      <c r="S105" s="155"/>
      <c r="T105" s="155"/>
      <c r="U105" s="155"/>
    </row>
    <row r="106" spans="1:21">
      <c r="I106" s="155"/>
      <c r="J106" s="155"/>
      <c r="K106" s="155"/>
      <c r="L106" s="155"/>
      <c r="M106" s="155"/>
      <c r="N106" s="155"/>
      <c r="O106" s="155"/>
      <c r="P106" s="155"/>
      <c r="Q106" s="155"/>
      <c r="R106" s="155"/>
      <c r="S106" s="155"/>
      <c r="T106" s="155"/>
      <c r="U106" s="155"/>
    </row>
    <row r="107" spans="1:21">
      <c r="A107" s="128" t="s">
        <v>116</v>
      </c>
      <c r="B107" s="129"/>
      <c r="C107" s="118"/>
      <c r="D107" s="119"/>
      <c r="E107" s="119"/>
      <c r="F107" s="9"/>
      <c r="I107" s="155"/>
      <c r="J107" s="155"/>
      <c r="K107" s="155"/>
      <c r="L107" s="155"/>
      <c r="M107" s="155"/>
      <c r="N107" s="155"/>
      <c r="O107" s="155"/>
      <c r="P107" s="155"/>
      <c r="Q107" s="155"/>
      <c r="R107" s="155"/>
      <c r="S107" s="155"/>
      <c r="T107" s="155"/>
      <c r="U107" s="155"/>
    </row>
    <row r="108" spans="1:21" s="10" customFormat="1">
      <c r="A108" s="120" t="s">
        <v>6</v>
      </c>
      <c r="B108" s="169" t="s">
        <v>12</v>
      </c>
      <c r="C108" s="169"/>
      <c r="D108" s="121" t="s">
        <v>105</v>
      </c>
      <c r="E108" s="121" t="s">
        <v>106</v>
      </c>
      <c r="F108" s="102"/>
      <c r="I108" s="164" t="s">
        <v>12</v>
      </c>
      <c r="J108" s="164" t="s">
        <v>107</v>
      </c>
      <c r="K108" s="164"/>
      <c r="L108" s="170" t="s">
        <v>12</v>
      </c>
      <c r="M108" s="170"/>
      <c r="N108" s="164" t="s">
        <v>13</v>
      </c>
      <c r="O108" s="164" t="s">
        <v>14</v>
      </c>
      <c r="P108" s="164" t="s">
        <v>108</v>
      </c>
      <c r="Q108" s="164"/>
      <c r="R108" s="164"/>
      <c r="S108" s="164"/>
      <c r="T108" s="164"/>
      <c r="U108" s="164"/>
    </row>
    <row r="109" spans="1:21">
      <c r="A109" s="122">
        <v>1</v>
      </c>
      <c r="B109" s="171" t="s">
        <v>117</v>
      </c>
      <c r="C109" s="171"/>
      <c r="D109" s="123">
        <v>41699</v>
      </c>
      <c r="E109" s="123"/>
      <c r="I109" s="155" t="str">
        <f>IF(ISBLANK(B109),"",B109)</f>
        <v>TRAN VAN THAO</v>
      </c>
      <c r="J109" s="155">
        <v>1</v>
      </c>
      <c r="K109" s="165" t="s">
        <v>109</v>
      </c>
      <c r="L109" s="172">
        <f>IF(N109="","",VLOOKUP(N109,D109:I120,5,FALSE))</f>
        <v>0</v>
      </c>
      <c r="M109" s="172"/>
      <c r="N109" s="166">
        <f>IF(MAX(D109:D120)=0,"",MAX(D109:D120))</f>
        <v>41699</v>
      </c>
      <c r="O109" s="166"/>
      <c r="P109" s="155" t="str">
        <f>IF(N109="","",VLOOKUP(N109,D109:J120,6,FALSE))</f>
        <v>TRAN VAN THAO</v>
      </c>
      <c r="Q109" s="155"/>
      <c r="R109" s="155"/>
      <c r="S109" s="155"/>
      <c r="T109" s="155"/>
      <c r="U109" s="155"/>
    </row>
    <row r="110" spans="1:21">
      <c r="A110" s="124">
        <v>2</v>
      </c>
      <c r="B110" s="173"/>
      <c r="C110" s="173"/>
      <c r="D110" s="125"/>
      <c r="E110" s="125"/>
      <c r="I110" s="155" t="str">
        <f t="shared" ref="I110:I120" si="4">IF(ISBLANK(B110),"",B110)</f>
        <v/>
      </c>
      <c r="J110" s="155">
        <v>2</v>
      </c>
      <c r="K110" s="165" t="s">
        <v>110</v>
      </c>
      <c r="L110" s="172" t="e">
        <f>IF(P109&lt;&gt;"",IF(P109&gt;1,INDEX(B109:E120,P109-1,1),""),"")</f>
        <v>#VALUE!</v>
      </c>
      <c r="M110" s="172"/>
      <c r="N110" s="166" t="e">
        <f>IF(P109&lt;&gt;"",IF(P109&gt;1,INDEX(B109:E120,P109-1,3),""),"")</f>
        <v>#VALUE!</v>
      </c>
      <c r="O110" s="166" t="e">
        <f>IF(P109&lt;&gt;"",IF(P109&gt;1,INDEX(B109:E120,P109-1,4),""),"")</f>
        <v>#VALUE!</v>
      </c>
      <c r="P110" s="155"/>
      <c r="Q110" s="155"/>
      <c r="R110" s="155"/>
      <c r="S110" s="155"/>
      <c r="T110" s="155"/>
      <c r="U110" s="155"/>
    </row>
    <row r="111" spans="1:21">
      <c r="A111" s="124">
        <v>3</v>
      </c>
      <c r="B111" s="173"/>
      <c r="C111" s="173"/>
      <c r="D111" s="125"/>
      <c r="E111" s="125"/>
      <c r="I111" s="155" t="str">
        <f t="shared" si="4"/>
        <v/>
      </c>
      <c r="J111" s="155">
        <v>3</v>
      </c>
      <c r="K111" s="165" t="s">
        <v>111</v>
      </c>
      <c r="L111" s="172" t="e">
        <f>IF(P109&lt;&gt;"",IF(P109&gt;2,INDEX(B109:E120,P109-2,1),""),"")</f>
        <v>#VALUE!</v>
      </c>
      <c r="M111" s="172"/>
      <c r="N111" s="166" t="e">
        <f>IF(P109&lt;&gt;"",IF(P109&gt;2,INDEX(B109:E120,P109-2,3),""),"")</f>
        <v>#VALUE!</v>
      </c>
      <c r="O111" s="166" t="e">
        <f>IF(P109&lt;&gt;"",IF(P109&gt;2,INDEX(B109:E120,P109-2,4),""),"")</f>
        <v>#VALUE!</v>
      </c>
      <c r="P111" s="155"/>
      <c r="Q111" s="155"/>
      <c r="R111" s="155"/>
      <c r="S111" s="155"/>
      <c r="T111" s="155"/>
      <c r="U111" s="155"/>
    </row>
    <row r="112" spans="1:21">
      <c r="A112" s="124">
        <v>4</v>
      </c>
      <c r="B112" s="173"/>
      <c r="C112" s="173"/>
      <c r="D112" s="125"/>
      <c r="E112" s="125"/>
      <c r="I112" s="155" t="str">
        <f t="shared" si="4"/>
        <v/>
      </c>
      <c r="J112" s="155">
        <v>4</v>
      </c>
      <c r="K112" s="155"/>
      <c r="L112" s="155"/>
      <c r="M112" s="155"/>
      <c r="N112" s="155"/>
      <c r="O112" s="155"/>
      <c r="P112" s="155"/>
      <c r="Q112" s="155"/>
      <c r="R112" s="155"/>
      <c r="S112" s="155"/>
      <c r="T112" s="155"/>
      <c r="U112" s="155"/>
    </row>
    <row r="113" spans="1:21">
      <c r="A113" s="124">
        <v>5</v>
      </c>
      <c r="B113" s="173"/>
      <c r="C113" s="173"/>
      <c r="D113" s="125"/>
      <c r="E113" s="125"/>
      <c r="I113" s="155" t="str">
        <f t="shared" si="4"/>
        <v/>
      </c>
      <c r="J113" s="155">
        <v>5</v>
      </c>
      <c r="K113" s="155"/>
      <c r="L113" s="155"/>
      <c r="M113" s="155"/>
      <c r="N113" s="155"/>
      <c r="O113" s="155"/>
      <c r="P113" s="155"/>
      <c r="Q113" s="155"/>
      <c r="R113" s="155"/>
      <c r="S113" s="155"/>
      <c r="T113" s="155"/>
      <c r="U113" s="155"/>
    </row>
    <row r="114" spans="1:21">
      <c r="A114" s="124">
        <v>6</v>
      </c>
      <c r="B114" s="173"/>
      <c r="C114" s="173"/>
      <c r="D114" s="125"/>
      <c r="E114" s="125"/>
      <c r="I114" s="155" t="str">
        <f t="shared" si="4"/>
        <v/>
      </c>
      <c r="J114" s="155">
        <v>6</v>
      </c>
      <c r="K114" s="155"/>
      <c r="L114" s="155"/>
      <c r="M114" s="155"/>
      <c r="N114" s="155"/>
      <c r="O114" s="155"/>
      <c r="P114" s="155"/>
      <c r="Q114" s="155"/>
      <c r="R114" s="155"/>
      <c r="S114" s="155"/>
      <c r="T114" s="155"/>
      <c r="U114" s="155"/>
    </row>
    <row r="115" spans="1:21">
      <c r="A115" s="124">
        <v>7</v>
      </c>
      <c r="B115" s="173"/>
      <c r="C115" s="173"/>
      <c r="D115" s="125"/>
      <c r="E115" s="125"/>
      <c r="I115" s="155" t="str">
        <f t="shared" si="4"/>
        <v/>
      </c>
      <c r="J115" s="155">
        <v>7</v>
      </c>
      <c r="K115" s="155"/>
      <c r="L115" s="155"/>
      <c r="M115" s="155"/>
      <c r="N115" s="155"/>
      <c r="O115" s="155"/>
      <c r="P115" s="155"/>
      <c r="Q115" s="155"/>
      <c r="R115" s="155"/>
      <c r="S115" s="155"/>
      <c r="T115" s="155"/>
      <c r="U115" s="155"/>
    </row>
    <row r="116" spans="1:21">
      <c r="A116" s="124">
        <v>8</v>
      </c>
      <c r="B116" s="173"/>
      <c r="C116" s="173"/>
      <c r="D116" s="125"/>
      <c r="E116" s="125"/>
      <c r="I116" s="155" t="str">
        <f t="shared" si="4"/>
        <v/>
      </c>
      <c r="J116" s="155">
        <v>8</v>
      </c>
      <c r="K116" s="155"/>
      <c r="L116" s="155"/>
      <c r="M116" s="155"/>
      <c r="N116" s="155"/>
      <c r="O116" s="155"/>
      <c r="P116" s="155"/>
      <c r="Q116" s="155"/>
      <c r="R116" s="155"/>
      <c r="S116" s="155"/>
      <c r="T116" s="155"/>
      <c r="U116" s="155"/>
    </row>
    <row r="117" spans="1:21">
      <c r="A117" s="124">
        <v>9</v>
      </c>
      <c r="B117" s="173"/>
      <c r="C117" s="173"/>
      <c r="D117" s="125"/>
      <c r="E117" s="125"/>
      <c r="I117" s="155" t="str">
        <f t="shared" si="4"/>
        <v/>
      </c>
      <c r="J117" s="155">
        <v>9</v>
      </c>
      <c r="K117" s="155"/>
      <c r="L117" s="155"/>
      <c r="M117" s="155"/>
      <c r="N117" s="155"/>
      <c r="O117" s="155"/>
      <c r="P117" s="155"/>
      <c r="Q117" s="155"/>
      <c r="R117" s="155"/>
      <c r="S117" s="155"/>
      <c r="T117" s="155"/>
      <c r="U117" s="155"/>
    </row>
    <row r="118" spans="1:21">
      <c r="A118" s="124">
        <v>10</v>
      </c>
      <c r="B118" s="173"/>
      <c r="C118" s="173"/>
      <c r="D118" s="125"/>
      <c r="E118" s="125"/>
      <c r="I118" s="155" t="str">
        <f t="shared" si="4"/>
        <v/>
      </c>
      <c r="J118" s="155">
        <v>10</v>
      </c>
      <c r="K118" s="155"/>
      <c r="L118" s="155"/>
      <c r="M118" s="155"/>
      <c r="N118" s="155"/>
      <c r="O118" s="155"/>
      <c r="P118" s="155"/>
      <c r="Q118" s="155"/>
      <c r="R118" s="155"/>
      <c r="S118" s="155"/>
      <c r="T118" s="155"/>
      <c r="U118" s="155"/>
    </row>
    <row r="119" spans="1:21">
      <c r="A119" s="124">
        <v>11</v>
      </c>
      <c r="B119" s="173"/>
      <c r="C119" s="173"/>
      <c r="D119" s="125"/>
      <c r="E119" s="125"/>
      <c r="I119" s="155" t="str">
        <f t="shared" si="4"/>
        <v/>
      </c>
      <c r="J119" s="155">
        <v>11</v>
      </c>
      <c r="K119" s="155"/>
      <c r="L119" s="155"/>
      <c r="M119" s="155"/>
      <c r="N119" s="155"/>
      <c r="O119" s="155"/>
      <c r="P119" s="155"/>
      <c r="Q119" s="155"/>
      <c r="R119" s="155"/>
      <c r="S119" s="155"/>
      <c r="T119" s="155"/>
      <c r="U119" s="155"/>
    </row>
    <row r="120" spans="1:21">
      <c r="A120" s="126">
        <v>12</v>
      </c>
      <c r="B120" s="174"/>
      <c r="C120" s="174"/>
      <c r="D120" s="127"/>
      <c r="E120" s="127"/>
      <c r="I120" s="155" t="str">
        <f t="shared" si="4"/>
        <v/>
      </c>
      <c r="J120" s="155">
        <v>12</v>
      </c>
      <c r="K120" s="155"/>
      <c r="L120" s="155"/>
      <c r="M120" s="155"/>
      <c r="N120" s="155"/>
      <c r="O120" s="155"/>
      <c r="P120" s="155"/>
      <c r="Q120" s="155"/>
      <c r="R120" s="155"/>
      <c r="S120" s="155"/>
      <c r="T120" s="155"/>
      <c r="U120" s="155"/>
    </row>
    <row r="121" spans="1:21">
      <c r="I121" s="155"/>
      <c r="J121" s="155"/>
      <c r="K121" s="155"/>
      <c r="L121" s="155"/>
      <c r="M121" s="155"/>
      <c r="N121" s="155"/>
      <c r="O121" s="155"/>
      <c r="P121" s="155"/>
      <c r="Q121" s="155"/>
      <c r="R121" s="155"/>
      <c r="S121" s="155"/>
      <c r="T121" s="155"/>
      <c r="U121" s="155"/>
    </row>
    <row r="122" spans="1:21">
      <c r="A122" s="128" t="s">
        <v>118</v>
      </c>
      <c r="B122" s="129"/>
      <c r="C122" s="118"/>
      <c r="D122" s="119"/>
      <c r="E122" s="119"/>
      <c r="F122" s="9"/>
      <c r="I122" s="155"/>
      <c r="J122" s="155"/>
      <c r="K122" s="155"/>
      <c r="L122" s="155"/>
      <c r="M122" s="155"/>
      <c r="N122" s="155"/>
      <c r="O122" s="155"/>
      <c r="P122" s="155"/>
      <c r="Q122" s="155"/>
      <c r="R122" s="155"/>
      <c r="S122" s="155"/>
      <c r="T122" s="155"/>
      <c r="U122" s="155"/>
    </row>
    <row r="123" spans="1:21" s="10" customFormat="1">
      <c r="A123" s="120" t="s">
        <v>6</v>
      </c>
      <c r="B123" s="169" t="s">
        <v>12</v>
      </c>
      <c r="C123" s="169"/>
      <c r="D123" s="121" t="s">
        <v>105</v>
      </c>
      <c r="E123" s="121" t="s">
        <v>106</v>
      </c>
      <c r="F123" s="102"/>
      <c r="I123" s="164" t="s">
        <v>12</v>
      </c>
      <c r="J123" s="164" t="s">
        <v>107</v>
      </c>
      <c r="K123" s="164"/>
      <c r="L123" s="170" t="s">
        <v>12</v>
      </c>
      <c r="M123" s="170"/>
      <c r="N123" s="164" t="s">
        <v>13</v>
      </c>
      <c r="O123" s="164" t="s">
        <v>14</v>
      </c>
      <c r="P123" s="164" t="s">
        <v>108</v>
      </c>
      <c r="Q123" s="164"/>
      <c r="R123" s="164"/>
      <c r="S123" s="164"/>
      <c r="T123" s="164"/>
      <c r="U123" s="164"/>
    </row>
    <row r="124" spans="1:21">
      <c r="A124" s="122">
        <v>1</v>
      </c>
      <c r="B124" s="171" t="s">
        <v>119</v>
      </c>
      <c r="C124" s="171"/>
      <c r="D124" s="123">
        <v>41699</v>
      </c>
      <c r="E124" s="123"/>
      <c r="I124" s="155" t="str">
        <f>IF(ISBLANK(B124),"",B124)</f>
        <v>NGUYEN TRONG TAI</v>
      </c>
      <c r="J124" s="155">
        <v>1</v>
      </c>
      <c r="K124" s="165" t="s">
        <v>109</v>
      </c>
      <c r="L124" s="172">
        <f>IF(N124="","",VLOOKUP(N124,D124:I135,5,FALSE))</f>
        <v>0</v>
      </c>
      <c r="M124" s="172"/>
      <c r="N124" s="166">
        <f>IF(MAX(D124:D135)=0,"",MAX(D124:D135))</f>
        <v>41699</v>
      </c>
      <c r="O124" s="166"/>
      <c r="P124" s="155" t="str">
        <f>IF(N124="","",VLOOKUP(N124,D124:J135,6,FALSE))</f>
        <v>NGUYEN TRONG TAI</v>
      </c>
      <c r="Q124" s="155"/>
      <c r="R124" s="155"/>
      <c r="S124" s="155"/>
      <c r="T124" s="155"/>
      <c r="U124" s="155"/>
    </row>
    <row r="125" spans="1:21">
      <c r="A125" s="124">
        <v>2</v>
      </c>
      <c r="B125" s="173"/>
      <c r="C125" s="173"/>
      <c r="D125" s="125"/>
      <c r="E125" s="125"/>
      <c r="I125" s="155" t="str">
        <f t="shared" ref="I125:I135" si="5">IF(ISBLANK(B125),"",B125)</f>
        <v/>
      </c>
      <c r="J125" s="155">
        <v>2</v>
      </c>
      <c r="K125" s="165" t="s">
        <v>110</v>
      </c>
      <c r="L125" s="172" t="e">
        <f>IF(P124&lt;&gt;"",IF(P124&gt;1,INDEX(B124:E135,P124-1,1),""),"")</f>
        <v>#VALUE!</v>
      </c>
      <c r="M125" s="172"/>
      <c r="N125" s="166" t="e">
        <f>IF(P124&lt;&gt;"",IF(P124&gt;1,INDEX(B124:E135,P124-1,3),""),"")</f>
        <v>#VALUE!</v>
      </c>
      <c r="O125" s="166" t="e">
        <f>IF(P124&lt;&gt;"",IF(P124&gt;1,INDEX(B124:E135,P124-1,4),""),"")</f>
        <v>#VALUE!</v>
      </c>
      <c r="P125" s="155"/>
      <c r="Q125" s="155"/>
      <c r="R125" s="155"/>
      <c r="S125" s="155"/>
      <c r="T125" s="155"/>
      <c r="U125" s="155"/>
    </row>
    <row r="126" spans="1:21">
      <c r="A126" s="124">
        <v>3</v>
      </c>
      <c r="B126" s="173"/>
      <c r="C126" s="173"/>
      <c r="D126" s="125"/>
      <c r="E126" s="125"/>
      <c r="I126" s="155" t="str">
        <f t="shared" si="5"/>
        <v/>
      </c>
      <c r="J126" s="155">
        <v>3</v>
      </c>
      <c r="K126" s="165" t="s">
        <v>111</v>
      </c>
      <c r="L126" s="172" t="e">
        <f>IF(P124&lt;&gt;"",IF(P124&gt;2,INDEX(B124:E135,P124-2,1),""),"")</f>
        <v>#VALUE!</v>
      </c>
      <c r="M126" s="172"/>
      <c r="N126" s="166" t="e">
        <f>IF(P124&lt;&gt;"",IF(P124&gt;2,INDEX(B124:E135,P124-2,3),""),"")</f>
        <v>#VALUE!</v>
      </c>
      <c r="O126" s="166" t="e">
        <f>IF(P124&lt;&gt;"",IF(P124&gt;2,INDEX(B124:E135,P124-2,4),""),"")</f>
        <v>#VALUE!</v>
      </c>
      <c r="P126" s="155"/>
      <c r="Q126" s="155"/>
      <c r="R126" s="155"/>
      <c r="S126" s="155"/>
      <c r="T126" s="155"/>
      <c r="U126" s="155"/>
    </row>
    <row r="127" spans="1:21">
      <c r="A127" s="124">
        <v>4</v>
      </c>
      <c r="B127" s="173"/>
      <c r="C127" s="173"/>
      <c r="D127" s="125"/>
      <c r="E127" s="125"/>
      <c r="I127" s="155" t="str">
        <f t="shared" si="5"/>
        <v/>
      </c>
      <c r="J127" s="155">
        <v>4</v>
      </c>
      <c r="K127" s="155"/>
      <c r="L127" s="155"/>
      <c r="M127" s="155"/>
      <c r="N127" s="155"/>
      <c r="O127" s="155"/>
      <c r="P127" s="155"/>
      <c r="Q127" s="155"/>
      <c r="R127" s="155"/>
      <c r="S127" s="155"/>
      <c r="T127" s="155"/>
      <c r="U127" s="155"/>
    </row>
    <row r="128" spans="1:21">
      <c r="A128" s="124">
        <v>5</v>
      </c>
      <c r="B128" s="173"/>
      <c r="C128" s="173"/>
      <c r="D128" s="125"/>
      <c r="E128" s="125"/>
      <c r="I128" s="155" t="str">
        <f t="shared" si="5"/>
        <v/>
      </c>
      <c r="J128" s="155">
        <v>5</v>
      </c>
      <c r="K128" s="155"/>
      <c r="L128" s="155"/>
      <c r="M128" s="155"/>
      <c r="N128" s="155"/>
      <c r="O128" s="155"/>
      <c r="P128" s="155"/>
      <c r="Q128" s="155"/>
      <c r="R128" s="155"/>
      <c r="S128" s="155"/>
      <c r="T128" s="155"/>
      <c r="U128" s="155"/>
    </row>
    <row r="129" spans="1:21">
      <c r="A129" s="124">
        <v>6</v>
      </c>
      <c r="B129" s="173"/>
      <c r="C129" s="173"/>
      <c r="D129" s="125"/>
      <c r="E129" s="125"/>
      <c r="I129" s="155" t="str">
        <f t="shared" si="5"/>
        <v/>
      </c>
      <c r="J129" s="155">
        <v>6</v>
      </c>
      <c r="K129" s="155"/>
      <c r="L129" s="155"/>
      <c r="M129" s="155"/>
      <c r="N129" s="155"/>
      <c r="O129" s="155"/>
      <c r="P129" s="155"/>
      <c r="Q129" s="155"/>
      <c r="R129" s="155"/>
      <c r="S129" s="155"/>
      <c r="T129" s="155"/>
      <c r="U129" s="155"/>
    </row>
    <row r="130" spans="1:21">
      <c r="A130" s="124">
        <v>7</v>
      </c>
      <c r="B130" s="173"/>
      <c r="C130" s="173"/>
      <c r="D130" s="125"/>
      <c r="E130" s="125"/>
      <c r="I130" s="155" t="str">
        <f t="shared" si="5"/>
        <v/>
      </c>
      <c r="J130" s="155">
        <v>7</v>
      </c>
      <c r="K130" s="155"/>
      <c r="L130" s="155"/>
      <c r="M130" s="155"/>
      <c r="N130" s="155"/>
      <c r="O130" s="155"/>
      <c r="P130" s="155"/>
      <c r="Q130" s="155"/>
      <c r="R130" s="155"/>
      <c r="S130" s="155"/>
      <c r="T130" s="155"/>
      <c r="U130" s="155"/>
    </row>
    <row r="131" spans="1:21">
      <c r="A131" s="124">
        <v>8</v>
      </c>
      <c r="B131" s="173"/>
      <c r="C131" s="173"/>
      <c r="D131" s="125"/>
      <c r="E131" s="125"/>
      <c r="I131" s="155" t="str">
        <f t="shared" si="5"/>
        <v/>
      </c>
      <c r="J131" s="155">
        <v>8</v>
      </c>
      <c r="K131" s="155"/>
      <c r="L131" s="155"/>
      <c r="M131" s="155"/>
      <c r="N131" s="155"/>
      <c r="O131" s="155"/>
      <c r="P131" s="155"/>
      <c r="Q131" s="155"/>
      <c r="R131" s="155"/>
      <c r="S131" s="155"/>
      <c r="T131" s="155"/>
      <c r="U131" s="155"/>
    </row>
    <row r="132" spans="1:21">
      <c r="A132" s="124">
        <v>9</v>
      </c>
      <c r="B132" s="173"/>
      <c r="C132" s="173"/>
      <c r="D132" s="125"/>
      <c r="E132" s="125"/>
      <c r="I132" s="155" t="str">
        <f t="shared" si="5"/>
        <v/>
      </c>
      <c r="J132" s="155">
        <v>9</v>
      </c>
      <c r="K132" s="155"/>
      <c r="L132" s="155"/>
      <c r="M132" s="155"/>
      <c r="N132" s="155"/>
      <c r="O132" s="155"/>
      <c r="P132" s="155"/>
      <c r="Q132" s="155"/>
      <c r="R132" s="155"/>
      <c r="S132" s="155"/>
      <c r="T132" s="155"/>
      <c r="U132" s="155"/>
    </row>
    <row r="133" spans="1:21">
      <c r="A133" s="124">
        <v>10</v>
      </c>
      <c r="B133" s="173"/>
      <c r="C133" s="173"/>
      <c r="D133" s="125"/>
      <c r="E133" s="125"/>
      <c r="I133" s="155" t="str">
        <f t="shared" si="5"/>
        <v/>
      </c>
      <c r="J133" s="155">
        <v>10</v>
      </c>
      <c r="K133" s="155"/>
      <c r="L133" s="155"/>
      <c r="M133" s="155"/>
      <c r="N133" s="155"/>
      <c r="O133" s="155"/>
      <c r="P133" s="155"/>
      <c r="Q133" s="155"/>
      <c r="R133" s="155"/>
      <c r="S133" s="155"/>
      <c r="T133" s="155"/>
      <c r="U133" s="155"/>
    </row>
    <row r="134" spans="1:21">
      <c r="A134" s="124">
        <v>11</v>
      </c>
      <c r="B134" s="173"/>
      <c r="C134" s="173"/>
      <c r="D134" s="125"/>
      <c r="E134" s="125"/>
      <c r="I134" s="155" t="str">
        <f t="shared" si="5"/>
        <v/>
      </c>
      <c r="J134" s="155">
        <v>11</v>
      </c>
      <c r="K134" s="155"/>
      <c r="L134" s="155"/>
      <c r="M134" s="155"/>
      <c r="N134" s="155"/>
      <c r="O134" s="155"/>
      <c r="P134" s="155"/>
      <c r="Q134" s="155"/>
      <c r="R134" s="155"/>
      <c r="S134" s="155"/>
      <c r="T134" s="155"/>
      <c r="U134" s="155"/>
    </row>
    <row r="135" spans="1:21">
      <c r="A135" s="126">
        <v>12</v>
      </c>
      <c r="B135" s="174"/>
      <c r="C135" s="174"/>
      <c r="D135" s="127"/>
      <c r="E135" s="127"/>
      <c r="I135" s="155" t="str">
        <f t="shared" si="5"/>
        <v/>
      </c>
      <c r="J135" s="155">
        <v>12</v>
      </c>
      <c r="K135" s="155"/>
      <c r="L135" s="155"/>
      <c r="M135" s="155"/>
      <c r="N135" s="155"/>
      <c r="O135" s="155"/>
      <c r="P135" s="155"/>
      <c r="Q135" s="155"/>
      <c r="R135" s="155"/>
      <c r="S135" s="155"/>
      <c r="T135" s="155"/>
      <c r="U135" s="155"/>
    </row>
    <row r="136" spans="1:21">
      <c r="I136" s="155"/>
      <c r="J136" s="155"/>
      <c r="K136" s="155"/>
      <c r="L136" s="155"/>
      <c r="M136" s="155"/>
      <c r="N136" s="155"/>
      <c r="O136" s="155"/>
      <c r="P136" s="155"/>
      <c r="Q136" s="155"/>
      <c r="R136" s="155"/>
      <c r="S136" s="155"/>
      <c r="T136" s="155"/>
      <c r="U136" s="155"/>
    </row>
    <row r="137" spans="1:21">
      <c r="A137" s="128" t="s">
        <v>120</v>
      </c>
      <c r="B137" s="129"/>
      <c r="C137" s="118"/>
      <c r="D137" s="119"/>
      <c r="E137" s="119"/>
      <c r="F137" s="9"/>
      <c r="I137" s="155"/>
      <c r="J137" s="155"/>
      <c r="K137" s="155"/>
      <c r="L137" s="155"/>
      <c r="M137" s="155"/>
      <c r="N137" s="155"/>
      <c r="O137" s="155"/>
      <c r="P137" s="155"/>
      <c r="Q137" s="155"/>
      <c r="R137" s="155"/>
      <c r="S137" s="155"/>
      <c r="T137" s="155"/>
      <c r="U137" s="155"/>
    </row>
    <row r="138" spans="1:21" s="10" customFormat="1">
      <c r="A138" s="120" t="s">
        <v>6</v>
      </c>
      <c r="B138" s="169" t="s">
        <v>12</v>
      </c>
      <c r="C138" s="169"/>
      <c r="D138" s="121" t="s">
        <v>105</v>
      </c>
      <c r="E138" s="121" t="s">
        <v>106</v>
      </c>
      <c r="F138" s="102"/>
      <c r="I138" s="164" t="s">
        <v>12</v>
      </c>
      <c r="J138" s="164" t="s">
        <v>107</v>
      </c>
      <c r="K138" s="164"/>
      <c r="L138" s="170" t="s">
        <v>12</v>
      </c>
      <c r="M138" s="170"/>
      <c r="N138" s="164" t="s">
        <v>13</v>
      </c>
      <c r="O138" s="164" t="s">
        <v>14</v>
      </c>
      <c r="P138" s="164" t="s">
        <v>108</v>
      </c>
      <c r="Q138" s="164"/>
      <c r="R138" s="164"/>
      <c r="S138" s="164"/>
      <c r="T138" s="164"/>
      <c r="U138" s="164"/>
    </row>
    <row r="139" spans="1:21">
      <c r="A139" s="122">
        <v>1</v>
      </c>
      <c r="B139" s="171" t="s">
        <v>121</v>
      </c>
      <c r="C139" s="171"/>
      <c r="D139" s="123">
        <v>41984.333333333336</v>
      </c>
      <c r="E139" s="123"/>
      <c r="I139" s="155" t="str">
        <f>IF(ISBLANK(B139),"",B139)</f>
        <v>NGUYEN HONG THANH</v>
      </c>
      <c r="J139" s="155">
        <v>1</v>
      </c>
      <c r="K139" s="165" t="s">
        <v>109</v>
      </c>
      <c r="L139" s="172">
        <f>IF(N139="","",VLOOKUP(N139,D139:I150,5,FALSE))</f>
        <v>0</v>
      </c>
      <c r="M139" s="172"/>
      <c r="N139" s="166">
        <f>IF(MAX(D139:D150)=0,"",MAX(D139:D150))</f>
        <v>41984.333333333336</v>
      </c>
      <c r="O139" s="166"/>
      <c r="P139" s="155" t="str">
        <f>IF(N139="","",VLOOKUP(N139,D139:J150,6,FALSE))</f>
        <v>NGUYEN HONG THANH</v>
      </c>
      <c r="Q139" s="155"/>
      <c r="R139" s="155"/>
      <c r="S139" s="155"/>
      <c r="T139" s="155"/>
      <c r="U139" s="155"/>
    </row>
    <row r="140" spans="1:21">
      <c r="A140" s="124">
        <v>2</v>
      </c>
      <c r="B140" s="173"/>
      <c r="C140" s="173"/>
      <c r="D140" s="125"/>
      <c r="E140" s="125"/>
      <c r="I140" s="155" t="str">
        <f t="shared" ref="I140:I150" si="6">IF(ISBLANK(B140),"",B140)</f>
        <v/>
      </c>
      <c r="J140" s="155">
        <v>2</v>
      </c>
      <c r="K140" s="165" t="s">
        <v>110</v>
      </c>
      <c r="L140" s="172" t="e">
        <f>IF(P139&lt;&gt;"",IF(P139&gt;1,INDEX(B139:E150,P139-1,1),""),"")</f>
        <v>#VALUE!</v>
      </c>
      <c r="M140" s="172"/>
      <c r="N140" s="166" t="e">
        <f>IF(P139&lt;&gt;"",IF(P139&gt;1,INDEX(B139:E150,P139-1,3),""),"")</f>
        <v>#VALUE!</v>
      </c>
      <c r="O140" s="166" t="e">
        <f>IF(P139&lt;&gt;"",IF(P139&gt;1,INDEX(B139:E150,P139-1,4),""),"")</f>
        <v>#VALUE!</v>
      </c>
      <c r="P140" s="155"/>
      <c r="Q140" s="155"/>
      <c r="R140" s="155"/>
      <c r="S140" s="155"/>
      <c r="T140" s="155"/>
      <c r="U140" s="155"/>
    </row>
    <row r="141" spans="1:21">
      <c r="A141" s="124">
        <v>3</v>
      </c>
      <c r="B141" s="173"/>
      <c r="C141" s="173"/>
      <c r="D141" s="125"/>
      <c r="E141" s="125"/>
      <c r="I141" s="155" t="str">
        <f t="shared" si="6"/>
        <v/>
      </c>
      <c r="J141" s="155">
        <v>3</v>
      </c>
      <c r="K141" s="165" t="s">
        <v>111</v>
      </c>
      <c r="L141" s="172" t="e">
        <f>IF(P139&lt;&gt;"",IF(P139&gt;2,INDEX(B139:E150,P139-2,1),""),"")</f>
        <v>#VALUE!</v>
      </c>
      <c r="M141" s="172"/>
      <c r="N141" s="166" t="e">
        <f>IF(P139&lt;&gt;"",IF(P139&gt;2,INDEX(B139:E150,P139-2,3),""),"")</f>
        <v>#VALUE!</v>
      </c>
      <c r="O141" s="166" t="e">
        <f>IF(P139&lt;&gt;"",IF(P139&gt;2,INDEX(B139:E150,P139-2,4),""),"")</f>
        <v>#VALUE!</v>
      </c>
      <c r="P141" s="155"/>
      <c r="Q141" s="155"/>
      <c r="R141" s="155"/>
      <c r="S141" s="155"/>
      <c r="T141" s="155"/>
      <c r="U141" s="155"/>
    </row>
    <row r="142" spans="1:21">
      <c r="A142" s="124">
        <v>4</v>
      </c>
      <c r="B142" s="173"/>
      <c r="C142" s="173"/>
      <c r="D142" s="125"/>
      <c r="E142" s="125"/>
      <c r="I142" s="155" t="str">
        <f t="shared" si="6"/>
        <v/>
      </c>
      <c r="J142" s="155">
        <v>4</v>
      </c>
      <c r="K142" s="155"/>
      <c r="L142" s="155"/>
      <c r="M142" s="155"/>
      <c r="N142" s="155"/>
      <c r="O142" s="155"/>
      <c r="P142" s="155"/>
      <c r="Q142" s="155"/>
      <c r="R142" s="155"/>
      <c r="S142" s="155"/>
      <c r="T142" s="155"/>
      <c r="U142" s="155"/>
    </row>
    <row r="143" spans="1:21">
      <c r="A143" s="124">
        <v>5</v>
      </c>
      <c r="B143" s="173"/>
      <c r="C143" s="173"/>
      <c r="D143" s="125"/>
      <c r="E143" s="125"/>
      <c r="I143" s="155" t="str">
        <f t="shared" si="6"/>
        <v/>
      </c>
      <c r="J143" s="155">
        <v>5</v>
      </c>
      <c r="K143" s="155"/>
      <c r="L143" s="155"/>
      <c r="M143" s="155"/>
      <c r="N143" s="155"/>
      <c r="O143" s="155"/>
      <c r="P143" s="155"/>
      <c r="Q143" s="155"/>
      <c r="R143" s="155"/>
      <c r="S143" s="155"/>
      <c r="T143" s="155"/>
      <c r="U143" s="155"/>
    </row>
    <row r="144" spans="1:21">
      <c r="A144" s="124">
        <v>6</v>
      </c>
      <c r="B144" s="173"/>
      <c r="C144" s="173"/>
      <c r="D144" s="125"/>
      <c r="E144" s="125"/>
      <c r="I144" s="155" t="str">
        <f t="shared" si="6"/>
        <v/>
      </c>
      <c r="J144" s="155">
        <v>6</v>
      </c>
      <c r="K144" s="155"/>
      <c r="L144" s="155"/>
      <c r="M144" s="155"/>
      <c r="N144" s="155"/>
      <c r="O144" s="155"/>
      <c r="P144" s="155"/>
      <c r="Q144" s="155"/>
      <c r="R144" s="155"/>
      <c r="S144" s="155"/>
      <c r="T144" s="155"/>
      <c r="U144" s="155"/>
    </row>
    <row r="145" spans="1:21">
      <c r="A145" s="124">
        <v>7</v>
      </c>
      <c r="B145" s="173"/>
      <c r="C145" s="173"/>
      <c r="D145" s="125"/>
      <c r="E145" s="125"/>
      <c r="I145" s="155" t="str">
        <f t="shared" si="6"/>
        <v/>
      </c>
      <c r="J145" s="155">
        <v>7</v>
      </c>
      <c r="K145" s="155"/>
      <c r="L145" s="155"/>
      <c r="M145" s="155"/>
      <c r="N145" s="155"/>
      <c r="O145" s="155"/>
      <c r="P145" s="155"/>
      <c r="Q145" s="155"/>
      <c r="R145" s="155"/>
      <c r="S145" s="155"/>
      <c r="T145" s="155"/>
      <c r="U145" s="155"/>
    </row>
    <row r="146" spans="1:21">
      <c r="A146" s="124">
        <v>8</v>
      </c>
      <c r="B146" s="173"/>
      <c r="C146" s="173"/>
      <c r="D146" s="125"/>
      <c r="E146" s="125"/>
      <c r="I146" s="155" t="str">
        <f t="shared" si="6"/>
        <v/>
      </c>
      <c r="J146" s="155">
        <v>8</v>
      </c>
      <c r="K146" s="155"/>
      <c r="L146" s="155"/>
      <c r="M146" s="155"/>
      <c r="N146" s="155"/>
      <c r="O146" s="155"/>
      <c r="P146" s="155"/>
      <c r="Q146" s="155"/>
      <c r="R146" s="155"/>
      <c r="S146" s="155"/>
      <c r="T146" s="155"/>
      <c r="U146" s="155"/>
    </row>
    <row r="147" spans="1:21">
      <c r="A147" s="124">
        <v>9</v>
      </c>
      <c r="B147" s="173"/>
      <c r="C147" s="173"/>
      <c r="D147" s="125"/>
      <c r="E147" s="125"/>
      <c r="I147" s="155" t="str">
        <f t="shared" si="6"/>
        <v/>
      </c>
      <c r="J147" s="155">
        <v>9</v>
      </c>
      <c r="K147" s="155"/>
      <c r="L147" s="155"/>
      <c r="M147" s="155"/>
      <c r="N147" s="155"/>
      <c r="O147" s="155"/>
      <c r="P147" s="155"/>
      <c r="Q147" s="155"/>
      <c r="R147" s="155"/>
      <c r="S147" s="155"/>
      <c r="T147" s="155"/>
      <c r="U147" s="155"/>
    </row>
    <row r="148" spans="1:21">
      <c r="A148" s="124">
        <v>10</v>
      </c>
      <c r="B148" s="173"/>
      <c r="C148" s="173"/>
      <c r="D148" s="125"/>
      <c r="E148" s="125"/>
      <c r="I148" s="155" t="str">
        <f t="shared" si="6"/>
        <v/>
      </c>
      <c r="J148" s="155">
        <v>10</v>
      </c>
      <c r="K148" s="155"/>
      <c r="L148" s="155"/>
      <c r="M148" s="155"/>
      <c r="N148" s="155"/>
      <c r="O148" s="155"/>
      <c r="P148" s="155"/>
      <c r="Q148" s="155"/>
      <c r="R148" s="155"/>
      <c r="S148" s="155"/>
      <c r="T148" s="155"/>
      <c r="U148" s="155"/>
    </row>
    <row r="149" spans="1:21">
      <c r="A149" s="124">
        <v>11</v>
      </c>
      <c r="B149" s="173"/>
      <c r="C149" s="173"/>
      <c r="D149" s="125"/>
      <c r="E149" s="125"/>
      <c r="I149" s="155" t="str">
        <f t="shared" si="6"/>
        <v/>
      </c>
      <c r="J149" s="155">
        <v>11</v>
      </c>
      <c r="K149" s="155"/>
      <c r="L149" s="155"/>
      <c r="M149" s="155"/>
      <c r="N149" s="155"/>
      <c r="O149" s="155"/>
      <c r="P149" s="155"/>
      <c r="Q149" s="155"/>
      <c r="R149" s="155"/>
      <c r="S149" s="155"/>
      <c r="T149" s="155"/>
      <c r="U149" s="155"/>
    </row>
    <row r="150" spans="1:21">
      <c r="A150" s="126">
        <v>12</v>
      </c>
      <c r="B150" s="174"/>
      <c r="C150" s="174"/>
      <c r="D150" s="127"/>
      <c r="E150" s="127"/>
      <c r="I150" s="155" t="str">
        <f t="shared" si="6"/>
        <v/>
      </c>
      <c r="J150" s="155">
        <v>12</v>
      </c>
      <c r="K150" s="155"/>
      <c r="L150" s="155"/>
      <c r="M150" s="155"/>
      <c r="N150" s="155"/>
      <c r="O150" s="155"/>
      <c r="P150" s="155"/>
      <c r="Q150" s="155"/>
      <c r="R150" s="155"/>
      <c r="S150" s="155"/>
      <c r="T150" s="155"/>
      <c r="U150" s="155"/>
    </row>
    <row r="151" spans="1:21">
      <c r="I151" s="155"/>
      <c r="J151" s="155"/>
      <c r="K151" s="155"/>
      <c r="L151" s="155"/>
      <c r="M151" s="155"/>
      <c r="N151" s="155"/>
      <c r="O151" s="155"/>
      <c r="P151" s="155"/>
      <c r="Q151" s="155"/>
      <c r="R151" s="155"/>
      <c r="S151" s="155"/>
      <c r="T151" s="155"/>
      <c r="U151" s="155"/>
    </row>
    <row r="152" spans="1:21">
      <c r="A152" s="128" t="s">
        <v>122</v>
      </c>
      <c r="B152" s="129"/>
      <c r="C152" s="118"/>
      <c r="D152" s="119"/>
      <c r="E152" s="119"/>
      <c r="F152" s="9"/>
      <c r="I152" s="155"/>
      <c r="J152" s="155"/>
      <c r="K152" s="155"/>
      <c r="L152" s="155"/>
      <c r="M152" s="155"/>
      <c r="N152" s="155"/>
      <c r="O152" s="155"/>
      <c r="P152" s="155"/>
      <c r="Q152" s="155"/>
      <c r="R152" s="155"/>
      <c r="S152" s="155"/>
      <c r="T152" s="155"/>
      <c r="U152" s="155"/>
    </row>
    <row r="153" spans="1:21" s="10" customFormat="1">
      <c r="A153" s="120" t="s">
        <v>6</v>
      </c>
      <c r="B153" s="169" t="s">
        <v>12</v>
      </c>
      <c r="C153" s="169"/>
      <c r="D153" s="121" t="s">
        <v>105</v>
      </c>
      <c r="E153" s="121" t="s">
        <v>106</v>
      </c>
      <c r="F153" s="102"/>
      <c r="I153" s="164" t="s">
        <v>12</v>
      </c>
      <c r="J153" s="164" t="s">
        <v>107</v>
      </c>
      <c r="K153" s="164"/>
      <c r="L153" s="170" t="s">
        <v>12</v>
      </c>
      <c r="M153" s="170"/>
      <c r="N153" s="164" t="s">
        <v>13</v>
      </c>
      <c r="O153" s="164" t="s">
        <v>14</v>
      </c>
      <c r="P153" s="164" t="s">
        <v>108</v>
      </c>
      <c r="Q153" s="164"/>
      <c r="R153" s="164"/>
      <c r="S153" s="164"/>
      <c r="T153" s="164"/>
      <c r="U153" s="164"/>
    </row>
    <row r="154" spans="1:21">
      <c r="A154" s="122">
        <v>1</v>
      </c>
      <c r="B154" s="171" t="s">
        <v>123</v>
      </c>
      <c r="C154" s="171"/>
      <c r="D154" s="123">
        <v>41699</v>
      </c>
      <c r="E154" s="123"/>
      <c r="I154" s="155" t="str">
        <f>IF(ISBLANK(B154),"",B154)</f>
        <v>NGUYEN VIET LANH</v>
      </c>
      <c r="J154" s="155">
        <v>1</v>
      </c>
      <c r="K154" s="165" t="s">
        <v>109</v>
      </c>
      <c r="L154" s="172">
        <f>IF(N154="","",VLOOKUP(N154,D154:I165,5,FALSE))</f>
        <v>0</v>
      </c>
      <c r="M154" s="172"/>
      <c r="N154" s="166">
        <f>IF(MAX(D154:D165)=0,"",MAX(D154:D165))</f>
        <v>41699</v>
      </c>
      <c r="O154" s="166"/>
      <c r="P154" s="155" t="str">
        <f>IF(N154="","",VLOOKUP(N154,D154:J165,6,FALSE))</f>
        <v>NGUYEN VIET LANH</v>
      </c>
      <c r="Q154" s="155"/>
      <c r="R154" s="155"/>
      <c r="S154" s="155"/>
      <c r="T154" s="155"/>
      <c r="U154" s="155"/>
    </row>
    <row r="155" spans="1:21">
      <c r="A155" s="124">
        <v>2</v>
      </c>
      <c r="B155" s="173"/>
      <c r="C155" s="173"/>
      <c r="D155" s="125"/>
      <c r="E155" s="125"/>
      <c r="I155" s="155" t="str">
        <f t="shared" ref="I155:I165" si="7">IF(ISBLANK(B155),"",B155)</f>
        <v/>
      </c>
      <c r="J155" s="155">
        <v>2</v>
      </c>
      <c r="K155" s="165" t="s">
        <v>110</v>
      </c>
      <c r="L155" s="172" t="e">
        <f>IF(P154&lt;&gt;"",IF(P154&gt;1,INDEX(B154:E165,P154-1,1),""),"")</f>
        <v>#VALUE!</v>
      </c>
      <c r="M155" s="172"/>
      <c r="N155" s="166" t="e">
        <f>IF(P154&lt;&gt;"",IF(P154&gt;1,INDEX(B154:E165,P154-1,3),""),"")</f>
        <v>#VALUE!</v>
      </c>
      <c r="O155" s="166" t="e">
        <f>IF(P154&lt;&gt;"",IF(P154&gt;1,INDEX(B154:E165,P154-1,4),""),"")</f>
        <v>#VALUE!</v>
      </c>
      <c r="P155" s="155"/>
      <c r="Q155" s="155"/>
      <c r="R155" s="155"/>
      <c r="S155" s="155"/>
      <c r="T155" s="155"/>
      <c r="U155" s="155"/>
    </row>
    <row r="156" spans="1:21">
      <c r="A156" s="124">
        <v>3</v>
      </c>
      <c r="B156" s="173"/>
      <c r="C156" s="173"/>
      <c r="D156" s="125"/>
      <c r="E156" s="125"/>
      <c r="I156" s="155" t="str">
        <f t="shared" si="7"/>
        <v/>
      </c>
      <c r="J156" s="155">
        <v>3</v>
      </c>
      <c r="K156" s="165" t="s">
        <v>111</v>
      </c>
      <c r="L156" s="172" t="e">
        <f>IF(P154&lt;&gt;"",IF(P154&gt;2,INDEX(B154:E165,P154-2,1),""),"")</f>
        <v>#VALUE!</v>
      </c>
      <c r="M156" s="172"/>
      <c r="N156" s="166" t="e">
        <f>IF(P154&lt;&gt;"",IF(P154&gt;2,INDEX(B154:E165,P154-2,3),""),"")</f>
        <v>#VALUE!</v>
      </c>
      <c r="O156" s="166" t="e">
        <f>IF(P154&lt;&gt;"",IF(P154&gt;2,INDEX(B154:E165,P154-2,4),""),"")</f>
        <v>#VALUE!</v>
      </c>
      <c r="P156" s="155"/>
      <c r="Q156" s="155"/>
      <c r="R156" s="155"/>
      <c r="S156" s="155"/>
      <c r="T156" s="155"/>
      <c r="U156" s="155"/>
    </row>
    <row r="157" spans="1:21">
      <c r="A157" s="124">
        <v>4</v>
      </c>
      <c r="B157" s="173"/>
      <c r="C157" s="173"/>
      <c r="D157" s="125"/>
      <c r="E157" s="125"/>
      <c r="I157" s="155" t="str">
        <f t="shared" si="7"/>
        <v/>
      </c>
      <c r="J157" s="155">
        <v>4</v>
      </c>
      <c r="K157" s="155"/>
      <c r="L157" s="155"/>
      <c r="M157" s="155"/>
      <c r="N157" s="155"/>
      <c r="O157" s="155"/>
      <c r="P157" s="155"/>
      <c r="Q157" s="155"/>
      <c r="R157" s="155"/>
      <c r="S157" s="155"/>
      <c r="T157" s="155"/>
      <c r="U157" s="155"/>
    </row>
    <row r="158" spans="1:21">
      <c r="A158" s="124">
        <v>5</v>
      </c>
      <c r="B158" s="173"/>
      <c r="C158" s="173"/>
      <c r="D158" s="125"/>
      <c r="E158" s="125"/>
      <c r="I158" s="155" t="str">
        <f t="shared" si="7"/>
        <v/>
      </c>
      <c r="J158" s="155">
        <v>5</v>
      </c>
      <c r="K158" s="155"/>
      <c r="L158" s="155"/>
      <c r="M158" s="155"/>
      <c r="N158" s="155"/>
      <c r="O158" s="155"/>
      <c r="P158" s="155"/>
      <c r="Q158" s="155"/>
      <c r="R158" s="155"/>
      <c r="S158" s="155"/>
      <c r="T158" s="155"/>
      <c r="U158" s="155"/>
    </row>
    <row r="159" spans="1:21">
      <c r="A159" s="124">
        <v>6</v>
      </c>
      <c r="B159" s="173"/>
      <c r="C159" s="173"/>
      <c r="D159" s="125"/>
      <c r="E159" s="125"/>
      <c r="I159" s="155" t="str">
        <f t="shared" si="7"/>
        <v/>
      </c>
      <c r="J159" s="155">
        <v>6</v>
      </c>
      <c r="K159" s="155"/>
      <c r="L159" s="155"/>
      <c r="M159" s="155"/>
      <c r="N159" s="155"/>
      <c r="O159" s="155"/>
      <c r="P159" s="155"/>
      <c r="Q159" s="155"/>
      <c r="R159" s="155"/>
      <c r="S159" s="155"/>
      <c r="T159" s="155"/>
      <c r="U159" s="155"/>
    </row>
    <row r="160" spans="1:21">
      <c r="A160" s="124">
        <v>7</v>
      </c>
      <c r="B160" s="173"/>
      <c r="C160" s="173"/>
      <c r="D160" s="125"/>
      <c r="E160" s="125"/>
      <c r="I160" s="155" t="str">
        <f t="shared" si="7"/>
        <v/>
      </c>
      <c r="J160" s="155">
        <v>7</v>
      </c>
      <c r="K160" s="155"/>
      <c r="L160" s="155"/>
      <c r="M160" s="155"/>
      <c r="N160" s="155"/>
      <c r="O160" s="155"/>
      <c r="P160" s="155"/>
      <c r="Q160" s="155"/>
      <c r="R160" s="155"/>
      <c r="S160" s="155"/>
      <c r="T160" s="155"/>
      <c r="U160" s="155"/>
    </row>
    <row r="161" spans="1:21">
      <c r="A161" s="124">
        <v>8</v>
      </c>
      <c r="B161" s="173"/>
      <c r="C161" s="173"/>
      <c r="D161" s="125"/>
      <c r="E161" s="125"/>
      <c r="I161" s="155" t="str">
        <f t="shared" si="7"/>
        <v/>
      </c>
      <c r="J161" s="155">
        <v>8</v>
      </c>
      <c r="K161" s="155"/>
      <c r="L161" s="155"/>
      <c r="M161" s="155"/>
      <c r="N161" s="155"/>
      <c r="O161" s="155"/>
      <c r="P161" s="155"/>
      <c r="Q161" s="155"/>
      <c r="R161" s="155"/>
      <c r="S161" s="155"/>
      <c r="T161" s="155"/>
      <c r="U161" s="155"/>
    </row>
    <row r="162" spans="1:21">
      <c r="A162" s="124">
        <v>9</v>
      </c>
      <c r="B162" s="173"/>
      <c r="C162" s="173"/>
      <c r="D162" s="125"/>
      <c r="E162" s="125"/>
      <c r="I162" s="155" t="str">
        <f t="shared" si="7"/>
        <v/>
      </c>
      <c r="J162" s="155">
        <v>9</v>
      </c>
      <c r="K162" s="155"/>
      <c r="L162" s="155"/>
      <c r="M162" s="155"/>
      <c r="N162" s="155"/>
      <c r="O162" s="155"/>
      <c r="P162" s="155"/>
      <c r="Q162" s="155"/>
      <c r="R162" s="155"/>
      <c r="S162" s="155"/>
      <c r="T162" s="155"/>
      <c r="U162" s="155"/>
    </row>
    <row r="163" spans="1:21">
      <c r="A163" s="124">
        <v>10</v>
      </c>
      <c r="B163" s="173"/>
      <c r="C163" s="173"/>
      <c r="D163" s="125"/>
      <c r="E163" s="125"/>
      <c r="I163" s="155" t="str">
        <f t="shared" si="7"/>
        <v/>
      </c>
      <c r="J163" s="155">
        <v>10</v>
      </c>
      <c r="K163" s="155"/>
      <c r="L163" s="155"/>
      <c r="M163" s="155"/>
      <c r="N163" s="155"/>
      <c r="O163" s="155"/>
      <c r="P163" s="155"/>
      <c r="Q163" s="155"/>
      <c r="R163" s="155"/>
      <c r="S163" s="155"/>
      <c r="T163" s="155"/>
      <c r="U163" s="155"/>
    </row>
    <row r="164" spans="1:21">
      <c r="A164" s="124">
        <v>11</v>
      </c>
      <c r="B164" s="173"/>
      <c r="C164" s="173"/>
      <c r="D164" s="125"/>
      <c r="E164" s="125"/>
      <c r="I164" s="155" t="str">
        <f t="shared" si="7"/>
        <v/>
      </c>
      <c r="J164" s="155">
        <v>11</v>
      </c>
      <c r="K164" s="155"/>
      <c r="L164" s="155"/>
      <c r="M164" s="155"/>
      <c r="N164" s="155"/>
      <c r="O164" s="155"/>
      <c r="P164" s="155"/>
      <c r="Q164" s="155"/>
      <c r="R164" s="155"/>
      <c r="S164" s="155"/>
      <c r="T164" s="155"/>
      <c r="U164" s="155"/>
    </row>
    <row r="165" spans="1:21">
      <c r="A165" s="126">
        <v>12</v>
      </c>
      <c r="B165" s="174"/>
      <c r="C165" s="174"/>
      <c r="D165" s="127"/>
      <c r="E165" s="127"/>
      <c r="I165" s="155" t="str">
        <f t="shared" si="7"/>
        <v/>
      </c>
      <c r="J165" s="155">
        <v>12</v>
      </c>
      <c r="K165" s="155"/>
      <c r="L165" s="155"/>
      <c r="M165" s="155"/>
      <c r="N165" s="155"/>
      <c r="O165" s="155"/>
      <c r="P165" s="155"/>
      <c r="Q165" s="155"/>
      <c r="R165" s="155"/>
      <c r="S165" s="155"/>
      <c r="T165" s="155"/>
      <c r="U165" s="155"/>
    </row>
    <row r="166" spans="1:21">
      <c r="I166" s="155"/>
      <c r="J166" s="155"/>
      <c r="K166" s="155"/>
      <c r="L166" s="155"/>
      <c r="M166" s="155"/>
      <c r="N166" s="155"/>
      <c r="O166" s="155"/>
      <c r="P166" s="155"/>
      <c r="Q166" s="155"/>
      <c r="R166" s="155"/>
      <c r="S166" s="155"/>
      <c r="T166" s="155"/>
      <c r="U166" s="155"/>
    </row>
    <row r="167" spans="1:21">
      <c r="A167" s="128" t="s">
        <v>124</v>
      </c>
      <c r="B167" s="129"/>
      <c r="C167" s="118"/>
      <c r="D167" s="119"/>
      <c r="E167" s="119"/>
      <c r="F167" s="9"/>
      <c r="I167" s="155"/>
      <c r="J167" s="155"/>
      <c r="K167" s="155"/>
      <c r="L167" s="155"/>
      <c r="M167" s="155"/>
      <c r="N167" s="155"/>
      <c r="O167" s="155"/>
      <c r="P167" s="155"/>
      <c r="Q167" s="155"/>
      <c r="R167" s="155"/>
      <c r="S167" s="155"/>
      <c r="T167" s="155"/>
      <c r="U167" s="155"/>
    </row>
    <row r="168" spans="1:21" s="10" customFormat="1">
      <c r="A168" s="120" t="s">
        <v>6</v>
      </c>
      <c r="B168" s="169" t="s">
        <v>12</v>
      </c>
      <c r="C168" s="169"/>
      <c r="D168" s="121" t="s">
        <v>105</v>
      </c>
      <c r="E168" s="121" t="s">
        <v>106</v>
      </c>
      <c r="F168" s="102"/>
      <c r="I168" s="164" t="s">
        <v>12</v>
      </c>
      <c r="J168" s="164" t="s">
        <v>107</v>
      </c>
      <c r="K168" s="164"/>
      <c r="L168" s="170" t="s">
        <v>12</v>
      </c>
      <c r="M168" s="170"/>
      <c r="N168" s="164" t="s">
        <v>13</v>
      </c>
      <c r="O168" s="164" t="s">
        <v>14</v>
      </c>
      <c r="P168" s="164" t="s">
        <v>108</v>
      </c>
      <c r="Q168" s="164"/>
      <c r="R168" s="164"/>
      <c r="S168" s="164"/>
      <c r="T168" s="164"/>
      <c r="U168" s="164"/>
    </row>
    <row r="169" spans="1:21">
      <c r="A169" s="122">
        <v>1</v>
      </c>
      <c r="B169" s="171" t="s">
        <v>125</v>
      </c>
      <c r="C169" s="171"/>
      <c r="D169" s="123">
        <v>41699</v>
      </c>
      <c r="E169" s="123"/>
      <c r="I169" s="155" t="str">
        <f>IF(ISBLANK(B169),"",B169)</f>
        <v>DINH MANH HUNG</v>
      </c>
      <c r="J169" s="155">
        <v>1</v>
      </c>
      <c r="K169" s="165" t="s">
        <v>109</v>
      </c>
      <c r="L169" s="172">
        <f>IF(N169="","",VLOOKUP(N169,D169:I180,5,FALSE))</f>
        <v>0</v>
      </c>
      <c r="M169" s="172"/>
      <c r="N169" s="166">
        <f>IF(MAX(D169:D180)=0,"",MAX(D169:D180))</f>
        <v>41699</v>
      </c>
      <c r="O169" s="166"/>
      <c r="P169" s="155" t="str">
        <f>IF(N169="","",VLOOKUP(N169,D169:J180,6,FALSE))</f>
        <v>DINH MANH HUNG</v>
      </c>
      <c r="Q169" s="155"/>
      <c r="R169" s="155"/>
      <c r="S169" s="155"/>
      <c r="T169" s="155"/>
      <c r="U169" s="155"/>
    </row>
    <row r="170" spans="1:21">
      <c r="A170" s="124">
        <v>2</v>
      </c>
      <c r="B170" s="173"/>
      <c r="C170" s="173"/>
      <c r="D170" s="125"/>
      <c r="E170" s="125"/>
      <c r="I170" s="155" t="str">
        <f t="shared" ref="I170:I180" si="8">IF(ISBLANK(B170),"",B170)</f>
        <v/>
      </c>
      <c r="J170" s="155">
        <v>2</v>
      </c>
      <c r="K170" s="165" t="s">
        <v>110</v>
      </c>
      <c r="L170" s="172" t="e">
        <f>IF(P169&lt;&gt;"",IF(P169&gt;1,INDEX(B169:E180,P169-1,1),""),"")</f>
        <v>#VALUE!</v>
      </c>
      <c r="M170" s="172"/>
      <c r="N170" s="166" t="e">
        <f>IF(P169&lt;&gt;"",IF(P169&gt;1,INDEX(B169:E180,P169-1,3),""),"")</f>
        <v>#VALUE!</v>
      </c>
      <c r="O170" s="166" t="e">
        <f>IF(P169&lt;&gt;"",IF(P169&gt;1,INDEX(B169:E180,P169-1,4),""),"")</f>
        <v>#VALUE!</v>
      </c>
      <c r="P170" s="155"/>
      <c r="Q170" s="155"/>
      <c r="R170" s="155"/>
      <c r="S170" s="155"/>
      <c r="T170" s="155"/>
      <c r="U170" s="155"/>
    </row>
    <row r="171" spans="1:21">
      <c r="A171" s="124">
        <v>3</v>
      </c>
      <c r="B171" s="173"/>
      <c r="C171" s="173"/>
      <c r="D171" s="125"/>
      <c r="E171" s="125"/>
      <c r="I171" s="155" t="str">
        <f t="shared" si="8"/>
        <v/>
      </c>
      <c r="J171" s="155">
        <v>3</v>
      </c>
      <c r="K171" s="165" t="s">
        <v>111</v>
      </c>
      <c r="L171" s="172" t="e">
        <f>IF(P169&lt;&gt;"",IF(P169&gt;2,INDEX(B169:E180,P169-2,1),""),"")</f>
        <v>#VALUE!</v>
      </c>
      <c r="M171" s="172"/>
      <c r="N171" s="166" t="e">
        <f>IF(P169&lt;&gt;"",IF(P169&gt;2,INDEX(B169:E180,P169-2,3),""),"")</f>
        <v>#VALUE!</v>
      </c>
      <c r="O171" s="166" t="e">
        <f>IF(P169&lt;&gt;"",IF(P169&gt;2,INDEX(B169:E180,P169-2,4),""),"")</f>
        <v>#VALUE!</v>
      </c>
      <c r="P171" s="155"/>
      <c r="Q171" s="155"/>
      <c r="R171" s="155"/>
      <c r="S171" s="155"/>
      <c r="T171" s="155"/>
      <c r="U171" s="155"/>
    </row>
    <row r="172" spans="1:21">
      <c r="A172" s="124">
        <v>4</v>
      </c>
      <c r="B172" s="173"/>
      <c r="C172" s="173"/>
      <c r="D172" s="125"/>
      <c r="E172" s="125"/>
      <c r="I172" s="155" t="str">
        <f t="shared" si="8"/>
        <v/>
      </c>
      <c r="J172" s="155">
        <v>4</v>
      </c>
      <c r="K172" s="155"/>
      <c r="L172" s="155"/>
      <c r="M172" s="155"/>
      <c r="N172" s="155"/>
      <c r="O172" s="155"/>
      <c r="P172" s="155"/>
      <c r="Q172" s="155"/>
      <c r="R172" s="155"/>
      <c r="S172" s="155"/>
      <c r="T172" s="155"/>
      <c r="U172" s="155"/>
    </row>
    <row r="173" spans="1:21">
      <c r="A173" s="124">
        <v>5</v>
      </c>
      <c r="B173" s="173"/>
      <c r="C173" s="173"/>
      <c r="D173" s="125"/>
      <c r="E173" s="125"/>
      <c r="I173" s="155" t="str">
        <f t="shared" si="8"/>
        <v/>
      </c>
      <c r="J173" s="155">
        <v>5</v>
      </c>
      <c r="K173" s="155"/>
      <c r="L173" s="155"/>
      <c r="M173" s="155"/>
      <c r="N173" s="155"/>
      <c r="O173" s="155"/>
      <c r="P173" s="155"/>
      <c r="Q173" s="155"/>
      <c r="R173" s="155"/>
      <c r="S173" s="155"/>
      <c r="T173" s="155"/>
      <c r="U173" s="155"/>
    </row>
    <row r="174" spans="1:21">
      <c r="A174" s="124">
        <v>6</v>
      </c>
      <c r="B174" s="173"/>
      <c r="C174" s="173"/>
      <c r="D174" s="125"/>
      <c r="E174" s="125"/>
      <c r="I174" s="155" t="str">
        <f t="shared" si="8"/>
        <v/>
      </c>
      <c r="J174" s="155">
        <v>6</v>
      </c>
      <c r="K174" s="155"/>
      <c r="L174" s="155"/>
      <c r="M174" s="155"/>
      <c r="N174" s="155"/>
      <c r="O174" s="155"/>
      <c r="P174" s="155"/>
      <c r="Q174" s="155"/>
      <c r="R174" s="155"/>
      <c r="S174" s="155"/>
      <c r="T174" s="155"/>
      <c r="U174" s="155"/>
    </row>
    <row r="175" spans="1:21">
      <c r="A175" s="124">
        <v>7</v>
      </c>
      <c r="B175" s="173"/>
      <c r="C175" s="173"/>
      <c r="D175" s="125"/>
      <c r="E175" s="125"/>
      <c r="I175" s="155" t="str">
        <f t="shared" si="8"/>
        <v/>
      </c>
      <c r="J175" s="155">
        <v>7</v>
      </c>
      <c r="K175" s="155"/>
      <c r="L175" s="155"/>
      <c r="M175" s="155"/>
      <c r="N175" s="155"/>
      <c r="O175" s="155"/>
      <c r="P175" s="155"/>
      <c r="Q175" s="155"/>
      <c r="R175" s="155"/>
      <c r="S175" s="155"/>
      <c r="T175" s="155"/>
      <c r="U175" s="155"/>
    </row>
    <row r="176" spans="1:21">
      <c r="A176" s="124">
        <v>8</v>
      </c>
      <c r="B176" s="173"/>
      <c r="C176" s="173"/>
      <c r="D176" s="125"/>
      <c r="E176" s="125"/>
      <c r="I176" s="155" t="str">
        <f t="shared" si="8"/>
        <v/>
      </c>
      <c r="J176" s="155">
        <v>8</v>
      </c>
      <c r="K176" s="155"/>
      <c r="L176" s="155"/>
      <c r="M176" s="155"/>
      <c r="N176" s="155"/>
      <c r="O176" s="155"/>
      <c r="P176" s="155"/>
      <c r="Q176" s="155"/>
      <c r="R176" s="155"/>
      <c r="S176" s="155"/>
      <c r="T176" s="155"/>
      <c r="U176" s="155"/>
    </row>
    <row r="177" spans="1:21">
      <c r="A177" s="124">
        <v>9</v>
      </c>
      <c r="B177" s="173"/>
      <c r="C177" s="173"/>
      <c r="D177" s="125"/>
      <c r="E177" s="125"/>
      <c r="I177" s="155" t="str">
        <f t="shared" si="8"/>
        <v/>
      </c>
      <c r="J177" s="155">
        <v>9</v>
      </c>
      <c r="K177" s="155"/>
      <c r="L177" s="155"/>
      <c r="M177" s="155"/>
      <c r="N177" s="155"/>
      <c r="O177" s="155"/>
      <c r="P177" s="155"/>
      <c r="Q177" s="155"/>
      <c r="R177" s="155"/>
      <c r="S177" s="155"/>
      <c r="T177" s="155"/>
      <c r="U177" s="155"/>
    </row>
    <row r="178" spans="1:21">
      <c r="A178" s="124">
        <v>10</v>
      </c>
      <c r="B178" s="173"/>
      <c r="C178" s="173"/>
      <c r="D178" s="125"/>
      <c r="E178" s="125"/>
      <c r="I178" s="155" t="str">
        <f t="shared" si="8"/>
        <v/>
      </c>
      <c r="J178" s="155">
        <v>10</v>
      </c>
      <c r="K178" s="155"/>
      <c r="L178" s="155"/>
      <c r="M178" s="155"/>
      <c r="N178" s="155"/>
      <c r="O178" s="155"/>
      <c r="P178" s="155"/>
      <c r="Q178" s="155"/>
      <c r="R178" s="155"/>
      <c r="S178" s="155"/>
      <c r="T178" s="155"/>
      <c r="U178" s="155"/>
    </row>
    <row r="179" spans="1:21">
      <c r="A179" s="124">
        <v>11</v>
      </c>
      <c r="B179" s="173"/>
      <c r="C179" s="173"/>
      <c r="D179" s="125"/>
      <c r="E179" s="125"/>
      <c r="I179" s="155" t="str">
        <f t="shared" si="8"/>
        <v/>
      </c>
      <c r="J179" s="155">
        <v>11</v>
      </c>
      <c r="K179" s="155"/>
      <c r="L179" s="155"/>
      <c r="M179" s="155"/>
      <c r="N179" s="155"/>
      <c r="O179" s="155"/>
      <c r="P179" s="155"/>
      <c r="Q179" s="155"/>
      <c r="R179" s="155"/>
      <c r="S179" s="155"/>
      <c r="T179" s="155"/>
      <c r="U179" s="155"/>
    </row>
    <row r="180" spans="1:21">
      <c r="A180" s="126">
        <v>12</v>
      </c>
      <c r="B180" s="174"/>
      <c r="C180" s="174"/>
      <c r="D180" s="127"/>
      <c r="E180" s="127"/>
      <c r="I180" s="155" t="str">
        <f t="shared" si="8"/>
        <v/>
      </c>
      <c r="J180" s="155">
        <v>12</v>
      </c>
      <c r="K180" s="155"/>
      <c r="L180" s="155"/>
      <c r="M180" s="155"/>
      <c r="N180" s="155"/>
      <c r="O180" s="155"/>
      <c r="P180" s="155"/>
      <c r="Q180" s="155"/>
      <c r="R180" s="155"/>
      <c r="S180" s="155"/>
      <c r="T180" s="155"/>
      <c r="U180" s="155"/>
    </row>
    <row r="181" spans="1:21">
      <c r="I181" s="155"/>
      <c r="J181" s="155"/>
      <c r="K181" s="155"/>
      <c r="L181" s="155"/>
      <c r="M181" s="155"/>
      <c r="N181" s="155"/>
      <c r="O181" s="155"/>
      <c r="P181" s="155"/>
      <c r="Q181" s="155"/>
      <c r="R181" s="155"/>
      <c r="S181" s="155"/>
      <c r="T181" s="155"/>
      <c r="U181" s="155"/>
    </row>
    <row r="182" spans="1:21">
      <c r="A182" s="128" t="s">
        <v>126</v>
      </c>
      <c r="B182" s="129"/>
      <c r="C182" s="118"/>
      <c r="D182" s="119"/>
      <c r="E182" s="119"/>
      <c r="F182" s="9"/>
      <c r="I182" s="155"/>
      <c r="J182" s="155"/>
      <c r="K182" s="155"/>
      <c r="L182" s="155"/>
      <c r="M182" s="155"/>
      <c r="N182" s="155"/>
      <c r="O182" s="155"/>
      <c r="P182" s="155"/>
      <c r="Q182" s="155"/>
      <c r="R182" s="155"/>
      <c r="S182" s="155"/>
      <c r="T182" s="155"/>
      <c r="U182" s="155"/>
    </row>
    <row r="183" spans="1:21" s="10" customFormat="1">
      <c r="A183" s="120" t="s">
        <v>6</v>
      </c>
      <c r="B183" s="169" t="s">
        <v>12</v>
      </c>
      <c r="C183" s="169"/>
      <c r="D183" s="121" t="s">
        <v>105</v>
      </c>
      <c r="E183" s="121" t="s">
        <v>106</v>
      </c>
      <c r="F183" s="102"/>
      <c r="I183" s="164" t="s">
        <v>12</v>
      </c>
      <c r="J183" s="164" t="s">
        <v>107</v>
      </c>
      <c r="K183" s="164"/>
      <c r="L183" s="170" t="s">
        <v>12</v>
      </c>
      <c r="M183" s="170"/>
      <c r="N183" s="164" t="s">
        <v>13</v>
      </c>
      <c r="O183" s="164" t="s">
        <v>14</v>
      </c>
      <c r="P183" s="164" t="s">
        <v>108</v>
      </c>
      <c r="Q183" s="164"/>
      <c r="R183" s="164"/>
      <c r="S183" s="164"/>
      <c r="T183" s="164"/>
      <c r="U183" s="164"/>
    </row>
    <row r="184" spans="1:21">
      <c r="A184" s="122">
        <v>1</v>
      </c>
      <c r="B184" s="171" t="s">
        <v>41</v>
      </c>
      <c r="C184" s="171"/>
      <c r="D184" s="123">
        <v>41699</v>
      </c>
      <c r="E184" s="123"/>
      <c r="I184" s="155" t="str">
        <f>IF(ISBLANK(B184),"",B184)</f>
        <v>VU DUY CANH</v>
      </c>
      <c r="J184" s="155">
        <v>1</v>
      </c>
      <c r="K184" s="165" t="s">
        <v>109</v>
      </c>
      <c r="L184" s="172">
        <f>IF(N184="","",VLOOKUP(N184,D184:I195,5,FALSE))</f>
        <v>0</v>
      </c>
      <c r="M184" s="172"/>
      <c r="N184" s="166">
        <f>IF(MAX(D184:D195)=0,"",MAX(D184:D195))</f>
        <v>41699</v>
      </c>
      <c r="O184" s="166"/>
      <c r="P184" s="155" t="str">
        <f>IF(N184="","",VLOOKUP(N184,D184:J195,6,FALSE))</f>
        <v>VU DUY CANH</v>
      </c>
      <c r="Q184" s="155"/>
      <c r="R184" s="155"/>
      <c r="S184" s="155"/>
      <c r="T184" s="155"/>
      <c r="U184" s="155"/>
    </row>
    <row r="185" spans="1:21">
      <c r="A185" s="124">
        <v>2</v>
      </c>
      <c r="B185" s="173"/>
      <c r="C185" s="173"/>
      <c r="D185" s="125"/>
      <c r="E185" s="125"/>
      <c r="I185" s="155" t="str">
        <f t="shared" ref="I185:I195" si="9">IF(ISBLANK(B185),"",B185)</f>
        <v/>
      </c>
      <c r="J185" s="155">
        <v>2</v>
      </c>
      <c r="K185" s="165" t="s">
        <v>110</v>
      </c>
      <c r="L185" s="172" t="e">
        <f>IF(P184&lt;&gt;"",IF(P184&gt;1,INDEX(B184:E195,P184-1,1),""),"")</f>
        <v>#VALUE!</v>
      </c>
      <c r="M185" s="172"/>
      <c r="N185" s="166" t="e">
        <f>IF(P184&lt;&gt;"",IF(P184&gt;1,INDEX(B184:E195,P184-1,3),""),"")</f>
        <v>#VALUE!</v>
      </c>
      <c r="O185" s="166" t="e">
        <f>IF(P184&lt;&gt;"",IF(P184&gt;1,INDEX(B184:E195,P184-1,4),""),"")</f>
        <v>#VALUE!</v>
      </c>
      <c r="P185" s="155"/>
      <c r="Q185" s="155"/>
      <c r="R185" s="155"/>
      <c r="S185" s="155"/>
      <c r="T185" s="155"/>
      <c r="U185" s="155"/>
    </row>
    <row r="186" spans="1:21">
      <c r="A186" s="124">
        <v>3</v>
      </c>
      <c r="B186" s="173"/>
      <c r="C186" s="173"/>
      <c r="D186" s="125"/>
      <c r="E186" s="125"/>
      <c r="I186" s="155" t="str">
        <f t="shared" si="9"/>
        <v/>
      </c>
      <c r="J186" s="155">
        <v>3</v>
      </c>
      <c r="K186" s="165" t="s">
        <v>111</v>
      </c>
      <c r="L186" s="172" t="e">
        <f>IF(P184&lt;&gt;"",IF(P184&gt;2,INDEX(B184:E195,P184-2,1),""),"")</f>
        <v>#VALUE!</v>
      </c>
      <c r="M186" s="172"/>
      <c r="N186" s="166" t="e">
        <f>IF(P184&lt;&gt;"",IF(P184&gt;2,INDEX(B184:E195,P184-2,3),""),"")</f>
        <v>#VALUE!</v>
      </c>
      <c r="O186" s="166" t="e">
        <f>IF(P184&lt;&gt;"",IF(P184&gt;2,INDEX(B184:E195,P184-2,4),""),"")</f>
        <v>#VALUE!</v>
      </c>
      <c r="P186" s="155"/>
      <c r="Q186" s="155"/>
      <c r="R186" s="155"/>
      <c r="S186" s="155"/>
      <c r="T186" s="155"/>
      <c r="U186" s="155"/>
    </row>
    <row r="187" spans="1:21">
      <c r="A187" s="124">
        <v>4</v>
      </c>
      <c r="B187" s="173"/>
      <c r="C187" s="173"/>
      <c r="D187" s="125"/>
      <c r="E187" s="125"/>
      <c r="I187" s="155" t="str">
        <f t="shared" si="9"/>
        <v/>
      </c>
      <c r="J187" s="155">
        <v>4</v>
      </c>
      <c r="K187" s="155"/>
      <c r="L187" s="155"/>
      <c r="M187" s="155"/>
      <c r="N187" s="155"/>
      <c r="O187" s="155"/>
      <c r="P187" s="155"/>
      <c r="Q187" s="155"/>
      <c r="R187" s="155"/>
      <c r="S187" s="155"/>
      <c r="T187" s="155"/>
      <c r="U187" s="155"/>
    </row>
    <row r="188" spans="1:21">
      <c r="A188" s="124">
        <v>5</v>
      </c>
      <c r="B188" s="173"/>
      <c r="C188" s="173"/>
      <c r="D188" s="125"/>
      <c r="E188" s="125"/>
      <c r="I188" s="155" t="str">
        <f t="shared" si="9"/>
        <v/>
      </c>
      <c r="J188" s="155">
        <v>5</v>
      </c>
      <c r="K188" s="155"/>
      <c r="L188" s="155"/>
      <c r="M188" s="155"/>
      <c r="N188" s="155"/>
      <c r="O188" s="155"/>
      <c r="P188" s="155"/>
      <c r="Q188" s="155"/>
      <c r="R188" s="155"/>
      <c r="S188" s="155"/>
      <c r="T188" s="155"/>
      <c r="U188" s="155"/>
    </row>
    <row r="189" spans="1:21">
      <c r="A189" s="124">
        <v>6</v>
      </c>
      <c r="B189" s="173"/>
      <c r="C189" s="173"/>
      <c r="D189" s="125"/>
      <c r="E189" s="125"/>
      <c r="I189" s="155" t="str">
        <f t="shared" si="9"/>
        <v/>
      </c>
      <c r="J189" s="155">
        <v>6</v>
      </c>
      <c r="K189" s="155"/>
      <c r="L189" s="155"/>
      <c r="M189" s="155"/>
      <c r="N189" s="155"/>
      <c r="O189" s="155"/>
      <c r="P189" s="155"/>
      <c r="Q189" s="155"/>
      <c r="R189" s="155"/>
      <c r="S189" s="155"/>
      <c r="T189" s="155"/>
      <c r="U189" s="155"/>
    </row>
    <row r="190" spans="1:21">
      <c r="A190" s="124">
        <v>7</v>
      </c>
      <c r="B190" s="173"/>
      <c r="C190" s="173"/>
      <c r="D190" s="125"/>
      <c r="E190" s="125"/>
      <c r="I190" s="155" t="str">
        <f t="shared" si="9"/>
        <v/>
      </c>
      <c r="J190" s="155">
        <v>7</v>
      </c>
      <c r="K190" s="155"/>
      <c r="L190" s="155"/>
      <c r="M190" s="155"/>
      <c r="N190" s="155"/>
      <c r="O190" s="155"/>
      <c r="P190" s="155"/>
      <c r="Q190" s="155"/>
      <c r="R190" s="155"/>
      <c r="S190" s="155"/>
      <c r="T190" s="155"/>
      <c r="U190" s="155"/>
    </row>
    <row r="191" spans="1:21">
      <c r="A191" s="124">
        <v>8</v>
      </c>
      <c r="B191" s="173"/>
      <c r="C191" s="173"/>
      <c r="D191" s="125"/>
      <c r="E191" s="125"/>
      <c r="I191" s="155" t="str">
        <f t="shared" si="9"/>
        <v/>
      </c>
      <c r="J191" s="155">
        <v>8</v>
      </c>
      <c r="K191" s="155"/>
      <c r="L191" s="155"/>
      <c r="M191" s="155"/>
      <c r="N191" s="155"/>
      <c r="O191" s="155"/>
      <c r="P191" s="155"/>
      <c r="Q191" s="155"/>
      <c r="R191" s="155"/>
      <c r="S191" s="155"/>
      <c r="T191" s="155"/>
      <c r="U191" s="155"/>
    </row>
    <row r="192" spans="1:21">
      <c r="A192" s="124">
        <v>9</v>
      </c>
      <c r="B192" s="173"/>
      <c r="C192" s="173"/>
      <c r="D192" s="125"/>
      <c r="E192" s="125"/>
      <c r="I192" s="155" t="str">
        <f t="shared" si="9"/>
        <v/>
      </c>
      <c r="J192" s="155">
        <v>9</v>
      </c>
      <c r="K192" s="155"/>
      <c r="L192" s="155"/>
      <c r="M192" s="155"/>
      <c r="N192" s="155"/>
      <c r="O192" s="155"/>
      <c r="P192" s="155"/>
      <c r="Q192" s="155"/>
      <c r="R192" s="155"/>
      <c r="S192" s="155"/>
      <c r="T192" s="155"/>
      <c r="U192" s="155"/>
    </row>
    <row r="193" spans="1:21">
      <c r="A193" s="124">
        <v>10</v>
      </c>
      <c r="B193" s="173"/>
      <c r="C193" s="173"/>
      <c r="D193" s="125"/>
      <c r="E193" s="125"/>
      <c r="I193" s="155" t="str">
        <f t="shared" si="9"/>
        <v/>
      </c>
      <c r="J193" s="155">
        <v>10</v>
      </c>
      <c r="K193" s="155"/>
      <c r="L193" s="155"/>
      <c r="M193" s="155"/>
      <c r="N193" s="155"/>
      <c r="O193" s="155"/>
      <c r="P193" s="155"/>
      <c r="Q193" s="155"/>
      <c r="R193" s="155"/>
      <c r="S193" s="155"/>
      <c r="T193" s="155"/>
      <c r="U193" s="155"/>
    </row>
    <row r="194" spans="1:21">
      <c r="A194" s="124">
        <v>11</v>
      </c>
      <c r="B194" s="173"/>
      <c r="C194" s="173"/>
      <c r="D194" s="125"/>
      <c r="E194" s="125"/>
      <c r="I194" s="155" t="str">
        <f t="shared" si="9"/>
        <v/>
      </c>
      <c r="J194" s="155">
        <v>11</v>
      </c>
      <c r="K194" s="155"/>
      <c r="L194" s="155"/>
      <c r="M194" s="155"/>
      <c r="N194" s="155"/>
      <c r="O194" s="155"/>
      <c r="P194" s="155"/>
      <c r="Q194" s="155"/>
      <c r="R194" s="155"/>
      <c r="S194" s="155"/>
      <c r="T194" s="155"/>
      <c r="U194" s="155"/>
    </row>
    <row r="195" spans="1:21">
      <c r="A195" s="126">
        <v>12</v>
      </c>
      <c r="B195" s="174"/>
      <c r="C195" s="174"/>
      <c r="D195" s="127"/>
      <c r="E195" s="127"/>
      <c r="I195" s="155" t="str">
        <f t="shared" si="9"/>
        <v/>
      </c>
      <c r="J195" s="155">
        <v>12</v>
      </c>
      <c r="K195" s="155"/>
      <c r="L195" s="155"/>
      <c r="M195" s="155"/>
      <c r="N195" s="155"/>
      <c r="O195" s="155"/>
      <c r="P195" s="155"/>
      <c r="Q195" s="155"/>
      <c r="R195" s="155"/>
      <c r="S195" s="155"/>
      <c r="T195" s="155"/>
      <c r="U195" s="155"/>
    </row>
    <row r="196" spans="1:21">
      <c r="I196" s="155"/>
      <c r="J196" s="155"/>
      <c r="K196" s="155"/>
      <c r="L196" s="155"/>
      <c r="M196" s="155"/>
      <c r="N196" s="155"/>
      <c r="O196" s="155"/>
      <c r="P196" s="155"/>
      <c r="Q196" s="155"/>
      <c r="R196" s="155"/>
      <c r="S196" s="155"/>
      <c r="T196" s="155"/>
      <c r="U196" s="155"/>
    </row>
    <row r="197" spans="1:21">
      <c r="A197" s="128" t="s">
        <v>127</v>
      </c>
      <c r="B197" s="129"/>
      <c r="C197" s="118"/>
      <c r="D197" s="119"/>
      <c r="E197" s="119"/>
      <c r="F197" s="9"/>
      <c r="I197" s="155"/>
      <c r="J197" s="155"/>
      <c r="K197" s="155"/>
      <c r="L197" s="155"/>
      <c r="M197" s="155"/>
      <c r="N197" s="155"/>
      <c r="O197" s="155"/>
      <c r="P197" s="155"/>
      <c r="Q197" s="155"/>
      <c r="R197" s="155"/>
      <c r="S197" s="155"/>
      <c r="T197" s="155"/>
      <c r="U197" s="155"/>
    </row>
    <row r="198" spans="1:21" s="10" customFormat="1">
      <c r="A198" s="120" t="s">
        <v>6</v>
      </c>
      <c r="B198" s="169" t="s">
        <v>12</v>
      </c>
      <c r="C198" s="169"/>
      <c r="D198" s="121" t="s">
        <v>105</v>
      </c>
      <c r="E198" s="121" t="s">
        <v>106</v>
      </c>
      <c r="F198" s="102"/>
      <c r="I198" s="164" t="s">
        <v>12</v>
      </c>
      <c r="J198" s="164" t="s">
        <v>107</v>
      </c>
      <c r="K198" s="164"/>
      <c r="L198" s="170" t="s">
        <v>12</v>
      </c>
      <c r="M198" s="170"/>
      <c r="N198" s="164" t="s">
        <v>13</v>
      </c>
      <c r="O198" s="164" t="s">
        <v>14</v>
      </c>
      <c r="P198" s="164" t="s">
        <v>108</v>
      </c>
      <c r="Q198" s="164"/>
      <c r="R198" s="164"/>
      <c r="S198" s="164"/>
      <c r="T198" s="164"/>
      <c r="U198" s="164"/>
    </row>
    <row r="199" spans="1:21">
      <c r="A199" s="122">
        <v>1</v>
      </c>
      <c r="B199" s="171" t="s">
        <v>46</v>
      </c>
      <c r="C199" s="171"/>
      <c r="D199" s="123">
        <v>41699</v>
      </c>
      <c r="E199" s="123"/>
      <c r="I199" s="155" t="str">
        <f>IF(ISBLANK(B199),"",B199)</f>
        <v>PHAM VAN QUOC</v>
      </c>
      <c r="J199" s="155">
        <v>1</v>
      </c>
      <c r="K199" s="165" t="s">
        <v>109</v>
      </c>
      <c r="L199" s="172">
        <f>IF(N199="","",VLOOKUP(N199,D199:I210,5,FALSE))</f>
        <v>0</v>
      </c>
      <c r="M199" s="172"/>
      <c r="N199" s="166">
        <f>IF(MAX(D199:D210)=0,"",MAX(D199:D210))</f>
        <v>41699</v>
      </c>
      <c r="O199" s="166"/>
      <c r="P199" s="155" t="str">
        <f>IF(N199="","",VLOOKUP(N199,D199:J210,6,FALSE))</f>
        <v>PHAM VAN QUOC</v>
      </c>
      <c r="Q199" s="155"/>
      <c r="R199" s="155"/>
      <c r="S199" s="155"/>
      <c r="T199" s="155"/>
      <c r="U199" s="155"/>
    </row>
    <row r="200" spans="1:21">
      <c r="A200" s="124">
        <v>2</v>
      </c>
      <c r="B200" s="173"/>
      <c r="C200" s="173"/>
      <c r="D200" s="125"/>
      <c r="E200" s="125"/>
      <c r="I200" s="155" t="str">
        <f t="shared" ref="I200:I210" si="10">IF(ISBLANK(B200),"",B200)</f>
        <v/>
      </c>
      <c r="J200" s="155">
        <v>2</v>
      </c>
      <c r="K200" s="165" t="s">
        <v>110</v>
      </c>
      <c r="L200" s="172" t="e">
        <f>IF(P199&lt;&gt;"",IF(P199&gt;1,INDEX(B199:E210,P199-1,1),""),"")</f>
        <v>#VALUE!</v>
      </c>
      <c r="M200" s="172"/>
      <c r="N200" s="166" t="e">
        <f>IF(P199&lt;&gt;"",IF(P199&gt;1,INDEX(B199:E210,P199-1,3),""),"")</f>
        <v>#VALUE!</v>
      </c>
      <c r="O200" s="166" t="e">
        <f>IF(P199&lt;&gt;"",IF(P199&gt;1,INDEX(B199:E210,P199-1,4),""),"")</f>
        <v>#VALUE!</v>
      </c>
      <c r="P200" s="155"/>
      <c r="Q200" s="155"/>
      <c r="R200" s="155"/>
      <c r="S200" s="155"/>
      <c r="T200" s="155"/>
      <c r="U200" s="155"/>
    </row>
    <row r="201" spans="1:21">
      <c r="A201" s="124">
        <v>3</v>
      </c>
      <c r="B201" s="173"/>
      <c r="C201" s="173"/>
      <c r="D201" s="125"/>
      <c r="E201" s="125"/>
      <c r="I201" s="155" t="str">
        <f t="shared" si="10"/>
        <v/>
      </c>
      <c r="J201" s="155">
        <v>3</v>
      </c>
      <c r="K201" s="165" t="s">
        <v>111</v>
      </c>
      <c r="L201" s="172" t="e">
        <f>IF(P199&lt;&gt;"",IF(P199&gt;2,INDEX(B199:E210,P199-2,1),""),"")</f>
        <v>#VALUE!</v>
      </c>
      <c r="M201" s="172"/>
      <c r="N201" s="166" t="e">
        <f>IF(P199&lt;&gt;"",IF(P199&gt;2,INDEX(B199:E210,P199-2,3),""),"")</f>
        <v>#VALUE!</v>
      </c>
      <c r="O201" s="166" t="e">
        <f>IF(P199&lt;&gt;"",IF(P199&gt;2,INDEX(B199:E210,P199-2,4),""),"")</f>
        <v>#VALUE!</v>
      </c>
      <c r="P201" s="155"/>
      <c r="Q201" s="155"/>
      <c r="R201" s="155"/>
      <c r="S201" s="155"/>
      <c r="T201" s="155"/>
      <c r="U201" s="155"/>
    </row>
    <row r="202" spans="1:21">
      <c r="A202" s="124">
        <v>4</v>
      </c>
      <c r="B202" s="173"/>
      <c r="C202" s="173"/>
      <c r="D202" s="125"/>
      <c r="E202" s="125"/>
      <c r="I202" s="155" t="str">
        <f t="shared" si="10"/>
        <v/>
      </c>
      <c r="J202" s="155">
        <v>4</v>
      </c>
      <c r="K202" s="155"/>
      <c r="L202" s="155"/>
      <c r="M202" s="155"/>
      <c r="N202" s="155"/>
      <c r="O202" s="155"/>
      <c r="P202" s="155"/>
      <c r="Q202" s="155"/>
      <c r="R202" s="155"/>
      <c r="S202" s="155"/>
      <c r="T202" s="155"/>
      <c r="U202" s="155"/>
    </row>
    <row r="203" spans="1:21">
      <c r="A203" s="124">
        <v>5</v>
      </c>
      <c r="B203" s="173"/>
      <c r="C203" s="173"/>
      <c r="D203" s="125"/>
      <c r="E203" s="125"/>
      <c r="I203" s="155" t="str">
        <f t="shared" si="10"/>
        <v/>
      </c>
      <c r="J203" s="155">
        <v>5</v>
      </c>
      <c r="K203" s="155"/>
      <c r="L203" s="155"/>
      <c r="M203" s="155"/>
      <c r="N203" s="155"/>
      <c r="O203" s="155"/>
      <c r="P203" s="155"/>
      <c r="Q203" s="155"/>
      <c r="R203" s="155"/>
      <c r="S203" s="155"/>
      <c r="T203" s="155"/>
      <c r="U203" s="155"/>
    </row>
    <row r="204" spans="1:21">
      <c r="A204" s="124">
        <v>6</v>
      </c>
      <c r="B204" s="173"/>
      <c r="C204" s="173"/>
      <c r="D204" s="125"/>
      <c r="E204" s="125"/>
      <c r="I204" s="155" t="str">
        <f t="shared" si="10"/>
        <v/>
      </c>
      <c r="J204" s="155">
        <v>6</v>
      </c>
      <c r="K204" s="155"/>
      <c r="L204" s="155"/>
      <c r="M204" s="155"/>
      <c r="N204" s="155"/>
      <c r="O204" s="155"/>
      <c r="P204" s="155"/>
      <c r="Q204" s="155"/>
      <c r="R204" s="155"/>
      <c r="S204" s="155"/>
      <c r="T204" s="155"/>
      <c r="U204" s="155"/>
    </row>
    <row r="205" spans="1:21">
      <c r="A205" s="124">
        <v>7</v>
      </c>
      <c r="B205" s="173"/>
      <c r="C205" s="173"/>
      <c r="D205" s="125"/>
      <c r="E205" s="125"/>
      <c r="I205" s="155" t="str">
        <f t="shared" si="10"/>
        <v/>
      </c>
      <c r="J205" s="155">
        <v>7</v>
      </c>
      <c r="K205" s="155"/>
      <c r="L205" s="155"/>
      <c r="M205" s="155"/>
      <c r="N205" s="155"/>
      <c r="O205" s="155"/>
      <c r="P205" s="155"/>
      <c r="Q205" s="155"/>
      <c r="R205" s="155"/>
      <c r="S205" s="155"/>
      <c r="T205" s="155"/>
      <c r="U205" s="155"/>
    </row>
    <row r="206" spans="1:21">
      <c r="A206" s="124">
        <v>8</v>
      </c>
      <c r="B206" s="173"/>
      <c r="C206" s="173"/>
      <c r="D206" s="125"/>
      <c r="E206" s="125"/>
      <c r="I206" s="155" t="str">
        <f t="shared" si="10"/>
        <v/>
      </c>
      <c r="J206" s="155">
        <v>8</v>
      </c>
      <c r="K206" s="155"/>
      <c r="L206" s="155"/>
      <c r="M206" s="155"/>
      <c r="N206" s="155"/>
      <c r="O206" s="155"/>
      <c r="P206" s="155"/>
      <c r="Q206" s="155"/>
      <c r="R206" s="155"/>
      <c r="S206" s="155"/>
      <c r="T206" s="155"/>
      <c r="U206" s="155"/>
    </row>
    <row r="207" spans="1:21">
      <c r="A207" s="124">
        <v>9</v>
      </c>
      <c r="B207" s="173"/>
      <c r="C207" s="173"/>
      <c r="D207" s="125"/>
      <c r="E207" s="125"/>
      <c r="I207" s="155" t="str">
        <f t="shared" si="10"/>
        <v/>
      </c>
      <c r="J207" s="155">
        <v>9</v>
      </c>
      <c r="K207" s="155"/>
      <c r="L207" s="155"/>
      <c r="M207" s="155"/>
      <c r="N207" s="155"/>
      <c r="O207" s="155"/>
      <c r="P207" s="155"/>
      <c r="Q207" s="155"/>
      <c r="R207" s="155"/>
      <c r="S207" s="155"/>
      <c r="T207" s="155"/>
      <c r="U207" s="155"/>
    </row>
    <row r="208" spans="1:21">
      <c r="A208" s="124">
        <v>10</v>
      </c>
      <c r="B208" s="173"/>
      <c r="C208" s="173"/>
      <c r="D208" s="125"/>
      <c r="E208" s="125"/>
      <c r="I208" s="155" t="str">
        <f t="shared" si="10"/>
        <v/>
      </c>
      <c r="J208" s="155">
        <v>10</v>
      </c>
      <c r="K208" s="155"/>
      <c r="L208" s="155"/>
      <c r="M208" s="155"/>
      <c r="N208" s="155"/>
      <c r="O208" s="155"/>
      <c r="P208" s="155"/>
      <c r="Q208" s="155"/>
      <c r="R208" s="155"/>
      <c r="S208" s="155"/>
      <c r="T208" s="155"/>
      <c r="U208" s="155"/>
    </row>
    <row r="209" spans="1:21">
      <c r="A209" s="124">
        <v>11</v>
      </c>
      <c r="B209" s="173"/>
      <c r="C209" s="173"/>
      <c r="D209" s="125"/>
      <c r="E209" s="125"/>
      <c r="I209" s="155" t="str">
        <f t="shared" si="10"/>
        <v/>
      </c>
      <c r="J209" s="155">
        <v>11</v>
      </c>
      <c r="K209" s="155"/>
      <c r="L209" s="155"/>
      <c r="M209" s="155"/>
      <c r="N209" s="155"/>
      <c r="O209" s="155"/>
      <c r="P209" s="155"/>
      <c r="Q209" s="155"/>
      <c r="R209" s="155"/>
      <c r="S209" s="155"/>
      <c r="T209" s="155"/>
      <c r="U209" s="155"/>
    </row>
    <row r="210" spans="1:21">
      <c r="A210" s="126">
        <v>12</v>
      </c>
      <c r="B210" s="174"/>
      <c r="C210" s="174"/>
      <c r="D210" s="127"/>
      <c r="E210" s="127"/>
      <c r="I210" s="155" t="str">
        <f t="shared" si="10"/>
        <v/>
      </c>
      <c r="J210" s="155">
        <v>12</v>
      </c>
      <c r="K210" s="155"/>
      <c r="L210" s="155"/>
      <c r="M210" s="155"/>
      <c r="N210" s="155"/>
      <c r="O210" s="155"/>
      <c r="P210" s="155"/>
      <c r="Q210" s="155"/>
      <c r="R210" s="155"/>
      <c r="S210" s="155"/>
      <c r="T210" s="155"/>
      <c r="U210" s="155"/>
    </row>
    <row r="211" spans="1:21">
      <c r="I211" s="155"/>
      <c r="J211" s="155"/>
      <c r="K211" s="155"/>
      <c r="L211" s="155"/>
      <c r="M211" s="155"/>
      <c r="N211" s="155"/>
      <c r="O211" s="155"/>
      <c r="P211" s="155"/>
      <c r="Q211" s="155"/>
      <c r="R211" s="155"/>
      <c r="S211" s="155"/>
      <c r="T211" s="155"/>
      <c r="U211" s="155"/>
    </row>
    <row r="212" spans="1:21">
      <c r="A212" s="128" t="s">
        <v>128</v>
      </c>
      <c r="B212" s="129"/>
      <c r="C212" s="118"/>
      <c r="D212" s="119"/>
      <c r="E212" s="119"/>
      <c r="F212" s="9"/>
      <c r="I212" s="155"/>
      <c r="J212" s="155"/>
      <c r="K212" s="155"/>
      <c r="L212" s="155"/>
      <c r="M212" s="155"/>
      <c r="N212" s="155"/>
      <c r="O212" s="155"/>
      <c r="P212" s="155"/>
      <c r="Q212" s="155"/>
      <c r="R212" s="155"/>
      <c r="S212" s="155"/>
      <c r="T212" s="155"/>
      <c r="U212" s="155"/>
    </row>
    <row r="213" spans="1:21" s="10" customFormat="1">
      <c r="A213" s="120" t="s">
        <v>6</v>
      </c>
      <c r="B213" s="169" t="s">
        <v>12</v>
      </c>
      <c r="C213" s="169"/>
      <c r="D213" s="121" t="s">
        <v>105</v>
      </c>
      <c r="E213" s="121" t="s">
        <v>106</v>
      </c>
      <c r="F213" s="102"/>
      <c r="I213" s="164" t="s">
        <v>12</v>
      </c>
      <c r="J213" s="164" t="s">
        <v>107</v>
      </c>
      <c r="K213" s="164"/>
      <c r="L213" s="170" t="s">
        <v>12</v>
      </c>
      <c r="M213" s="170"/>
      <c r="N213" s="164" t="s">
        <v>13</v>
      </c>
      <c r="O213" s="164" t="s">
        <v>14</v>
      </c>
      <c r="P213" s="164" t="s">
        <v>108</v>
      </c>
      <c r="Q213" s="164"/>
      <c r="R213" s="164"/>
      <c r="S213" s="164"/>
      <c r="T213" s="164"/>
      <c r="U213" s="164"/>
    </row>
    <row r="214" spans="1:21">
      <c r="A214" s="122">
        <v>1</v>
      </c>
      <c r="B214" s="171" t="s">
        <v>51</v>
      </c>
      <c r="C214" s="171"/>
      <c r="D214" s="123">
        <v>41699</v>
      </c>
      <c r="E214" s="123"/>
      <c r="I214" s="155" t="str">
        <f>IF(ISBLANK(B214),"",B214)</f>
        <v>DOAN MANH HUNG</v>
      </c>
      <c r="J214" s="155">
        <v>1</v>
      </c>
      <c r="K214" s="165" t="s">
        <v>109</v>
      </c>
      <c r="L214" s="172">
        <f>IF(N214="","",VLOOKUP(N214,D214:I225,5,FALSE))</f>
        <v>0</v>
      </c>
      <c r="M214" s="172"/>
      <c r="N214" s="166">
        <f>IF(MAX(D214:D225)=0,"",MAX(D214:D225))</f>
        <v>41699</v>
      </c>
      <c r="O214" s="166"/>
      <c r="P214" s="155" t="str">
        <f>IF(N214="","",VLOOKUP(N214,D214:J225,6,FALSE))</f>
        <v>DOAN MANH HUNG</v>
      </c>
      <c r="Q214" s="155"/>
      <c r="R214" s="155"/>
      <c r="S214" s="155"/>
      <c r="T214" s="155"/>
      <c r="U214" s="155"/>
    </row>
    <row r="215" spans="1:21">
      <c r="A215" s="124">
        <v>2</v>
      </c>
      <c r="B215" s="173"/>
      <c r="C215" s="173"/>
      <c r="D215" s="125"/>
      <c r="E215" s="125"/>
      <c r="I215" s="155" t="str">
        <f t="shared" ref="I215:I225" si="11">IF(ISBLANK(B215),"",B215)</f>
        <v/>
      </c>
      <c r="J215" s="155">
        <v>2</v>
      </c>
      <c r="K215" s="165" t="s">
        <v>110</v>
      </c>
      <c r="L215" s="172" t="e">
        <f>IF(P214&lt;&gt;"",IF(P214&gt;1,INDEX(B214:E225,P214-1,1),""),"")</f>
        <v>#VALUE!</v>
      </c>
      <c r="M215" s="172"/>
      <c r="N215" s="166" t="e">
        <f>IF(P214&lt;&gt;"",IF(P214&gt;1,INDEX(B214:E225,P214-1,3),""),"")</f>
        <v>#VALUE!</v>
      </c>
      <c r="O215" s="166" t="e">
        <f>IF(P214&lt;&gt;"",IF(P214&gt;1,INDEX(B214:E225,P214-1,4),""),"")</f>
        <v>#VALUE!</v>
      </c>
      <c r="P215" s="155"/>
      <c r="Q215" s="155"/>
      <c r="R215" s="155"/>
      <c r="S215" s="155"/>
      <c r="T215" s="155"/>
      <c r="U215" s="155"/>
    </row>
    <row r="216" spans="1:21">
      <c r="A216" s="124">
        <v>3</v>
      </c>
      <c r="B216" s="173"/>
      <c r="C216" s="173"/>
      <c r="D216" s="125"/>
      <c r="E216" s="125"/>
      <c r="I216" s="155" t="str">
        <f t="shared" si="11"/>
        <v/>
      </c>
      <c r="J216" s="155">
        <v>3</v>
      </c>
      <c r="K216" s="165" t="s">
        <v>111</v>
      </c>
      <c r="L216" s="172" t="e">
        <f>IF(P214&lt;&gt;"",IF(P214&gt;2,INDEX(B214:E225,P214-2,1),""),"")</f>
        <v>#VALUE!</v>
      </c>
      <c r="M216" s="172"/>
      <c r="N216" s="166" t="e">
        <f>IF(P214&lt;&gt;"",IF(P214&gt;2,INDEX(B214:E225,P214-2,3),""),"")</f>
        <v>#VALUE!</v>
      </c>
      <c r="O216" s="166" t="e">
        <f>IF(P214&lt;&gt;"",IF(P214&gt;2,INDEX(B214:E225,P214-2,4),""),"")</f>
        <v>#VALUE!</v>
      </c>
      <c r="P216" s="155"/>
      <c r="Q216" s="155"/>
      <c r="R216" s="155"/>
      <c r="S216" s="155"/>
      <c r="T216" s="155"/>
      <c r="U216" s="155"/>
    </row>
    <row r="217" spans="1:21">
      <c r="A217" s="124">
        <v>4</v>
      </c>
      <c r="B217" s="173"/>
      <c r="C217" s="173"/>
      <c r="D217" s="125"/>
      <c r="E217" s="125"/>
      <c r="I217" s="155" t="str">
        <f t="shared" si="11"/>
        <v/>
      </c>
      <c r="J217" s="155">
        <v>4</v>
      </c>
      <c r="K217" s="155"/>
      <c r="L217" s="155"/>
      <c r="M217" s="155"/>
      <c r="N217" s="155"/>
      <c r="O217" s="155"/>
      <c r="P217" s="155"/>
      <c r="Q217" s="155"/>
      <c r="R217" s="155"/>
      <c r="S217" s="155"/>
      <c r="T217" s="155"/>
      <c r="U217" s="155"/>
    </row>
    <row r="218" spans="1:21">
      <c r="A218" s="124">
        <v>5</v>
      </c>
      <c r="B218" s="173"/>
      <c r="C218" s="173"/>
      <c r="D218" s="125"/>
      <c r="E218" s="125"/>
      <c r="I218" s="155" t="str">
        <f t="shared" si="11"/>
        <v/>
      </c>
      <c r="J218" s="155">
        <v>5</v>
      </c>
      <c r="K218" s="155"/>
      <c r="L218" s="155"/>
      <c r="M218" s="155"/>
      <c r="N218" s="155"/>
      <c r="O218" s="155"/>
      <c r="P218" s="155"/>
      <c r="Q218" s="155"/>
      <c r="R218" s="155"/>
      <c r="S218" s="155"/>
      <c r="T218" s="155"/>
      <c r="U218" s="155"/>
    </row>
    <row r="219" spans="1:21">
      <c r="A219" s="124">
        <v>6</v>
      </c>
      <c r="B219" s="173"/>
      <c r="C219" s="173"/>
      <c r="D219" s="125"/>
      <c r="E219" s="125"/>
      <c r="I219" s="155" t="str">
        <f t="shared" si="11"/>
        <v/>
      </c>
      <c r="J219" s="155">
        <v>6</v>
      </c>
      <c r="K219" s="155"/>
      <c r="L219" s="155"/>
      <c r="M219" s="155"/>
      <c r="N219" s="155"/>
      <c r="O219" s="155"/>
      <c r="P219" s="155"/>
      <c r="Q219" s="155"/>
      <c r="R219" s="155"/>
      <c r="S219" s="155"/>
      <c r="T219" s="155"/>
      <c r="U219" s="155"/>
    </row>
    <row r="220" spans="1:21">
      <c r="A220" s="124">
        <v>7</v>
      </c>
      <c r="B220" s="173"/>
      <c r="C220" s="173"/>
      <c r="D220" s="125"/>
      <c r="E220" s="125"/>
      <c r="I220" s="155" t="str">
        <f t="shared" si="11"/>
        <v/>
      </c>
      <c r="J220" s="155">
        <v>7</v>
      </c>
      <c r="K220" s="155"/>
      <c r="L220" s="155"/>
      <c r="M220" s="155"/>
      <c r="N220" s="155"/>
      <c r="O220" s="155"/>
      <c r="P220" s="155"/>
      <c r="Q220" s="155"/>
      <c r="R220" s="155"/>
      <c r="S220" s="155"/>
      <c r="T220" s="155"/>
      <c r="U220" s="155"/>
    </row>
    <row r="221" spans="1:21">
      <c r="A221" s="124">
        <v>8</v>
      </c>
      <c r="B221" s="173"/>
      <c r="C221" s="173"/>
      <c r="D221" s="125"/>
      <c r="E221" s="125"/>
      <c r="I221" s="155" t="str">
        <f t="shared" si="11"/>
        <v/>
      </c>
      <c r="J221" s="155">
        <v>8</v>
      </c>
      <c r="K221" s="155"/>
      <c r="L221" s="155"/>
      <c r="M221" s="155"/>
      <c r="N221" s="155"/>
      <c r="O221" s="155"/>
      <c r="P221" s="155"/>
      <c r="Q221" s="155"/>
      <c r="R221" s="155"/>
      <c r="S221" s="155"/>
      <c r="T221" s="155"/>
      <c r="U221" s="155"/>
    </row>
    <row r="222" spans="1:21">
      <c r="A222" s="124">
        <v>9</v>
      </c>
      <c r="B222" s="173"/>
      <c r="C222" s="173"/>
      <c r="D222" s="125"/>
      <c r="E222" s="125"/>
      <c r="I222" s="155" t="str">
        <f t="shared" si="11"/>
        <v/>
      </c>
      <c r="J222" s="155">
        <v>9</v>
      </c>
      <c r="K222" s="155"/>
      <c r="L222" s="155"/>
      <c r="M222" s="155"/>
      <c r="N222" s="155"/>
      <c r="O222" s="155"/>
      <c r="P222" s="155"/>
      <c r="Q222" s="155"/>
      <c r="R222" s="155"/>
      <c r="S222" s="155"/>
      <c r="T222" s="155"/>
      <c r="U222" s="155"/>
    </row>
    <row r="223" spans="1:21">
      <c r="A223" s="124">
        <v>10</v>
      </c>
      <c r="B223" s="173"/>
      <c r="C223" s="173"/>
      <c r="D223" s="125"/>
      <c r="E223" s="125"/>
      <c r="I223" s="155" t="str">
        <f t="shared" si="11"/>
        <v/>
      </c>
      <c r="J223" s="155">
        <v>10</v>
      </c>
      <c r="K223" s="155"/>
      <c r="L223" s="155"/>
      <c r="M223" s="155"/>
      <c r="N223" s="155"/>
      <c r="O223" s="155"/>
      <c r="P223" s="155"/>
      <c r="Q223" s="155"/>
      <c r="R223" s="155"/>
      <c r="S223" s="155"/>
      <c r="T223" s="155"/>
      <c r="U223" s="155"/>
    </row>
    <row r="224" spans="1:21">
      <c r="A224" s="124">
        <v>11</v>
      </c>
      <c r="B224" s="173"/>
      <c r="C224" s="173"/>
      <c r="D224" s="125"/>
      <c r="E224" s="125"/>
      <c r="I224" s="155" t="str">
        <f t="shared" si="11"/>
        <v/>
      </c>
      <c r="J224" s="155">
        <v>11</v>
      </c>
      <c r="K224" s="155"/>
      <c r="L224" s="155"/>
      <c r="M224" s="155"/>
      <c r="N224" s="155"/>
      <c r="O224" s="155"/>
      <c r="P224" s="155"/>
      <c r="Q224" s="155"/>
      <c r="R224" s="155"/>
      <c r="S224" s="155"/>
      <c r="T224" s="155"/>
      <c r="U224" s="155"/>
    </row>
    <row r="225" spans="1:21">
      <c r="A225" s="126">
        <v>12</v>
      </c>
      <c r="B225" s="174"/>
      <c r="C225" s="174"/>
      <c r="D225" s="127"/>
      <c r="E225" s="127"/>
      <c r="I225" s="155" t="str">
        <f t="shared" si="11"/>
        <v/>
      </c>
      <c r="J225" s="155">
        <v>12</v>
      </c>
      <c r="K225" s="155"/>
      <c r="L225" s="155"/>
      <c r="M225" s="155"/>
      <c r="N225" s="155"/>
      <c r="O225" s="155"/>
      <c r="P225" s="155"/>
      <c r="Q225" s="155"/>
      <c r="R225" s="155"/>
      <c r="S225" s="155"/>
      <c r="T225" s="155"/>
      <c r="U225" s="155"/>
    </row>
    <row r="226" spans="1:21">
      <c r="I226" s="155"/>
      <c r="J226" s="155"/>
      <c r="K226" s="155"/>
      <c r="L226" s="155"/>
      <c r="M226" s="155"/>
      <c r="N226" s="155"/>
      <c r="O226" s="155"/>
      <c r="P226" s="155"/>
      <c r="Q226" s="155"/>
      <c r="R226" s="155"/>
      <c r="S226" s="155"/>
      <c r="T226" s="155"/>
      <c r="U226" s="155"/>
    </row>
    <row r="227" spans="1:21">
      <c r="A227" s="128" t="s">
        <v>129</v>
      </c>
      <c r="B227" s="129"/>
      <c r="C227" s="118"/>
      <c r="D227" s="119"/>
      <c r="E227" s="119"/>
      <c r="F227" s="9"/>
      <c r="I227" s="155"/>
      <c r="J227" s="155"/>
      <c r="K227" s="155"/>
      <c r="L227" s="155"/>
      <c r="M227" s="155"/>
      <c r="N227" s="155"/>
      <c r="O227" s="155"/>
      <c r="P227" s="155"/>
      <c r="Q227" s="155"/>
      <c r="R227" s="155"/>
      <c r="S227" s="155"/>
      <c r="T227" s="155"/>
      <c r="U227" s="155"/>
    </row>
    <row r="228" spans="1:21" s="10" customFormat="1">
      <c r="A228" s="120" t="s">
        <v>6</v>
      </c>
      <c r="B228" s="169" t="s">
        <v>12</v>
      </c>
      <c r="C228" s="169"/>
      <c r="D228" s="121" t="s">
        <v>105</v>
      </c>
      <c r="E228" s="121" t="s">
        <v>106</v>
      </c>
      <c r="F228" s="102"/>
      <c r="I228" s="164" t="s">
        <v>12</v>
      </c>
      <c r="J228" s="164" t="s">
        <v>107</v>
      </c>
      <c r="K228" s="164"/>
      <c r="L228" s="170" t="s">
        <v>12</v>
      </c>
      <c r="M228" s="170"/>
      <c r="N228" s="164" t="s">
        <v>13</v>
      </c>
      <c r="O228" s="164" t="s">
        <v>14</v>
      </c>
      <c r="P228" s="164" t="s">
        <v>108</v>
      </c>
      <c r="Q228" s="164"/>
      <c r="R228" s="164"/>
      <c r="S228" s="164"/>
      <c r="T228" s="164"/>
      <c r="U228" s="164"/>
    </row>
    <row r="229" spans="1:21">
      <c r="A229" s="122">
        <v>1</v>
      </c>
      <c r="B229" s="171" t="s">
        <v>57</v>
      </c>
      <c r="C229" s="171"/>
      <c r="D229" s="123">
        <v>41699</v>
      </c>
      <c r="E229" s="123"/>
      <c r="I229" s="155" t="str">
        <f>IF(ISBLANK(B229),"",B229)</f>
        <v>NGUYEN NGOC TUAN</v>
      </c>
      <c r="J229" s="155">
        <v>1</v>
      </c>
      <c r="K229" s="165" t="s">
        <v>109</v>
      </c>
      <c r="L229" s="172">
        <f>IF(N229="","",VLOOKUP(N229,D229:I240,5,FALSE))</f>
        <v>0</v>
      </c>
      <c r="M229" s="172"/>
      <c r="N229" s="166">
        <f>IF(MAX(D229:D240)=0,"",MAX(D229:D240))</f>
        <v>41699</v>
      </c>
      <c r="O229" s="166"/>
      <c r="P229" s="155" t="str">
        <f>IF(N229="","",VLOOKUP(N229,D229:J240,6,FALSE))</f>
        <v>NGUYEN NGOC TUAN</v>
      </c>
      <c r="Q229" s="155"/>
      <c r="R229" s="155"/>
      <c r="S229" s="155"/>
      <c r="T229" s="155"/>
      <c r="U229" s="155"/>
    </row>
    <row r="230" spans="1:21">
      <c r="A230" s="124">
        <v>2</v>
      </c>
      <c r="B230" s="173"/>
      <c r="C230" s="173"/>
      <c r="D230" s="125"/>
      <c r="E230" s="125"/>
      <c r="I230" s="155" t="str">
        <f t="shared" ref="I230:I240" si="12">IF(ISBLANK(B230),"",B230)</f>
        <v/>
      </c>
      <c r="J230" s="155">
        <v>2</v>
      </c>
      <c r="K230" s="165" t="s">
        <v>110</v>
      </c>
      <c r="L230" s="172" t="e">
        <f>IF(P229&lt;&gt;"",IF(P229&gt;1,INDEX(B229:E240,P229-1,1),""),"")</f>
        <v>#VALUE!</v>
      </c>
      <c r="M230" s="172"/>
      <c r="N230" s="166" t="e">
        <f>IF(P229&lt;&gt;"",IF(P229&gt;1,INDEX(B229:E240,P229-1,3),""),"")</f>
        <v>#VALUE!</v>
      </c>
      <c r="O230" s="166" t="e">
        <f>IF(P229&lt;&gt;"",IF(P229&gt;1,INDEX(B229:E240,P229-1,4),""),"")</f>
        <v>#VALUE!</v>
      </c>
      <c r="P230" s="155"/>
      <c r="Q230" s="155"/>
      <c r="R230" s="155"/>
      <c r="S230" s="155"/>
      <c r="T230" s="155"/>
      <c r="U230" s="155"/>
    </row>
    <row r="231" spans="1:21">
      <c r="A231" s="124">
        <v>3</v>
      </c>
      <c r="B231" s="173"/>
      <c r="C231" s="173"/>
      <c r="D231" s="125"/>
      <c r="E231" s="125"/>
      <c r="I231" s="155" t="str">
        <f t="shared" si="12"/>
        <v/>
      </c>
      <c r="J231" s="155">
        <v>3</v>
      </c>
      <c r="K231" s="165" t="s">
        <v>111</v>
      </c>
      <c r="L231" s="172" t="e">
        <f>IF(P229&lt;&gt;"",IF(P229&gt;2,INDEX(B229:E240,P229-2,1),""),"")</f>
        <v>#VALUE!</v>
      </c>
      <c r="M231" s="172"/>
      <c r="N231" s="166" t="e">
        <f>IF(P229&lt;&gt;"",IF(P229&gt;2,INDEX(B229:E240,P229-2,3),""),"")</f>
        <v>#VALUE!</v>
      </c>
      <c r="O231" s="166" t="e">
        <f>IF(P229&lt;&gt;"",IF(P229&gt;2,INDEX(B229:E240,P229-2,4),""),"")</f>
        <v>#VALUE!</v>
      </c>
      <c r="P231" s="155"/>
      <c r="Q231" s="155"/>
      <c r="R231" s="155"/>
      <c r="S231" s="155"/>
      <c r="T231" s="155"/>
      <c r="U231" s="155"/>
    </row>
    <row r="232" spans="1:21">
      <c r="A232" s="124">
        <v>4</v>
      </c>
      <c r="B232" s="173"/>
      <c r="C232" s="173"/>
      <c r="D232" s="125"/>
      <c r="E232" s="125"/>
      <c r="I232" s="155" t="str">
        <f t="shared" si="12"/>
        <v/>
      </c>
      <c r="J232" s="155">
        <v>4</v>
      </c>
      <c r="K232" s="155"/>
      <c r="L232" s="155"/>
      <c r="M232" s="155"/>
      <c r="N232" s="155"/>
      <c r="O232" s="155"/>
      <c r="P232" s="155"/>
      <c r="Q232" s="155"/>
      <c r="R232" s="155"/>
      <c r="S232" s="155"/>
      <c r="T232" s="155"/>
      <c r="U232" s="155"/>
    </row>
    <row r="233" spans="1:21">
      <c r="A233" s="124">
        <v>5</v>
      </c>
      <c r="B233" s="173"/>
      <c r="C233" s="173"/>
      <c r="D233" s="125"/>
      <c r="E233" s="125"/>
      <c r="I233" s="155" t="str">
        <f t="shared" si="12"/>
        <v/>
      </c>
      <c r="J233" s="155">
        <v>5</v>
      </c>
      <c r="K233" s="155"/>
      <c r="L233" s="155"/>
      <c r="M233" s="155"/>
      <c r="N233" s="155"/>
      <c r="O233" s="155"/>
      <c r="P233" s="155"/>
      <c r="Q233" s="155"/>
      <c r="R233" s="155"/>
      <c r="S233" s="155"/>
      <c r="T233" s="155"/>
      <c r="U233" s="155"/>
    </row>
    <row r="234" spans="1:21">
      <c r="A234" s="124">
        <v>6</v>
      </c>
      <c r="B234" s="173"/>
      <c r="C234" s="173"/>
      <c r="D234" s="125"/>
      <c r="E234" s="125"/>
      <c r="I234" s="155" t="str">
        <f t="shared" si="12"/>
        <v/>
      </c>
      <c r="J234" s="155">
        <v>6</v>
      </c>
      <c r="K234" s="155"/>
      <c r="L234" s="155"/>
      <c r="M234" s="155"/>
      <c r="N234" s="155"/>
      <c r="O234" s="155"/>
      <c r="P234" s="155"/>
      <c r="Q234" s="155"/>
      <c r="R234" s="155"/>
      <c r="S234" s="155"/>
      <c r="T234" s="155"/>
      <c r="U234" s="155"/>
    </row>
    <row r="235" spans="1:21">
      <c r="A235" s="124">
        <v>7</v>
      </c>
      <c r="B235" s="173"/>
      <c r="C235" s="173"/>
      <c r="D235" s="125"/>
      <c r="E235" s="125"/>
      <c r="I235" s="155" t="str">
        <f t="shared" si="12"/>
        <v/>
      </c>
      <c r="J235" s="155">
        <v>7</v>
      </c>
      <c r="K235" s="155"/>
      <c r="L235" s="155"/>
      <c r="M235" s="155"/>
      <c r="N235" s="155"/>
      <c r="O235" s="155"/>
      <c r="P235" s="155"/>
      <c r="Q235" s="155"/>
      <c r="R235" s="155"/>
      <c r="S235" s="155"/>
      <c r="T235" s="155"/>
      <c r="U235" s="155"/>
    </row>
    <row r="236" spans="1:21">
      <c r="A236" s="124">
        <v>8</v>
      </c>
      <c r="B236" s="173"/>
      <c r="C236" s="173"/>
      <c r="D236" s="125"/>
      <c r="E236" s="125"/>
      <c r="I236" s="155" t="str">
        <f t="shared" si="12"/>
        <v/>
      </c>
      <c r="J236" s="155">
        <v>8</v>
      </c>
      <c r="K236" s="155"/>
      <c r="L236" s="155"/>
      <c r="M236" s="155"/>
      <c r="N236" s="155"/>
      <c r="O236" s="155"/>
      <c r="P236" s="155"/>
      <c r="Q236" s="155"/>
      <c r="R236" s="155"/>
      <c r="S236" s="155"/>
      <c r="T236" s="155"/>
      <c r="U236" s="155"/>
    </row>
    <row r="237" spans="1:21">
      <c r="A237" s="124">
        <v>9</v>
      </c>
      <c r="B237" s="173"/>
      <c r="C237" s="173"/>
      <c r="D237" s="125"/>
      <c r="E237" s="125"/>
      <c r="I237" s="155" t="str">
        <f t="shared" si="12"/>
        <v/>
      </c>
      <c r="J237" s="155">
        <v>9</v>
      </c>
      <c r="K237" s="155"/>
      <c r="L237" s="155"/>
      <c r="M237" s="155"/>
      <c r="N237" s="155"/>
      <c r="O237" s="155"/>
      <c r="P237" s="155"/>
      <c r="Q237" s="155"/>
      <c r="R237" s="155"/>
      <c r="S237" s="155"/>
      <c r="T237" s="155"/>
      <c r="U237" s="155"/>
    </row>
    <row r="238" spans="1:21">
      <c r="A238" s="124">
        <v>10</v>
      </c>
      <c r="B238" s="173"/>
      <c r="C238" s="173"/>
      <c r="D238" s="125"/>
      <c r="E238" s="125"/>
      <c r="I238" s="155" t="str">
        <f t="shared" si="12"/>
        <v/>
      </c>
      <c r="J238" s="155">
        <v>10</v>
      </c>
      <c r="K238" s="155"/>
      <c r="L238" s="155"/>
      <c r="M238" s="155"/>
      <c r="N238" s="155"/>
      <c r="O238" s="155"/>
      <c r="P238" s="155"/>
      <c r="Q238" s="155"/>
      <c r="R238" s="155"/>
      <c r="S238" s="155"/>
      <c r="T238" s="155"/>
      <c r="U238" s="155"/>
    </row>
    <row r="239" spans="1:21">
      <c r="A239" s="124">
        <v>11</v>
      </c>
      <c r="B239" s="173"/>
      <c r="C239" s="173"/>
      <c r="D239" s="125"/>
      <c r="E239" s="125"/>
      <c r="I239" s="155" t="str">
        <f t="shared" si="12"/>
        <v/>
      </c>
      <c r="J239" s="155">
        <v>11</v>
      </c>
      <c r="K239" s="155"/>
      <c r="L239" s="155"/>
      <c r="M239" s="155"/>
      <c r="N239" s="155"/>
      <c r="O239" s="155"/>
      <c r="P239" s="155"/>
      <c r="Q239" s="155"/>
      <c r="R239" s="155"/>
      <c r="S239" s="155"/>
      <c r="T239" s="155"/>
      <c r="U239" s="155"/>
    </row>
    <row r="240" spans="1:21">
      <c r="A240" s="126">
        <v>12</v>
      </c>
      <c r="B240" s="174"/>
      <c r="C240" s="174"/>
      <c r="D240" s="127"/>
      <c r="E240" s="127"/>
      <c r="I240" s="155" t="str">
        <f t="shared" si="12"/>
        <v/>
      </c>
      <c r="J240" s="155">
        <v>12</v>
      </c>
      <c r="K240" s="155"/>
      <c r="L240" s="155"/>
      <c r="M240" s="155"/>
      <c r="N240" s="155"/>
      <c r="O240" s="155"/>
      <c r="P240" s="155"/>
      <c r="Q240" s="155"/>
      <c r="R240" s="155"/>
      <c r="S240" s="155"/>
      <c r="T240" s="155"/>
      <c r="U240" s="155"/>
    </row>
    <row r="241" spans="1:21">
      <c r="I241" s="155"/>
      <c r="J241" s="155"/>
      <c r="K241" s="155"/>
      <c r="L241" s="155"/>
      <c r="M241" s="155"/>
      <c r="N241" s="155"/>
      <c r="O241" s="155"/>
      <c r="P241" s="155"/>
      <c r="Q241" s="155"/>
      <c r="R241" s="155"/>
      <c r="S241" s="155"/>
      <c r="T241" s="155"/>
      <c r="U241" s="155"/>
    </row>
    <row r="242" spans="1:21">
      <c r="A242" s="128" t="s">
        <v>130</v>
      </c>
      <c r="B242" s="129"/>
      <c r="C242" s="118"/>
      <c r="D242" s="119"/>
      <c r="E242" s="119"/>
      <c r="F242" s="9"/>
      <c r="I242" s="155"/>
      <c r="J242" s="155"/>
      <c r="K242" s="155"/>
      <c r="L242" s="155"/>
      <c r="M242" s="155"/>
      <c r="N242" s="155"/>
      <c r="O242" s="155"/>
      <c r="P242" s="155"/>
      <c r="Q242" s="155"/>
      <c r="R242" s="155"/>
      <c r="S242" s="155"/>
      <c r="T242" s="155"/>
      <c r="U242" s="155"/>
    </row>
    <row r="243" spans="1:21" s="10" customFormat="1">
      <c r="A243" s="120" t="s">
        <v>6</v>
      </c>
      <c r="B243" s="169" t="s">
        <v>12</v>
      </c>
      <c r="C243" s="169"/>
      <c r="D243" s="121" t="s">
        <v>105</v>
      </c>
      <c r="E243" s="121" t="s">
        <v>106</v>
      </c>
      <c r="F243" s="102"/>
      <c r="I243" s="164" t="s">
        <v>12</v>
      </c>
      <c r="J243" s="164" t="s">
        <v>107</v>
      </c>
      <c r="K243" s="164"/>
      <c r="L243" s="170" t="s">
        <v>12</v>
      </c>
      <c r="M243" s="170"/>
      <c r="N243" s="164" t="s">
        <v>13</v>
      </c>
      <c r="O243" s="164" t="s">
        <v>14</v>
      </c>
      <c r="P243" s="164" t="s">
        <v>108</v>
      </c>
      <c r="Q243" s="164"/>
      <c r="R243" s="164"/>
      <c r="S243" s="164"/>
      <c r="T243" s="164"/>
      <c r="U243" s="164"/>
    </row>
    <row r="244" spans="1:21">
      <c r="A244" s="122">
        <v>1</v>
      </c>
      <c r="B244" s="171" t="s">
        <v>63</v>
      </c>
      <c r="C244" s="171"/>
      <c r="D244" s="123">
        <v>41699</v>
      </c>
      <c r="E244" s="123"/>
      <c r="I244" s="155" t="str">
        <f>IF(ISBLANK(B244),"",B244)</f>
        <v>NGUYEN PHUC DUY</v>
      </c>
      <c r="J244" s="155">
        <v>1</v>
      </c>
      <c r="K244" s="165" t="s">
        <v>109</v>
      </c>
      <c r="L244" s="172">
        <f>IF(N244="","",VLOOKUP(N244,D244:I255,5,FALSE))</f>
        <v>0</v>
      </c>
      <c r="M244" s="172"/>
      <c r="N244" s="166">
        <f>IF(MAX(D244:D255)=0,"",MAX(D244:D255))</f>
        <v>41699</v>
      </c>
      <c r="O244" s="166"/>
      <c r="P244" s="155" t="str">
        <f>IF(N244="","",VLOOKUP(N244,D244:J255,6,FALSE))</f>
        <v>NGUYEN PHUC DUY</v>
      </c>
      <c r="Q244" s="155"/>
      <c r="R244" s="155"/>
      <c r="S244" s="155"/>
      <c r="T244" s="155"/>
      <c r="U244" s="155"/>
    </row>
    <row r="245" spans="1:21">
      <c r="A245" s="124">
        <v>2</v>
      </c>
      <c r="B245" s="173"/>
      <c r="C245" s="173"/>
      <c r="D245" s="125"/>
      <c r="E245" s="125"/>
      <c r="I245" s="155" t="str">
        <f t="shared" ref="I245:I255" si="13">IF(ISBLANK(B245),"",B245)</f>
        <v/>
      </c>
      <c r="J245" s="155">
        <v>2</v>
      </c>
      <c r="K245" s="165" t="s">
        <v>110</v>
      </c>
      <c r="L245" s="172" t="e">
        <f>IF(P244&lt;&gt;"",IF(P244&gt;1,INDEX(B244:E255,P244-1,1),""),"")</f>
        <v>#VALUE!</v>
      </c>
      <c r="M245" s="172"/>
      <c r="N245" s="166" t="e">
        <f>IF(P244&lt;&gt;"",IF(P244&gt;1,INDEX(B244:E255,P244-1,3),""),"")</f>
        <v>#VALUE!</v>
      </c>
      <c r="O245" s="166" t="e">
        <f>IF(P244&lt;&gt;"",IF(P244&gt;1,INDEX(B244:E255,P244-1,4),""),"")</f>
        <v>#VALUE!</v>
      </c>
      <c r="P245" s="155"/>
      <c r="Q245" s="155"/>
      <c r="R245" s="155"/>
      <c r="S245" s="155"/>
      <c r="T245" s="155"/>
      <c r="U245" s="155"/>
    </row>
    <row r="246" spans="1:21">
      <c r="A246" s="124">
        <v>3</v>
      </c>
      <c r="B246" s="173"/>
      <c r="C246" s="173"/>
      <c r="D246" s="125"/>
      <c r="E246" s="125"/>
      <c r="I246" s="155" t="str">
        <f t="shared" si="13"/>
        <v/>
      </c>
      <c r="J246" s="155">
        <v>3</v>
      </c>
      <c r="K246" s="165" t="s">
        <v>111</v>
      </c>
      <c r="L246" s="172" t="e">
        <f>IF(P244&lt;&gt;"",IF(P244&gt;2,INDEX(B244:E255,P244-2,1),""),"")</f>
        <v>#VALUE!</v>
      </c>
      <c r="M246" s="172"/>
      <c r="N246" s="166" t="e">
        <f>IF(P244&lt;&gt;"",IF(P244&gt;2,INDEX(B244:E255,P244-2,3),""),"")</f>
        <v>#VALUE!</v>
      </c>
      <c r="O246" s="166" t="e">
        <f>IF(P244&lt;&gt;"",IF(P244&gt;2,INDEX(B244:E255,P244-2,4),""),"")</f>
        <v>#VALUE!</v>
      </c>
      <c r="P246" s="155"/>
      <c r="Q246" s="155"/>
      <c r="R246" s="155"/>
      <c r="S246" s="155"/>
      <c r="T246" s="155"/>
      <c r="U246" s="155"/>
    </row>
    <row r="247" spans="1:21">
      <c r="A247" s="124">
        <v>4</v>
      </c>
      <c r="B247" s="173"/>
      <c r="C247" s="173"/>
      <c r="D247" s="125"/>
      <c r="E247" s="125"/>
      <c r="I247" s="155" t="str">
        <f t="shared" si="13"/>
        <v/>
      </c>
      <c r="J247" s="155">
        <v>4</v>
      </c>
      <c r="K247" s="155"/>
      <c r="L247" s="155"/>
      <c r="M247" s="155"/>
      <c r="N247" s="155"/>
      <c r="O247" s="155"/>
      <c r="P247" s="155"/>
      <c r="Q247" s="155"/>
      <c r="R247" s="155"/>
      <c r="S247" s="155"/>
      <c r="T247" s="155"/>
      <c r="U247" s="155"/>
    </row>
    <row r="248" spans="1:21">
      <c r="A248" s="124">
        <v>5</v>
      </c>
      <c r="B248" s="173"/>
      <c r="C248" s="173"/>
      <c r="D248" s="125"/>
      <c r="E248" s="125"/>
      <c r="I248" s="155" t="str">
        <f t="shared" si="13"/>
        <v/>
      </c>
      <c r="J248" s="155">
        <v>5</v>
      </c>
      <c r="K248" s="155"/>
      <c r="L248" s="155"/>
      <c r="M248" s="155"/>
      <c r="N248" s="155"/>
      <c r="O248" s="155"/>
      <c r="P248" s="155"/>
      <c r="Q248" s="155"/>
      <c r="R248" s="155"/>
      <c r="S248" s="155"/>
      <c r="T248" s="155"/>
      <c r="U248" s="155"/>
    </row>
    <row r="249" spans="1:21">
      <c r="A249" s="124">
        <v>6</v>
      </c>
      <c r="B249" s="173"/>
      <c r="C249" s="173"/>
      <c r="D249" s="125"/>
      <c r="E249" s="125"/>
      <c r="I249" s="155" t="str">
        <f t="shared" si="13"/>
        <v/>
      </c>
      <c r="J249" s="155">
        <v>6</v>
      </c>
      <c r="K249" s="155"/>
      <c r="L249" s="155"/>
      <c r="M249" s="155"/>
      <c r="N249" s="155"/>
      <c r="O249" s="155"/>
      <c r="P249" s="155"/>
      <c r="Q249" s="155"/>
      <c r="R249" s="155"/>
      <c r="S249" s="155"/>
      <c r="T249" s="155"/>
      <c r="U249" s="155"/>
    </row>
    <row r="250" spans="1:21">
      <c r="A250" s="124">
        <v>7</v>
      </c>
      <c r="B250" s="173"/>
      <c r="C250" s="173"/>
      <c r="D250" s="125"/>
      <c r="E250" s="125"/>
      <c r="I250" s="155" t="str">
        <f t="shared" si="13"/>
        <v/>
      </c>
      <c r="J250" s="155">
        <v>7</v>
      </c>
      <c r="K250" s="155"/>
      <c r="L250" s="155"/>
      <c r="M250" s="155"/>
      <c r="N250" s="155"/>
      <c r="O250" s="155"/>
      <c r="P250" s="155"/>
      <c r="Q250" s="155"/>
      <c r="R250" s="155"/>
      <c r="S250" s="155"/>
      <c r="T250" s="155"/>
      <c r="U250" s="155"/>
    </row>
    <row r="251" spans="1:21">
      <c r="A251" s="124">
        <v>8</v>
      </c>
      <c r="B251" s="173"/>
      <c r="C251" s="173"/>
      <c r="D251" s="125"/>
      <c r="E251" s="125"/>
      <c r="I251" s="155" t="str">
        <f t="shared" si="13"/>
        <v/>
      </c>
      <c r="J251" s="155">
        <v>8</v>
      </c>
      <c r="K251" s="155"/>
      <c r="L251" s="155"/>
      <c r="M251" s="155"/>
      <c r="N251" s="155"/>
      <c r="O251" s="155"/>
      <c r="P251" s="155"/>
      <c r="Q251" s="155"/>
      <c r="R251" s="155"/>
      <c r="S251" s="155"/>
      <c r="T251" s="155"/>
      <c r="U251" s="155"/>
    </row>
    <row r="252" spans="1:21">
      <c r="A252" s="124">
        <v>9</v>
      </c>
      <c r="B252" s="173"/>
      <c r="C252" s="173"/>
      <c r="D252" s="125"/>
      <c r="E252" s="125"/>
      <c r="I252" s="155" t="str">
        <f t="shared" si="13"/>
        <v/>
      </c>
      <c r="J252" s="155">
        <v>9</v>
      </c>
      <c r="K252" s="155"/>
      <c r="L252" s="155"/>
      <c r="M252" s="155"/>
      <c r="N252" s="155"/>
      <c r="O252" s="155"/>
      <c r="P252" s="155"/>
      <c r="Q252" s="155"/>
      <c r="R252" s="155"/>
      <c r="S252" s="155"/>
      <c r="T252" s="155"/>
      <c r="U252" s="155"/>
    </row>
    <row r="253" spans="1:21">
      <c r="A253" s="124">
        <v>10</v>
      </c>
      <c r="B253" s="173"/>
      <c r="C253" s="173"/>
      <c r="D253" s="125"/>
      <c r="E253" s="125"/>
      <c r="I253" s="155" t="str">
        <f t="shared" si="13"/>
        <v/>
      </c>
      <c r="J253" s="155">
        <v>10</v>
      </c>
      <c r="K253" s="155"/>
      <c r="L253" s="155"/>
      <c r="M253" s="155"/>
      <c r="N253" s="155"/>
      <c r="O253" s="155"/>
      <c r="P253" s="155"/>
      <c r="Q253" s="155"/>
      <c r="R253" s="155"/>
      <c r="S253" s="155"/>
      <c r="T253" s="155"/>
      <c r="U253" s="155"/>
    </row>
    <row r="254" spans="1:21">
      <c r="A254" s="124">
        <v>11</v>
      </c>
      <c r="B254" s="173"/>
      <c r="C254" s="173"/>
      <c r="D254" s="125"/>
      <c r="E254" s="125"/>
      <c r="I254" s="155" t="str">
        <f t="shared" si="13"/>
        <v/>
      </c>
      <c r="J254" s="155">
        <v>11</v>
      </c>
      <c r="K254" s="155"/>
      <c r="L254" s="155"/>
      <c r="M254" s="155"/>
      <c r="N254" s="155"/>
      <c r="O254" s="155"/>
      <c r="P254" s="155"/>
      <c r="Q254" s="155"/>
      <c r="R254" s="155"/>
      <c r="S254" s="155"/>
      <c r="T254" s="155"/>
      <c r="U254" s="155"/>
    </row>
    <row r="255" spans="1:21">
      <c r="A255" s="126">
        <v>12</v>
      </c>
      <c r="B255" s="174"/>
      <c r="C255" s="174"/>
      <c r="D255" s="127"/>
      <c r="E255" s="127"/>
      <c r="I255" s="155" t="str">
        <f t="shared" si="13"/>
        <v/>
      </c>
      <c r="J255" s="155">
        <v>12</v>
      </c>
      <c r="K255" s="155"/>
      <c r="L255" s="155"/>
      <c r="M255" s="155"/>
      <c r="N255" s="155"/>
      <c r="O255" s="155"/>
      <c r="P255" s="155"/>
      <c r="Q255" s="155"/>
      <c r="R255" s="155"/>
      <c r="S255" s="155"/>
      <c r="T255" s="155"/>
      <c r="U255" s="155"/>
    </row>
    <row r="256" spans="1:21">
      <c r="I256" s="155"/>
      <c r="J256" s="155"/>
      <c r="K256" s="155"/>
      <c r="L256" s="155"/>
      <c r="M256" s="155"/>
      <c r="N256" s="155"/>
      <c r="O256" s="155"/>
      <c r="P256" s="155"/>
      <c r="Q256" s="155"/>
      <c r="R256" s="155"/>
      <c r="S256" s="155"/>
      <c r="T256" s="155"/>
      <c r="U256" s="155"/>
    </row>
    <row r="257" spans="1:21">
      <c r="A257" s="128" t="s">
        <v>131</v>
      </c>
      <c r="B257" s="129"/>
      <c r="C257" s="118"/>
      <c r="D257" s="119"/>
      <c r="E257" s="119"/>
      <c r="F257" s="9"/>
      <c r="I257" s="155"/>
      <c r="J257" s="155"/>
      <c r="K257" s="155"/>
      <c r="L257" s="155"/>
      <c r="M257" s="155"/>
      <c r="N257" s="155"/>
      <c r="O257" s="155"/>
      <c r="P257" s="155"/>
      <c r="Q257" s="155"/>
      <c r="R257" s="155"/>
      <c r="S257" s="155"/>
      <c r="T257" s="155"/>
      <c r="U257" s="155"/>
    </row>
    <row r="258" spans="1:21" s="10" customFormat="1">
      <c r="A258" s="120" t="s">
        <v>6</v>
      </c>
      <c r="B258" s="169" t="s">
        <v>12</v>
      </c>
      <c r="C258" s="169"/>
      <c r="D258" s="121" t="s">
        <v>105</v>
      </c>
      <c r="E258" s="121" t="s">
        <v>106</v>
      </c>
      <c r="F258" s="102"/>
      <c r="I258" s="164" t="s">
        <v>12</v>
      </c>
      <c r="J258" s="164" t="s">
        <v>107</v>
      </c>
      <c r="K258" s="164"/>
      <c r="L258" s="170" t="s">
        <v>12</v>
      </c>
      <c r="M258" s="170"/>
      <c r="N258" s="164" t="s">
        <v>13</v>
      </c>
      <c r="O258" s="164" t="s">
        <v>14</v>
      </c>
      <c r="P258" s="164" t="s">
        <v>108</v>
      </c>
      <c r="Q258" s="164"/>
      <c r="R258" s="164"/>
      <c r="S258" s="164"/>
      <c r="T258" s="164"/>
      <c r="U258" s="164"/>
    </row>
    <row r="259" spans="1:21">
      <c r="A259" s="122">
        <v>1</v>
      </c>
      <c r="B259" s="171" t="s">
        <v>69</v>
      </c>
      <c r="C259" s="171"/>
      <c r="D259" s="123">
        <v>41699</v>
      </c>
      <c r="E259" s="123"/>
      <c r="I259" s="155" t="str">
        <f>IF(ISBLANK(B259),"",B259)</f>
        <v>NGUYEN VAN KHANH</v>
      </c>
      <c r="J259" s="155">
        <v>1</v>
      </c>
      <c r="K259" s="165" t="s">
        <v>109</v>
      </c>
      <c r="L259" s="172">
        <f>IF(N259="","",VLOOKUP(N259,D259:I270,5,FALSE))</f>
        <v>0</v>
      </c>
      <c r="M259" s="172"/>
      <c r="N259" s="166">
        <f>IF(MAX(D259:D270)=0,"",MAX(D259:D270))</f>
        <v>41699</v>
      </c>
      <c r="O259" s="166"/>
      <c r="P259" s="155" t="str">
        <f>IF(N259="","",VLOOKUP(N259,D259:J270,6,FALSE))</f>
        <v>NGUYEN VAN KHANH</v>
      </c>
      <c r="Q259" s="155"/>
      <c r="R259" s="155"/>
      <c r="S259" s="155"/>
      <c r="T259" s="155"/>
      <c r="U259" s="155"/>
    </row>
    <row r="260" spans="1:21">
      <c r="A260" s="124">
        <v>2</v>
      </c>
      <c r="B260" s="173"/>
      <c r="C260" s="173"/>
      <c r="D260" s="125"/>
      <c r="E260" s="125"/>
      <c r="I260" s="155" t="str">
        <f t="shared" ref="I260:I270" si="14">IF(ISBLANK(B260),"",B260)</f>
        <v/>
      </c>
      <c r="J260" s="155">
        <v>2</v>
      </c>
      <c r="K260" s="165" t="s">
        <v>110</v>
      </c>
      <c r="L260" s="172" t="e">
        <f>IF(P259&lt;&gt;"",IF(P259&gt;1,INDEX(B259:E270,P259-1,1),""),"")</f>
        <v>#VALUE!</v>
      </c>
      <c r="M260" s="172"/>
      <c r="N260" s="166" t="e">
        <f>IF(P259&lt;&gt;"",IF(P259&gt;1,INDEX(B259:E270,P259-1,3),""),"")</f>
        <v>#VALUE!</v>
      </c>
      <c r="O260" s="166" t="e">
        <f>IF(P259&lt;&gt;"",IF(P259&gt;1,INDEX(B259:E270,P259-1,4),""),"")</f>
        <v>#VALUE!</v>
      </c>
      <c r="P260" s="155"/>
      <c r="Q260" s="155"/>
      <c r="R260" s="155"/>
      <c r="S260" s="155"/>
      <c r="T260" s="155"/>
      <c r="U260" s="155"/>
    </row>
    <row r="261" spans="1:21">
      <c r="A261" s="124">
        <v>3</v>
      </c>
      <c r="B261" s="173"/>
      <c r="C261" s="173"/>
      <c r="D261" s="125"/>
      <c r="E261" s="125"/>
      <c r="I261" s="155" t="str">
        <f t="shared" si="14"/>
        <v/>
      </c>
      <c r="J261" s="155">
        <v>3</v>
      </c>
      <c r="K261" s="165" t="s">
        <v>111</v>
      </c>
      <c r="L261" s="172" t="e">
        <f>IF(P259&lt;&gt;"",IF(P259&gt;2,INDEX(B259:E270,P259-2,1),""),"")</f>
        <v>#VALUE!</v>
      </c>
      <c r="M261" s="172"/>
      <c r="N261" s="166" t="e">
        <f>IF(P259&lt;&gt;"",IF(P259&gt;2,INDEX(B259:E270,P259-2,3),""),"")</f>
        <v>#VALUE!</v>
      </c>
      <c r="O261" s="166" t="e">
        <f>IF(P259&lt;&gt;"",IF(P259&gt;2,INDEX(B259:E270,P259-2,4),""),"")</f>
        <v>#VALUE!</v>
      </c>
      <c r="P261" s="155"/>
      <c r="Q261" s="155"/>
      <c r="R261" s="155"/>
      <c r="S261" s="155"/>
      <c r="T261" s="155"/>
      <c r="U261" s="155"/>
    </row>
    <row r="262" spans="1:21">
      <c r="A262" s="124">
        <v>4</v>
      </c>
      <c r="B262" s="173"/>
      <c r="C262" s="173"/>
      <c r="D262" s="125"/>
      <c r="E262" s="125"/>
      <c r="I262" s="155" t="str">
        <f t="shared" si="14"/>
        <v/>
      </c>
      <c r="J262" s="155">
        <v>4</v>
      </c>
      <c r="K262" s="155"/>
      <c r="L262" s="155"/>
      <c r="M262" s="155"/>
      <c r="N262" s="155"/>
      <c r="O262" s="155"/>
      <c r="P262" s="155"/>
      <c r="Q262" s="155"/>
      <c r="R262" s="155"/>
      <c r="S262" s="155"/>
      <c r="T262" s="155"/>
      <c r="U262" s="155"/>
    </row>
    <row r="263" spans="1:21">
      <c r="A263" s="124">
        <v>5</v>
      </c>
      <c r="B263" s="173"/>
      <c r="C263" s="173"/>
      <c r="D263" s="125"/>
      <c r="E263" s="125"/>
      <c r="I263" s="155" t="str">
        <f t="shared" si="14"/>
        <v/>
      </c>
      <c r="J263" s="155">
        <v>5</v>
      </c>
      <c r="K263" s="155"/>
      <c r="L263" s="155"/>
      <c r="M263" s="155"/>
      <c r="N263" s="155"/>
      <c r="O263" s="155"/>
      <c r="P263" s="155"/>
      <c r="Q263" s="155"/>
      <c r="R263" s="155"/>
      <c r="S263" s="155"/>
      <c r="T263" s="155"/>
      <c r="U263" s="155"/>
    </row>
    <row r="264" spans="1:21">
      <c r="A264" s="124">
        <v>6</v>
      </c>
      <c r="B264" s="173"/>
      <c r="C264" s="173"/>
      <c r="D264" s="125"/>
      <c r="E264" s="125"/>
      <c r="I264" s="155" t="str">
        <f t="shared" si="14"/>
        <v/>
      </c>
      <c r="J264" s="155">
        <v>6</v>
      </c>
      <c r="K264" s="155"/>
      <c r="L264" s="155"/>
      <c r="M264" s="155"/>
      <c r="N264" s="155"/>
      <c r="O264" s="155"/>
      <c r="P264" s="155"/>
      <c r="Q264" s="155"/>
      <c r="R264" s="155"/>
      <c r="S264" s="155"/>
      <c r="T264" s="155"/>
      <c r="U264" s="155"/>
    </row>
    <row r="265" spans="1:21">
      <c r="A265" s="124">
        <v>7</v>
      </c>
      <c r="B265" s="173"/>
      <c r="C265" s="173"/>
      <c r="D265" s="125"/>
      <c r="E265" s="125"/>
      <c r="I265" s="155" t="str">
        <f t="shared" si="14"/>
        <v/>
      </c>
      <c r="J265" s="155">
        <v>7</v>
      </c>
      <c r="K265" s="155"/>
      <c r="L265" s="155"/>
      <c r="M265" s="155"/>
      <c r="N265" s="155"/>
      <c r="O265" s="155"/>
      <c r="P265" s="155"/>
      <c r="Q265" s="155"/>
      <c r="R265" s="155"/>
      <c r="S265" s="155"/>
      <c r="T265" s="155"/>
      <c r="U265" s="155"/>
    </row>
    <row r="266" spans="1:21">
      <c r="A266" s="124">
        <v>8</v>
      </c>
      <c r="B266" s="173"/>
      <c r="C266" s="173"/>
      <c r="D266" s="125"/>
      <c r="E266" s="125"/>
      <c r="I266" s="155" t="str">
        <f t="shared" si="14"/>
        <v/>
      </c>
      <c r="J266" s="155">
        <v>8</v>
      </c>
      <c r="K266" s="155"/>
      <c r="L266" s="155"/>
      <c r="M266" s="155"/>
      <c r="N266" s="155"/>
      <c r="O266" s="155"/>
      <c r="P266" s="155"/>
      <c r="Q266" s="155"/>
      <c r="R266" s="155"/>
      <c r="S266" s="155"/>
      <c r="T266" s="155"/>
      <c r="U266" s="155"/>
    </row>
    <row r="267" spans="1:21">
      <c r="A267" s="124">
        <v>9</v>
      </c>
      <c r="B267" s="173"/>
      <c r="C267" s="173"/>
      <c r="D267" s="125"/>
      <c r="E267" s="125"/>
      <c r="I267" s="155" t="str">
        <f t="shared" si="14"/>
        <v/>
      </c>
      <c r="J267" s="155">
        <v>9</v>
      </c>
      <c r="K267" s="155"/>
      <c r="L267" s="155"/>
      <c r="M267" s="155"/>
      <c r="N267" s="155"/>
      <c r="O267" s="155"/>
      <c r="P267" s="155"/>
      <c r="Q267" s="155"/>
      <c r="R267" s="155"/>
      <c r="S267" s="155"/>
      <c r="T267" s="155"/>
      <c r="U267" s="155"/>
    </row>
    <row r="268" spans="1:21">
      <c r="A268" s="124">
        <v>10</v>
      </c>
      <c r="B268" s="173"/>
      <c r="C268" s="173"/>
      <c r="D268" s="125"/>
      <c r="E268" s="125"/>
      <c r="I268" s="155" t="str">
        <f t="shared" si="14"/>
        <v/>
      </c>
      <c r="J268" s="155">
        <v>10</v>
      </c>
      <c r="K268" s="155"/>
      <c r="L268" s="155"/>
      <c r="M268" s="155"/>
      <c r="N268" s="155"/>
      <c r="O268" s="155"/>
      <c r="P268" s="155"/>
      <c r="Q268" s="155"/>
      <c r="R268" s="155"/>
      <c r="S268" s="155"/>
      <c r="T268" s="155"/>
      <c r="U268" s="155"/>
    </row>
    <row r="269" spans="1:21">
      <c r="A269" s="124">
        <v>11</v>
      </c>
      <c r="B269" s="173"/>
      <c r="C269" s="173"/>
      <c r="D269" s="125"/>
      <c r="E269" s="125"/>
      <c r="I269" s="155" t="str">
        <f t="shared" si="14"/>
        <v/>
      </c>
      <c r="J269" s="155">
        <v>11</v>
      </c>
      <c r="K269" s="155"/>
      <c r="L269" s="155"/>
      <c r="M269" s="155"/>
      <c r="N269" s="155"/>
      <c r="O269" s="155"/>
      <c r="P269" s="155"/>
      <c r="Q269" s="155"/>
      <c r="R269" s="155"/>
      <c r="S269" s="155"/>
      <c r="T269" s="155"/>
      <c r="U269" s="155"/>
    </row>
    <row r="270" spans="1:21">
      <c r="A270" s="126">
        <v>12</v>
      </c>
      <c r="B270" s="174"/>
      <c r="C270" s="174"/>
      <c r="D270" s="127"/>
      <c r="E270" s="127"/>
      <c r="I270" s="155" t="str">
        <f t="shared" si="14"/>
        <v/>
      </c>
      <c r="J270" s="155">
        <v>12</v>
      </c>
      <c r="K270" s="155"/>
      <c r="L270" s="155"/>
      <c r="M270" s="155"/>
      <c r="N270" s="155"/>
      <c r="O270" s="155"/>
      <c r="P270" s="155"/>
      <c r="Q270" s="155"/>
      <c r="R270" s="155"/>
      <c r="S270" s="155"/>
      <c r="T270" s="155"/>
      <c r="U270" s="155"/>
    </row>
    <row r="271" spans="1:21">
      <c r="I271" s="155"/>
      <c r="J271" s="155"/>
      <c r="K271" s="155"/>
      <c r="L271" s="155"/>
      <c r="M271" s="155"/>
      <c r="N271" s="155"/>
      <c r="O271" s="155"/>
      <c r="P271" s="155"/>
      <c r="Q271" s="155"/>
      <c r="R271" s="155"/>
      <c r="S271" s="155"/>
      <c r="T271" s="155"/>
      <c r="U271" s="155"/>
    </row>
    <row r="272" spans="1:21">
      <c r="A272" s="128" t="s">
        <v>132</v>
      </c>
      <c r="B272" s="129"/>
      <c r="C272" s="118"/>
      <c r="D272" s="119"/>
      <c r="E272" s="119"/>
      <c r="F272" s="9"/>
      <c r="I272" s="155"/>
      <c r="J272" s="155"/>
      <c r="K272" s="155"/>
      <c r="L272" s="155"/>
      <c r="M272" s="155"/>
      <c r="N272" s="155"/>
      <c r="O272" s="155"/>
      <c r="P272" s="155"/>
      <c r="Q272" s="155"/>
      <c r="R272" s="155"/>
      <c r="S272" s="155"/>
      <c r="T272" s="155"/>
      <c r="U272" s="155"/>
    </row>
    <row r="273" spans="1:21" s="10" customFormat="1">
      <c r="A273" s="120" t="s">
        <v>6</v>
      </c>
      <c r="B273" s="169" t="s">
        <v>12</v>
      </c>
      <c r="C273" s="169"/>
      <c r="D273" s="121" t="s">
        <v>105</v>
      </c>
      <c r="E273" s="121" t="s">
        <v>106</v>
      </c>
      <c r="F273" s="102"/>
      <c r="I273" s="164" t="s">
        <v>12</v>
      </c>
      <c r="J273" s="164" t="s">
        <v>107</v>
      </c>
      <c r="K273" s="164"/>
      <c r="L273" s="170" t="s">
        <v>12</v>
      </c>
      <c r="M273" s="170"/>
      <c r="N273" s="164" t="s">
        <v>13</v>
      </c>
      <c r="O273" s="164" t="s">
        <v>14</v>
      </c>
      <c r="P273" s="164" t="s">
        <v>108</v>
      </c>
      <c r="Q273" s="164"/>
      <c r="R273" s="164"/>
      <c r="S273" s="164"/>
      <c r="T273" s="164"/>
      <c r="U273" s="164"/>
    </row>
    <row r="274" spans="1:21">
      <c r="A274" s="122">
        <v>1</v>
      </c>
      <c r="B274" s="171" t="s">
        <v>74</v>
      </c>
      <c r="C274" s="171"/>
      <c r="D274" s="123">
        <v>41699</v>
      </c>
      <c r="E274" s="123"/>
      <c r="I274" s="155" t="str">
        <f>IF(ISBLANK(B274),"",B274)</f>
        <v>PHAM VAN TOAN</v>
      </c>
      <c r="J274" s="155">
        <v>1</v>
      </c>
      <c r="K274" s="165" t="s">
        <v>109</v>
      </c>
      <c r="L274" s="172">
        <f>IF(N274="","",VLOOKUP(N274,D274:I285,5,FALSE))</f>
        <v>0</v>
      </c>
      <c r="M274" s="172"/>
      <c r="N274" s="166">
        <f>IF(MAX(D274:D285)=0,"",MAX(D274:D285))</f>
        <v>41699</v>
      </c>
      <c r="O274" s="166"/>
      <c r="P274" s="155" t="str">
        <f>IF(N274="","",VLOOKUP(N274,D274:J285,6,FALSE))</f>
        <v>PHAM VAN TOAN</v>
      </c>
      <c r="Q274" s="155"/>
      <c r="R274" s="155"/>
      <c r="S274" s="155"/>
      <c r="T274" s="155"/>
      <c r="U274" s="155"/>
    </row>
    <row r="275" spans="1:21">
      <c r="A275" s="124">
        <v>2</v>
      </c>
      <c r="B275" s="173"/>
      <c r="C275" s="173"/>
      <c r="D275" s="125"/>
      <c r="E275" s="125"/>
      <c r="I275" s="155" t="str">
        <f t="shared" ref="I275:I285" si="15">IF(ISBLANK(B275),"",B275)</f>
        <v/>
      </c>
      <c r="J275" s="155">
        <v>2</v>
      </c>
      <c r="K275" s="165" t="s">
        <v>110</v>
      </c>
      <c r="L275" s="172" t="e">
        <f>IF(P274&lt;&gt;"",IF(P274&gt;1,INDEX(B274:E285,P274-1,1),""),"")</f>
        <v>#VALUE!</v>
      </c>
      <c r="M275" s="172"/>
      <c r="N275" s="166" t="e">
        <f>IF(P274&lt;&gt;"",IF(P274&gt;1,INDEX(B274:E285,P274-1,3),""),"")</f>
        <v>#VALUE!</v>
      </c>
      <c r="O275" s="166" t="e">
        <f>IF(P274&lt;&gt;"",IF(P274&gt;1,INDEX(B274:E285,P274-1,4),""),"")</f>
        <v>#VALUE!</v>
      </c>
      <c r="P275" s="155"/>
      <c r="Q275" s="155"/>
      <c r="R275" s="155"/>
      <c r="S275" s="155"/>
      <c r="T275" s="155"/>
      <c r="U275" s="155"/>
    </row>
    <row r="276" spans="1:21">
      <c r="A276" s="124">
        <v>3</v>
      </c>
      <c r="B276" s="173"/>
      <c r="C276" s="173"/>
      <c r="D276" s="125"/>
      <c r="E276" s="125"/>
      <c r="I276" s="155" t="str">
        <f t="shared" si="15"/>
        <v/>
      </c>
      <c r="J276" s="155">
        <v>3</v>
      </c>
      <c r="K276" s="165" t="s">
        <v>111</v>
      </c>
      <c r="L276" s="172" t="e">
        <f>IF(P274&lt;&gt;"",IF(P274&gt;2,INDEX(B274:E285,P274-2,1),""),"")</f>
        <v>#VALUE!</v>
      </c>
      <c r="M276" s="172"/>
      <c r="N276" s="166" t="e">
        <f>IF(P274&lt;&gt;"",IF(P274&gt;2,INDEX(B274:E285,P274-2,3),""),"")</f>
        <v>#VALUE!</v>
      </c>
      <c r="O276" s="166" t="e">
        <f>IF(P274&lt;&gt;"",IF(P274&gt;2,INDEX(B274:E285,P274-2,4),""),"")</f>
        <v>#VALUE!</v>
      </c>
      <c r="P276" s="155"/>
      <c r="Q276" s="155"/>
      <c r="R276" s="155"/>
      <c r="S276" s="155"/>
      <c r="T276" s="155"/>
      <c r="U276" s="155"/>
    </row>
    <row r="277" spans="1:21">
      <c r="A277" s="124">
        <v>4</v>
      </c>
      <c r="B277" s="173"/>
      <c r="C277" s="173"/>
      <c r="D277" s="125"/>
      <c r="E277" s="125"/>
      <c r="I277" s="155" t="str">
        <f t="shared" si="15"/>
        <v/>
      </c>
      <c r="J277" s="155">
        <v>4</v>
      </c>
      <c r="K277" s="155"/>
      <c r="L277" s="155"/>
      <c r="M277" s="155"/>
      <c r="N277" s="155"/>
      <c r="O277" s="155"/>
      <c r="P277" s="155"/>
      <c r="Q277" s="155"/>
      <c r="R277" s="155"/>
      <c r="S277" s="155"/>
      <c r="T277" s="155"/>
      <c r="U277" s="155"/>
    </row>
    <row r="278" spans="1:21">
      <c r="A278" s="124">
        <v>5</v>
      </c>
      <c r="B278" s="173"/>
      <c r="C278" s="173"/>
      <c r="D278" s="125"/>
      <c r="E278" s="125"/>
      <c r="I278" s="155" t="str">
        <f t="shared" si="15"/>
        <v/>
      </c>
      <c r="J278" s="155">
        <v>5</v>
      </c>
      <c r="K278" s="155"/>
      <c r="L278" s="155"/>
      <c r="M278" s="155"/>
      <c r="N278" s="155"/>
      <c r="O278" s="155"/>
      <c r="P278" s="155"/>
      <c r="Q278" s="155"/>
      <c r="R278" s="155"/>
      <c r="S278" s="155"/>
      <c r="T278" s="155"/>
      <c r="U278" s="155"/>
    </row>
    <row r="279" spans="1:21">
      <c r="A279" s="124">
        <v>6</v>
      </c>
      <c r="B279" s="173"/>
      <c r="C279" s="173"/>
      <c r="D279" s="125"/>
      <c r="E279" s="125"/>
      <c r="I279" s="155" t="str">
        <f t="shared" si="15"/>
        <v/>
      </c>
      <c r="J279" s="155">
        <v>6</v>
      </c>
      <c r="K279" s="155"/>
      <c r="L279" s="155"/>
      <c r="M279" s="155"/>
      <c r="N279" s="155"/>
      <c r="O279" s="155"/>
      <c r="P279" s="155"/>
      <c r="Q279" s="155"/>
      <c r="R279" s="155"/>
      <c r="S279" s="155"/>
      <c r="T279" s="155"/>
      <c r="U279" s="155"/>
    </row>
    <row r="280" spans="1:21">
      <c r="A280" s="124">
        <v>7</v>
      </c>
      <c r="B280" s="173"/>
      <c r="C280" s="173"/>
      <c r="D280" s="125"/>
      <c r="E280" s="125"/>
      <c r="I280" s="155" t="str">
        <f t="shared" si="15"/>
        <v/>
      </c>
      <c r="J280" s="155">
        <v>7</v>
      </c>
      <c r="K280" s="155"/>
      <c r="L280" s="155"/>
      <c r="M280" s="155"/>
      <c r="N280" s="155"/>
      <c r="O280" s="155"/>
      <c r="P280" s="155"/>
      <c r="Q280" s="155"/>
      <c r="R280" s="155"/>
      <c r="S280" s="155"/>
      <c r="T280" s="155"/>
      <c r="U280" s="155"/>
    </row>
    <row r="281" spans="1:21">
      <c r="A281" s="124">
        <v>8</v>
      </c>
      <c r="B281" s="173"/>
      <c r="C281" s="173"/>
      <c r="D281" s="125"/>
      <c r="E281" s="125"/>
      <c r="I281" s="155" t="str">
        <f t="shared" si="15"/>
        <v/>
      </c>
      <c r="J281" s="155">
        <v>8</v>
      </c>
      <c r="K281" s="155"/>
      <c r="L281" s="155"/>
      <c r="M281" s="155"/>
      <c r="N281" s="155"/>
      <c r="O281" s="155"/>
      <c r="P281" s="155"/>
      <c r="Q281" s="155"/>
      <c r="R281" s="155"/>
      <c r="S281" s="155"/>
      <c r="T281" s="155"/>
      <c r="U281" s="155"/>
    </row>
    <row r="282" spans="1:21">
      <c r="A282" s="124">
        <v>9</v>
      </c>
      <c r="B282" s="173"/>
      <c r="C282" s="173"/>
      <c r="D282" s="125"/>
      <c r="E282" s="125"/>
      <c r="I282" s="155" t="str">
        <f t="shared" si="15"/>
        <v/>
      </c>
      <c r="J282" s="155">
        <v>9</v>
      </c>
      <c r="K282" s="155"/>
      <c r="L282" s="155"/>
      <c r="M282" s="155"/>
      <c r="N282" s="155"/>
      <c r="O282" s="155"/>
      <c r="P282" s="155"/>
      <c r="Q282" s="155"/>
      <c r="R282" s="155"/>
      <c r="S282" s="155"/>
      <c r="T282" s="155"/>
      <c r="U282" s="155"/>
    </row>
    <row r="283" spans="1:21">
      <c r="A283" s="124">
        <v>10</v>
      </c>
      <c r="B283" s="173"/>
      <c r="C283" s="173"/>
      <c r="D283" s="125"/>
      <c r="E283" s="125"/>
      <c r="I283" s="155" t="str">
        <f t="shared" si="15"/>
        <v/>
      </c>
      <c r="J283" s="155">
        <v>10</v>
      </c>
      <c r="K283" s="155"/>
      <c r="L283" s="155"/>
      <c r="M283" s="155"/>
      <c r="N283" s="155"/>
      <c r="O283" s="155"/>
      <c r="P283" s="155"/>
      <c r="Q283" s="155"/>
      <c r="R283" s="155"/>
      <c r="S283" s="155"/>
      <c r="T283" s="155"/>
      <c r="U283" s="155"/>
    </row>
    <row r="284" spans="1:21">
      <c r="A284" s="124">
        <v>11</v>
      </c>
      <c r="B284" s="173"/>
      <c r="C284" s="173"/>
      <c r="D284" s="125"/>
      <c r="E284" s="125"/>
      <c r="I284" s="155" t="str">
        <f t="shared" si="15"/>
        <v/>
      </c>
      <c r="J284" s="155">
        <v>11</v>
      </c>
      <c r="K284" s="155"/>
      <c r="L284" s="155"/>
      <c r="M284" s="155"/>
      <c r="N284" s="155"/>
      <c r="O284" s="155"/>
      <c r="P284" s="155"/>
      <c r="Q284" s="155"/>
      <c r="R284" s="155"/>
      <c r="S284" s="155"/>
      <c r="T284" s="155"/>
      <c r="U284" s="155"/>
    </row>
    <row r="285" spans="1:21">
      <c r="A285" s="126">
        <v>12</v>
      </c>
      <c r="B285" s="174"/>
      <c r="C285" s="174"/>
      <c r="D285" s="127"/>
      <c r="E285" s="127"/>
      <c r="I285" s="155" t="str">
        <f t="shared" si="15"/>
        <v/>
      </c>
      <c r="J285" s="155">
        <v>12</v>
      </c>
      <c r="K285" s="155"/>
      <c r="L285" s="155"/>
      <c r="M285" s="155"/>
      <c r="N285" s="155"/>
      <c r="O285" s="155"/>
      <c r="P285" s="155"/>
      <c r="Q285" s="155"/>
      <c r="R285" s="155"/>
      <c r="S285" s="155"/>
      <c r="T285" s="155"/>
      <c r="U285" s="155"/>
    </row>
    <row r="286" spans="1:21">
      <c r="I286" s="155"/>
      <c r="J286" s="155"/>
      <c r="K286" s="155"/>
      <c r="L286" s="155"/>
      <c r="M286" s="155"/>
      <c r="N286" s="155"/>
      <c r="O286" s="155"/>
      <c r="P286" s="155"/>
      <c r="Q286" s="155"/>
      <c r="R286" s="155"/>
      <c r="S286" s="155"/>
      <c r="T286" s="155"/>
      <c r="U286" s="155"/>
    </row>
    <row r="287" spans="1:21">
      <c r="A287" s="128" t="s">
        <v>133</v>
      </c>
      <c r="B287" s="129"/>
      <c r="C287" s="118"/>
      <c r="D287" s="119"/>
      <c r="E287" s="119"/>
      <c r="F287" s="9"/>
      <c r="I287" s="155"/>
      <c r="J287" s="155"/>
      <c r="K287" s="155"/>
      <c r="L287" s="155"/>
      <c r="M287" s="155"/>
      <c r="N287" s="155"/>
      <c r="O287" s="155"/>
      <c r="P287" s="155"/>
      <c r="Q287" s="155"/>
      <c r="R287" s="155"/>
      <c r="S287" s="155"/>
      <c r="T287" s="155"/>
      <c r="U287" s="155"/>
    </row>
    <row r="288" spans="1:21" s="10" customFormat="1">
      <c r="A288" s="120" t="s">
        <v>6</v>
      </c>
      <c r="B288" s="169" t="s">
        <v>12</v>
      </c>
      <c r="C288" s="169"/>
      <c r="D288" s="121" t="s">
        <v>105</v>
      </c>
      <c r="E288" s="121" t="s">
        <v>106</v>
      </c>
      <c r="F288" s="102"/>
      <c r="I288" s="164" t="s">
        <v>12</v>
      </c>
      <c r="J288" s="164" t="s">
        <v>107</v>
      </c>
      <c r="K288" s="164"/>
      <c r="L288" s="170" t="s">
        <v>12</v>
      </c>
      <c r="M288" s="170"/>
      <c r="N288" s="164" t="s">
        <v>13</v>
      </c>
      <c r="O288" s="164" t="s">
        <v>14</v>
      </c>
      <c r="P288" s="164" t="s">
        <v>108</v>
      </c>
      <c r="Q288" s="164"/>
      <c r="R288" s="164"/>
      <c r="S288" s="164"/>
      <c r="T288" s="164"/>
      <c r="U288" s="164"/>
    </row>
    <row r="289" spans="1:21">
      <c r="A289" s="122">
        <v>1</v>
      </c>
      <c r="B289" s="171" t="s">
        <v>79</v>
      </c>
      <c r="C289" s="171"/>
      <c r="D289" s="123">
        <v>41699</v>
      </c>
      <c r="E289" s="123"/>
      <c r="I289" s="155" t="str">
        <f>IF(ISBLANK(B289),"",B289)</f>
        <v>PHAM QUOC DAI</v>
      </c>
      <c r="J289" s="155">
        <v>1</v>
      </c>
      <c r="K289" s="165" t="s">
        <v>109</v>
      </c>
      <c r="L289" s="172">
        <f>IF(N289="","",VLOOKUP(N289,D289:I300,5,FALSE))</f>
        <v>0</v>
      </c>
      <c r="M289" s="172"/>
      <c r="N289" s="166">
        <f>IF(MAX(D289:D300)=0,"",MAX(D289:D300))</f>
        <v>41699</v>
      </c>
      <c r="O289" s="166"/>
      <c r="P289" s="155" t="str">
        <f>IF(N289="","",VLOOKUP(N289,D289:J300,6,FALSE))</f>
        <v>PHAM QUOC DAI</v>
      </c>
      <c r="Q289" s="155"/>
      <c r="R289" s="155"/>
      <c r="S289" s="155"/>
      <c r="T289" s="155"/>
      <c r="U289" s="155"/>
    </row>
    <row r="290" spans="1:21">
      <c r="A290" s="124">
        <v>2</v>
      </c>
      <c r="B290" s="173"/>
      <c r="C290" s="173"/>
      <c r="D290" s="125"/>
      <c r="E290" s="125"/>
      <c r="I290" s="155" t="str">
        <f t="shared" ref="I290:I300" si="16">IF(ISBLANK(B290),"",B290)</f>
        <v/>
      </c>
      <c r="J290" s="155">
        <v>2</v>
      </c>
      <c r="K290" s="165" t="s">
        <v>110</v>
      </c>
      <c r="L290" s="172" t="e">
        <f>IF(P289&lt;&gt;"",IF(P289&gt;1,INDEX(B289:E300,P289-1,1),""),"")</f>
        <v>#VALUE!</v>
      </c>
      <c r="M290" s="172"/>
      <c r="N290" s="166" t="e">
        <f>IF(P289&lt;&gt;"",IF(P289&gt;1,INDEX(B289:E300,P289-1,3),""),"")</f>
        <v>#VALUE!</v>
      </c>
      <c r="O290" s="166" t="e">
        <f>IF(P289&lt;&gt;"",IF(P289&gt;1,INDEX(B289:E300,P289-1,4),""),"")</f>
        <v>#VALUE!</v>
      </c>
      <c r="P290" s="155"/>
      <c r="Q290" s="155"/>
      <c r="R290" s="155"/>
      <c r="S290" s="155"/>
      <c r="T290" s="155"/>
      <c r="U290" s="155"/>
    </row>
    <row r="291" spans="1:21">
      <c r="A291" s="124">
        <v>3</v>
      </c>
      <c r="B291" s="173"/>
      <c r="C291" s="173"/>
      <c r="D291" s="125"/>
      <c r="E291" s="125"/>
      <c r="I291" s="155" t="str">
        <f t="shared" si="16"/>
        <v/>
      </c>
      <c r="J291" s="155">
        <v>3</v>
      </c>
      <c r="K291" s="165" t="s">
        <v>111</v>
      </c>
      <c r="L291" s="172" t="e">
        <f>IF(P289&lt;&gt;"",IF(P289&gt;2,INDEX(B289:E300,P289-2,1),""),"")</f>
        <v>#VALUE!</v>
      </c>
      <c r="M291" s="172"/>
      <c r="N291" s="166" t="e">
        <f>IF(P289&lt;&gt;"",IF(P289&gt;2,INDEX(B289:E300,P289-2,3),""),"")</f>
        <v>#VALUE!</v>
      </c>
      <c r="O291" s="166" t="e">
        <f>IF(P289&lt;&gt;"",IF(P289&gt;2,INDEX(B289:E300,P289-2,4),""),"")</f>
        <v>#VALUE!</v>
      </c>
      <c r="P291" s="155"/>
      <c r="Q291" s="155"/>
      <c r="R291" s="155"/>
      <c r="S291" s="155"/>
      <c r="T291" s="155"/>
      <c r="U291" s="155"/>
    </row>
    <row r="292" spans="1:21">
      <c r="A292" s="124">
        <v>4</v>
      </c>
      <c r="B292" s="173"/>
      <c r="C292" s="173"/>
      <c r="D292" s="125"/>
      <c r="E292" s="125"/>
      <c r="I292" s="155" t="str">
        <f t="shared" si="16"/>
        <v/>
      </c>
      <c r="J292" s="155">
        <v>4</v>
      </c>
      <c r="K292" s="155"/>
      <c r="L292" s="155"/>
      <c r="M292" s="155"/>
      <c r="N292" s="155"/>
      <c r="O292" s="155"/>
      <c r="P292" s="155"/>
      <c r="Q292" s="155"/>
      <c r="R292" s="155"/>
      <c r="S292" s="155"/>
      <c r="T292" s="155"/>
      <c r="U292" s="155"/>
    </row>
    <row r="293" spans="1:21">
      <c r="A293" s="124">
        <v>5</v>
      </c>
      <c r="B293" s="173"/>
      <c r="C293" s="173"/>
      <c r="D293" s="125"/>
      <c r="E293" s="125"/>
      <c r="I293" s="155" t="str">
        <f t="shared" si="16"/>
        <v/>
      </c>
      <c r="J293" s="155">
        <v>5</v>
      </c>
      <c r="K293" s="155"/>
      <c r="L293" s="155"/>
      <c r="M293" s="155"/>
      <c r="N293" s="155"/>
      <c r="O293" s="155"/>
      <c r="P293" s="155"/>
      <c r="Q293" s="155"/>
      <c r="R293" s="155"/>
      <c r="S293" s="155"/>
      <c r="T293" s="155"/>
      <c r="U293" s="155"/>
    </row>
    <row r="294" spans="1:21">
      <c r="A294" s="124">
        <v>6</v>
      </c>
      <c r="B294" s="173"/>
      <c r="C294" s="173"/>
      <c r="D294" s="125"/>
      <c r="E294" s="125"/>
      <c r="I294" s="155" t="str">
        <f t="shared" si="16"/>
        <v/>
      </c>
      <c r="J294" s="155">
        <v>6</v>
      </c>
      <c r="K294" s="155"/>
      <c r="L294" s="155"/>
      <c r="M294" s="155"/>
      <c r="N294" s="155"/>
      <c r="O294" s="155"/>
      <c r="P294" s="155"/>
      <c r="Q294" s="155"/>
      <c r="R294" s="155"/>
      <c r="S294" s="155"/>
      <c r="T294" s="155"/>
      <c r="U294" s="155"/>
    </row>
    <row r="295" spans="1:21">
      <c r="A295" s="124">
        <v>7</v>
      </c>
      <c r="B295" s="173"/>
      <c r="C295" s="173"/>
      <c r="D295" s="125"/>
      <c r="E295" s="125"/>
      <c r="I295" s="155" t="str">
        <f t="shared" si="16"/>
        <v/>
      </c>
      <c r="J295" s="155">
        <v>7</v>
      </c>
      <c r="K295" s="155"/>
      <c r="L295" s="155"/>
      <c r="M295" s="155"/>
      <c r="N295" s="155"/>
      <c r="O295" s="155"/>
      <c r="P295" s="155"/>
      <c r="Q295" s="155"/>
      <c r="R295" s="155"/>
      <c r="S295" s="155"/>
      <c r="T295" s="155"/>
      <c r="U295" s="155"/>
    </row>
    <row r="296" spans="1:21">
      <c r="A296" s="124">
        <v>8</v>
      </c>
      <c r="B296" s="173"/>
      <c r="C296" s="173"/>
      <c r="D296" s="125"/>
      <c r="E296" s="125"/>
      <c r="I296" s="155" t="str">
        <f t="shared" si="16"/>
        <v/>
      </c>
      <c r="J296" s="155">
        <v>8</v>
      </c>
      <c r="K296" s="155"/>
      <c r="L296" s="155"/>
      <c r="M296" s="155"/>
      <c r="N296" s="155"/>
      <c r="O296" s="155"/>
      <c r="P296" s="155"/>
      <c r="Q296" s="155"/>
      <c r="R296" s="155"/>
      <c r="S296" s="155"/>
      <c r="T296" s="155"/>
      <c r="U296" s="155"/>
    </row>
    <row r="297" spans="1:21">
      <c r="A297" s="124">
        <v>9</v>
      </c>
      <c r="B297" s="173"/>
      <c r="C297" s="173"/>
      <c r="D297" s="125"/>
      <c r="E297" s="125"/>
      <c r="I297" s="155" t="str">
        <f t="shared" si="16"/>
        <v/>
      </c>
      <c r="J297" s="155">
        <v>9</v>
      </c>
      <c r="K297" s="155"/>
      <c r="L297" s="155"/>
      <c r="M297" s="155"/>
      <c r="N297" s="155"/>
      <c r="O297" s="155"/>
      <c r="P297" s="155"/>
      <c r="Q297" s="155"/>
      <c r="R297" s="155"/>
      <c r="S297" s="155"/>
      <c r="T297" s="155"/>
      <c r="U297" s="155"/>
    </row>
    <row r="298" spans="1:21">
      <c r="A298" s="124">
        <v>10</v>
      </c>
      <c r="B298" s="173"/>
      <c r="C298" s="173"/>
      <c r="D298" s="125"/>
      <c r="E298" s="125"/>
      <c r="I298" s="155" t="str">
        <f t="shared" si="16"/>
        <v/>
      </c>
      <c r="J298" s="155">
        <v>10</v>
      </c>
      <c r="K298" s="155"/>
      <c r="L298" s="155"/>
      <c r="M298" s="155"/>
      <c r="N298" s="155"/>
      <c r="O298" s="155"/>
      <c r="P298" s="155"/>
      <c r="Q298" s="155"/>
      <c r="R298" s="155"/>
      <c r="S298" s="155"/>
      <c r="T298" s="155"/>
      <c r="U298" s="155"/>
    </row>
    <row r="299" spans="1:21">
      <c r="A299" s="124">
        <v>11</v>
      </c>
      <c r="B299" s="173"/>
      <c r="C299" s="173"/>
      <c r="D299" s="125"/>
      <c r="E299" s="125"/>
      <c r="I299" s="155" t="str">
        <f t="shared" si="16"/>
        <v/>
      </c>
      <c r="J299" s="155">
        <v>11</v>
      </c>
      <c r="K299" s="155"/>
      <c r="L299" s="155"/>
      <c r="M299" s="155"/>
      <c r="N299" s="155"/>
      <c r="O299" s="155"/>
      <c r="P299" s="155"/>
      <c r="Q299" s="155"/>
      <c r="R299" s="155"/>
      <c r="S299" s="155"/>
      <c r="T299" s="155"/>
      <c r="U299" s="155"/>
    </row>
    <row r="300" spans="1:21">
      <c r="A300" s="126">
        <v>12</v>
      </c>
      <c r="B300" s="174"/>
      <c r="C300" s="174"/>
      <c r="D300" s="127"/>
      <c r="E300" s="127"/>
      <c r="I300" s="155" t="str">
        <f t="shared" si="16"/>
        <v/>
      </c>
      <c r="J300" s="155">
        <v>12</v>
      </c>
      <c r="K300" s="155"/>
      <c r="L300" s="155"/>
      <c r="M300" s="155"/>
      <c r="N300" s="155"/>
      <c r="O300" s="155"/>
      <c r="P300" s="155"/>
      <c r="Q300" s="155"/>
      <c r="R300" s="155"/>
      <c r="S300" s="155"/>
      <c r="T300" s="155"/>
      <c r="U300" s="155"/>
    </row>
    <row r="301" spans="1:21">
      <c r="I301" s="155"/>
      <c r="J301" s="155"/>
      <c r="K301" s="155"/>
      <c r="L301" s="155"/>
      <c r="M301" s="155"/>
      <c r="N301" s="155"/>
      <c r="O301" s="155"/>
      <c r="P301" s="155"/>
      <c r="Q301" s="155"/>
      <c r="R301" s="155"/>
      <c r="S301" s="155"/>
      <c r="T301" s="155"/>
      <c r="U301" s="155"/>
    </row>
    <row r="302" spans="1:21">
      <c r="A302" s="128" t="s">
        <v>134</v>
      </c>
      <c r="B302" s="129"/>
      <c r="C302" s="118"/>
      <c r="D302" s="119"/>
      <c r="E302" s="119"/>
      <c r="F302" s="9"/>
      <c r="I302" s="155"/>
      <c r="J302" s="155"/>
      <c r="K302" s="155"/>
      <c r="L302" s="155"/>
      <c r="M302" s="155"/>
      <c r="N302" s="155"/>
      <c r="O302" s="155"/>
      <c r="P302" s="155"/>
      <c r="Q302" s="155"/>
      <c r="R302" s="155"/>
      <c r="S302" s="155"/>
      <c r="T302" s="155"/>
      <c r="U302" s="155"/>
    </row>
    <row r="303" spans="1:21" s="10" customFormat="1">
      <c r="A303" s="120" t="s">
        <v>6</v>
      </c>
      <c r="B303" s="169" t="s">
        <v>12</v>
      </c>
      <c r="C303" s="169"/>
      <c r="D303" s="121" t="s">
        <v>105</v>
      </c>
      <c r="E303" s="121" t="s">
        <v>106</v>
      </c>
      <c r="F303" s="102"/>
      <c r="I303" s="164" t="s">
        <v>12</v>
      </c>
      <c r="J303" s="164" t="s">
        <v>107</v>
      </c>
      <c r="K303" s="164"/>
      <c r="L303" s="170" t="s">
        <v>12</v>
      </c>
      <c r="M303" s="170"/>
      <c r="N303" s="164" t="s">
        <v>13</v>
      </c>
      <c r="O303" s="164" t="s">
        <v>14</v>
      </c>
      <c r="P303" s="164" t="s">
        <v>108</v>
      </c>
      <c r="Q303" s="164"/>
      <c r="R303" s="164"/>
      <c r="S303" s="164"/>
      <c r="T303" s="164"/>
      <c r="U303" s="164"/>
    </row>
    <row r="304" spans="1:21">
      <c r="A304" s="122">
        <v>1</v>
      </c>
      <c r="B304" s="171" t="s">
        <v>135</v>
      </c>
      <c r="C304" s="171"/>
      <c r="D304" s="123">
        <v>41699</v>
      </c>
      <c r="E304" s="123"/>
      <c r="I304" s="155" t="str">
        <f>IF(ISBLANK(B304),"",B304)</f>
        <v>NGUYEN VAN TAI</v>
      </c>
      <c r="J304" s="155">
        <v>1</v>
      </c>
      <c r="K304" s="165" t="s">
        <v>109</v>
      </c>
      <c r="L304" s="172">
        <f>IF(N304="","",VLOOKUP(N304,D304:I315,5,FALSE))</f>
        <v>0</v>
      </c>
      <c r="M304" s="172"/>
      <c r="N304" s="166">
        <f>IF(MAX(D304:D315)=0,"",MAX(D304:D315))</f>
        <v>41699</v>
      </c>
      <c r="O304" s="166"/>
      <c r="P304" s="155" t="str">
        <f>IF(N304="","",VLOOKUP(N304,D304:J315,6,FALSE))</f>
        <v>NGUYEN VAN TAI</v>
      </c>
      <c r="Q304" s="155"/>
      <c r="R304" s="155"/>
      <c r="S304" s="155"/>
      <c r="T304" s="155"/>
      <c r="U304" s="155"/>
    </row>
    <row r="305" spans="1:21">
      <c r="A305" s="124">
        <v>2</v>
      </c>
      <c r="B305" s="173"/>
      <c r="C305" s="173"/>
      <c r="D305" s="125"/>
      <c r="E305" s="125"/>
      <c r="I305" s="155" t="str">
        <f t="shared" ref="I305:I315" si="17">IF(ISBLANK(B305),"",B305)</f>
        <v/>
      </c>
      <c r="J305" s="155">
        <v>2</v>
      </c>
      <c r="K305" s="165" t="s">
        <v>110</v>
      </c>
      <c r="L305" s="172" t="e">
        <f>IF(P304&lt;&gt;"",IF(P304&gt;1,INDEX(B304:E315,P304-1,1),""),"")</f>
        <v>#VALUE!</v>
      </c>
      <c r="M305" s="172"/>
      <c r="N305" s="166" t="e">
        <f>IF(P304&lt;&gt;"",IF(P304&gt;1,INDEX(B304:E315,P304-1,3),""),"")</f>
        <v>#VALUE!</v>
      </c>
      <c r="O305" s="166" t="e">
        <f>IF(P304&lt;&gt;"",IF(P304&gt;1,INDEX(B304:E315,P304-1,4),""),"")</f>
        <v>#VALUE!</v>
      </c>
      <c r="P305" s="155"/>
      <c r="Q305" s="155"/>
      <c r="R305" s="155"/>
      <c r="S305" s="155"/>
      <c r="T305" s="155"/>
      <c r="U305" s="155"/>
    </row>
    <row r="306" spans="1:21">
      <c r="A306" s="124">
        <v>3</v>
      </c>
      <c r="B306" s="173"/>
      <c r="C306" s="173"/>
      <c r="D306" s="125"/>
      <c r="E306" s="125"/>
      <c r="I306" s="155" t="str">
        <f t="shared" si="17"/>
        <v/>
      </c>
      <c r="J306" s="155">
        <v>3</v>
      </c>
      <c r="K306" s="165" t="s">
        <v>111</v>
      </c>
      <c r="L306" s="172" t="e">
        <f>IF(P304&lt;&gt;"",IF(P304&gt;2,INDEX(B304:E315,P304-2,1),""),"")</f>
        <v>#VALUE!</v>
      </c>
      <c r="M306" s="172"/>
      <c r="N306" s="166" t="e">
        <f>IF(P304&lt;&gt;"",IF(P304&gt;2,INDEX(B304:E315,P304-2,3),""),"")</f>
        <v>#VALUE!</v>
      </c>
      <c r="O306" s="166" t="e">
        <f>IF(P304&lt;&gt;"",IF(P304&gt;2,INDEX(B304:E315,P304-2,4),""),"")</f>
        <v>#VALUE!</v>
      </c>
      <c r="P306" s="155"/>
      <c r="Q306" s="155"/>
      <c r="R306" s="155"/>
      <c r="S306" s="155"/>
      <c r="T306" s="155"/>
      <c r="U306" s="155"/>
    </row>
    <row r="307" spans="1:21">
      <c r="A307" s="124">
        <v>4</v>
      </c>
      <c r="B307" s="173"/>
      <c r="C307" s="173"/>
      <c r="D307" s="125"/>
      <c r="E307" s="125"/>
      <c r="I307" s="155" t="str">
        <f t="shared" si="17"/>
        <v/>
      </c>
      <c r="J307" s="155">
        <v>4</v>
      </c>
      <c r="K307" s="155"/>
      <c r="L307" s="155"/>
      <c r="M307" s="155"/>
      <c r="N307" s="155"/>
      <c r="O307" s="155"/>
      <c r="P307" s="155"/>
      <c r="Q307" s="155"/>
      <c r="R307" s="155"/>
      <c r="S307" s="155"/>
      <c r="T307" s="155"/>
      <c r="U307" s="155"/>
    </row>
    <row r="308" spans="1:21">
      <c r="A308" s="124">
        <v>5</v>
      </c>
      <c r="B308" s="173"/>
      <c r="C308" s="173"/>
      <c r="D308" s="125"/>
      <c r="E308" s="125"/>
      <c r="I308" s="155" t="str">
        <f t="shared" si="17"/>
        <v/>
      </c>
      <c r="J308" s="155">
        <v>5</v>
      </c>
      <c r="K308" s="155"/>
      <c r="L308" s="155"/>
      <c r="M308" s="155"/>
      <c r="N308" s="155"/>
      <c r="O308" s="155"/>
      <c r="P308" s="155"/>
      <c r="Q308" s="155"/>
      <c r="R308" s="155"/>
      <c r="S308" s="155"/>
      <c r="T308" s="155"/>
      <c r="U308" s="155"/>
    </row>
    <row r="309" spans="1:21">
      <c r="A309" s="124">
        <v>6</v>
      </c>
      <c r="B309" s="173"/>
      <c r="C309" s="173"/>
      <c r="D309" s="125"/>
      <c r="E309" s="125"/>
      <c r="I309" s="155" t="str">
        <f t="shared" si="17"/>
        <v/>
      </c>
      <c r="J309" s="155">
        <v>6</v>
      </c>
      <c r="K309" s="155"/>
      <c r="L309" s="155"/>
      <c r="M309" s="155"/>
      <c r="N309" s="155"/>
      <c r="O309" s="155"/>
      <c r="P309" s="155"/>
      <c r="Q309" s="155"/>
      <c r="R309" s="155"/>
      <c r="S309" s="155"/>
      <c r="T309" s="155"/>
      <c r="U309" s="155"/>
    </row>
    <row r="310" spans="1:21">
      <c r="A310" s="124">
        <v>7</v>
      </c>
      <c r="B310" s="173"/>
      <c r="C310" s="173"/>
      <c r="D310" s="125"/>
      <c r="E310" s="125"/>
      <c r="I310" s="155" t="str">
        <f t="shared" si="17"/>
        <v/>
      </c>
      <c r="J310" s="155">
        <v>7</v>
      </c>
      <c r="K310" s="155"/>
      <c r="L310" s="155"/>
      <c r="M310" s="155"/>
      <c r="N310" s="155"/>
      <c r="O310" s="155"/>
      <c r="P310" s="155"/>
      <c r="Q310" s="155"/>
      <c r="R310" s="155"/>
      <c r="S310" s="155"/>
      <c r="T310" s="155"/>
      <c r="U310" s="155"/>
    </row>
    <row r="311" spans="1:21">
      <c r="A311" s="124">
        <v>8</v>
      </c>
      <c r="B311" s="173"/>
      <c r="C311" s="173"/>
      <c r="D311" s="125"/>
      <c r="E311" s="125"/>
      <c r="I311" s="155" t="str">
        <f t="shared" si="17"/>
        <v/>
      </c>
      <c r="J311" s="155">
        <v>8</v>
      </c>
      <c r="K311" s="155"/>
      <c r="L311" s="155"/>
      <c r="M311" s="155"/>
      <c r="N311" s="155"/>
      <c r="O311" s="155"/>
      <c r="P311" s="155"/>
      <c r="Q311" s="155"/>
      <c r="R311" s="155"/>
      <c r="S311" s="155"/>
      <c r="T311" s="155"/>
      <c r="U311" s="155"/>
    </row>
    <row r="312" spans="1:21">
      <c r="A312" s="124">
        <v>9</v>
      </c>
      <c r="B312" s="173"/>
      <c r="C312" s="173"/>
      <c r="D312" s="125"/>
      <c r="E312" s="125"/>
      <c r="I312" s="155" t="str">
        <f t="shared" si="17"/>
        <v/>
      </c>
      <c r="J312" s="155">
        <v>9</v>
      </c>
      <c r="K312" s="155"/>
      <c r="L312" s="155"/>
      <c r="M312" s="155"/>
      <c r="N312" s="155"/>
      <c r="O312" s="155"/>
      <c r="P312" s="155"/>
      <c r="Q312" s="155"/>
      <c r="R312" s="155"/>
      <c r="S312" s="155"/>
      <c r="T312" s="155"/>
      <c r="U312" s="155"/>
    </row>
    <row r="313" spans="1:21">
      <c r="A313" s="124">
        <v>10</v>
      </c>
      <c r="B313" s="173"/>
      <c r="C313" s="173"/>
      <c r="D313" s="125"/>
      <c r="E313" s="125"/>
      <c r="I313" s="155" t="str">
        <f t="shared" si="17"/>
        <v/>
      </c>
      <c r="J313" s="155">
        <v>10</v>
      </c>
      <c r="K313" s="155"/>
      <c r="L313" s="155"/>
      <c r="M313" s="155"/>
      <c r="N313" s="155"/>
      <c r="O313" s="155"/>
      <c r="P313" s="155"/>
      <c r="Q313" s="155"/>
      <c r="R313" s="155"/>
      <c r="S313" s="155"/>
      <c r="T313" s="155"/>
      <c r="U313" s="155"/>
    </row>
    <row r="314" spans="1:21">
      <c r="A314" s="124">
        <v>11</v>
      </c>
      <c r="B314" s="173"/>
      <c r="C314" s="173"/>
      <c r="D314" s="125"/>
      <c r="E314" s="125"/>
      <c r="I314" s="155" t="str">
        <f t="shared" si="17"/>
        <v/>
      </c>
      <c r="J314" s="155">
        <v>11</v>
      </c>
      <c r="K314" s="155"/>
      <c r="L314" s="155"/>
      <c r="M314" s="155"/>
      <c r="N314" s="155"/>
      <c r="O314" s="155"/>
      <c r="P314" s="155"/>
      <c r="Q314" s="155"/>
      <c r="R314" s="155"/>
      <c r="S314" s="155"/>
      <c r="T314" s="155"/>
      <c r="U314" s="155"/>
    </row>
    <row r="315" spans="1:21">
      <c r="A315" s="126">
        <v>12</v>
      </c>
      <c r="B315" s="174"/>
      <c r="C315" s="174"/>
      <c r="D315" s="127"/>
      <c r="E315" s="127"/>
      <c r="I315" s="155" t="str">
        <f t="shared" si="17"/>
        <v/>
      </c>
      <c r="J315" s="155">
        <v>12</v>
      </c>
      <c r="K315" s="155"/>
      <c r="L315" s="155"/>
      <c r="M315" s="155"/>
      <c r="N315" s="155"/>
      <c r="O315" s="155"/>
      <c r="P315" s="155"/>
      <c r="Q315" s="155"/>
      <c r="R315" s="155"/>
      <c r="S315" s="155"/>
      <c r="T315" s="155"/>
      <c r="U315" s="155"/>
    </row>
    <row r="316" spans="1:21">
      <c r="I316" s="155"/>
      <c r="J316" s="155"/>
      <c r="K316" s="155"/>
      <c r="L316" s="155"/>
      <c r="M316" s="155"/>
      <c r="N316" s="155"/>
      <c r="O316" s="155"/>
      <c r="P316" s="155"/>
      <c r="Q316" s="155"/>
      <c r="R316" s="155"/>
      <c r="S316" s="155"/>
      <c r="T316" s="155"/>
      <c r="U316" s="155"/>
    </row>
    <row r="317" spans="1:21">
      <c r="A317" s="128" t="s">
        <v>136</v>
      </c>
      <c r="B317" s="129"/>
      <c r="C317" s="118"/>
      <c r="D317" s="119"/>
      <c r="E317" s="119"/>
      <c r="F317" s="9"/>
      <c r="I317" s="155"/>
      <c r="J317" s="155"/>
      <c r="K317" s="155"/>
      <c r="L317" s="155"/>
      <c r="M317" s="155"/>
      <c r="N317" s="155"/>
      <c r="O317" s="155"/>
      <c r="P317" s="155"/>
      <c r="Q317" s="155"/>
      <c r="R317" s="155"/>
      <c r="S317" s="155"/>
      <c r="T317" s="155"/>
      <c r="U317" s="155"/>
    </row>
    <row r="318" spans="1:21" s="10" customFormat="1">
      <c r="A318" s="120" t="s">
        <v>6</v>
      </c>
      <c r="B318" s="169" t="s">
        <v>12</v>
      </c>
      <c r="C318" s="169"/>
      <c r="D318" s="121" t="s">
        <v>105</v>
      </c>
      <c r="E318" s="121" t="s">
        <v>106</v>
      </c>
      <c r="F318" s="102"/>
      <c r="I318" s="164" t="s">
        <v>12</v>
      </c>
      <c r="J318" s="164" t="s">
        <v>107</v>
      </c>
      <c r="K318" s="164"/>
      <c r="L318" s="170" t="s">
        <v>12</v>
      </c>
      <c r="M318" s="170"/>
      <c r="N318" s="164" t="s">
        <v>13</v>
      </c>
      <c r="O318" s="164" t="s">
        <v>14</v>
      </c>
      <c r="P318" s="164" t="s">
        <v>108</v>
      </c>
      <c r="Q318" s="164"/>
      <c r="R318" s="164"/>
      <c r="S318" s="164"/>
      <c r="T318" s="164"/>
      <c r="U318" s="164"/>
    </row>
    <row r="319" spans="1:21">
      <c r="A319" s="122">
        <v>1</v>
      </c>
      <c r="B319" s="171" t="s">
        <v>137</v>
      </c>
      <c r="C319" s="171"/>
      <c r="D319" s="123">
        <v>41699</v>
      </c>
      <c r="E319" s="123"/>
      <c r="I319" s="155" t="str">
        <f>IF(ISBLANK(B319),"",B319)</f>
        <v>TRAN VAN SON</v>
      </c>
      <c r="J319" s="155">
        <v>1</v>
      </c>
      <c r="K319" s="165" t="s">
        <v>109</v>
      </c>
      <c r="L319" s="172">
        <f>IF(N319="","",VLOOKUP(N319,D319:I330,5,FALSE))</f>
        <v>0</v>
      </c>
      <c r="M319" s="172"/>
      <c r="N319" s="166">
        <f>IF(MAX(D319:D330)=0,"",MAX(D319:D330))</f>
        <v>41699</v>
      </c>
      <c r="O319" s="166"/>
      <c r="P319" s="155" t="str">
        <f>IF(N319="","",VLOOKUP(N319,D319:J330,6,FALSE))</f>
        <v>TRAN VAN SON</v>
      </c>
      <c r="Q319" s="155"/>
      <c r="R319" s="155"/>
      <c r="S319" s="155"/>
      <c r="T319" s="155"/>
      <c r="U319" s="155"/>
    </row>
    <row r="320" spans="1:21">
      <c r="A320" s="124">
        <v>2</v>
      </c>
      <c r="B320" s="173"/>
      <c r="C320" s="173"/>
      <c r="D320" s="125"/>
      <c r="E320" s="125"/>
      <c r="I320" s="155" t="str">
        <f t="shared" ref="I320:I330" si="18">IF(ISBLANK(B320),"",B320)</f>
        <v/>
      </c>
      <c r="J320" s="155">
        <v>2</v>
      </c>
      <c r="K320" s="165" t="s">
        <v>110</v>
      </c>
      <c r="L320" s="172" t="e">
        <f>IF(P319&lt;&gt;"",IF(P319&gt;1,INDEX(B319:E330,P319-1,1),""),"")</f>
        <v>#VALUE!</v>
      </c>
      <c r="M320" s="172"/>
      <c r="N320" s="166" t="e">
        <f>IF(P319&lt;&gt;"",IF(P319&gt;1,INDEX(B319:E330,P319-1,3),""),"")</f>
        <v>#VALUE!</v>
      </c>
      <c r="O320" s="166" t="e">
        <f>IF(P319&lt;&gt;"",IF(P319&gt;1,INDEX(B319:E330,P319-1,4),""),"")</f>
        <v>#VALUE!</v>
      </c>
      <c r="P320" s="155"/>
      <c r="Q320" s="155"/>
      <c r="R320" s="155"/>
      <c r="S320" s="155"/>
      <c r="T320" s="155"/>
      <c r="U320" s="155"/>
    </row>
    <row r="321" spans="1:21">
      <c r="A321" s="124">
        <v>3</v>
      </c>
      <c r="B321" s="173"/>
      <c r="C321" s="173"/>
      <c r="D321" s="125"/>
      <c r="E321" s="125"/>
      <c r="I321" s="155" t="str">
        <f t="shared" si="18"/>
        <v/>
      </c>
      <c r="J321" s="155">
        <v>3</v>
      </c>
      <c r="K321" s="165" t="s">
        <v>111</v>
      </c>
      <c r="L321" s="172" t="e">
        <f>IF(P319&lt;&gt;"",IF(P319&gt;2,INDEX(B319:E330,P319-2,1),""),"")</f>
        <v>#VALUE!</v>
      </c>
      <c r="M321" s="172"/>
      <c r="N321" s="166" t="e">
        <f>IF(P319&lt;&gt;"",IF(P319&gt;2,INDEX(B319:E330,P319-2,3),""),"")</f>
        <v>#VALUE!</v>
      </c>
      <c r="O321" s="166" t="e">
        <f>IF(P319&lt;&gt;"",IF(P319&gt;2,INDEX(B319:E330,P319-2,4),""),"")</f>
        <v>#VALUE!</v>
      </c>
      <c r="P321" s="155"/>
      <c r="Q321" s="155"/>
      <c r="R321" s="155"/>
      <c r="S321" s="155"/>
      <c r="T321" s="155"/>
      <c r="U321" s="155"/>
    </row>
    <row r="322" spans="1:21">
      <c r="A322" s="124">
        <v>4</v>
      </c>
      <c r="B322" s="173"/>
      <c r="C322" s="173"/>
      <c r="D322" s="125"/>
      <c r="E322" s="125"/>
      <c r="I322" s="155" t="str">
        <f t="shared" si="18"/>
        <v/>
      </c>
      <c r="J322" s="155">
        <v>4</v>
      </c>
      <c r="K322" s="155"/>
      <c r="L322" s="155"/>
      <c r="M322" s="155"/>
      <c r="N322" s="155"/>
      <c r="O322" s="155"/>
      <c r="P322" s="155"/>
      <c r="Q322" s="155"/>
      <c r="R322" s="155"/>
      <c r="S322" s="155"/>
      <c r="T322" s="155"/>
      <c r="U322" s="155"/>
    </row>
    <row r="323" spans="1:21">
      <c r="A323" s="124">
        <v>5</v>
      </c>
      <c r="B323" s="173"/>
      <c r="C323" s="173"/>
      <c r="D323" s="125"/>
      <c r="E323" s="125"/>
      <c r="I323" s="155" t="str">
        <f t="shared" si="18"/>
        <v/>
      </c>
      <c r="J323" s="155">
        <v>5</v>
      </c>
      <c r="K323" s="155"/>
      <c r="L323" s="155"/>
      <c r="M323" s="155"/>
      <c r="N323" s="155"/>
      <c r="O323" s="155"/>
      <c r="P323" s="155"/>
      <c r="Q323" s="155"/>
      <c r="R323" s="155"/>
      <c r="S323" s="155"/>
      <c r="T323" s="155"/>
      <c r="U323" s="155"/>
    </row>
    <row r="324" spans="1:21">
      <c r="A324" s="124">
        <v>6</v>
      </c>
      <c r="B324" s="173"/>
      <c r="C324" s="173"/>
      <c r="D324" s="125"/>
      <c r="E324" s="125"/>
      <c r="I324" s="155" t="str">
        <f t="shared" si="18"/>
        <v/>
      </c>
      <c r="J324" s="155">
        <v>6</v>
      </c>
      <c r="K324" s="155"/>
      <c r="L324" s="155"/>
      <c r="M324" s="155"/>
      <c r="N324" s="155"/>
      <c r="O324" s="155"/>
      <c r="P324" s="155"/>
      <c r="Q324" s="155"/>
      <c r="R324" s="155"/>
      <c r="S324" s="155"/>
      <c r="T324" s="155"/>
      <c r="U324" s="155"/>
    </row>
    <row r="325" spans="1:21">
      <c r="A325" s="124">
        <v>7</v>
      </c>
      <c r="B325" s="173"/>
      <c r="C325" s="173"/>
      <c r="D325" s="125"/>
      <c r="E325" s="125"/>
      <c r="I325" s="155" t="str">
        <f t="shared" si="18"/>
        <v/>
      </c>
      <c r="J325" s="155">
        <v>7</v>
      </c>
      <c r="K325" s="155"/>
      <c r="L325" s="155"/>
      <c r="M325" s="155"/>
      <c r="N325" s="155"/>
      <c r="O325" s="155"/>
      <c r="P325" s="155"/>
      <c r="Q325" s="155"/>
      <c r="R325" s="155"/>
      <c r="S325" s="155"/>
      <c r="T325" s="155"/>
      <c r="U325" s="155"/>
    </row>
    <row r="326" spans="1:21">
      <c r="A326" s="124">
        <v>8</v>
      </c>
      <c r="B326" s="173"/>
      <c r="C326" s="173"/>
      <c r="D326" s="125"/>
      <c r="E326" s="125"/>
      <c r="I326" s="155" t="str">
        <f t="shared" si="18"/>
        <v/>
      </c>
      <c r="J326" s="155">
        <v>8</v>
      </c>
      <c r="K326" s="155"/>
      <c r="L326" s="155"/>
      <c r="M326" s="155"/>
      <c r="N326" s="155"/>
      <c r="O326" s="155"/>
      <c r="P326" s="155"/>
      <c r="Q326" s="155"/>
      <c r="R326" s="155"/>
      <c r="S326" s="155"/>
      <c r="T326" s="155"/>
      <c r="U326" s="155"/>
    </row>
    <row r="327" spans="1:21">
      <c r="A327" s="124">
        <v>9</v>
      </c>
      <c r="B327" s="173"/>
      <c r="C327" s="173"/>
      <c r="D327" s="125"/>
      <c r="E327" s="125"/>
      <c r="I327" s="155" t="str">
        <f t="shared" si="18"/>
        <v/>
      </c>
      <c r="J327" s="155">
        <v>9</v>
      </c>
      <c r="K327" s="155"/>
      <c r="L327" s="155"/>
      <c r="M327" s="155"/>
      <c r="N327" s="155"/>
      <c r="O327" s="155"/>
      <c r="P327" s="155"/>
      <c r="Q327" s="155"/>
      <c r="R327" s="155"/>
      <c r="S327" s="155"/>
      <c r="T327" s="155"/>
      <c r="U327" s="155"/>
    </row>
    <row r="328" spans="1:21">
      <c r="A328" s="124">
        <v>10</v>
      </c>
      <c r="B328" s="173"/>
      <c r="C328" s="173"/>
      <c r="D328" s="125"/>
      <c r="E328" s="125"/>
      <c r="I328" s="155" t="str">
        <f t="shared" si="18"/>
        <v/>
      </c>
      <c r="J328" s="155">
        <v>10</v>
      </c>
      <c r="K328" s="155"/>
      <c r="L328" s="155"/>
      <c r="M328" s="155"/>
      <c r="N328" s="155"/>
      <c r="O328" s="155"/>
      <c r="P328" s="155"/>
      <c r="Q328" s="155"/>
      <c r="R328" s="155"/>
      <c r="S328" s="155"/>
      <c r="T328" s="155"/>
      <c r="U328" s="155"/>
    </row>
    <row r="329" spans="1:21">
      <c r="A329" s="124">
        <v>11</v>
      </c>
      <c r="B329" s="173"/>
      <c r="C329" s="173"/>
      <c r="D329" s="125"/>
      <c r="E329" s="125"/>
      <c r="I329" s="155" t="str">
        <f t="shared" si="18"/>
        <v/>
      </c>
      <c r="J329" s="155">
        <v>11</v>
      </c>
      <c r="K329" s="155"/>
      <c r="L329" s="155"/>
      <c r="M329" s="155"/>
      <c r="N329" s="155"/>
      <c r="O329" s="155"/>
      <c r="P329" s="155"/>
      <c r="Q329" s="155"/>
      <c r="R329" s="155"/>
      <c r="S329" s="155"/>
      <c r="T329" s="155"/>
      <c r="U329" s="155"/>
    </row>
    <row r="330" spans="1:21">
      <c r="A330" s="126">
        <v>12</v>
      </c>
      <c r="B330" s="174"/>
      <c r="C330" s="174"/>
      <c r="D330" s="127"/>
      <c r="E330" s="127"/>
      <c r="I330" s="155" t="str">
        <f t="shared" si="18"/>
        <v/>
      </c>
      <c r="J330" s="155">
        <v>12</v>
      </c>
      <c r="K330" s="155"/>
      <c r="L330" s="155"/>
      <c r="M330" s="155"/>
      <c r="N330" s="155"/>
      <c r="O330" s="155"/>
      <c r="P330" s="155"/>
      <c r="Q330" s="155"/>
      <c r="R330" s="155"/>
      <c r="S330" s="155"/>
      <c r="T330" s="155"/>
      <c r="U330" s="155"/>
    </row>
    <row r="331" spans="1:21">
      <c r="I331" s="155"/>
      <c r="J331" s="155"/>
      <c r="K331" s="155"/>
      <c r="L331" s="155"/>
      <c r="M331" s="155"/>
      <c r="N331" s="155"/>
      <c r="O331" s="155"/>
      <c r="P331" s="155"/>
      <c r="Q331" s="155"/>
      <c r="R331" s="155"/>
      <c r="S331" s="155"/>
      <c r="T331" s="155"/>
      <c r="U331" s="155"/>
    </row>
    <row r="332" spans="1:21">
      <c r="A332" s="128" t="s">
        <v>138</v>
      </c>
      <c r="B332" s="129"/>
      <c r="C332" s="118"/>
      <c r="D332" s="119"/>
      <c r="E332" s="119"/>
      <c r="F332" s="9"/>
      <c r="I332" s="155"/>
      <c r="J332" s="155"/>
      <c r="K332" s="155"/>
      <c r="L332" s="155"/>
      <c r="M332" s="155"/>
      <c r="N332" s="155"/>
      <c r="O332" s="155"/>
      <c r="P332" s="155"/>
      <c r="Q332" s="155"/>
      <c r="R332" s="155"/>
      <c r="S332" s="155"/>
      <c r="T332" s="155"/>
      <c r="U332" s="155"/>
    </row>
    <row r="333" spans="1:21" s="10" customFormat="1">
      <c r="A333" s="120" t="s">
        <v>6</v>
      </c>
      <c r="B333" s="169" t="s">
        <v>12</v>
      </c>
      <c r="C333" s="169"/>
      <c r="D333" s="121" t="s">
        <v>105</v>
      </c>
      <c r="E333" s="121" t="s">
        <v>106</v>
      </c>
      <c r="F333" s="102"/>
      <c r="I333" s="164" t="s">
        <v>12</v>
      </c>
      <c r="J333" s="164" t="s">
        <v>107</v>
      </c>
      <c r="K333" s="164"/>
      <c r="L333" s="170" t="s">
        <v>12</v>
      </c>
      <c r="M333" s="170"/>
      <c r="N333" s="164" t="s">
        <v>13</v>
      </c>
      <c r="O333" s="164" t="s">
        <v>14</v>
      </c>
      <c r="P333" s="164" t="s">
        <v>108</v>
      </c>
      <c r="Q333" s="164"/>
      <c r="R333" s="164"/>
      <c r="S333" s="164"/>
      <c r="T333" s="164"/>
      <c r="U333" s="164"/>
    </row>
    <row r="334" spans="1:21">
      <c r="A334" s="122">
        <v>1</v>
      </c>
      <c r="B334" s="171" t="s">
        <v>139</v>
      </c>
      <c r="C334" s="171"/>
      <c r="D334" s="123">
        <v>41699</v>
      </c>
      <c r="E334" s="123"/>
      <c r="I334" s="155" t="str">
        <f>IF(ISBLANK(B334),"",B334)</f>
        <v>DUONG TIEN DUNG</v>
      </c>
      <c r="J334" s="155">
        <v>1</v>
      </c>
      <c r="K334" s="165" t="s">
        <v>109</v>
      </c>
      <c r="L334" s="172">
        <f>IF(N334="","",VLOOKUP(N334,D334:I345,5,FALSE))</f>
        <v>0</v>
      </c>
      <c r="M334" s="172"/>
      <c r="N334" s="166">
        <f>IF(MAX(D334:D345)=0,"",MAX(D334:D345))</f>
        <v>41699</v>
      </c>
      <c r="O334" s="166"/>
      <c r="P334" s="155" t="str">
        <f>IF(N334="","",VLOOKUP(N334,D334:J345,6,FALSE))</f>
        <v>DUONG TIEN DUNG</v>
      </c>
      <c r="Q334" s="155"/>
      <c r="R334" s="155"/>
      <c r="S334" s="155"/>
      <c r="T334" s="155"/>
      <c r="U334" s="155"/>
    </row>
    <row r="335" spans="1:21">
      <c r="A335" s="124">
        <v>2</v>
      </c>
      <c r="B335" s="173"/>
      <c r="C335" s="173"/>
      <c r="D335" s="125"/>
      <c r="E335" s="125"/>
      <c r="I335" s="155" t="str">
        <f t="shared" ref="I335:I345" si="19">IF(ISBLANK(B335),"",B335)</f>
        <v/>
      </c>
      <c r="J335" s="155">
        <v>2</v>
      </c>
      <c r="K335" s="165" t="s">
        <v>110</v>
      </c>
      <c r="L335" s="172" t="e">
        <f>IF(P334&lt;&gt;"",IF(P334&gt;1,INDEX(B334:E345,P334-1,1),""),"")</f>
        <v>#VALUE!</v>
      </c>
      <c r="M335" s="172"/>
      <c r="N335" s="166" t="e">
        <f>IF(P334&lt;&gt;"",IF(P334&gt;1,INDEX(B334:E345,P334-1,3),""),"")</f>
        <v>#VALUE!</v>
      </c>
      <c r="O335" s="166" t="e">
        <f>IF(P334&lt;&gt;"",IF(P334&gt;1,INDEX(B334:E345,P334-1,4),""),"")</f>
        <v>#VALUE!</v>
      </c>
      <c r="P335" s="155"/>
      <c r="Q335" s="155"/>
      <c r="R335" s="155"/>
      <c r="S335" s="155"/>
      <c r="T335" s="155"/>
      <c r="U335" s="155"/>
    </row>
    <row r="336" spans="1:21">
      <c r="A336" s="124">
        <v>3</v>
      </c>
      <c r="B336" s="173"/>
      <c r="C336" s="173"/>
      <c r="D336" s="125"/>
      <c r="E336" s="125"/>
      <c r="I336" s="155" t="str">
        <f t="shared" si="19"/>
        <v/>
      </c>
      <c r="J336" s="155">
        <v>3</v>
      </c>
      <c r="K336" s="165" t="s">
        <v>111</v>
      </c>
      <c r="L336" s="172" t="e">
        <f>IF(P334&lt;&gt;"",IF(P334&gt;2,INDEX(B334:E345,P334-2,1),""),"")</f>
        <v>#VALUE!</v>
      </c>
      <c r="M336" s="172"/>
      <c r="N336" s="166" t="e">
        <f>IF(P334&lt;&gt;"",IF(P334&gt;2,INDEX(B334:E345,P334-2,3),""),"")</f>
        <v>#VALUE!</v>
      </c>
      <c r="O336" s="166" t="e">
        <f>IF(P334&lt;&gt;"",IF(P334&gt;2,INDEX(B334:E345,P334-2,4),""),"")</f>
        <v>#VALUE!</v>
      </c>
      <c r="P336" s="155"/>
      <c r="Q336" s="155"/>
      <c r="R336" s="155"/>
      <c r="S336" s="155"/>
      <c r="T336" s="155"/>
      <c r="U336" s="155"/>
    </row>
    <row r="337" spans="1:21">
      <c r="A337" s="124">
        <v>4</v>
      </c>
      <c r="B337" s="173"/>
      <c r="C337" s="173"/>
      <c r="D337" s="125"/>
      <c r="E337" s="125"/>
      <c r="I337" s="155" t="str">
        <f t="shared" si="19"/>
        <v/>
      </c>
      <c r="J337" s="155">
        <v>4</v>
      </c>
      <c r="K337" s="155"/>
      <c r="L337" s="155"/>
      <c r="M337" s="155"/>
      <c r="N337" s="155"/>
      <c r="O337" s="155"/>
      <c r="P337" s="155"/>
      <c r="Q337" s="155"/>
      <c r="R337" s="155"/>
      <c r="S337" s="155"/>
      <c r="T337" s="155"/>
      <c r="U337" s="155"/>
    </row>
    <row r="338" spans="1:21">
      <c r="A338" s="124">
        <v>5</v>
      </c>
      <c r="B338" s="173"/>
      <c r="C338" s="173"/>
      <c r="D338" s="125"/>
      <c r="E338" s="125"/>
      <c r="I338" s="155" t="str">
        <f t="shared" si="19"/>
        <v/>
      </c>
      <c r="J338" s="155">
        <v>5</v>
      </c>
      <c r="K338" s="155"/>
      <c r="L338" s="155"/>
      <c r="M338" s="155"/>
      <c r="N338" s="155"/>
      <c r="O338" s="155"/>
      <c r="P338" s="155"/>
      <c r="Q338" s="155"/>
      <c r="R338" s="155"/>
      <c r="S338" s="155"/>
      <c r="T338" s="155"/>
      <c r="U338" s="155"/>
    </row>
    <row r="339" spans="1:21">
      <c r="A339" s="124">
        <v>6</v>
      </c>
      <c r="B339" s="173"/>
      <c r="C339" s="173"/>
      <c r="D339" s="125"/>
      <c r="E339" s="125"/>
      <c r="I339" s="155" t="str">
        <f t="shared" si="19"/>
        <v/>
      </c>
      <c r="J339" s="155">
        <v>6</v>
      </c>
      <c r="K339" s="155"/>
      <c r="L339" s="155"/>
      <c r="M339" s="155"/>
      <c r="N339" s="155"/>
      <c r="O339" s="155"/>
      <c r="P339" s="155"/>
      <c r="Q339" s="155"/>
      <c r="R339" s="155"/>
      <c r="S339" s="155"/>
      <c r="T339" s="155"/>
      <c r="U339" s="155"/>
    </row>
    <row r="340" spans="1:21">
      <c r="A340" s="124">
        <v>7</v>
      </c>
      <c r="B340" s="173"/>
      <c r="C340" s="173"/>
      <c r="D340" s="125"/>
      <c r="E340" s="125"/>
      <c r="I340" s="155" t="str">
        <f t="shared" si="19"/>
        <v/>
      </c>
      <c r="J340" s="155">
        <v>7</v>
      </c>
      <c r="K340" s="155"/>
      <c r="L340" s="155"/>
      <c r="M340" s="155"/>
      <c r="N340" s="155"/>
      <c r="O340" s="155"/>
      <c r="P340" s="155"/>
      <c r="Q340" s="155"/>
      <c r="R340" s="155"/>
      <c r="S340" s="155"/>
      <c r="T340" s="155"/>
      <c r="U340" s="155"/>
    </row>
    <row r="341" spans="1:21">
      <c r="A341" s="124">
        <v>8</v>
      </c>
      <c r="B341" s="173"/>
      <c r="C341" s="173"/>
      <c r="D341" s="125"/>
      <c r="E341" s="125"/>
      <c r="I341" s="155" t="str">
        <f t="shared" si="19"/>
        <v/>
      </c>
      <c r="J341" s="155">
        <v>8</v>
      </c>
      <c r="K341" s="155"/>
      <c r="L341" s="155"/>
      <c r="M341" s="155"/>
      <c r="N341" s="155"/>
      <c r="O341" s="155"/>
      <c r="P341" s="155"/>
      <c r="Q341" s="155"/>
      <c r="R341" s="155"/>
      <c r="S341" s="155"/>
      <c r="T341" s="155"/>
      <c r="U341" s="155"/>
    </row>
    <row r="342" spans="1:21">
      <c r="A342" s="124">
        <v>9</v>
      </c>
      <c r="B342" s="173"/>
      <c r="C342" s="173"/>
      <c r="D342" s="125"/>
      <c r="E342" s="125"/>
      <c r="I342" s="155" t="str">
        <f t="shared" si="19"/>
        <v/>
      </c>
      <c r="J342" s="155">
        <v>9</v>
      </c>
      <c r="K342" s="155"/>
      <c r="L342" s="155"/>
      <c r="M342" s="155"/>
      <c r="N342" s="155"/>
      <c r="O342" s="155"/>
      <c r="P342" s="155"/>
      <c r="Q342" s="155"/>
      <c r="R342" s="155"/>
      <c r="S342" s="155"/>
      <c r="T342" s="155"/>
      <c r="U342" s="155"/>
    </row>
    <row r="343" spans="1:21">
      <c r="A343" s="124">
        <v>10</v>
      </c>
      <c r="B343" s="173"/>
      <c r="C343" s="173"/>
      <c r="D343" s="125"/>
      <c r="E343" s="125"/>
      <c r="I343" s="155" t="str">
        <f t="shared" si="19"/>
        <v/>
      </c>
      <c r="J343" s="155">
        <v>10</v>
      </c>
      <c r="K343" s="155"/>
      <c r="L343" s="155"/>
      <c r="M343" s="155"/>
      <c r="N343" s="155"/>
      <c r="O343" s="155"/>
      <c r="P343" s="155"/>
      <c r="Q343" s="155"/>
      <c r="R343" s="155"/>
      <c r="S343" s="155"/>
      <c r="T343" s="155"/>
      <c r="U343" s="155"/>
    </row>
    <row r="344" spans="1:21">
      <c r="A344" s="124">
        <v>11</v>
      </c>
      <c r="B344" s="173"/>
      <c r="C344" s="173"/>
      <c r="D344" s="125"/>
      <c r="E344" s="125"/>
      <c r="I344" s="155" t="str">
        <f t="shared" si="19"/>
        <v/>
      </c>
      <c r="J344" s="155">
        <v>11</v>
      </c>
      <c r="K344" s="155"/>
      <c r="L344" s="155"/>
      <c r="M344" s="155"/>
      <c r="N344" s="155"/>
      <c r="O344" s="155"/>
      <c r="P344" s="155"/>
      <c r="Q344" s="155"/>
      <c r="R344" s="155"/>
      <c r="S344" s="155"/>
      <c r="T344" s="155"/>
      <c r="U344" s="155"/>
    </row>
    <row r="345" spans="1:21">
      <c r="A345" s="126">
        <v>12</v>
      </c>
      <c r="B345" s="174"/>
      <c r="C345" s="174"/>
      <c r="D345" s="127"/>
      <c r="E345" s="127"/>
      <c r="I345" s="155" t="str">
        <f t="shared" si="19"/>
        <v/>
      </c>
      <c r="J345" s="155">
        <v>12</v>
      </c>
      <c r="K345" s="155"/>
      <c r="L345" s="155"/>
      <c r="M345" s="155"/>
      <c r="N345" s="155"/>
      <c r="O345" s="155"/>
      <c r="P345" s="155"/>
      <c r="Q345" s="155"/>
      <c r="R345" s="155"/>
      <c r="S345" s="155"/>
      <c r="T345" s="155"/>
      <c r="U345" s="155"/>
    </row>
    <row r="346" spans="1:21">
      <c r="I346" s="155"/>
      <c r="J346" s="155"/>
      <c r="K346" s="155"/>
      <c r="L346" s="155"/>
      <c r="M346" s="155"/>
      <c r="N346" s="155"/>
      <c r="O346" s="155"/>
      <c r="P346" s="155"/>
      <c r="Q346" s="155"/>
      <c r="R346" s="155"/>
      <c r="S346" s="155"/>
      <c r="T346" s="155"/>
      <c r="U346" s="155"/>
    </row>
    <row r="347" spans="1:21">
      <c r="A347" s="128" t="s">
        <v>140</v>
      </c>
      <c r="B347" s="129"/>
      <c r="C347" s="118"/>
      <c r="D347" s="119"/>
      <c r="E347" s="119"/>
      <c r="F347" s="9"/>
      <c r="I347" s="155"/>
      <c r="J347" s="155"/>
      <c r="K347" s="155"/>
      <c r="L347" s="155"/>
      <c r="M347" s="155"/>
      <c r="N347" s="155"/>
      <c r="O347" s="155"/>
      <c r="P347" s="155"/>
      <c r="Q347" s="155"/>
      <c r="R347" s="155"/>
      <c r="S347" s="155"/>
      <c r="T347" s="155"/>
      <c r="U347" s="155"/>
    </row>
    <row r="348" spans="1:21" s="10" customFormat="1">
      <c r="A348" s="120" t="s">
        <v>6</v>
      </c>
      <c r="B348" s="169" t="s">
        <v>12</v>
      </c>
      <c r="C348" s="169"/>
      <c r="D348" s="121" t="s">
        <v>105</v>
      </c>
      <c r="E348" s="121" t="s">
        <v>106</v>
      </c>
      <c r="F348" s="102"/>
      <c r="I348" s="164" t="s">
        <v>12</v>
      </c>
      <c r="J348" s="164" t="s">
        <v>107</v>
      </c>
      <c r="K348" s="164"/>
      <c r="L348" s="170" t="s">
        <v>12</v>
      </c>
      <c r="M348" s="170"/>
      <c r="N348" s="164" t="s">
        <v>13</v>
      </c>
      <c r="O348" s="164" t="s">
        <v>14</v>
      </c>
      <c r="P348" s="164" t="s">
        <v>108</v>
      </c>
      <c r="Q348" s="164"/>
      <c r="R348" s="164"/>
      <c r="S348" s="164"/>
      <c r="T348" s="164"/>
      <c r="U348" s="164"/>
    </row>
    <row r="349" spans="1:21">
      <c r="A349" s="122">
        <v>1</v>
      </c>
      <c r="B349" s="171" t="s">
        <v>141</v>
      </c>
      <c r="C349" s="171"/>
      <c r="D349" s="123">
        <v>41699</v>
      </c>
      <c r="E349" s="123"/>
      <c r="I349" s="155" t="str">
        <f>IF(ISBLANK(B349),"",B349)</f>
        <v>DONG TU ANH</v>
      </c>
      <c r="J349" s="155">
        <v>1</v>
      </c>
      <c r="K349" s="165" t="s">
        <v>109</v>
      </c>
      <c r="L349" s="172">
        <f>IF(N349="","",VLOOKUP(N349,D349:I360,5,FALSE))</f>
        <v>0</v>
      </c>
      <c r="M349" s="172"/>
      <c r="N349" s="166">
        <f>IF(MAX(D349:D360)=0,"",MAX(D349:D360))</f>
        <v>41699</v>
      </c>
      <c r="O349" s="166"/>
      <c r="P349" s="155" t="str">
        <f>IF(N349="","",VLOOKUP(N349,D349:J360,6,FALSE))</f>
        <v>DONG TU ANH</v>
      </c>
      <c r="Q349" s="155"/>
      <c r="R349" s="155"/>
      <c r="S349" s="155"/>
      <c r="T349" s="155"/>
      <c r="U349" s="155"/>
    </row>
    <row r="350" spans="1:21">
      <c r="A350" s="124">
        <v>2</v>
      </c>
      <c r="B350" s="173"/>
      <c r="C350" s="173"/>
      <c r="D350" s="125"/>
      <c r="E350" s="125"/>
      <c r="I350" s="155" t="str">
        <f t="shared" ref="I350:I360" si="20">IF(ISBLANK(B350),"",B350)</f>
        <v/>
      </c>
      <c r="J350" s="155">
        <v>2</v>
      </c>
      <c r="K350" s="165" t="s">
        <v>110</v>
      </c>
      <c r="L350" s="172" t="e">
        <f>IF(P349&lt;&gt;"",IF(P349&gt;1,INDEX(B349:E360,P349-1,1),""),"")</f>
        <v>#VALUE!</v>
      </c>
      <c r="M350" s="172"/>
      <c r="N350" s="166" t="e">
        <f>IF(P349&lt;&gt;"",IF(P349&gt;1,INDEX(B349:E360,P349-1,3),""),"")</f>
        <v>#VALUE!</v>
      </c>
      <c r="O350" s="166" t="e">
        <f>IF(P349&lt;&gt;"",IF(P349&gt;1,INDEX(B349:E360,P349-1,4),""),"")</f>
        <v>#VALUE!</v>
      </c>
      <c r="P350" s="155"/>
      <c r="Q350" s="155"/>
      <c r="R350" s="155"/>
      <c r="S350" s="155"/>
      <c r="T350" s="155"/>
      <c r="U350" s="155"/>
    </row>
    <row r="351" spans="1:21">
      <c r="A351" s="124">
        <v>3</v>
      </c>
      <c r="B351" s="173"/>
      <c r="C351" s="173"/>
      <c r="D351" s="125"/>
      <c r="E351" s="125"/>
      <c r="I351" s="155" t="str">
        <f t="shared" si="20"/>
        <v/>
      </c>
      <c r="J351" s="155">
        <v>3</v>
      </c>
      <c r="K351" s="165" t="s">
        <v>111</v>
      </c>
      <c r="L351" s="172" t="e">
        <f>IF(P349&lt;&gt;"",IF(P349&gt;2,INDEX(B349:E360,P349-2,1),""),"")</f>
        <v>#VALUE!</v>
      </c>
      <c r="M351" s="172"/>
      <c r="N351" s="166" t="e">
        <f>IF(P349&lt;&gt;"",IF(P349&gt;2,INDEX(B349:E360,P349-2,3),""),"")</f>
        <v>#VALUE!</v>
      </c>
      <c r="O351" s="166" t="e">
        <f>IF(P349&lt;&gt;"",IF(P349&gt;2,INDEX(B349:E360,P349-2,4),""),"")</f>
        <v>#VALUE!</v>
      </c>
      <c r="P351" s="155"/>
      <c r="Q351" s="155"/>
      <c r="R351" s="155"/>
      <c r="S351" s="155"/>
      <c r="T351" s="155"/>
      <c r="U351" s="155"/>
    </row>
    <row r="352" spans="1:21">
      <c r="A352" s="124">
        <v>4</v>
      </c>
      <c r="B352" s="173"/>
      <c r="C352" s="173"/>
      <c r="D352" s="125"/>
      <c r="E352" s="125"/>
      <c r="I352" s="155" t="str">
        <f t="shared" si="20"/>
        <v/>
      </c>
      <c r="J352" s="155">
        <v>4</v>
      </c>
      <c r="K352" s="155"/>
      <c r="L352" s="155"/>
      <c r="M352" s="155"/>
      <c r="N352" s="155"/>
      <c r="O352" s="155"/>
      <c r="P352" s="155"/>
      <c r="Q352" s="155"/>
      <c r="R352" s="155"/>
      <c r="S352" s="155"/>
      <c r="T352" s="155"/>
      <c r="U352" s="155"/>
    </row>
    <row r="353" spans="1:21">
      <c r="A353" s="124">
        <v>5</v>
      </c>
      <c r="B353" s="173"/>
      <c r="C353" s="173"/>
      <c r="D353" s="125"/>
      <c r="E353" s="125"/>
      <c r="I353" s="155" t="str">
        <f t="shared" si="20"/>
        <v/>
      </c>
      <c r="J353" s="155">
        <v>5</v>
      </c>
      <c r="K353" s="155"/>
      <c r="L353" s="155"/>
      <c r="M353" s="155"/>
      <c r="N353" s="155"/>
      <c r="O353" s="155"/>
      <c r="P353" s="155"/>
      <c r="Q353" s="155"/>
      <c r="R353" s="155"/>
      <c r="S353" s="155"/>
      <c r="T353" s="155"/>
      <c r="U353" s="155"/>
    </row>
    <row r="354" spans="1:21">
      <c r="A354" s="124">
        <v>6</v>
      </c>
      <c r="B354" s="173"/>
      <c r="C354" s="173"/>
      <c r="D354" s="125"/>
      <c r="E354" s="125"/>
      <c r="I354" s="155" t="str">
        <f t="shared" si="20"/>
        <v/>
      </c>
      <c r="J354" s="155">
        <v>6</v>
      </c>
      <c r="K354" s="155"/>
      <c r="L354" s="155"/>
      <c r="M354" s="155"/>
      <c r="N354" s="155"/>
      <c r="O354" s="155"/>
      <c r="P354" s="155"/>
      <c r="Q354" s="155"/>
      <c r="R354" s="155"/>
      <c r="S354" s="155"/>
      <c r="T354" s="155"/>
      <c r="U354" s="155"/>
    </row>
    <row r="355" spans="1:21">
      <c r="A355" s="124">
        <v>7</v>
      </c>
      <c r="B355" s="173"/>
      <c r="C355" s="173"/>
      <c r="D355" s="125"/>
      <c r="E355" s="125"/>
      <c r="I355" s="155" t="str">
        <f t="shared" si="20"/>
        <v/>
      </c>
      <c r="J355" s="155">
        <v>7</v>
      </c>
      <c r="K355" s="155"/>
      <c r="L355" s="155"/>
      <c r="M355" s="155"/>
      <c r="N355" s="155"/>
      <c r="O355" s="155"/>
      <c r="P355" s="155"/>
      <c r="Q355" s="155"/>
      <c r="R355" s="155"/>
      <c r="S355" s="155"/>
      <c r="T355" s="155"/>
      <c r="U355" s="155"/>
    </row>
    <row r="356" spans="1:21">
      <c r="A356" s="124">
        <v>8</v>
      </c>
      <c r="B356" s="173"/>
      <c r="C356" s="173"/>
      <c r="D356" s="125"/>
      <c r="E356" s="125"/>
      <c r="I356" s="155" t="str">
        <f t="shared" si="20"/>
        <v/>
      </c>
      <c r="J356" s="155">
        <v>8</v>
      </c>
      <c r="K356" s="155"/>
      <c r="L356" s="155"/>
      <c r="M356" s="155"/>
      <c r="N356" s="155"/>
      <c r="O356" s="155"/>
      <c r="P356" s="155"/>
      <c r="Q356" s="155"/>
      <c r="R356" s="155"/>
      <c r="S356" s="155"/>
      <c r="T356" s="155"/>
      <c r="U356" s="155"/>
    </row>
    <row r="357" spans="1:21">
      <c r="A357" s="124">
        <v>9</v>
      </c>
      <c r="B357" s="173"/>
      <c r="C357" s="173"/>
      <c r="D357" s="125"/>
      <c r="E357" s="125"/>
      <c r="I357" s="155" t="str">
        <f t="shared" si="20"/>
        <v/>
      </c>
      <c r="J357" s="155">
        <v>9</v>
      </c>
      <c r="K357" s="155"/>
      <c r="L357" s="155"/>
      <c r="M357" s="155"/>
      <c r="N357" s="155"/>
      <c r="O357" s="155"/>
      <c r="P357" s="155"/>
      <c r="Q357" s="155"/>
      <c r="R357" s="155"/>
      <c r="S357" s="155"/>
      <c r="T357" s="155"/>
      <c r="U357" s="155"/>
    </row>
    <row r="358" spans="1:21">
      <c r="A358" s="124">
        <v>10</v>
      </c>
      <c r="B358" s="173"/>
      <c r="C358" s="173"/>
      <c r="D358" s="125"/>
      <c r="E358" s="125"/>
      <c r="I358" s="155" t="str">
        <f t="shared" si="20"/>
        <v/>
      </c>
      <c r="J358" s="155">
        <v>10</v>
      </c>
      <c r="K358" s="155"/>
      <c r="L358" s="155"/>
      <c r="M358" s="155"/>
      <c r="N358" s="155"/>
      <c r="O358" s="155"/>
      <c r="P358" s="155"/>
      <c r="Q358" s="155"/>
      <c r="R358" s="155"/>
      <c r="S358" s="155"/>
      <c r="T358" s="155"/>
      <c r="U358" s="155"/>
    </row>
    <row r="359" spans="1:21">
      <c r="A359" s="124">
        <v>11</v>
      </c>
      <c r="B359" s="173"/>
      <c r="C359" s="173"/>
      <c r="D359" s="125"/>
      <c r="E359" s="125"/>
      <c r="I359" s="155" t="str">
        <f t="shared" si="20"/>
        <v/>
      </c>
      <c r="J359" s="155">
        <v>11</v>
      </c>
      <c r="K359" s="155"/>
      <c r="L359" s="155"/>
      <c r="M359" s="155"/>
      <c r="N359" s="155"/>
      <c r="O359" s="155"/>
      <c r="P359" s="155"/>
      <c r="Q359" s="155"/>
      <c r="R359" s="155"/>
      <c r="S359" s="155"/>
      <c r="T359" s="155"/>
      <c r="U359" s="155"/>
    </row>
    <row r="360" spans="1:21">
      <c r="A360" s="126">
        <v>12</v>
      </c>
      <c r="B360" s="174"/>
      <c r="C360" s="174"/>
      <c r="D360" s="127"/>
      <c r="E360" s="127"/>
      <c r="I360" s="155" t="str">
        <f t="shared" si="20"/>
        <v/>
      </c>
      <c r="J360" s="155">
        <v>12</v>
      </c>
      <c r="K360" s="155"/>
      <c r="L360" s="155"/>
      <c r="M360" s="155"/>
      <c r="N360" s="155"/>
      <c r="O360" s="155"/>
      <c r="P360" s="155"/>
      <c r="Q360" s="155"/>
      <c r="R360" s="155"/>
      <c r="S360" s="155"/>
      <c r="T360" s="155"/>
      <c r="U360" s="155"/>
    </row>
    <row r="361" spans="1:21">
      <c r="I361" s="155"/>
      <c r="J361" s="155"/>
      <c r="K361" s="155"/>
      <c r="L361" s="155"/>
      <c r="M361" s="155"/>
      <c r="N361" s="155"/>
      <c r="O361" s="155"/>
      <c r="P361" s="155"/>
      <c r="Q361" s="155"/>
      <c r="R361" s="155"/>
      <c r="S361" s="155"/>
      <c r="T361" s="155"/>
      <c r="U361" s="155"/>
    </row>
    <row r="362" spans="1:21">
      <c r="A362" s="128" t="s">
        <v>142</v>
      </c>
      <c r="B362" s="129"/>
      <c r="C362" s="118"/>
      <c r="D362" s="119"/>
      <c r="E362" s="119"/>
      <c r="F362" s="9"/>
      <c r="I362" s="155"/>
      <c r="J362" s="155"/>
      <c r="K362" s="155"/>
      <c r="L362" s="155"/>
      <c r="M362" s="155"/>
      <c r="N362" s="155"/>
      <c r="O362" s="155"/>
      <c r="P362" s="155"/>
      <c r="Q362" s="155"/>
      <c r="R362" s="155"/>
      <c r="S362" s="155"/>
      <c r="T362" s="155"/>
      <c r="U362" s="155"/>
    </row>
    <row r="363" spans="1:21" s="10" customFormat="1">
      <c r="A363" s="120" t="s">
        <v>6</v>
      </c>
      <c r="B363" s="169" t="s">
        <v>12</v>
      </c>
      <c r="C363" s="169"/>
      <c r="D363" s="121" t="s">
        <v>105</v>
      </c>
      <c r="E363" s="121" t="s">
        <v>106</v>
      </c>
      <c r="F363" s="102"/>
      <c r="I363" s="164" t="s">
        <v>12</v>
      </c>
      <c r="J363" s="164" t="s">
        <v>107</v>
      </c>
      <c r="K363" s="164"/>
      <c r="L363" s="170" t="s">
        <v>12</v>
      </c>
      <c r="M363" s="170"/>
      <c r="N363" s="164" t="s">
        <v>13</v>
      </c>
      <c r="O363" s="164" t="s">
        <v>14</v>
      </c>
      <c r="P363" s="164" t="s">
        <v>108</v>
      </c>
      <c r="Q363" s="164"/>
      <c r="R363" s="164"/>
      <c r="S363" s="164"/>
      <c r="T363" s="164"/>
      <c r="U363" s="164"/>
    </row>
    <row r="364" spans="1:21">
      <c r="A364" s="122">
        <v>1</v>
      </c>
      <c r="B364" s="171" t="s">
        <v>143</v>
      </c>
      <c r="C364" s="171"/>
      <c r="D364" s="123">
        <v>41699</v>
      </c>
      <c r="E364" s="123"/>
      <c r="I364" s="155" t="str">
        <f>IF(ISBLANK(B364),"",B364)</f>
        <v>DUONG THAI VU</v>
      </c>
      <c r="J364" s="155">
        <v>1</v>
      </c>
      <c r="K364" s="165" t="s">
        <v>109</v>
      </c>
      <c r="L364" s="172">
        <f>IF(N364="","",VLOOKUP(N364,D364:I375,5,FALSE))</f>
        <v>0</v>
      </c>
      <c r="M364" s="172"/>
      <c r="N364" s="166">
        <f>IF(MAX(D364:D375)=0,"",MAX(D364:D375))</f>
        <v>41699</v>
      </c>
      <c r="O364" s="166"/>
      <c r="P364" s="155" t="str">
        <f>IF(N364="","",VLOOKUP(N364,D364:J375,6,FALSE))</f>
        <v>DUONG THAI VU</v>
      </c>
      <c r="Q364" s="155"/>
      <c r="R364" s="155"/>
      <c r="S364" s="155"/>
      <c r="T364" s="155"/>
      <c r="U364" s="155"/>
    </row>
    <row r="365" spans="1:21">
      <c r="A365" s="124">
        <v>2</v>
      </c>
      <c r="B365" s="173"/>
      <c r="C365" s="173"/>
      <c r="D365" s="125"/>
      <c r="E365" s="125"/>
      <c r="I365" s="155" t="str">
        <f t="shared" ref="I365:I375" si="21">IF(ISBLANK(B365),"",B365)</f>
        <v/>
      </c>
      <c r="J365" s="155">
        <v>2</v>
      </c>
      <c r="K365" s="165" t="s">
        <v>110</v>
      </c>
      <c r="L365" s="172" t="e">
        <f>IF(P364&lt;&gt;"",IF(P364&gt;1,INDEX(B364:E375,P364-1,1),""),"")</f>
        <v>#VALUE!</v>
      </c>
      <c r="M365" s="172"/>
      <c r="N365" s="166" t="e">
        <f>IF(P364&lt;&gt;"",IF(P364&gt;1,INDEX(B364:E375,P364-1,3),""),"")</f>
        <v>#VALUE!</v>
      </c>
      <c r="O365" s="166" t="e">
        <f>IF(P364&lt;&gt;"",IF(P364&gt;1,INDEX(B364:E375,P364-1,4),""),"")</f>
        <v>#VALUE!</v>
      </c>
      <c r="P365" s="155"/>
      <c r="Q365" s="155"/>
      <c r="R365" s="155"/>
      <c r="S365" s="155"/>
      <c r="T365" s="155"/>
      <c r="U365" s="155"/>
    </row>
    <row r="366" spans="1:21">
      <c r="A366" s="124">
        <v>3</v>
      </c>
      <c r="B366" s="173"/>
      <c r="C366" s="173"/>
      <c r="D366" s="125"/>
      <c r="E366" s="125"/>
      <c r="I366" s="155" t="str">
        <f t="shared" si="21"/>
        <v/>
      </c>
      <c r="J366" s="155">
        <v>3</v>
      </c>
      <c r="K366" s="165" t="s">
        <v>111</v>
      </c>
      <c r="L366" s="172" t="e">
        <f>IF(P364&lt;&gt;"",IF(P364&gt;2,INDEX(B364:E375,P364-2,1),""),"")</f>
        <v>#VALUE!</v>
      </c>
      <c r="M366" s="172"/>
      <c r="N366" s="166" t="e">
        <f>IF(P364&lt;&gt;"",IF(P364&gt;2,INDEX(B364:E375,P364-2,3),""),"")</f>
        <v>#VALUE!</v>
      </c>
      <c r="O366" s="166" t="e">
        <f>IF(P364&lt;&gt;"",IF(P364&gt;2,INDEX(B364:E375,P364-2,4),""),"")</f>
        <v>#VALUE!</v>
      </c>
      <c r="P366" s="155"/>
      <c r="Q366" s="155"/>
      <c r="R366" s="155"/>
      <c r="S366" s="155"/>
      <c r="T366" s="155"/>
      <c r="U366" s="155"/>
    </row>
    <row r="367" spans="1:21">
      <c r="A367" s="124">
        <v>4</v>
      </c>
      <c r="B367" s="173"/>
      <c r="C367" s="173"/>
      <c r="D367" s="125"/>
      <c r="E367" s="125"/>
      <c r="I367" s="155" t="str">
        <f t="shared" si="21"/>
        <v/>
      </c>
      <c r="J367" s="155">
        <v>4</v>
      </c>
      <c r="K367" s="155"/>
      <c r="L367" s="155"/>
      <c r="M367" s="155"/>
      <c r="N367" s="155"/>
      <c r="O367" s="155"/>
      <c r="P367" s="155"/>
      <c r="Q367" s="155"/>
      <c r="R367" s="155"/>
      <c r="S367" s="155"/>
      <c r="T367" s="155"/>
      <c r="U367" s="155"/>
    </row>
    <row r="368" spans="1:21">
      <c r="A368" s="124">
        <v>5</v>
      </c>
      <c r="B368" s="173"/>
      <c r="C368" s="173"/>
      <c r="D368" s="125"/>
      <c r="E368" s="125"/>
      <c r="I368" s="155" t="str">
        <f t="shared" si="21"/>
        <v/>
      </c>
      <c r="J368" s="155">
        <v>5</v>
      </c>
      <c r="K368" s="155"/>
      <c r="L368" s="155"/>
      <c r="M368" s="155"/>
      <c r="N368" s="155"/>
      <c r="O368" s="155"/>
      <c r="P368" s="155"/>
      <c r="Q368" s="155"/>
      <c r="R368" s="155"/>
      <c r="S368" s="155"/>
      <c r="T368" s="155"/>
      <c r="U368" s="155"/>
    </row>
    <row r="369" spans="1:21">
      <c r="A369" s="124">
        <v>6</v>
      </c>
      <c r="B369" s="173"/>
      <c r="C369" s="173"/>
      <c r="D369" s="125"/>
      <c r="E369" s="125"/>
      <c r="I369" s="155" t="str">
        <f t="shared" si="21"/>
        <v/>
      </c>
      <c r="J369" s="155">
        <v>6</v>
      </c>
      <c r="K369" s="155"/>
      <c r="L369" s="155"/>
      <c r="M369" s="155"/>
      <c r="N369" s="155"/>
      <c r="O369" s="155"/>
      <c r="P369" s="155"/>
      <c r="Q369" s="155"/>
      <c r="R369" s="155"/>
      <c r="S369" s="155"/>
      <c r="T369" s="155"/>
      <c r="U369" s="155"/>
    </row>
    <row r="370" spans="1:21">
      <c r="A370" s="124">
        <v>7</v>
      </c>
      <c r="B370" s="173"/>
      <c r="C370" s="173"/>
      <c r="D370" s="125"/>
      <c r="E370" s="125"/>
      <c r="I370" s="155" t="str">
        <f t="shared" si="21"/>
        <v/>
      </c>
      <c r="J370" s="155">
        <v>7</v>
      </c>
      <c r="K370" s="155"/>
      <c r="L370" s="155"/>
      <c r="M370" s="155"/>
      <c r="N370" s="155"/>
      <c r="O370" s="155"/>
      <c r="P370" s="155"/>
      <c r="Q370" s="155"/>
      <c r="R370" s="155"/>
      <c r="S370" s="155"/>
      <c r="T370" s="155"/>
      <c r="U370" s="155"/>
    </row>
    <row r="371" spans="1:21">
      <c r="A371" s="124">
        <v>8</v>
      </c>
      <c r="B371" s="173"/>
      <c r="C371" s="173"/>
      <c r="D371" s="125"/>
      <c r="E371" s="125"/>
      <c r="I371" s="155" t="str">
        <f t="shared" si="21"/>
        <v/>
      </c>
      <c r="J371" s="155">
        <v>8</v>
      </c>
      <c r="K371" s="155"/>
      <c r="L371" s="155"/>
      <c r="M371" s="155"/>
      <c r="N371" s="155"/>
      <c r="O371" s="155"/>
      <c r="P371" s="155"/>
      <c r="Q371" s="155"/>
      <c r="R371" s="155"/>
      <c r="S371" s="155"/>
      <c r="T371" s="155"/>
      <c r="U371" s="155"/>
    </row>
    <row r="372" spans="1:21">
      <c r="A372" s="124">
        <v>9</v>
      </c>
      <c r="B372" s="173"/>
      <c r="C372" s="173"/>
      <c r="D372" s="125"/>
      <c r="E372" s="125"/>
      <c r="I372" s="155" t="str">
        <f t="shared" si="21"/>
        <v/>
      </c>
      <c r="J372" s="155">
        <v>9</v>
      </c>
      <c r="K372" s="155"/>
      <c r="L372" s="155"/>
      <c r="M372" s="155"/>
      <c r="N372" s="155"/>
      <c r="O372" s="155"/>
      <c r="P372" s="155"/>
      <c r="Q372" s="155"/>
      <c r="R372" s="155"/>
      <c r="S372" s="155"/>
      <c r="T372" s="155"/>
      <c r="U372" s="155"/>
    </row>
    <row r="373" spans="1:21">
      <c r="A373" s="124">
        <v>10</v>
      </c>
      <c r="B373" s="173"/>
      <c r="C373" s="173"/>
      <c r="D373" s="125"/>
      <c r="E373" s="125"/>
      <c r="I373" s="155" t="str">
        <f t="shared" si="21"/>
        <v/>
      </c>
      <c r="J373" s="155">
        <v>10</v>
      </c>
      <c r="K373" s="155"/>
      <c r="L373" s="155"/>
      <c r="M373" s="155"/>
      <c r="N373" s="155"/>
      <c r="O373" s="155"/>
      <c r="P373" s="155"/>
      <c r="Q373" s="155"/>
      <c r="R373" s="155"/>
      <c r="S373" s="155"/>
      <c r="T373" s="155"/>
      <c r="U373" s="155"/>
    </row>
    <row r="374" spans="1:21">
      <c r="A374" s="124">
        <v>11</v>
      </c>
      <c r="B374" s="173"/>
      <c r="C374" s="173"/>
      <c r="D374" s="125"/>
      <c r="E374" s="125"/>
      <c r="I374" s="155" t="str">
        <f t="shared" si="21"/>
        <v/>
      </c>
      <c r="J374" s="155">
        <v>11</v>
      </c>
      <c r="K374" s="155"/>
      <c r="L374" s="155"/>
      <c r="M374" s="155"/>
      <c r="N374" s="155"/>
      <c r="O374" s="155"/>
      <c r="P374" s="155"/>
      <c r="Q374" s="155"/>
      <c r="R374" s="155"/>
      <c r="S374" s="155"/>
      <c r="T374" s="155"/>
      <c r="U374" s="155"/>
    </row>
    <row r="375" spans="1:21">
      <c r="A375" s="126">
        <v>12</v>
      </c>
      <c r="B375" s="174"/>
      <c r="C375" s="174"/>
      <c r="D375" s="127"/>
      <c r="E375" s="127"/>
      <c r="I375" s="155" t="str">
        <f t="shared" si="21"/>
        <v/>
      </c>
      <c r="J375" s="155">
        <v>12</v>
      </c>
      <c r="K375" s="155"/>
      <c r="L375" s="155"/>
      <c r="M375" s="155"/>
      <c r="N375" s="155"/>
      <c r="O375" s="155"/>
      <c r="P375" s="155"/>
      <c r="Q375" s="155"/>
      <c r="R375" s="155"/>
      <c r="S375" s="155"/>
      <c r="T375" s="155"/>
      <c r="U375" s="155"/>
    </row>
    <row r="376" spans="1:21">
      <c r="I376" s="155"/>
      <c r="J376" s="155"/>
      <c r="K376" s="155"/>
      <c r="L376" s="155"/>
      <c r="M376" s="155"/>
      <c r="N376" s="155"/>
      <c r="O376" s="155"/>
      <c r="P376" s="155"/>
      <c r="Q376" s="155"/>
      <c r="R376" s="155"/>
      <c r="S376" s="155"/>
      <c r="T376" s="155"/>
      <c r="U376" s="155"/>
    </row>
    <row r="377" spans="1:21">
      <c r="A377" s="128" t="s">
        <v>144</v>
      </c>
      <c r="B377" s="129"/>
      <c r="C377" s="118"/>
      <c r="D377" s="119"/>
      <c r="E377" s="119"/>
      <c r="F377" s="9"/>
      <c r="I377" s="155"/>
      <c r="J377" s="155"/>
      <c r="K377" s="155"/>
      <c r="L377" s="155"/>
      <c r="M377" s="155"/>
      <c r="N377" s="155"/>
      <c r="O377" s="155"/>
      <c r="P377" s="155"/>
      <c r="Q377" s="155"/>
      <c r="R377" s="155"/>
      <c r="S377" s="155"/>
      <c r="T377" s="155"/>
      <c r="U377" s="155"/>
    </row>
    <row r="378" spans="1:21" s="10" customFormat="1">
      <c r="A378" s="120" t="s">
        <v>6</v>
      </c>
      <c r="B378" s="169" t="s">
        <v>12</v>
      </c>
      <c r="C378" s="169"/>
      <c r="D378" s="121" t="s">
        <v>105</v>
      </c>
      <c r="E378" s="121" t="s">
        <v>106</v>
      </c>
      <c r="F378" s="102"/>
      <c r="I378" s="164" t="s">
        <v>12</v>
      </c>
      <c r="J378" s="164" t="s">
        <v>107</v>
      </c>
      <c r="K378" s="164"/>
      <c r="L378" s="170" t="s">
        <v>12</v>
      </c>
      <c r="M378" s="170"/>
      <c r="N378" s="164" t="s">
        <v>13</v>
      </c>
      <c r="O378" s="164" t="s">
        <v>14</v>
      </c>
      <c r="P378" s="164" t="s">
        <v>108</v>
      </c>
      <c r="Q378" s="164"/>
      <c r="R378" s="164"/>
      <c r="S378" s="164"/>
      <c r="T378" s="164"/>
      <c r="U378" s="164"/>
    </row>
    <row r="379" spans="1:21">
      <c r="A379" s="122">
        <v>1</v>
      </c>
      <c r="B379" s="171" t="s">
        <v>82</v>
      </c>
      <c r="C379" s="171"/>
      <c r="D379" s="123">
        <v>41699</v>
      </c>
      <c r="E379" s="123"/>
      <c r="I379" s="155" t="str">
        <f>IF(ISBLANK(B379),"",B379)</f>
        <v>BUI NGOC DUONG</v>
      </c>
      <c r="J379" s="155">
        <v>1</v>
      </c>
      <c r="K379" s="165" t="s">
        <v>109</v>
      </c>
      <c r="L379" s="172">
        <f>IF(N379="","",VLOOKUP(N379,D379:I390,5,FALSE))</f>
        <v>0</v>
      </c>
      <c r="M379" s="172"/>
      <c r="N379" s="166">
        <f>IF(MAX(D379:D390)=0,"",MAX(D379:D390))</f>
        <v>41699</v>
      </c>
      <c r="O379" s="166"/>
      <c r="P379" s="155" t="str">
        <f>IF(N379="","",VLOOKUP(N379,D379:J390,6,FALSE))</f>
        <v>BUI NGOC DUONG</v>
      </c>
      <c r="Q379" s="155"/>
      <c r="R379" s="155"/>
      <c r="S379" s="155"/>
      <c r="T379" s="155"/>
      <c r="U379" s="155"/>
    </row>
    <row r="380" spans="1:21">
      <c r="A380" s="124">
        <v>2</v>
      </c>
      <c r="B380" s="173"/>
      <c r="C380" s="173"/>
      <c r="D380" s="125"/>
      <c r="E380" s="125"/>
      <c r="I380" s="155" t="str">
        <f t="shared" ref="I380:I390" si="22">IF(ISBLANK(B380),"",B380)</f>
        <v/>
      </c>
      <c r="J380" s="155">
        <v>2</v>
      </c>
      <c r="K380" s="165" t="s">
        <v>110</v>
      </c>
      <c r="L380" s="172" t="e">
        <f>IF(P379&lt;&gt;"",IF(P379&gt;1,INDEX(B379:E390,P379-1,1),""),"")</f>
        <v>#VALUE!</v>
      </c>
      <c r="M380" s="172"/>
      <c r="N380" s="166" t="e">
        <f>IF(P379&lt;&gt;"",IF(P379&gt;1,INDEX(B379:E390,P379-1,3),""),"")</f>
        <v>#VALUE!</v>
      </c>
      <c r="O380" s="166" t="e">
        <f>IF(P379&lt;&gt;"",IF(P379&gt;1,INDEX(B379:E390,P379-1,4),""),"")</f>
        <v>#VALUE!</v>
      </c>
      <c r="P380" s="155"/>
      <c r="Q380" s="155"/>
      <c r="R380" s="155"/>
      <c r="S380" s="155"/>
      <c r="T380" s="155"/>
      <c r="U380" s="155"/>
    </row>
    <row r="381" spans="1:21">
      <c r="A381" s="124">
        <v>3</v>
      </c>
      <c r="B381" s="173"/>
      <c r="C381" s="173"/>
      <c r="D381" s="125"/>
      <c r="E381" s="125"/>
      <c r="I381" s="155" t="str">
        <f t="shared" si="22"/>
        <v/>
      </c>
      <c r="J381" s="155">
        <v>3</v>
      </c>
      <c r="K381" s="165" t="s">
        <v>111</v>
      </c>
      <c r="L381" s="172" t="e">
        <f>IF(P379&lt;&gt;"",IF(P379&gt;2,INDEX(B379:E390,P379-2,1),""),"")</f>
        <v>#VALUE!</v>
      </c>
      <c r="M381" s="172"/>
      <c r="N381" s="166" t="e">
        <f>IF(P379&lt;&gt;"",IF(P379&gt;2,INDEX(B379:E390,P379-2,3),""),"")</f>
        <v>#VALUE!</v>
      </c>
      <c r="O381" s="166" t="e">
        <f>IF(P379&lt;&gt;"",IF(P379&gt;2,INDEX(B379:E390,P379-2,4),""),"")</f>
        <v>#VALUE!</v>
      </c>
      <c r="P381" s="155"/>
      <c r="Q381" s="155"/>
      <c r="R381" s="155"/>
      <c r="S381" s="155"/>
      <c r="T381" s="155"/>
      <c r="U381" s="155"/>
    </row>
    <row r="382" spans="1:21">
      <c r="A382" s="124">
        <v>4</v>
      </c>
      <c r="B382" s="173"/>
      <c r="C382" s="173"/>
      <c r="D382" s="125"/>
      <c r="E382" s="125"/>
      <c r="I382" s="155" t="str">
        <f t="shared" si="22"/>
        <v/>
      </c>
      <c r="J382" s="155">
        <v>4</v>
      </c>
      <c r="K382" s="155"/>
      <c r="L382" s="155"/>
      <c r="M382" s="155"/>
      <c r="N382" s="155"/>
      <c r="O382" s="155"/>
      <c r="P382" s="155"/>
      <c r="Q382" s="155"/>
      <c r="R382" s="155"/>
      <c r="S382" s="155"/>
      <c r="T382" s="155"/>
      <c r="U382" s="155"/>
    </row>
    <row r="383" spans="1:21">
      <c r="A383" s="124">
        <v>5</v>
      </c>
      <c r="B383" s="173"/>
      <c r="C383" s="173"/>
      <c r="D383" s="125"/>
      <c r="E383" s="125"/>
      <c r="I383" s="155" t="str">
        <f t="shared" si="22"/>
        <v/>
      </c>
      <c r="J383" s="155">
        <v>5</v>
      </c>
      <c r="K383" s="155"/>
      <c r="L383" s="155"/>
      <c r="M383" s="155"/>
      <c r="N383" s="155"/>
      <c r="O383" s="155"/>
      <c r="P383" s="155"/>
      <c r="Q383" s="155"/>
      <c r="R383" s="155"/>
      <c r="S383" s="155"/>
      <c r="T383" s="155"/>
      <c r="U383" s="155"/>
    </row>
    <row r="384" spans="1:21">
      <c r="A384" s="124">
        <v>6</v>
      </c>
      <c r="B384" s="173"/>
      <c r="C384" s="173"/>
      <c r="D384" s="125"/>
      <c r="E384" s="125"/>
      <c r="I384" s="155" t="str">
        <f t="shared" si="22"/>
        <v/>
      </c>
      <c r="J384" s="155">
        <v>6</v>
      </c>
      <c r="K384" s="155"/>
      <c r="L384" s="155"/>
      <c r="M384" s="155"/>
      <c r="N384" s="155"/>
      <c r="O384" s="155"/>
      <c r="P384" s="155"/>
      <c r="Q384" s="155"/>
      <c r="R384" s="155"/>
      <c r="S384" s="155"/>
      <c r="T384" s="155"/>
      <c r="U384" s="155"/>
    </row>
    <row r="385" spans="1:21">
      <c r="A385" s="124">
        <v>7</v>
      </c>
      <c r="B385" s="173"/>
      <c r="C385" s="173"/>
      <c r="D385" s="125"/>
      <c r="E385" s="125"/>
      <c r="I385" s="155" t="str">
        <f t="shared" si="22"/>
        <v/>
      </c>
      <c r="J385" s="155">
        <v>7</v>
      </c>
      <c r="K385" s="155"/>
      <c r="L385" s="155"/>
      <c r="M385" s="155"/>
      <c r="N385" s="155"/>
      <c r="O385" s="155"/>
      <c r="P385" s="155"/>
      <c r="Q385" s="155"/>
      <c r="R385" s="155"/>
      <c r="S385" s="155"/>
      <c r="T385" s="155"/>
      <c r="U385" s="155"/>
    </row>
    <row r="386" spans="1:21">
      <c r="A386" s="124">
        <v>8</v>
      </c>
      <c r="B386" s="173"/>
      <c r="C386" s="173"/>
      <c r="D386" s="125"/>
      <c r="E386" s="125"/>
      <c r="I386" s="155" t="str">
        <f t="shared" si="22"/>
        <v/>
      </c>
      <c r="J386" s="155">
        <v>8</v>
      </c>
      <c r="K386" s="155"/>
      <c r="L386" s="155"/>
      <c r="M386" s="155"/>
      <c r="N386" s="155"/>
      <c r="O386" s="155"/>
      <c r="P386" s="155"/>
      <c r="Q386" s="155"/>
      <c r="R386" s="155"/>
      <c r="S386" s="155"/>
      <c r="T386" s="155"/>
      <c r="U386" s="155"/>
    </row>
    <row r="387" spans="1:21">
      <c r="A387" s="124">
        <v>9</v>
      </c>
      <c r="B387" s="173"/>
      <c r="C387" s="173"/>
      <c r="D387" s="125"/>
      <c r="E387" s="125"/>
      <c r="I387" s="155" t="str">
        <f t="shared" si="22"/>
        <v/>
      </c>
      <c r="J387" s="155">
        <v>9</v>
      </c>
      <c r="K387" s="155"/>
      <c r="L387" s="155"/>
      <c r="M387" s="155"/>
      <c r="N387" s="155"/>
      <c r="O387" s="155"/>
      <c r="P387" s="155"/>
      <c r="Q387" s="155"/>
      <c r="R387" s="155"/>
      <c r="S387" s="155"/>
      <c r="T387" s="155"/>
      <c r="U387" s="155"/>
    </row>
    <row r="388" spans="1:21">
      <c r="A388" s="124">
        <v>10</v>
      </c>
      <c r="B388" s="173"/>
      <c r="C388" s="173"/>
      <c r="D388" s="125"/>
      <c r="E388" s="125"/>
      <c r="I388" s="155" t="str">
        <f t="shared" si="22"/>
        <v/>
      </c>
      <c r="J388" s="155">
        <v>10</v>
      </c>
      <c r="K388" s="155"/>
      <c r="L388" s="155"/>
      <c r="M388" s="155"/>
      <c r="N388" s="155"/>
      <c r="O388" s="155"/>
      <c r="P388" s="155"/>
      <c r="Q388" s="155"/>
      <c r="R388" s="155"/>
      <c r="S388" s="155"/>
      <c r="T388" s="155"/>
      <c r="U388" s="155"/>
    </row>
    <row r="389" spans="1:21">
      <c r="A389" s="124">
        <v>11</v>
      </c>
      <c r="B389" s="173"/>
      <c r="C389" s="173"/>
      <c r="D389" s="125"/>
      <c r="E389" s="125"/>
      <c r="I389" s="155" t="str">
        <f t="shared" si="22"/>
        <v/>
      </c>
      <c r="J389" s="155">
        <v>11</v>
      </c>
      <c r="K389" s="155"/>
      <c r="L389" s="155"/>
      <c r="M389" s="155"/>
      <c r="N389" s="155"/>
      <c r="O389" s="155"/>
      <c r="P389" s="155"/>
      <c r="Q389" s="155"/>
      <c r="R389" s="155"/>
      <c r="S389" s="155"/>
      <c r="T389" s="155"/>
      <c r="U389" s="155"/>
    </row>
    <row r="390" spans="1:21">
      <c r="A390" s="126">
        <v>12</v>
      </c>
      <c r="B390" s="174"/>
      <c r="C390" s="174"/>
      <c r="D390" s="127"/>
      <c r="E390" s="127"/>
      <c r="I390" s="155" t="str">
        <f t="shared" si="22"/>
        <v/>
      </c>
      <c r="J390" s="155">
        <v>12</v>
      </c>
      <c r="K390" s="155"/>
      <c r="L390" s="155"/>
      <c r="M390" s="155"/>
      <c r="N390" s="155"/>
      <c r="O390" s="155"/>
      <c r="P390" s="155"/>
      <c r="Q390" s="155"/>
      <c r="R390" s="155"/>
      <c r="S390" s="155"/>
      <c r="T390" s="155"/>
      <c r="U390" s="155"/>
    </row>
    <row r="391" spans="1:21">
      <c r="I391" s="155"/>
      <c r="J391" s="155"/>
      <c r="K391" s="155"/>
      <c r="L391" s="155"/>
      <c r="M391" s="155"/>
      <c r="N391" s="155"/>
      <c r="O391" s="155"/>
      <c r="P391" s="155"/>
      <c r="Q391" s="155"/>
      <c r="R391" s="155"/>
      <c r="S391" s="155"/>
      <c r="T391" s="155"/>
      <c r="U391" s="155"/>
    </row>
    <row r="392" spans="1:21">
      <c r="A392" s="128" t="s">
        <v>145</v>
      </c>
      <c r="B392" s="129"/>
      <c r="C392" s="118"/>
      <c r="D392" s="119"/>
      <c r="E392" s="119"/>
      <c r="F392" s="9"/>
      <c r="I392" s="155"/>
      <c r="J392" s="155"/>
      <c r="K392" s="155"/>
      <c r="L392" s="155"/>
      <c r="M392" s="155"/>
      <c r="N392" s="155"/>
      <c r="O392" s="155"/>
      <c r="P392" s="155"/>
      <c r="Q392" s="155"/>
      <c r="R392" s="155"/>
      <c r="S392" s="155"/>
      <c r="T392" s="155"/>
      <c r="U392" s="155"/>
    </row>
    <row r="393" spans="1:21" s="10" customFormat="1">
      <c r="A393" s="120" t="s">
        <v>6</v>
      </c>
      <c r="B393" s="169" t="s">
        <v>12</v>
      </c>
      <c r="C393" s="169"/>
      <c r="D393" s="121" t="s">
        <v>105</v>
      </c>
      <c r="E393" s="121" t="s">
        <v>106</v>
      </c>
      <c r="F393" s="102"/>
      <c r="I393" s="164" t="s">
        <v>12</v>
      </c>
      <c r="J393" s="164" t="s">
        <v>107</v>
      </c>
      <c r="K393" s="164"/>
      <c r="L393" s="170" t="s">
        <v>12</v>
      </c>
      <c r="M393" s="170"/>
      <c r="N393" s="164" t="s">
        <v>13</v>
      </c>
      <c r="O393" s="164" t="s">
        <v>14</v>
      </c>
      <c r="P393" s="164" t="s">
        <v>108</v>
      </c>
      <c r="Q393" s="164"/>
      <c r="R393" s="164"/>
      <c r="S393" s="164"/>
      <c r="T393" s="164"/>
      <c r="U393" s="164"/>
    </row>
    <row r="394" spans="1:21">
      <c r="A394" s="122">
        <v>1</v>
      </c>
      <c r="B394" s="171" t="s">
        <v>90</v>
      </c>
      <c r="C394" s="171"/>
      <c r="D394" s="123">
        <v>41984.333333333336</v>
      </c>
      <c r="E394" s="123"/>
      <c r="I394" s="155" t="str">
        <f>IF(ISBLANK(B394),"",B394)</f>
        <v>TRUONG QUANG TUNG</v>
      </c>
      <c r="J394" s="155">
        <v>1</v>
      </c>
      <c r="K394" s="165" t="s">
        <v>109</v>
      </c>
      <c r="L394" s="172">
        <f>IF(N394="","",VLOOKUP(N394,D394:I405,5,FALSE))</f>
        <v>0</v>
      </c>
      <c r="M394" s="172"/>
      <c r="N394" s="166">
        <f>IF(MAX(D394:D405)=0,"",MAX(D394:D405))</f>
        <v>41984.333333333336</v>
      </c>
      <c r="O394" s="166"/>
      <c r="P394" s="155" t="str">
        <f>IF(N394="","",VLOOKUP(N394,D394:J405,6,FALSE))</f>
        <v>TRUONG QUANG TUNG</v>
      </c>
      <c r="Q394" s="155"/>
      <c r="R394" s="155"/>
      <c r="S394" s="155"/>
      <c r="T394" s="155"/>
      <c r="U394" s="155"/>
    </row>
    <row r="395" spans="1:21">
      <c r="A395" s="124">
        <v>2</v>
      </c>
      <c r="B395" s="173"/>
      <c r="C395" s="173"/>
      <c r="D395" s="125"/>
      <c r="E395" s="125"/>
      <c r="I395" s="155" t="str">
        <f t="shared" ref="I395:I405" si="23">IF(ISBLANK(B395),"",B395)</f>
        <v/>
      </c>
      <c r="J395" s="155">
        <v>2</v>
      </c>
      <c r="K395" s="165" t="s">
        <v>110</v>
      </c>
      <c r="L395" s="172" t="e">
        <f>IF(P394&lt;&gt;"",IF(P394&gt;1,INDEX(B394:E405,P394-1,1),""),"")</f>
        <v>#VALUE!</v>
      </c>
      <c r="M395" s="172"/>
      <c r="N395" s="166" t="e">
        <f>IF(P394&lt;&gt;"",IF(P394&gt;1,INDEX(B394:E405,P394-1,3),""),"")</f>
        <v>#VALUE!</v>
      </c>
      <c r="O395" s="166" t="e">
        <f>IF(P394&lt;&gt;"",IF(P394&gt;1,INDEX(B394:E405,P394-1,4),""),"")</f>
        <v>#VALUE!</v>
      </c>
      <c r="P395" s="155"/>
      <c r="Q395" s="155"/>
      <c r="R395" s="155"/>
      <c r="S395" s="155"/>
      <c r="T395" s="155"/>
      <c r="U395" s="155"/>
    </row>
    <row r="396" spans="1:21">
      <c r="A396" s="124">
        <v>3</v>
      </c>
      <c r="B396" s="173"/>
      <c r="C396" s="173"/>
      <c r="D396" s="125"/>
      <c r="E396" s="125"/>
      <c r="I396" s="155" t="str">
        <f t="shared" si="23"/>
        <v/>
      </c>
      <c r="J396" s="155">
        <v>3</v>
      </c>
      <c r="K396" s="165" t="s">
        <v>111</v>
      </c>
      <c r="L396" s="172" t="e">
        <f>IF(P394&lt;&gt;"",IF(P394&gt;2,INDEX(B394:E405,P394-2,1),""),"")</f>
        <v>#VALUE!</v>
      </c>
      <c r="M396" s="172"/>
      <c r="N396" s="166" t="e">
        <f>IF(P394&lt;&gt;"",IF(P394&gt;2,INDEX(B394:E405,P394-2,3),""),"")</f>
        <v>#VALUE!</v>
      </c>
      <c r="O396" s="166" t="e">
        <f>IF(P394&lt;&gt;"",IF(P394&gt;2,INDEX(B394:E405,P394-2,4),""),"")</f>
        <v>#VALUE!</v>
      </c>
      <c r="P396" s="155"/>
      <c r="Q396" s="155"/>
      <c r="R396" s="155"/>
      <c r="S396" s="155"/>
      <c r="T396" s="155"/>
      <c r="U396" s="155"/>
    </row>
    <row r="397" spans="1:21">
      <c r="A397" s="124">
        <v>4</v>
      </c>
      <c r="B397" s="173"/>
      <c r="C397" s="173"/>
      <c r="D397" s="125"/>
      <c r="E397" s="125"/>
      <c r="I397" s="155" t="str">
        <f t="shared" si="23"/>
        <v/>
      </c>
      <c r="J397" s="155">
        <v>4</v>
      </c>
      <c r="K397" s="155"/>
      <c r="L397" s="155"/>
      <c r="M397" s="155"/>
      <c r="N397" s="155"/>
      <c r="O397" s="155"/>
      <c r="P397" s="155"/>
      <c r="Q397" s="155"/>
      <c r="R397" s="155"/>
      <c r="S397" s="155"/>
      <c r="T397" s="155"/>
      <c r="U397" s="155"/>
    </row>
    <row r="398" spans="1:21">
      <c r="A398" s="124">
        <v>5</v>
      </c>
      <c r="B398" s="173"/>
      <c r="C398" s="173"/>
      <c r="D398" s="125"/>
      <c r="E398" s="125"/>
      <c r="I398" s="155" t="str">
        <f t="shared" si="23"/>
        <v/>
      </c>
      <c r="J398" s="155">
        <v>5</v>
      </c>
      <c r="K398" s="155"/>
      <c r="L398" s="155"/>
      <c r="M398" s="155"/>
      <c r="N398" s="155"/>
      <c r="O398" s="155"/>
      <c r="P398" s="155"/>
      <c r="Q398" s="155"/>
      <c r="R398" s="155"/>
      <c r="S398" s="155"/>
      <c r="T398" s="155"/>
      <c r="U398" s="155"/>
    </row>
    <row r="399" spans="1:21">
      <c r="A399" s="124">
        <v>6</v>
      </c>
      <c r="B399" s="173"/>
      <c r="C399" s="173"/>
      <c r="D399" s="125"/>
      <c r="E399" s="125"/>
      <c r="I399" s="155" t="str">
        <f t="shared" si="23"/>
        <v/>
      </c>
      <c r="J399" s="155">
        <v>6</v>
      </c>
      <c r="K399" s="155"/>
      <c r="L399" s="155"/>
      <c r="M399" s="155"/>
      <c r="N399" s="155"/>
      <c r="O399" s="155"/>
      <c r="P399" s="155"/>
      <c r="Q399" s="155"/>
      <c r="R399" s="155"/>
      <c r="S399" s="155"/>
      <c r="T399" s="155"/>
      <c r="U399" s="155"/>
    </row>
    <row r="400" spans="1:21">
      <c r="A400" s="124">
        <v>7</v>
      </c>
      <c r="B400" s="173"/>
      <c r="C400" s="173"/>
      <c r="D400" s="125"/>
      <c r="E400" s="125"/>
      <c r="I400" s="155" t="str">
        <f t="shared" si="23"/>
        <v/>
      </c>
      <c r="J400" s="155">
        <v>7</v>
      </c>
      <c r="K400" s="155"/>
      <c r="L400" s="155"/>
      <c r="M400" s="155"/>
      <c r="N400" s="155"/>
      <c r="O400" s="155"/>
      <c r="P400" s="155"/>
      <c r="Q400" s="155"/>
      <c r="R400" s="155"/>
      <c r="S400" s="155"/>
      <c r="T400" s="155"/>
      <c r="U400" s="155"/>
    </row>
    <row r="401" spans="1:21">
      <c r="A401" s="124">
        <v>8</v>
      </c>
      <c r="B401" s="173"/>
      <c r="C401" s="173"/>
      <c r="D401" s="125"/>
      <c r="E401" s="125"/>
      <c r="I401" s="155" t="str">
        <f t="shared" si="23"/>
        <v/>
      </c>
      <c r="J401" s="155">
        <v>8</v>
      </c>
      <c r="K401" s="155"/>
      <c r="L401" s="155"/>
      <c r="M401" s="155"/>
      <c r="N401" s="155"/>
      <c r="O401" s="155"/>
      <c r="P401" s="155"/>
      <c r="Q401" s="155"/>
      <c r="R401" s="155"/>
      <c r="S401" s="155"/>
      <c r="T401" s="155"/>
      <c r="U401" s="155"/>
    </row>
    <row r="402" spans="1:21">
      <c r="A402" s="124">
        <v>9</v>
      </c>
      <c r="B402" s="173"/>
      <c r="C402" s="173"/>
      <c r="D402" s="125"/>
      <c r="E402" s="125"/>
      <c r="I402" s="155" t="str">
        <f t="shared" si="23"/>
        <v/>
      </c>
      <c r="J402" s="155">
        <v>9</v>
      </c>
      <c r="K402" s="155"/>
      <c r="L402" s="155"/>
      <c r="M402" s="155"/>
      <c r="N402" s="155"/>
      <c r="O402" s="155"/>
      <c r="P402" s="155"/>
      <c r="Q402" s="155"/>
      <c r="R402" s="155"/>
      <c r="S402" s="155"/>
      <c r="T402" s="155"/>
      <c r="U402" s="155"/>
    </row>
    <row r="403" spans="1:21">
      <c r="A403" s="124">
        <v>10</v>
      </c>
      <c r="B403" s="173"/>
      <c r="C403" s="173"/>
      <c r="D403" s="125"/>
      <c r="E403" s="125"/>
      <c r="I403" s="155" t="str">
        <f t="shared" si="23"/>
        <v/>
      </c>
      <c r="J403" s="155">
        <v>10</v>
      </c>
      <c r="K403" s="155"/>
      <c r="L403" s="155"/>
      <c r="M403" s="155"/>
      <c r="N403" s="155"/>
      <c r="O403" s="155"/>
      <c r="P403" s="155"/>
      <c r="Q403" s="155"/>
      <c r="R403" s="155"/>
      <c r="S403" s="155"/>
      <c r="T403" s="155"/>
      <c r="U403" s="155"/>
    </row>
    <row r="404" spans="1:21">
      <c r="A404" s="124">
        <v>11</v>
      </c>
      <c r="B404" s="173"/>
      <c r="C404" s="173"/>
      <c r="D404" s="125"/>
      <c r="E404" s="125"/>
      <c r="I404" s="155" t="str">
        <f t="shared" si="23"/>
        <v/>
      </c>
      <c r="J404" s="155">
        <v>11</v>
      </c>
      <c r="K404" s="155"/>
      <c r="L404" s="155"/>
      <c r="M404" s="155"/>
      <c r="N404" s="155"/>
      <c r="O404" s="155"/>
      <c r="P404" s="155"/>
      <c r="Q404" s="155"/>
      <c r="R404" s="155"/>
      <c r="S404" s="155"/>
      <c r="T404" s="155"/>
      <c r="U404" s="155"/>
    </row>
    <row r="405" spans="1:21">
      <c r="A405" s="126">
        <v>12</v>
      </c>
      <c r="B405" s="174"/>
      <c r="C405" s="174"/>
      <c r="D405" s="127"/>
      <c r="E405" s="127"/>
      <c r="I405" s="155" t="str">
        <f t="shared" si="23"/>
        <v/>
      </c>
      <c r="J405" s="155">
        <v>12</v>
      </c>
      <c r="K405" s="155"/>
      <c r="L405" s="155"/>
      <c r="M405" s="155"/>
      <c r="N405" s="155"/>
      <c r="O405" s="155"/>
      <c r="P405" s="155"/>
      <c r="Q405" s="155"/>
      <c r="R405" s="155"/>
      <c r="S405" s="155"/>
      <c r="T405" s="155"/>
      <c r="U405" s="155"/>
    </row>
    <row r="406" spans="1:21">
      <c r="I406" s="155"/>
      <c r="J406" s="155"/>
      <c r="K406" s="155"/>
      <c r="L406" s="155"/>
      <c r="M406" s="155"/>
      <c r="N406" s="155"/>
      <c r="O406" s="155"/>
      <c r="P406" s="155"/>
      <c r="Q406" s="155"/>
      <c r="R406" s="155"/>
      <c r="S406" s="155"/>
      <c r="T406" s="155"/>
      <c r="U406" s="155"/>
    </row>
    <row r="407" spans="1:21">
      <c r="A407" s="128" t="s">
        <v>146</v>
      </c>
      <c r="B407" s="129"/>
      <c r="C407" s="118"/>
      <c r="D407" s="119"/>
      <c r="E407" s="119"/>
      <c r="F407" s="9"/>
      <c r="I407" s="155"/>
      <c r="J407" s="155"/>
      <c r="K407" s="155"/>
      <c r="L407" s="155"/>
      <c r="M407" s="155"/>
      <c r="N407" s="155"/>
      <c r="O407" s="155"/>
      <c r="P407" s="155"/>
      <c r="Q407" s="155"/>
      <c r="R407" s="155"/>
      <c r="S407" s="155"/>
      <c r="T407" s="155"/>
      <c r="U407" s="155"/>
    </row>
    <row r="408" spans="1:21" s="10" customFormat="1">
      <c r="A408" s="120" t="s">
        <v>6</v>
      </c>
      <c r="B408" s="169" t="s">
        <v>12</v>
      </c>
      <c r="C408" s="169"/>
      <c r="D408" s="121" t="s">
        <v>105</v>
      </c>
      <c r="E408" s="121" t="s">
        <v>106</v>
      </c>
      <c r="F408" s="102"/>
      <c r="I408" s="164" t="s">
        <v>12</v>
      </c>
      <c r="J408" s="164" t="s">
        <v>107</v>
      </c>
      <c r="K408" s="164"/>
      <c r="L408" s="170" t="s">
        <v>12</v>
      </c>
      <c r="M408" s="170"/>
      <c r="N408" s="164" t="s">
        <v>13</v>
      </c>
      <c r="O408" s="164" t="s">
        <v>14</v>
      </c>
      <c r="P408" s="164" t="s">
        <v>108</v>
      </c>
      <c r="Q408" s="164"/>
      <c r="R408" s="164"/>
      <c r="S408" s="164"/>
      <c r="T408" s="164"/>
      <c r="U408" s="164"/>
    </row>
    <row r="409" spans="1:21">
      <c r="A409" s="122">
        <v>1</v>
      </c>
      <c r="B409" s="171"/>
      <c r="C409" s="171"/>
      <c r="D409" s="123"/>
      <c r="E409" s="123"/>
      <c r="I409" s="155" t="str">
        <f>IF(ISBLANK(B409),"",B409)</f>
        <v/>
      </c>
      <c r="J409" s="155">
        <v>1</v>
      </c>
      <c r="K409" s="165" t="s">
        <v>109</v>
      </c>
      <c r="L409" s="172" t="str">
        <f>IF(N409="","",VLOOKUP(N409,D409:I420,5,FALSE))</f>
        <v/>
      </c>
      <c r="M409" s="172"/>
      <c r="N409" s="166" t="str">
        <f>IF(MAX(D409:D420)=0,"",MAX(D409:D420))</f>
        <v/>
      </c>
      <c r="O409" s="166"/>
      <c r="P409" s="155" t="str">
        <f>IF(N409="","",VLOOKUP(N409,D409:J420,6,FALSE))</f>
        <v/>
      </c>
      <c r="Q409" s="155"/>
      <c r="R409" s="155"/>
      <c r="S409" s="155"/>
      <c r="T409" s="155"/>
      <c r="U409" s="155"/>
    </row>
    <row r="410" spans="1:21">
      <c r="A410" s="124">
        <v>2</v>
      </c>
      <c r="B410" s="173"/>
      <c r="C410" s="173"/>
      <c r="D410" s="125"/>
      <c r="E410" s="125"/>
      <c r="I410" s="155" t="str">
        <f t="shared" ref="I410:I420" si="24">IF(ISBLANK(B410),"",B410)</f>
        <v/>
      </c>
      <c r="J410" s="155">
        <v>2</v>
      </c>
      <c r="K410" s="165" t="s">
        <v>110</v>
      </c>
      <c r="L410" s="172" t="str">
        <f>IF(P409&lt;&gt;"",IF(P409&gt;1,INDEX(B409:E420,P409-1,1),""),"")</f>
        <v/>
      </c>
      <c r="M410" s="172"/>
      <c r="N410" s="166" t="str">
        <f>IF(P409&lt;&gt;"",IF(P409&gt;1,INDEX(B409:E420,P409-1,3),""),"")</f>
        <v/>
      </c>
      <c r="O410" s="166" t="str">
        <f>IF(P409&lt;&gt;"",IF(P409&gt;1,INDEX(B409:E420,P409-1,4),""),"")</f>
        <v/>
      </c>
      <c r="P410" s="155"/>
      <c r="Q410" s="155"/>
      <c r="R410" s="155"/>
      <c r="S410" s="155"/>
      <c r="T410" s="155"/>
      <c r="U410" s="155"/>
    </row>
    <row r="411" spans="1:21">
      <c r="A411" s="124">
        <v>3</v>
      </c>
      <c r="B411" s="173"/>
      <c r="C411" s="173"/>
      <c r="D411" s="125"/>
      <c r="E411" s="125"/>
      <c r="I411" s="155" t="str">
        <f t="shared" si="24"/>
        <v/>
      </c>
      <c r="J411" s="155">
        <v>3</v>
      </c>
      <c r="K411" s="165" t="s">
        <v>111</v>
      </c>
      <c r="L411" s="172" t="str">
        <f>IF(P409&lt;&gt;"",IF(P409&gt;2,INDEX(B409:E420,P409-2,1),""),"")</f>
        <v/>
      </c>
      <c r="M411" s="172"/>
      <c r="N411" s="166" t="str">
        <f>IF(P409&lt;&gt;"",IF(P409&gt;2,INDEX(B409:E420,P409-2,3),""),"")</f>
        <v/>
      </c>
      <c r="O411" s="166" t="str">
        <f>IF(P409&lt;&gt;"",IF(P409&gt;2,INDEX(B409:E420,P409-2,4),""),"")</f>
        <v/>
      </c>
      <c r="P411" s="155"/>
      <c r="Q411" s="155"/>
      <c r="R411" s="155"/>
      <c r="S411" s="155"/>
      <c r="T411" s="155"/>
      <c r="U411" s="155"/>
    </row>
    <row r="412" spans="1:21">
      <c r="A412" s="124">
        <v>4</v>
      </c>
      <c r="B412" s="173"/>
      <c r="C412" s="173"/>
      <c r="D412" s="125"/>
      <c r="E412" s="125"/>
      <c r="I412" s="155" t="str">
        <f t="shared" si="24"/>
        <v/>
      </c>
      <c r="J412" s="155">
        <v>4</v>
      </c>
      <c r="K412" s="155"/>
      <c r="L412" s="155"/>
      <c r="M412" s="155"/>
      <c r="N412" s="155"/>
      <c r="O412" s="155"/>
      <c r="P412" s="155"/>
      <c r="Q412" s="155"/>
      <c r="R412" s="155"/>
      <c r="S412" s="155"/>
      <c r="T412" s="155"/>
      <c r="U412" s="155"/>
    </row>
    <row r="413" spans="1:21">
      <c r="A413" s="124">
        <v>5</v>
      </c>
      <c r="B413" s="173"/>
      <c r="C413" s="173"/>
      <c r="D413" s="125"/>
      <c r="E413" s="125"/>
      <c r="I413" s="155" t="str">
        <f t="shared" si="24"/>
        <v/>
      </c>
      <c r="J413" s="155">
        <v>5</v>
      </c>
      <c r="K413" s="155"/>
      <c r="L413" s="155"/>
      <c r="M413" s="155"/>
      <c r="N413" s="155"/>
      <c r="O413" s="155"/>
      <c r="P413" s="155"/>
      <c r="Q413" s="155"/>
      <c r="R413" s="155"/>
      <c r="S413" s="155"/>
      <c r="T413" s="155"/>
      <c r="U413" s="155"/>
    </row>
    <row r="414" spans="1:21">
      <c r="A414" s="124">
        <v>6</v>
      </c>
      <c r="B414" s="173"/>
      <c r="C414" s="173"/>
      <c r="D414" s="125"/>
      <c r="E414" s="125"/>
      <c r="I414" s="155" t="str">
        <f t="shared" si="24"/>
        <v/>
      </c>
      <c r="J414" s="155">
        <v>6</v>
      </c>
      <c r="K414" s="155"/>
      <c r="L414" s="155"/>
      <c r="M414" s="155"/>
      <c r="N414" s="155"/>
      <c r="O414" s="155"/>
      <c r="P414" s="155"/>
      <c r="Q414" s="155"/>
      <c r="R414" s="155"/>
      <c r="S414" s="155"/>
      <c r="T414" s="155"/>
      <c r="U414" s="155"/>
    </row>
    <row r="415" spans="1:21">
      <c r="A415" s="124">
        <v>7</v>
      </c>
      <c r="B415" s="173"/>
      <c r="C415" s="173"/>
      <c r="D415" s="125"/>
      <c r="E415" s="125"/>
      <c r="I415" s="155" t="str">
        <f t="shared" si="24"/>
        <v/>
      </c>
      <c r="J415" s="155">
        <v>7</v>
      </c>
      <c r="K415" s="155"/>
      <c r="L415" s="155"/>
      <c r="M415" s="155"/>
      <c r="N415" s="155"/>
      <c r="O415" s="155"/>
      <c r="P415" s="155"/>
      <c r="Q415" s="155"/>
      <c r="R415" s="155"/>
      <c r="S415" s="155"/>
      <c r="T415" s="155"/>
      <c r="U415" s="155"/>
    </row>
    <row r="416" spans="1:21">
      <c r="A416" s="124">
        <v>8</v>
      </c>
      <c r="B416" s="173"/>
      <c r="C416" s="173"/>
      <c r="D416" s="125"/>
      <c r="E416" s="125"/>
      <c r="I416" s="155" t="str">
        <f t="shared" si="24"/>
        <v/>
      </c>
      <c r="J416" s="155">
        <v>8</v>
      </c>
      <c r="K416" s="155"/>
      <c r="L416" s="155"/>
      <c r="M416" s="155"/>
      <c r="N416" s="155"/>
      <c r="O416" s="155"/>
      <c r="P416" s="155"/>
      <c r="Q416" s="155"/>
      <c r="R416" s="155"/>
      <c r="S416" s="155"/>
      <c r="T416" s="155"/>
      <c r="U416" s="155"/>
    </row>
    <row r="417" spans="1:21">
      <c r="A417" s="124">
        <v>9</v>
      </c>
      <c r="B417" s="173"/>
      <c r="C417" s="173"/>
      <c r="D417" s="125"/>
      <c r="E417" s="125"/>
      <c r="I417" s="155" t="str">
        <f t="shared" si="24"/>
        <v/>
      </c>
      <c r="J417" s="155">
        <v>9</v>
      </c>
      <c r="K417" s="155"/>
      <c r="L417" s="155"/>
      <c r="M417" s="155"/>
      <c r="N417" s="155"/>
      <c r="O417" s="155"/>
      <c r="P417" s="155"/>
      <c r="Q417" s="155"/>
      <c r="R417" s="155"/>
      <c r="S417" s="155"/>
      <c r="T417" s="155"/>
      <c r="U417" s="155"/>
    </row>
    <row r="418" spans="1:21">
      <c r="A418" s="124">
        <v>10</v>
      </c>
      <c r="B418" s="173"/>
      <c r="C418" s="173"/>
      <c r="D418" s="125"/>
      <c r="E418" s="125"/>
      <c r="I418" s="155" t="str">
        <f t="shared" si="24"/>
        <v/>
      </c>
      <c r="J418" s="155">
        <v>10</v>
      </c>
      <c r="K418" s="155"/>
      <c r="L418" s="155"/>
      <c r="M418" s="155"/>
      <c r="N418" s="155"/>
      <c r="O418" s="155"/>
      <c r="P418" s="155"/>
      <c r="Q418" s="155"/>
      <c r="R418" s="155"/>
      <c r="S418" s="155"/>
      <c r="T418" s="155"/>
      <c r="U418" s="155"/>
    </row>
    <row r="419" spans="1:21">
      <c r="A419" s="124">
        <v>11</v>
      </c>
      <c r="B419" s="173"/>
      <c r="C419" s="173"/>
      <c r="D419" s="125"/>
      <c r="E419" s="125"/>
      <c r="I419" s="155" t="str">
        <f t="shared" si="24"/>
        <v/>
      </c>
      <c r="J419" s="155">
        <v>11</v>
      </c>
      <c r="K419" s="155"/>
      <c r="L419" s="155"/>
      <c r="M419" s="155"/>
      <c r="N419" s="155"/>
      <c r="O419" s="155"/>
      <c r="P419" s="155"/>
      <c r="Q419" s="155"/>
      <c r="R419" s="155"/>
      <c r="S419" s="155"/>
      <c r="T419" s="155"/>
      <c r="U419" s="155"/>
    </row>
    <row r="420" spans="1:21">
      <c r="A420" s="126">
        <v>12</v>
      </c>
      <c r="B420" s="174"/>
      <c r="C420" s="174"/>
      <c r="D420" s="127"/>
      <c r="E420" s="127"/>
      <c r="I420" s="155" t="str">
        <f t="shared" si="24"/>
        <v/>
      </c>
      <c r="J420" s="155">
        <v>12</v>
      </c>
      <c r="K420" s="155"/>
      <c r="L420" s="155"/>
      <c r="M420" s="155"/>
      <c r="N420" s="155"/>
      <c r="O420" s="155"/>
      <c r="P420" s="155"/>
      <c r="Q420" s="155"/>
      <c r="R420" s="155"/>
      <c r="S420" s="155"/>
      <c r="T420" s="155"/>
      <c r="U420" s="155"/>
    </row>
    <row r="421" spans="1:21">
      <c r="I421" s="155"/>
      <c r="J421" s="155"/>
      <c r="K421" s="155"/>
      <c r="L421" s="155"/>
      <c r="M421" s="155"/>
      <c r="N421" s="155"/>
      <c r="O421" s="155"/>
      <c r="P421" s="155"/>
      <c r="Q421" s="155"/>
      <c r="R421" s="155"/>
      <c r="S421" s="155"/>
      <c r="T421" s="155"/>
      <c r="U421" s="155"/>
    </row>
    <row r="422" spans="1:21">
      <c r="I422" s="155"/>
      <c r="J422" s="155"/>
      <c r="K422" s="155"/>
      <c r="L422" s="155"/>
      <c r="M422" s="155"/>
      <c r="N422" s="155"/>
      <c r="O422" s="155"/>
      <c r="P422" s="155"/>
      <c r="Q422" s="155"/>
      <c r="R422" s="155"/>
      <c r="S422" s="155"/>
      <c r="T422" s="155"/>
      <c r="U422" s="155"/>
    </row>
    <row r="423" spans="1:21">
      <c r="I423" s="155"/>
      <c r="J423" s="155"/>
      <c r="K423" s="155"/>
      <c r="L423" s="155"/>
      <c r="M423" s="155"/>
      <c r="N423" s="155"/>
      <c r="O423" s="155"/>
      <c r="P423" s="155"/>
      <c r="Q423" s="155"/>
      <c r="R423" s="155"/>
      <c r="S423" s="155"/>
      <c r="T423" s="155"/>
      <c r="U423" s="155"/>
    </row>
    <row r="424" spans="1:21">
      <c r="I424" s="155"/>
      <c r="J424" s="155"/>
      <c r="K424" s="155"/>
      <c r="L424" s="155"/>
      <c r="M424" s="155"/>
      <c r="N424" s="155"/>
      <c r="O424" s="155"/>
      <c r="P424" s="155"/>
      <c r="Q424" s="155"/>
      <c r="R424" s="155"/>
      <c r="S424" s="155"/>
      <c r="T424" s="155"/>
      <c r="U424" s="155"/>
    </row>
    <row r="425" spans="1:21">
      <c r="I425" s="155"/>
      <c r="J425" s="155"/>
      <c r="K425" s="155"/>
      <c r="L425" s="155"/>
      <c r="M425" s="155"/>
      <c r="N425" s="155"/>
      <c r="O425" s="155"/>
      <c r="P425" s="155"/>
      <c r="Q425" s="155"/>
      <c r="R425" s="155"/>
      <c r="S425" s="155"/>
      <c r="T425" s="155"/>
      <c r="U425" s="155"/>
    </row>
    <row r="426" spans="1:21">
      <c r="I426" s="155"/>
      <c r="J426" s="155"/>
      <c r="K426" s="155"/>
      <c r="L426" s="155"/>
      <c r="M426" s="155"/>
      <c r="N426" s="155"/>
      <c r="O426" s="155"/>
      <c r="P426" s="155"/>
      <c r="Q426" s="155"/>
      <c r="R426" s="155"/>
      <c r="S426" s="155"/>
      <c r="T426" s="155"/>
      <c r="U426" s="155"/>
    </row>
    <row r="427" spans="1:21">
      <c r="I427" s="155"/>
      <c r="J427" s="155"/>
      <c r="K427" s="155"/>
      <c r="L427" s="155"/>
      <c r="M427" s="155"/>
      <c r="N427" s="155"/>
      <c r="O427" s="155"/>
      <c r="P427" s="155"/>
      <c r="Q427" s="155"/>
      <c r="R427" s="155"/>
      <c r="S427" s="155"/>
      <c r="T427" s="155"/>
      <c r="U427" s="155"/>
    </row>
    <row r="428" spans="1:21">
      <c r="I428" s="155"/>
      <c r="J428" s="155"/>
      <c r="K428" s="155"/>
      <c r="L428" s="155"/>
      <c r="M428" s="155"/>
      <c r="N428" s="155"/>
      <c r="O428" s="155"/>
      <c r="P428" s="155"/>
      <c r="Q428" s="155"/>
      <c r="R428" s="155"/>
      <c r="S428" s="155"/>
      <c r="T428" s="155"/>
      <c r="U428" s="155"/>
    </row>
    <row r="429" spans="1:21">
      <c r="I429" s="155"/>
      <c r="J429" s="155"/>
      <c r="K429" s="155"/>
      <c r="L429" s="155"/>
      <c r="M429" s="155"/>
      <c r="N429" s="155"/>
      <c r="O429" s="155"/>
      <c r="P429" s="155"/>
      <c r="Q429" s="155"/>
      <c r="R429" s="155"/>
      <c r="S429" s="155"/>
      <c r="T429" s="155"/>
      <c r="U429" s="155"/>
    </row>
    <row r="430" spans="1:21">
      <c r="I430" s="155"/>
      <c r="J430" s="155"/>
      <c r="K430" s="155"/>
      <c r="L430" s="155"/>
      <c r="M430" s="155"/>
      <c r="N430" s="155"/>
      <c r="O430" s="155"/>
      <c r="P430" s="155"/>
      <c r="Q430" s="155"/>
      <c r="R430" s="155"/>
      <c r="S430" s="155"/>
      <c r="T430" s="155"/>
      <c r="U430" s="155"/>
    </row>
    <row r="431" spans="1:21">
      <c r="I431" s="155"/>
      <c r="J431" s="155"/>
      <c r="K431" s="155"/>
      <c r="L431" s="155"/>
      <c r="M431" s="155"/>
      <c r="N431" s="155"/>
      <c r="O431" s="155"/>
      <c r="P431" s="155"/>
      <c r="Q431" s="155"/>
      <c r="R431" s="155"/>
      <c r="S431" s="155"/>
      <c r="T431" s="155"/>
      <c r="U431" s="155"/>
    </row>
    <row r="432" spans="1:21">
      <c r="I432" s="155"/>
      <c r="J432" s="155"/>
      <c r="K432" s="155"/>
      <c r="L432" s="155"/>
      <c r="M432" s="155"/>
      <c r="N432" s="155"/>
      <c r="O432" s="155"/>
      <c r="P432" s="155"/>
      <c r="Q432" s="155"/>
      <c r="R432" s="155"/>
      <c r="S432" s="155"/>
      <c r="T432" s="155"/>
      <c r="U432" s="155"/>
    </row>
    <row r="433" spans="9:21">
      <c r="I433" s="155"/>
      <c r="J433" s="155"/>
      <c r="K433" s="155"/>
      <c r="L433" s="155"/>
      <c r="M433" s="155"/>
      <c r="N433" s="155"/>
      <c r="O433" s="155"/>
      <c r="P433" s="155"/>
      <c r="Q433" s="155"/>
      <c r="R433" s="155"/>
      <c r="S433" s="155"/>
      <c r="T433" s="155"/>
      <c r="U433" s="155"/>
    </row>
    <row r="434" spans="9:21">
      <c r="I434" s="155"/>
      <c r="J434" s="155"/>
      <c r="K434" s="155"/>
      <c r="L434" s="155"/>
      <c r="M434" s="155"/>
      <c r="N434" s="155"/>
      <c r="O434" s="155"/>
      <c r="P434" s="155"/>
      <c r="Q434" s="155"/>
      <c r="R434" s="155"/>
      <c r="S434" s="155"/>
      <c r="T434" s="155"/>
      <c r="U434" s="155"/>
    </row>
  </sheetData>
  <mergeCells count="428">
    <mergeCell ref="B420:C420"/>
    <mergeCell ref="B414:C414"/>
    <mergeCell ref="B415:C415"/>
    <mergeCell ref="B416:C416"/>
    <mergeCell ref="B417:C417"/>
    <mergeCell ref="B418:C418"/>
    <mergeCell ref="B419:C419"/>
    <mergeCell ref="B410:C410"/>
    <mergeCell ref="L410:M410"/>
    <mergeCell ref="B411:C411"/>
    <mergeCell ref="L411:M411"/>
    <mergeCell ref="B412:C412"/>
    <mergeCell ref="B413:C413"/>
    <mergeCell ref="B403:C403"/>
    <mergeCell ref="B404:C404"/>
    <mergeCell ref="B405:C405"/>
    <mergeCell ref="B408:C408"/>
    <mergeCell ref="L408:M408"/>
    <mergeCell ref="B409:C409"/>
    <mergeCell ref="L409:M409"/>
    <mergeCell ref="B397:C397"/>
    <mergeCell ref="B398:C398"/>
    <mergeCell ref="B399:C399"/>
    <mergeCell ref="B400:C400"/>
    <mergeCell ref="B401:C401"/>
    <mergeCell ref="B402:C402"/>
    <mergeCell ref="L393:M393"/>
    <mergeCell ref="B394:C394"/>
    <mergeCell ref="L394:M394"/>
    <mergeCell ref="B395:C395"/>
    <mergeCell ref="L395:M395"/>
    <mergeCell ref="B396:C396"/>
    <mergeCell ref="L396:M396"/>
    <mergeCell ref="B386:C386"/>
    <mergeCell ref="B387:C387"/>
    <mergeCell ref="B388:C388"/>
    <mergeCell ref="B389:C389"/>
    <mergeCell ref="B390:C390"/>
    <mergeCell ref="B393:C393"/>
    <mergeCell ref="B381:C381"/>
    <mergeCell ref="L381:M381"/>
    <mergeCell ref="B382:C382"/>
    <mergeCell ref="B383:C383"/>
    <mergeCell ref="B384:C384"/>
    <mergeCell ref="B385:C385"/>
    <mergeCell ref="B375:C375"/>
    <mergeCell ref="B378:C378"/>
    <mergeCell ref="L378:M378"/>
    <mergeCell ref="B379:C379"/>
    <mergeCell ref="L379:M379"/>
    <mergeCell ref="B380:C380"/>
    <mergeCell ref="L380:M380"/>
    <mergeCell ref="B369:C369"/>
    <mergeCell ref="B370:C370"/>
    <mergeCell ref="B371:C371"/>
    <mergeCell ref="B372:C372"/>
    <mergeCell ref="B373:C373"/>
    <mergeCell ref="B374:C374"/>
    <mergeCell ref="B365:C365"/>
    <mergeCell ref="L365:M365"/>
    <mergeCell ref="B366:C366"/>
    <mergeCell ref="L366:M366"/>
    <mergeCell ref="B367:C367"/>
    <mergeCell ref="B368:C368"/>
    <mergeCell ref="B358:C358"/>
    <mergeCell ref="B359:C359"/>
    <mergeCell ref="B360:C360"/>
    <mergeCell ref="B363:C363"/>
    <mergeCell ref="L363:M363"/>
    <mergeCell ref="B364:C364"/>
    <mergeCell ref="L364:M364"/>
    <mergeCell ref="B352:C352"/>
    <mergeCell ref="B353:C353"/>
    <mergeCell ref="B354:C354"/>
    <mergeCell ref="B355:C355"/>
    <mergeCell ref="B356:C356"/>
    <mergeCell ref="B357:C357"/>
    <mergeCell ref="L348:M348"/>
    <mergeCell ref="B349:C349"/>
    <mergeCell ref="L349:M349"/>
    <mergeCell ref="B350:C350"/>
    <mergeCell ref="L350:M350"/>
    <mergeCell ref="B351:C351"/>
    <mergeCell ref="L351:M351"/>
    <mergeCell ref="B341:C341"/>
    <mergeCell ref="B342:C342"/>
    <mergeCell ref="B343:C343"/>
    <mergeCell ref="B344:C344"/>
    <mergeCell ref="B345:C345"/>
    <mergeCell ref="B348:C348"/>
    <mergeCell ref="B336:C336"/>
    <mergeCell ref="L336:M336"/>
    <mergeCell ref="B337:C337"/>
    <mergeCell ref="B338:C338"/>
    <mergeCell ref="B339:C339"/>
    <mergeCell ref="B340:C340"/>
    <mergeCell ref="B330:C330"/>
    <mergeCell ref="B333:C333"/>
    <mergeCell ref="L333:M333"/>
    <mergeCell ref="B334:C334"/>
    <mergeCell ref="L334:M334"/>
    <mergeCell ref="B335:C335"/>
    <mergeCell ref="L335:M335"/>
    <mergeCell ref="B324:C324"/>
    <mergeCell ref="B325:C325"/>
    <mergeCell ref="B326:C326"/>
    <mergeCell ref="B327:C327"/>
    <mergeCell ref="B328:C328"/>
    <mergeCell ref="B329:C329"/>
    <mergeCell ref="B320:C320"/>
    <mergeCell ref="L320:M320"/>
    <mergeCell ref="B321:C321"/>
    <mergeCell ref="L321:M321"/>
    <mergeCell ref="B322:C322"/>
    <mergeCell ref="B323:C323"/>
    <mergeCell ref="B313:C313"/>
    <mergeCell ref="B314:C314"/>
    <mergeCell ref="B315:C315"/>
    <mergeCell ref="B318:C318"/>
    <mergeCell ref="L318:M318"/>
    <mergeCell ref="B319:C319"/>
    <mergeCell ref="L319:M319"/>
    <mergeCell ref="B307:C307"/>
    <mergeCell ref="B308:C308"/>
    <mergeCell ref="B309:C309"/>
    <mergeCell ref="B310:C310"/>
    <mergeCell ref="B311:C311"/>
    <mergeCell ref="B312:C312"/>
    <mergeCell ref="L303:M303"/>
    <mergeCell ref="B304:C304"/>
    <mergeCell ref="L304:M304"/>
    <mergeCell ref="B305:C305"/>
    <mergeCell ref="L305:M305"/>
    <mergeCell ref="B306:C306"/>
    <mergeCell ref="L306:M306"/>
    <mergeCell ref="B296:C296"/>
    <mergeCell ref="B297:C297"/>
    <mergeCell ref="B298:C298"/>
    <mergeCell ref="B299:C299"/>
    <mergeCell ref="B300:C300"/>
    <mergeCell ref="B303:C303"/>
    <mergeCell ref="B291:C291"/>
    <mergeCell ref="L291:M291"/>
    <mergeCell ref="B292:C292"/>
    <mergeCell ref="B293:C293"/>
    <mergeCell ref="B294:C294"/>
    <mergeCell ref="B295:C295"/>
    <mergeCell ref="B285:C285"/>
    <mergeCell ref="B288:C288"/>
    <mergeCell ref="L288:M288"/>
    <mergeCell ref="B289:C289"/>
    <mergeCell ref="L289:M289"/>
    <mergeCell ref="B290:C290"/>
    <mergeCell ref="L290:M290"/>
    <mergeCell ref="B279:C279"/>
    <mergeCell ref="B280:C280"/>
    <mergeCell ref="B281:C281"/>
    <mergeCell ref="B282:C282"/>
    <mergeCell ref="B283:C283"/>
    <mergeCell ref="B284:C284"/>
    <mergeCell ref="B275:C275"/>
    <mergeCell ref="L275:M275"/>
    <mergeCell ref="B276:C276"/>
    <mergeCell ref="L276:M276"/>
    <mergeCell ref="B277:C277"/>
    <mergeCell ref="B278:C278"/>
    <mergeCell ref="B268:C268"/>
    <mergeCell ref="B269:C269"/>
    <mergeCell ref="B270:C270"/>
    <mergeCell ref="B273:C273"/>
    <mergeCell ref="L273:M273"/>
    <mergeCell ref="B274:C274"/>
    <mergeCell ref="L274:M274"/>
    <mergeCell ref="B262:C262"/>
    <mergeCell ref="B263:C263"/>
    <mergeCell ref="B264:C264"/>
    <mergeCell ref="B265:C265"/>
    <mergeCell ref="B266:C266"/>
    <mergeCell ref="B267:C267"/>
    <mergeCell ref="L258:M258"/>
    <mergeCell ref="B259:C259"/>
    <mergeCell ref="L259:M259"/>
    <mergeCell ref="B260:C260"/>
    <mergeCell ref="L260:M260"/>
    <mergeCell ref="B261:C261"/>
    <mergeCell ref="L261:M261"/>
    <mergeCell ref="B251:C251"/>
    <mergeCell ref="B252:C252"/>
    <mergeCell ref="B253:C253"/>
    <mergeCell ref="B254:C254"/>
    <mergeCell ref="B255:C255"/>
    <mergeCell ref="B258:C258"/>
    <mergeCell ref="B246:C246"/>
    <mergeCell ref="L246:M246"/>
    <mergeCell ref="B247:C247"/>
    <mergeCell ref="B248:C248"/>
    <mergeCell ref="B249:C249"/>
    <mergeCell ref="B250:C250"/>
    <mergeCell ref="B240:C240"/>
    <mergeCell ref="B243:C243"/>
    <mergeCell ref="L243:M243"/>
    <mergeCell ref="B244:C244"/>
    <mergeCell ref="L244:M244"/>
    <mergeCell ref="B245:C245"/>
    <mergeCell ref="L245:M245"/>
    <mergeCell ref="B234:C234"/>
    <mergeCell ref="B235:C235"/>
    <mergeCell ref="B236:C236"/>
    <mergeCell ref="B237:C237"/>
    <mergeCell ref="B238:C238"/>
    <mergeCell ref="B239:C239"/>
    <mergeCell ref="B230:C230"/>
    <mergeCell ref="L230:M230"/>
    <mergeCell ref="B231:C231"/>
    <mergeCell ref="L231:M231"/>
    <mergeCell ref="B232:C232"/>
    <mergeCell ref="B233:C233"/>
    <mergeCell ref="B223:C223"/>
    <mergeCell ref="B224:C224"/>
    <mergeCell ref="B225:C225"/>
    <mergeCell ref="B228:C228"/>
    <mergeCell ref="L228:M228"/>
    <mergeCell ref="B229:C229"/>
    <mergeCell ref="L229:M229"/>
    <mergeCell ref="B217:C217"/>
    <mergeCell ref="B218:C218"/>
    <mergeCell ref="B219:C219"/>
    <mergeCell ref="B220:C220"/>
    <mergeCell ref="B221:C221"/>
    <mergeCell ref="B222:C222"/>
    <mergeCell ref="L213:M213"/>
    <mergeCell ref="B214:C214"/>
    <mergeCell ref="L214:M214"/>
    <mergeCell ref="B215:C215"/>
    <mergeCell ref="L215:M215"/>
    <mergeCell ref="B216:C216"/>
    <mergeCell ref="L216:M216"/>
    <mergeCell ref="B206:C206"/>
    <mergeCell ref="B207:C207"/>
    <mergeCell ref="B208:C208"/>
    <mergeCell ref="B209:C209"/>
    <mergeCell ref="B210:C210"/>
    <mergeCell ref="B213:C213"/>
    <mergeCell ref="B201:C201"/>
    <mergeCell ref="L201:M201"/>
    <mergeCell ref="B202:C202"/>
    <mergeCell ref="B203:C203"/>
    <mergeCell ref="B204:C204"/>
    <mergeCell ref="B205:C205"/>
    <mergeCell ref="B195:C195"/>
    <mergeCell ref="B198:C198"/>
    <mergeCell ref="L198:M198"/>
    <mergeCell ref="B199:C199"/>
    <mergeCell ref="L199:M199"/>
    <mergeCell ref="B200:C200"/>
    <mergeCell ref="L200:M200"/>
    <mergeCell ref="B189:C189"/>
    <mergeCell ref="B190:C190"/>
    <mergeCell ref="B191:C191"/>
    <mergeCell ref="B192:C192"/>
    <mergeCell ref="B193:C193"/>
    <mergeCell ref="B194:C194"/>
    <mergeCell ref="B185:C185"/>
    <mergeCell ref="L185:M185"/>
    <mergeCell ref="B186:C186"/>
    <mergeCell ref="L186:M186"/>
    <mergeCell ref="B187:C187"/>
    <mergeCell ref="B188:C188"/>
    <mergeCell ref="B178:C178"/>
    <mergeCell ref="B179:C179"/>
    <mergeCell ref="B180:C180"/>
    <mergeCell ref="B183:C183"/>
    <mergeCell ref="L183:M183"/>
    <mergeCell ref="B184:C184"/>
    <mergeCell ref="L184:M184"/>
    <mergeCell ref="B172:C172"/>
    <mergeCell ref="B173:C173"/>
    <mergeCell ref="B174:C174"/>
    <mergeCell ref="B175:C175"/>
    <mergeCell ref="B176:C176"/>
    <mergeCell ref="B177:C177"/>
    <mergeCell ref="L168:M168"/>
    <mergeCell ref="B169:C169"/>
    <mergeCell ref="L169:M169"/>
    <mergeCell ref="B170:C170"/>
    <mergeCell ref="L170:M170"/>
    <mergeCell ref="B171:C171"/>
    <mergeCell ref="L171:M171"/>
    <mergeCell ref="B161:C161"/>
    <mergeCell ref="B162:C162"/>
    <mergeCell ref="B163:C163"/>
    <mergeCell ref="B164:C164"/>
    <mergeCell ref="B165:C165"/>
    <mergeCell ref="B168:C168"/>
    <mergeCell ref="B156:C156"/>
    <mergeCell ref="L156:M156"/>
    <mergeCell ref="B157:C157"/>
    <mergeCell ref="B158:C158"/>
    <mergeCell ref="B159:C159"/>
    <mergeCell ref="B160:C160"/>
    <mergeCell ref="B150:C150"/>
    <mergeCell ref="B153:C153"/>
    <mergeCell ref="L153:M153"/>
    <mergeCell ref="B154:C154"/>
    <mergeCell ref="L154:M154"/>
    <mergeCell ref="B155:C155"/>
    <mergeCell ref="L155:M155"/>
    <mergeCell ref="B144:C144"/>
    <mergeCell ref="B145:C145"/>
    <mergeCell ref="B146:C146"/>
    <mergeCell ref="B147:C147"/>
    <mergeCell ref="B148:C148"/>
    <mergeCell ref="B149:C149"/>
    <mergeCell ref="B140:C140"/>
    <mergeCell ref="L140:M140"/>
    <mergeCell ref="B141:C141"/>
    <mergeCell ref="L141:M141"/>
    <mergeCell ref="B142:C142"/>
    <mergeCell ref="B143:C143"/>
    <mergeCell ref="B133:C133"/>
    <mergeCell ref="B134:C134"/>
    <mergeCell ref="B135:C135"/>
    <mergeCell ref="B138:C138"/>
    <mergeCell ref="L138:M138"/>
    <mergeCell ref="B139:C139"/>
    <mergeCell ref="L139:M139"/>
    <mergeCell ref="B127:C127"/>
    <mergeCell ref="B128:C128"/>
    <mergeCell ref="B129:C129"/>
    <mergeCell ref="B130:C130"/>
    <mergeCell ref="B131:C131"/>
    <mergeCell ref="B132:C132"/>
    <mergeCell ref="L123:M123"/>
    <mergeCell ref="B124:C124"/>
    <mergeCell ref="L124:M124"/>
    <mergeCell ref="B125:C125"/>
    <mergeCell ref="L125:M125"/>
    <mergeCell ref="B126:C126"/>
    <mergeCell ref="L126:M126"/>
    <mergeCell ref="B116:C116"/>
    <mergeCell ref="B117:C117"/>
    <mergeCell ref="B118:C118"/>
    <mergeCell ref="B119:C119"/>
    <mergeCell ref="B120:C120"/>
    <mergeCell ref="B123:C123"/>
    <mergeCell ref="B111:C111"/>
    <mergeCell ref="L111:M111"/>
    <mergeCell ref="B112:C112"/>
    <mergeCell ref="B113:C113"/>
    <mergeCell ref="B114:C114"/>
    <mergeCell ref="B115:C115"/>
    <mergeCell ref="B105:C105"/>
    <mergeCell ref="B108:C108"/>
    <mergeCell ref="L108:M108"/>
    <mergeCell ref="B109:C109"/>
    <mergeCell ref="L109:M109"/>
    <mergeCell ref="B110:C110"/>
    <mergeCell ref="L110:M110"/>
    <mergeCell ref="B99:C99"/>
    <mergeCell ref="B100:C100"/>
    <mergeCell ref="B101:C101"/>
    <mergeCell ref="B102:C102"/>
    <mergeCell ref="B103:C103"/>
    <mergeCell ref="B104:C104"/>
    <mergeCell ref="B95:C95"/>
    <mergeCell ref="L95:M95"/>
    <mergeCell ref="B96:C96"/>
    <mergeCell ref="L96:M96"/>
    <mergeCell ref="B97:C97"/>
    <mergeCell ref="B98:C98"/>
    <mergeCell ref="B88:C88"/>
    <mergeCell ref="B89:C89"/>
    <mergeCell ref="B90:C90"/>
    <mergeCell ref="B93:C93"/>
    <mergeCell ref="L93:M93"/>
    <mergeCell ref="B94:C94"/>
    <mergeCell ref="L94:M94"/>
    <mergeCell ref="B82:C82"/>
    <mergeCell ref="B83:C83"/>
    <mergeCell ref="B84:C84"/>
    <mergeCell ref="B85:C85"/>
    <mergeCell ref="B86:C86"/>
    <mergeCell ref="B87:C87"/>
    <mergeCell ref="L78:M78"/>
    <mergeCell ref="B79:C79"/>
    <mergeCell ref="L79:M79"/>
    <mergeCell ref="B80:C80"/>
    <mergeCell ref="L80:M80"/>
    <mergeCell ref="B81:C81"/>
    <mergeCell ref="L81:M81"/>
    <mergeCell ref="B71:C71"/>
    <mergeCell ref="B72:C72"/>
    <mergeCell ref="B73:C73"/>
    <mergeCell ref="B74:C74"/>
    <mergeCell ref="B75:C75"/>
    <mergeCell ref="B78:C78"/>
    <mergeCell ref="B66:C66"/>
    <mergeCell ref="L66:M66"/>
    <mergeCell ref="B67:C67"/>
    <mergeCell ref="B68:C68"/>
    <mergeCell ref="B69:C69"/>
    <mergeCell ref="B70:C70"/>
    <mergeCell ref="B60:C60"/>
    <mergeCell ref="B63:C63"/>
    <mergeCell ref="L63:M63"/>
    <mergeCell ref="B64:C64"/>
    <mergeCell ref="L64:M64"/>
    <mergeCell ref="B65:C65"/>
    <mergeCell ref="L65:M65"/>
    <mergeCell ref="B57:C57"/>
    <mergeCell ref="B58:C58"/>
    <mergeCell ref="B59:C59"/>
    <mergeCell ref="B50:C50"/>
    <mergeCell ref="L50:M50"/>
    <mergeCell ref="B51:C51"/>
    <mergeCell ref="L51:M51"/>
    <mergeCell ref="B52:C52"/>
    <mergeCell ref="B53:C53"/>
    <mergeCell ref="A1:C2"/>
    <mergeCell ref="D1:F2"/>
    <mergeCell ref="B48:C48"/>
    <mergeCell ref="L48:M48"/>
    <mergeCell ref="B49:C49"/>
    <mergeCell ref="L49:M49"/>
    <mergeCell ref="B54:C54"/>
    <mergeCell ref="B55:C55"/>
    <mergeCell ref="B56:C56"/>
    <mergeCell ref="A45:G46"/>
  </mergeCells>
  <dataValidations count="2">
    <dataValidation type="list" allowBlank="1" showInputMessage="1" showErrorMessage="1" sqref="H3">
      <formula1>$Y$4:$Y$29</formula1>
    </dataValidation>
    <dataValidation type="textLength" operator="lessThan" allowBlank="1" showInputMessage="1" showErrorMessage="1" sqref="I2:Z431">
      <formula1>0</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sheetPr codeName="Sheet02">
    <tabColor theme="7" tint="0.39997558519241921"/>
    <pageSetUpPr fitToPage="1"/>
  </sheetPr>
  <dimension ref="A1:BP67"/>
  <sheetViews>
    <sheetView showRowColHeaders="0" zoomScaleNormal="100" workbookViewId="0">
      <selection activeCell="J14" sqref="J14"/>
    </sheetView>
  </sheetViews>
  <sheetFormatPr defaultColWidth="9.140625" defaultRowHeight="15"/>
  <cols>
    <col min="1" max="1" width="3.7109375" style="81" customWidth="1"/>
    <col min="2" max="2" width="7.42578125" style="88" customWidth="1"/>
    <col min="3" max="50" width="2.5703125" style="89" customWidth="1"/>
    <col min="51" max="52" width="3" style="89" customWidth="1"/>
    <col min="53" max="53" width="20.140625" style="81" customWidth="1"/>
    <col min="54" max="54" width="20" style="81" customWidth="1"/>
    <col min="55" max="55" width="17.42578125" style="87" customWidth="1"/>
    <col min="56" max="56" width="22" style="87" customWidth="1"/>
    <col min="57" max="57" width="9.140625" style="84"/>
    <col min="58" max="58" width="15.7109375" style="85" customWidth="1"/>
    <col min="59" max="59" width="7" style="86" customWidth="1"/>
    <col min="60" max="60" width="3.140625" style="86" customWidth="1"/>
    <col min="61" max="61" width="14.28515625" style="87" customWidth="1"/>
    <col min="62" max="62" width="4.28515625" style="81" customWidth="1"/>
    <col min="63" max="64" width="11.28515625" style="81" customWidth="1"/>
    <col min="65" max="16384" width="9.140625" style="81"/>
  </cols>
  <sheetData>
    <row r="1" spans="1:68" s="78" customFormat="1" ht="21.75" customHeight="1">
      <c r="A1" s="261"/>
      <c r="B1" s="262" t="s">
        <v>147</v>
      </c>
      <c r="C1" s="263" t="s">
        <v>163</v>
      </c>
      <c r="D1" s="263"/>
      <c r="E1" s="261"/>
      <c r="F1" s="261"/>
      <c r="G1" s="262" t="s">
        <v>149</v>
      </c>
      <c r="H1" s="263">
        <v>1</v>
      </c>
      <c r="I1" s="263"/>
      <c r="J1" s="264"/>
      <c r="K1" s="261"/>
      <c r="L1" s="262" t="s">
        <v>150</v>
      </c>
      <c r="M1" s="265">
        <v>2022</v>
      </c>
      <c r="N1" s="265"/>
      <c r="O1" s="265"/>
      <c r="P1" s="266"/>
      <c r="Q1" s="261"/>
      <c r="R1" s="262" t="s">
        <v>151</v>
      </c>
      <c r="S1" s="267" t="str">
        <f>VLOOKUP(WEEKDAY(BL4),BK8:BL14,2)</f>
        <v>Saturday</v>
      </c>
      <c r="T1" s="266"/>
      <c r="U1" s="266"/>
      <c r="V1" s="266"/>
      <c r="W1" s="261"/>
      <c r="AA1" s="79"/>
      <c r="AB1" s="79"/>
      <c r="AC1" s="79"/>
      <c r="AJ1" s="80"/>
      <c r="AK1" s="81"/>
      <c r="AL1" s="82" t="s">
        <v>152</v>
      </c>
      <c r="AM1" s="244"/>
      <c r="AN1" s="244"/>
      <c r="AO1" s="244"/>
      <c r="AP1" s="244"/>
      <c r="AQ1" s="244"/>
      <c r="AR1" s="244"/>
      <c r="AS1" s="244"/>
      <c r="AT1" s="244"/>
      <c r="AU1" s="244"/>
      <c r="AV1" s="244"/>
      <c r="AW1" s="244"/>
      <c r="AX1" s="244"/>
      <c r="AY1" s="244"/>
      <c r="AZ1" s="244"/>
      <c r="BA1" s="175"/>
      <c r="BB1" s="175"/>
      <c r="BC1" s="150">
        <v>55</v>
      </c>
      <c r="BD1" s="150">
        <v>56</v>
      </c>
      <c r="BE1" s="150">
        <v>57</v>
      </c>
      <c r="BF1" s="150">
        <v>58</v>
      </c>
      <c r="BG1" s="150">
        <v>59</v>
      </c>
      <c r="BH1" s="150">
        <v>60</v>
      </c>
      <c r="BI1" s="150">
        <v>61</v>
      </c>
      <c r="BJ1" s="150">
        <v>62</v>
      </c>
      <c r="BK1" s="150">
        <v>63</v>
      </c>
      <c r="BL1" s="150">
        <v>64</v>
      </c>
      <c r="BM1" s="151"/>
    </row>
    <row r="2" spans="1:68" ht="15.75" customHeight="1">
      <c r="A2" s="248" t="s">
        <v>6</v>
      </c>
      <c r="B2" s="249" t="s">
        <v>19</v>
      </c>
      <c r="C2" s="250" t="s">
        <v>153</v>
      </c>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250"/>
      <c r="AD2" s="250"/>
      <c r="AE2" s="250"/>
      <c r="AF2" s="250"/>
      <c r="AG2" s="250"/>
      <c r="AH2" s="250"/>
      <c r="AI2" s="250"/>
      <c r="AJ2" s="250"/>
      <c r="AK2" s="250"/>
      <c r="AL2" s="250"/>
      <c r="AM2" s="250"/>
      <c r="AN2" s="250"/>
      <c r="AO2" s="250"/>
      <c r="AP2" s="250"/>
      <c r="AQ2" s="250"/>
      <c r="AR2" s="250"/>
      <c r="AS2" s="250"/>
      <c r="AT2" s="250"/>
      <c r="AU2" s="250"/>
      <c r="AV2" s="250"/>
      <c r="AW2" s="250"/>
      <c r="AX2" s="250"/>
      <c r="AY2" s="250"/>
      <c r="AZ2" s="251"/>
      <c r="BA2" s="242" t="s">
        <v>154</v>
      </c>
      <c r="BB2" s="91"/>
      <c r="BC2" s="83"/>
      <c r="BD2" s="132"/>
      <c r="BE2" s="133"/>
      <c r="BF2" s="134"/>
      <c r="BG2" s="135"/>
      <c r="BH2" s="136"/>
      <c r="BI2" s="132"/>
      <c r="BJ2" s="137"/>
      <c r="BK2" s="137"/>
      <c r="BL2" s="137"/>
      <c r="BM2" s="137"/>
      <c r="BN2" s="137"/>
      <c r="BO2" s="137"/>
      <c r="BP2" s="137"/>
    </row>
    <row r="3" spans="1:68" ht="15.75" customHeight="1">
      <c r="A3" s="252"/>
      <c r="B3" s="240"/>
      <c r="C3" s="241"/>
      <c r="D3" s="241"/>
      <c r="E3" s="241"/>
      <c r="F3" s="241"/>
      <c r="G3" s="241"/>
      <c r="H3" s="241"/>
      <c r="I3" s="241"/>
      <c r="J3" s="241"/>
      <c r="K3" s="241"/>
      <c r="L3" s="241"/>
      <c r="M3" s="241"/>
      <c r="N3" s="241"/>
      <c r="O3" s="241"/>
      <c r="P3" s="241"/>
      <c r="Q3" s="241"/>
      <c r="R3" s="241"/>
      <c r="S3" s="241"/>
      <c r="T3" s="241"/>
      <c r="U3" s="241"/>
      <c r="V3" s="241"/>
      <c r="W3" s="241"/>
      <c r="X3" s="241"/>
      <c r="Y3" s="241"/>
      <c r="Z3" s="241"/>
      <c r="AA3" s="241"/>
      <c r="AB3" s="241"/>
      <c r="AC3" s="241"/>
      <c r="AD3" s="241"/>
      <c r="AE3" s="241"/>
      <c r="AF3" s="241"/>
      <c r="AG3" s="241"/>
      <c r="AH3" s="241"/>
      <c r="AI3" s="241"/>
      <c r="AJ3" s="241"/>
      <c r="AK3" s="241"/>
      <c r="AL3" s="241"/>
      <c r="AM3" s="241"/>
      <c r="AN3" s="241"/>
      <c r="AO3" s="241"/>
      <c r="AP3" s="241"/>
      <c r="AQ3" s="241"/>
      <c r="AR3" s="241"/>
      <c r="AS3" s="241"/>
      <c r="AT3" s="241"/>
      <c r="AU3" s="241"/>
      <c r="AV3" s="241"/>
      <c r="AW3" s="241"/>
      <c r="AX3" s="241"/>
      <c r="AY3" s="241"/>
      <c r="AZ3" s="253"/>
      <c r="BA3" s="243"/>
      <c r="BB3" s="91"/>
      <c r="BD3" s="138"/>
      <c r="BE3" s="133"/>
      <c r="BF3" s="139"/>
      <c r="BG3" s="140"/>
      <c r="BH3" s="141"/>
      <c r="BI3" s="138"/>
      <c r="BJ3" s="137"/>
      <c r="BK3" s="137"/>
      <c r="BL3" s="137"/>
      <c r="BM3" s="137"/>
      <c r="BN3" s="137"/>
      <c r="BO3" s="137"/>
      <c r="BP3" s="137"/>
    </row>
    <row r="4" spans="1:68" ht="15.75">
      <c r="A4" s="254"/>
      <c r="B4" s="255"/>
      <c r="C4" s="256" t="s">
        <v>155</v>
      </c>
      <c r="D4" s="256" t="s">
        <v>156</v>
      </c>
      <c r="E4" s="256" t="s">
        <v>155</v>
      </c>
      <c r="F4" s="256" t="s">
        <v>156</v>
      </c>
      <c r="G4" s="256" t="s">
        <v>155</v>
      </c>
      <c r="H4" s="256" t="s">
        <v>156</v>
      </c>
      <c r="I4" s="256" t="s">
        <v>155</v>
      </c>
      <c r="J4" s="256" t="s">
        <v>156</v>
      </c>
      <c r="K4" s="257" t="s">
        <v>155</v>
      </c>
      <c r="L4" s="257" t="s">
        <v>156</v>
      </c>
      <c r="M4" s="257" t="s">
        <v>155</v>
      </c>
      <c r="N4" s="257" t="s">
        <v>156</v>
      </c>
      <c r="O4" s="257" t="s">
        <v>155</v>
      </c>
      <c r="P4" s="257" t="s">
        <v>156</v>
      </c>
      <c r="Q4" s="257" t="s">
        <v>155</v>
      </c>
      <c r="R4" s="257" t="s">
        <v>156</v>
      </c>
      <c r="S4" s="258" t="s">
        <v>155</v>
      </c>
      <c r="T4" s="258" t="s">
        <v>156</v>
      </c>
      <c r="U4" s="258" t="s">
        <v>155</v>
      </c>
      <c r="V4" s="258" t="s">
        <v>156</v>
      </c>
      <c r="W4" s="258" t="s">
        <v>155</v>
      </c>
      <c r="X4" s="258" t="s">
        <v>156</v>
      </c>
      <c r="Y4" s="258" t="s">
        <v>155</v>
      </c>
      <c r="Z4" s="258" t="s">
        <v>156</v>
      </c>
      <c r="AA4" s="256" t="s">
        <v>155</v>
      </c>
      <c r="AB4" s="256" t="s">
        <v>156</v>
      </c>
      <c r="AC4" s="256" t="s">
        <v>155</v>
      </c>
      <c r="AD4" s="256" t="s">
        <v>156</v>
      </c>
      <c r="AE4" s="256" t="s">
        <v>155</v>
      </c>
      <c r="AF4" s="256" t="s">
        <v>156</v>
      </c>
      <c r="AG4" s="256" t="s">
        <v>155</v>
      </c>
      <c r="AH4" s="256" t="s">
        <v>156</v>
      </c>
      <c r="AI4" s="257" t="s">
        <v>155</v>
      </c>
      <c r="AJ4" s="257" t="s">
        <v>156</v>
      </c>
      <c r="AK4" s="257" t="s">
        <v>155</v>
      </c>
      <c r="AL4" s="257" t="s">
        <v>156</v>
      </c>
      <c r="AM4" s="257" t="s">
        <v>155</v>
      </c>
      <c r="AN4" s="257" t="s">
        <v>156</v>
      </c>
      <c r="AO4" s="257" t="s">
        <v>155</v>
      </c>
      <c r="AP4" s="257" t="s">
        <v>156</v>
      </c>
      <c r="AQ4" s="258" t="s">
        <v>155</v>
      </c>
      <c r="AR4" s="258" t="s">
        <v>156</v>
      </c>
      <c r="AS4" s="258" t="s">
        <v>155</v>
      </c>
      <c r="AT4" s="258" t="s">
        <v>156</v>
      </c>
      <c r="AU4" s="258" t="s">
        <v>155</v>
      </c>
      <c r="AV4" s="258" t="s">
        <v>156</v>
      </c>
      <c r="AW4" s="258" t="s">
        <v>155</v>
      </c>
      <c r="AX4" s="258" t="s">
        <v>156</v>
      </c>
      <c r="AY4" s="259" t="s">
        <v>155</v>
      </c>
      <c r="AZ4" s="260" t="s">
        <v>156</v>
      </c>
      <c r="BA4" s="243"/>
      <c r="BB4" s="91"/>
      <c r="BC4" s="88"/>
      <c r="BD4" s="142" t="s">
        <v>157</v>
      </c>
      <c r="BE4" s="133"/>
      <c r="BF4" s="143" t="s">
        <v>158</v>
      </c>
      <c r="BG4" s="144" t="s">
        <v>6</v>
      </c>
      <c r="BH4" s="145"/>
      <c r="BI4" s="142" t="s">
        <v>159</v>
      </c>
      <c r="BJ4" s="137"/>
      <c r="BK4" s="146" t="s">
        <v>160</v>
      </c>
      <c r="BL4" s="142">
        <f>DATE(M1,VLOOKUP(C1,$BN$5:$BO$16,2,FALSE),H1)</f>
        <v>44562</v>
      </c>
      <c r="BM4" s="137"/>
      <c r="BN4" s="137" t="s">
        <v>161</v>
      </c>
      <c r="BO4" s="137"/>
      <c r="BP4" s="137"/>
    </row>
    <row r="5" spans="1:68" ht="15.75">
      <c r="A5" s="245">
        <v>1</v>
      </c>
      <c r="B5" s="246" t="str">
        <f>IF('Crew list'!B4="","",'Crew list'!B4)</f>
        <v>CAPT</v>
      </c>
      <c r="C5" s="247"/>
      <c r="D5" s="247"/>
      <c r="E5" s="247"/>
      <c r="F5" s="247"/>
      <c r="G5" s="247"/>
      <c r="H5" s="247"/>
      <c r="I5" s="247"/>
      <c r="J5" s="247"/>
      <c r="K5" s="247"/>
      <c r="L5" s="247"/>
      <c r="M5" s="247"/>
      <c r="N5" s="247"/>
      <c r="O5" s="247"/>
      <c r="P5" s="247"/>
      <c r="Q5" s="247"/>
      <c r="R5" s="247" t="s">
        <v>25</v>
      </c>
      <c r="S5" s="247" t="s">
        <v>25</v>
      </c>
      <c r="T5" s="247" t="s">
        <v>25</v>
      </c>
      <c r="U5" s="247" t="s">
        <v>25</v>
      </c>
      <c r="V5" s="247" t="s">
        <v>25</v>
      </c>
      <c r="W5" s="247" t="s">
        <v>25</v>
      </c>
      <c r="X5" s="247" t="s">
        <v>25</v>
      </c>
      <c r="Y5" s="247" t="s">
        <v>25</v>
      </c>
      <c r="Z5" s="247"/>
      <c r="AA5" s="247"/>
      <c r="AB5" s="247"/>
      <c r="AC5" s="247"/>
      <c r="AD5" s="247" t="s">
        <v>25</v>
      </c>
      <c r="AE5" s="247" t="s">
        <v>25</v>
      </c>
      <c r="AF5" s="247" t="s">
        <v>25</v>
      </c>
      <c r="AG5" s="247" t="s">
        <v>25</v>
      </c>
      <c r="AH5" s="247" t="s">
        <v>25</v>
      </c>
      <c r="AI5" s="247" t="s">
        <v>25</v>
      </c>
      <c r="AJ5" s="247" t="s">
        <v>25</v>
      </c>
      <c r="AK5" s="247"/>
      <c r="AL5" s="247"/>
      <c r="AM5" s="247"/>
      <c r="AN5" s="247"/>
      <c r="AO5" s="247"/>
      <c r="AP5" s="247"/>
      <c r="AQ5" s="247"/>
      <c r="AR5" s="247"/>
      <c r="AS5" s="247"/>
      <c r="AT5" s="247"/>
      <c r="AU5" s="247"/>
      <c r="AV5" s="247"/>
      <c r="AW5" s="247"/>
      <c r="AX5" s="247"/>
      <c r="AY5" s="247" t="s">
        <v>162</v>
      </c>
      <c r="AZ5" s="247" t="s">
        <v>162</v>
      </c>
      <c r="BA5" s="94"/>
      <c r="BB5" s="91"/>
      <c r="BC5" s="90"/>
      <c r="BD5" s="147" t="str">
        <f t="shared" ref="BD5:BD29" si="0">ktgionghitrong24h(C5,D5,E5,F5,G5,H5,I5,J5,K5,L5,M5,N5,O5,P5,Q5,R5,S5,T5,U5,V5,W5,X5,Y5,Z5,AA5,AB5,AC5,AD5,AE5,AF5,AG5,AH5,AI5,AJ5,AK5,AL5,AM5,AN5,AO5,AP5,AQ5,AR5,AS5,AT5,AU5,AV5,AW5,AX5,AY5,AZ5)</f>
        <v>0-16.5-3-07.5-02.0-07.0</v>
      </c>
      <c r="BE5" s="133"/>
      <c r="BF5" s="141">
        <f t="shared" ref="BF5:BF10" si="1">BF6-1</f>
        <v>44556</v>
      </c>
      <c r="BG5" s="145">
        <v>4</v>
      </c>
      <c r="BH5" s="145"/>
      <c r="BI5" s="148" t="s">
        <v>21</v>
      </c>
      <c r="BJ5" s="137"/>
      <c r="BK5" s="137" t="s">
        <v>107</v>
      </c>
      <c r="BL5" s="149">
        <f>VLOOKUP($BL$4,$BF$5:$BG$41,2)</f>
        <v>10</v>
      </c>
      <c r="BM5" s="137"/>
      <c r="BN5" s="137" t="s">
        <v>163</v>
      </c>
      <c r="BO5" s="137">
        <v>1</v>
      </c>
      <c r="BP5" s="137"/>
    </row>
    <row r="6" spans="1:68" ht="15.75">
      <c r="A6" s="92">
        <v>2</v>
      </c>
      <c r="B6" s="93" t="str">
        <f>IF('Crew list'!B5="","",'Crew list'!B5)</f>
        <v>C/O</v>
      </c>
      <c r="C6" s="95"/>
      <c r="D6" s="95"/>
      <c r="E6" s="95"/>
      <c r="F6" s="95"/>
      <c r="G6" s="95"/>
      <c r="H6" s="95"/>
      <c r="I6" s="95"/>
      <c r="J6" s="95"/>
      <c r="K6" s="95" t="s">
        <v>25</v>
      </c>
      <c r="L6" s="95" t="s">
        <v>25</v>
      </c>
      <c r="M6" s="95" t="s">
        <v>25</v>
      </c>
      <c r="N6" s="95" t="s">
        <v>25</v>
      </c>
      <c r="O6" s="95" t="s">
        <v>25</v>
      </c>
      <c r="P6" s="95" t="s">
        <v>25</v>
      </c>
      <c r="Q6" s="95" t="s">
        <v>25</v>
      </c>
      <c r="R6" s="95" t="s">
        <v>25</v>
      </c>
      <c r="S6" s="95"/>
      <c r="T6" s="95"/>
      <c r="U6" s="95"/>
      <c r="V6" s="95"/>
      <c r="W6" s="95"/>
      <c r="X6" s="95"/>
      <c r="Y6" s="95"/>
      <c r="Z6" s="95"/>
      <c r="AA6" s="95"/>
      <c r="AB6" s="95"/>
      <c r="AC6" s="95"/>
      <c r="AD6" s="95"/>
      <c r="AE6" s="95"/>
      <c r="AF6" s="95"/>
      <c r="AG6" s="95"/>
      <c r="AH6" s="95"/>
      <c r="AI6" s="95" t="s">
        <v>25</v>
      </c>
      <c r="AJ6" s="95" t="s">
        <v>25</v>
      </c>
      <c r="AK6" s="95" t="s">
        <v>25</v>
      </c>
      <c r="AL6" s="95" t="s">
        <v>25</v>
      </c>
      <c r="AM6" s="95" t="s">
        <v>25</v>
      </c>
      <c r="AN6" s="95" t="s">
        <v>25</v>
      </c>
      <c r="AO6" s="95" t="s">
        <v>25</v>
      </c>
      <c r="AP6" s="95" t="s">
        <v>25</v>
      </c>
      <c r="AQ6" s="95"/>
      <c r="AR6" s="95"/>
      <c r="AS6" s="95"/>
      <c r="AT6" s="95"/>
      <c r="AU6" s="95"/>
      <c r="AV6" s="95"/>
      <c r="AW6" s="95"/>
      <c r="AX6" s="95"/>
      <c r="AY6" s="95" t="s">
        <v>162</v>
      </c>
      <c r="AZ6" s="95" t="s">
        <v>162</v>
      </c>
      <c r="BA6" s="94"/>
      <c r="BB6" s="91"/>
      <c r="BC6" s="90"/>
      <c r="BD6" s="147" t="str">
        <f t="shared" si="0"/>
        <v>0-16.0-3-04.0-08.0-04.0</v>
      </c>
      <c r="BE6" s="133"/>
      <c r="BF6" s="141">
        <f t="shared" si="1"/>
        <v>44557</v>
      </c>
      <c r="BG6" s="145">
        <v>5</v>
      </c>
      <c r="BH6" s="145"/>
      <c r="BI6" s="148" t="s">
        <v>28</v>
      </c>
      <c r="BJ6" s="137"/>
      <c r="BK6" s="137"/>
      <c r="BL6" s="137"/>
      <c r="BM6" s="137"/>
      <c r="BN6" s="137" t="s">
        <v>164</v>
      </c>
      <c r="BO6" s="137">
        <v>2</v>
      </c>
      <c r="BP6" s="137"/>
    </row>
    <row r="7" spans="1:68" ht="15.75">
      <c r="A7" s="92">
        <v>3</v>
      </c>
      <c r="B7" s="93" t="str">
        <f>IF('Crew list'!B6="","",'Crew list'!B6)</f>
        <v>2/O</v>
      </c>
      <c r="C7" s="95" t="s">
        <v>25</v>
      </c>
      <c r="D7" s="95" t="s">
        <v>25</v>
      </c>
      <c r="E7" s="95" t="s">
        <v>25</v>
      </c>
      <c r="F7" s="95" t="s">
        <v>25</v>
      </c>
      <c r="G7" s="95" t="s">
        <v>25</v>
      </c>
      <c r="H7" s="95" t="s">
        <v>25</v>
      </c>
      <c r="I7" s="95" t="s">
        <v>25</v>
      </c>
      <c r="J7" s="95" t="s">
        <v>25</v>
      </c>
      <c r="K7" s="95"/>
      <c r="L7" s="95"/>
      <c r="M7" s="95"/>
      <c r="N7" s="95"/>
      <c r="O7" s="95"/>
      <c r="P7" s="95"/>
      <c r="Q7" s="95"/>
      <c r="R7" s="95"/>
      <c r="S7" s="95"/>
      <c r="T7" s="95"/>
      <c r="U7" s="95"/>
      <c r="V7" s="95"/>
      <c r="W7" s="95"/>
      <c r="X7" s="95"/>
      <c r="Y7" s="95"/>
      <c r="Z7" s="95"/>
      <c r="AA7" s="95" t="s">
        <v>25</v>
      </c>
      <c r="AB7" s="95" t="s">
        <v>25</v>
      </c>
      <c r="AC7" s="95" t="s">
        <v>25</v>
      </c>
      <c r="AD7" s="95" t="s">
        <v>25</v>
      </c>
      <c r="AE7" s="95" t="s">
        <v>25</v>
      </c>
      <c r="AF7" s="95" t="s">
        <v>25</v>
      </c>
      <c r="AG7" s="95" t="s">
        <v>25</v>
      </c>
      <c r="AH7" s="95" t="s">
        <v>25</v>
      </c>
      <c r="AI7" s="95"/>
      <c r="AJ7" s="95"/>
      <c r="AK7" s="95"/>
      <c r="AL7" s="95"/>
      <c r="AM7" s="95"/>
      <c r="AN7" s="95"/>
      <c r="AO7" s="95"/>
      <c r="AP7" s="95"/>
      <c r="AQ7" s="95"/>
      <c r="AR7" s="95"/>
      <c r="AS7" s="95"/>
      <c r="AT7" s="95"/>
      <c r="AU7" s="95"/>
      <c r="AV7" s="95"/>
      <c r="AW7" s="95"/>
      <c r="AX7" s="95"/>
      <c r="AY7" s="95" t="s">
        <v>162</v>
      </c>
      <c r="AZ7" s="95" t="s">
        <v>162</v>
      </c>
      <c r="BA7" s="94"/>
      <c r="BB7" s="91"/>
      <c r="BC7" s="90"/>
      <c r="BD7" s="147" t="str">
        <f t="shared" si="0"/>
        <v>0-16.0-2-08.0-08.0</v>
      </c>
      <c r="BE7" s="133"/>
      <c r="BF7" s="141">
        <f t="shared" si="1"/>
        <v>44558</v>
      </c>
      <c r="BG7" s="145">
        <v>6</v>
      </c>
      <c r="BH7" s="145"/>
      <c r="BI7" s="148" t="s">
        <v>33</v>
      </c>
      <c r="BJ7" s="137"/>
      <c r="BK7" s="137" t="s">
        <v>165</v>
      </c>
      <c r="BL7" s="137" t="s">
        <v>12</v>
      </c>
      <c r="BM7" s="137"/>
      <c r="BN7" s="137" t="s">
        <v>166</v>
      </c>
      <c r="BO7" s="137">
        <v>3</v>
      </c>
      <c r="BP7" s="137"/>
    </row>
    <row r="8" spans="1:68" ht="15.75">
      <c r="A8" s="92">
        <v>4</v>
      </c>
      <c r="B8" s="93" t="str">
        <f>IF('Crew list'!B7="","",'Crew list'!B7)</f>
        <v>3/O</v>
      </c>
      <c r="C8" s="95"/>
      <c r="D8" s="95"/>
      <c r="E8" s="95"/>
      <c r="F8" s="95"/>
      <c r="G8" s="95"/>
      <c r="H8" s="95"/>
      <c r="I8" s="95"/>
      <c r="J8" s="95"/>
      <c r="K8" s="95"/>
      <c r="L8" s="95"/>
      <c r="M8" s="95"/>
      <c r="N8" s="95"/>
      <c r="O8" s="95"/>
      <c r="P8" s="95"/>
      <c r="Q8" s="95"/>
      <c r="R8" s="95"/>
      <c r="S8" s="95" t="s">
        <v>25</v>
      </c>
      <c r="T8" s="95" t="s">
        <v>25</v>
      </c>
      <c r="U8" s="95" t="s">
        <v>25</v>
      </c>
      <c r="V8" s="95" t="s">
        <v>25</v>
      </c>
      <c r="W8" s="95" t="s">
        <v>25</v>
      </c>
      <c r="X8" s="95" t="s">
        <v>25</v>
      </c>
      <c r="Y8" s="95" t="s">
        <v>25</v>
      </c>
      <c r="Z8" s="95" t="s">
        <v>25</v>
      </c>
      <c r="AA8" s="95"/>
      <c r="AB8" s="95"/>
      <c r="AC8" s="95"/>
      <c r="AD8" s="95"/>
      <c r="AE8" s="95"/>
      <c r="AF8" s="95"/>
      <c r="AG8" s="95"/>
      <c r="AH8" s="95"/>
      <c r="AI8" s="95"/>
      <c r="AJ8" s="95"/>
      <c r="AK8" s="95"/>
      <c r="AL8" s="95"/>
      <c r="AM8" s="95"/>
      <c r="AN8" s="95"/>
      <c r="AO8" s="95"/>
      <c r="AP8" s="95"/>
      <c r="AQ8" s="95" t="s">
        <v>25</v>
      </c>
      <c r="AR8" s="95" t="s">
        <v>25</v>
      </c>
      <c r="AS8" s="95" t="s">
        <v>25</v>
      </c>
      <c r="AT8" s="95" t="s">
        <v>25</v>
      </c>
      <c r="AU8" s="95" t="s">
        <v>25</v>
      </c>
      <c r="AV8" s="95" t="s">
        <v>25</v>
      </c>
      <c r="AW8" s="95" t="s">
        <v>25</v>
      </c>
      <c r="AX8" s="95" t="s">
        <v>25</v>
      </c>
      <c r="AY8" s="95" t="s">
        <v>162</v>
      </c>
      <c r="AZ8" s="95" t="s">
        <v>162</v>
      </c>
      <c r="BA8" s="94"/>
      <c r="BB8" s="91"/>
      <c r="BC8" s="90"/>
      <c r="BD8" s="147" t="str">
        <f t="shared" si="0"/>
        <v>0-16.0-2-08.0-08.0</v>
      </c>
      <c r="BE8" s="133"/>
      <c r="BF8" s="141">
        <f t="shared" si="1"/>
        <v>44559</v>
      </c>
      <c r="BG8" s="145">
        <v>7</v>
      </c>
      <c r="BH8" s="145"/>
      <c r="BI8" s="148" t="s">
        <v>36</v>
      </c>
      <c r="BJ8" s="137"/>
      <c r="BK8" s="137">
        <v>1</v>
      </c>
      <c r="BL8" s="137" t="s">
        <v>167</v>
      </c>
      <c r="BM8" s="137"/>
      <c r="BN8" s="137" t="s">
        <v>168</v>
      </c>
      <c r="BO8" s="137">
        <v>4</v>
      </c>
      <c r="BP8" s="137"/>
    </row>
    <row r="9" spans="1:68" ht="15.75">
      <c r="A9" s="92">
        <v>5</v>
      </c>
      <c r="B9" s="93" t="str">
        <f>IF('Crew list'!B8="","",'Crew list'!B8)</f>
        <v>PM1</v>
      </c>
      <c r="C9" s="95"/>
      <c r="D9" s="95"/>
      <c r="E9" s="95"/>
      <c r="F9" s="95"/>
      <c r="G9" s="95"/>
      <c r="H9" s="95"/>
      <c r="I9" s="95"/>
      <c r="J9" s="95"/>
      <c r="K9" s="95"/>
      <c r="L9" s="95"/>
      <c r="M9" s="95"/>
      <c r="N9" s="95"/>
      <c r="O9" s="95" t="s">
        <v>25</v>
      </c>
      <c r="P9" s="95" t="s">
        <v>25</v>
      </c>
      <c r="Q9" s="95" t="s">
        <v>25</v>
      </c>
      <c r="R9" s="95" t="s">
        <v>25</v>
      </c>
      <c r="S9" s="95" t="s">
        <v>25</v>
      </c>
      <c r="T9" s="95" t="s">
        <v>25</v>
      </c>
      <c r="U9" s="95" t="s">
        <v>25</v>
      </c>
      <c r="V9" s="95" t="s">
        <v>25</v>
      </c>
      <c r="W9" s="95" t="s">
        <v>25</v>
      </c>
      <c r="X9" s="95" t="s">
        <v>25</v>
      </c>
      <c r="Y9" s="95" t="s">
        <v>25</v>
      </c>
      <c r="Z9" s="95" t="s">
        <v>25</v>
      </c>
      <c r="AA9" s="95"/>
      <c r="AB9" s="95"/>
      <c r="AC9" s="95"/>
      <c r="AD9" s="95"/>
      <c r="AE9" s="95"/>
      <c r="AF9" s="95"/>
      <c r="AG9" s="95" t="s">
        <v>25</v>
      </c>
      <c r="AH9" s="95"/>
      <c r="AI9" s="95"/>
      <c r="AJ9" s="95"/>
      <c r="AK9" s="95"/>
      <c r="AL9" s="95"/>
      <c r="AM9" s="95"/>
      <c r="AN9" s="95"/>
      <c r="AO9" s="95"/>
      <c r="AP9" s="95"/>
      <c r="AQ9" s="95"/>
      <c r="AR9" s="95"/>
      <c r="AS9" s="95"/>
      <c r="AT9" s="95"/>
      <c r="AU9" s="95"/>
      <c r="AV9" s="95"/>
      <c r="AW9" s="95"/>
      <c r="AX9" s="95"/>
      <c r="AY9" s="95" t="s">
        <v>162</v>
      </c>
      <c r="AZ9" s="95" t="s">
        <v>162</v>
      </c>
      <c r="BA9" s="94"/>
      <c r="BB9" s="91"/>
      <c r="BC9" s="90"/>
      <c r="BD9" s="147" t="str">
        <f t="shared" si="0"/>
        <v>0-17.5-3-06.0-03.0-08.5</v>
      </c>
      <c r="BE9" s="133"/>
      <c r="BF9" s="141">
        <f t="shared" si="1"/>
        <v>44560</v>
      </c>
      <c r="BG9" s="145">
        <v>8</v>
      </c>
      <c r="BH9" s="145"/>
      <c r="BI9" s="148" t="s">
        <v>40</v>
      </c>
      <c r="BJ9" s="137"/>
      <c r="BK9" s="137">
        <v>2</v>
      </c>
      <c r="BL9" s="137" t="s">
        <v>169</v>
      </c>
      <c r="BM9" s="137"/>
      <c r="BN9" s="137" t="s">
        <v>170</v>
      </c>
      <c r="BO9" s="137">
        <v>5</v>
      </c>
      <c r="BP9" s="137"/>
    </row>
    <row r="10" spans="1:68" ht="15.75">
      <c r="A10" s="92">
        <v>6</v>
      </c>
      <c r="B10" s="93" t="str">
        <f>IF('Crew list'!B9="","",'Crew list'!B9)</f>
        <v>PM2</v>
      </c>
      <c r="C10" s="95"/>
      <c r="D10" s="95"/>
      <c r="E10" s="95"/>
      <c r="F10" s="95"/>
      <c r="G10" s="95"/>
      <c r="H10" s="95"/>
      <c r="I10" s="95"/>
      <c r="J10" s="95"/>
      <c r="K10" s="95"/>
      <c r="L10" s="95"/>
      <c r="M10" s="95"/>
      <c r="N10" s="95"/>
      <c r="O10" s="95"/>
      <c r="P10" s="95"/>
      <c r="Q10" s="95"/>
      <c r="R10" s="95"/>
      <c r="S10" s="95"/>
      <c r="T10" s="95"/>
      <c r="U10" s="95"/>
      <c r="V10" s="95"/>
      <c r="W10" s="95"/>
      <c r="X10" s="95"/>
      <c r="Y10" s="95"/>
      <c r="Z10" s="95"/>
      <c r="AA10" s="95" t="s">
        <v>25</v>
      </c>
      <c r="AB10" s="95" t="s">
        <v>25</v>
      </c>
      <c r="AC10" s="95" t="s">
        <v>25</v>
      </c>
      <c r="AD10" s="95" t="s">
        <v>25</v>
      </c>
      <c r="AE10" s="95" t="s">
        <v>25</v>
      </c>
      <c r="AF10" s="95" t="s">
        <v>25</v>
      </c>
      <c r="AG10" s="95" t="s">
        <v>25</v>
      </c>
      <c r="AH10" s="95" t="s">
        <v>25</v>
      </c>
      <c r="AI10" s="95" t="s">
        <v>25</v>
      </c>
      <c r="AJ10" s="95" t="s">
        <v>25</v>
      </c>
      <c r="AK10" s="95" t="s">
        <v>25</v>
      </c>
      <c r="AL10" s="95" t="s">
        <v>25</v>
      </c>
      <c r="AM10" s="95"/>
      <c r="AN10" s="95"/>
      <c r="AO10" s="95"/>
      <c r="AP10" s="95"/>
      <c r="AQ10" s="95"/>
      <c r="AR10" s="95"/>
      <c r="AS10" s="95"/>
      <c r="AT10" s="95"/>
      <c r="AU10" s="95"/>
      <c r="AV10" s="95"/>
      <c r="AW10" s="95"/>
      <c r="AX10" s="95"/>
      <c r="AY10" s="95" t="s">
        <v>162</v>
      </c>
      <c r="AZ10" s="95" t="s">
        <v>162</v>
      </c>
      <c r="BA10" s="94"/>
      <c r="BB10" s="91"/>
      <c r="BC10" s="90"/>
      <c r="BD10" s="147" t="str">
        <f t="shared" si="0"/>
        <v>0-18.0-2-12.0-06.0</v>
      </c>
      <c r="BE10" s="133"/>
      <c r="BF10" s="141">
        <f t="shared" si="1"/>
        <v>44561</v>
      </c>
      <c r="BG10" s="145">
        <v>9</v>
      </c>
      <c r="BH10" s="145"/>
      <c r="BI10" s="148" t="s">
        <v>45</v>
      </c>
      <c r="BJ10" s="137"/>
      <c r="BK10" s="137">
        <v>3</v>
      </c>
      <c r="BL10" s="137" t="s">
        <v>171</v>
      </c>
      <c r="BM10" s="137"/>
      <c r="BN10" s="137" t="s">
        <v>172</v>
      </c>
      <c r="BO10" s="137">
        <v>6</v>
      </c>
      <c r="BP10" s="137"/>
    </row>
    <row r="11" spans="1:68" ht="15.75">
      <c r="A11" s="92">
        <v>7</v>
      </c>
      <c r="B11" s="93" t="str">
        <f>IF('Crew list'!B10="","",'Crew list'!B10)</f>
        <v>BSN</v>
      </c>
      <c r="C11" s="95"/>
      <c r="D11" s="95"/>
      <c r="E11" s="95"/>
      <c r="F11" s="95"/>
      <c r="G11" s="95"/>
      <c r="H11" s="95"/>
      <c r="I11" s="95"/>
      <c r="J11" s="95"/>
      <c r="K11" s="95"/>
      <c r="L11" s="95"/>
      <c r="M11" s="95"/>
      <c r="N11" s="95"/>
      <c r="O11" s="95"/>
      <c r="P11" s="95"/>
      <c r="Q11" s="95" t="s">
        <v>25</v>
      </c>
      <c r="R11" s="95" t="s">
        <v>25</v>
      </c>
      <c r="S11" s="95" t="s">
        <v>25</v>
      </c>
      <c r="T11" s="95" t="s">
        <v>25</v>
      </c>
      <c r="U11" s="95" t="s">
        <v>25</v>
      </c>
      <c r="V11" s="95" t="s">
        <v>25</v>
      </c>
      <c r="W11" s="95" t="s">
        <v>25</v>
      </c>
      <c r="X11" s="95" t="s">
        <v>25</v>
      </c>
      <c r="Y11" s="95" t="s">
        <v>25</v>
      </c>
      <c r="Z11" s="95"/>
      <c r="AA11" s="95"/>
      <c r="AB11" s="95"/>
      <c r="AC11" s="95"/>
      <c r="AD11" s="95" t="s">
        <v>25</v>
      </c>
      <c r="AE11" s="95" t="s">
        <v>25</v>
      </c>
      <c r="AF11" s="95" t="s">
        <v>25</v>
      </c>
      <c r="AG11" s="95" t="s">
        <v>25</v>
      </c>
      <c r="AH11" s="95" t="s">
        <v>25</v>
      </c>
      <c r="AI11" s="95" t="s">
        <v>25</v>
      </c>
      <c r="AJ11" s="95" t="s">
        <v>25</v>
      </c>
      <c r="AK11" s="95" t="s">
        <v>25</v>
      </c>
      <c r="AL11" s="95" t="s">
        <v>25</v>
      </c>
      <c r="AM11" s="95"/>
      <c r="AN11" s="95"/>
      <c r="AO11" s="95"/>
      <c r="AP11" s="95"/>
      <c r="AQ11" s="95"/>
      <c r="AR11" s="95"/>
      <c r="AS11" s="95"/>
      <c r="AT11" s="95"/>
      <c r="AU11" s="95"/>
      <c r="AV11" s="95"/>
      <c r="AW11" s="95"/>
      <c r="AX11" s="95"/>
      <c r="AY11" s="95" t="s">
        <v>162</v>
      </c>
      <c r="AZ11" s="95" t="s">
        <v>162</v>
      </c>
      <c r="BA11" s="94"/>
      <c r="BB11" s="91"/>
      <c r="BC11" s="90"/>
      <c r="BD11" s="147" t="str">
        <f t="shared" si="0"/>
        <v>0-15.0-3-07.0-02.0-06.0</v>
      </c>
      <c r="BE11" s="133"/>
      <c r="BF11" s="141">
        <f>DATE(M1,VLOOKUP(C1,$BN$5:$BO$16,2,FALSE),1)</f>
        <v>44562</v>
      </c>
      <c r="BG11" s="145">
        <v>10</v>
      </c>
      <c r="BH11" s="145"/>
      <c r="BI11" s="148" t="s">
        <v>50</v>
      </c>
      <c r="BJ11" s="137"/>
      <c r="BK11" s="137">
        <v>4</v>
      </c>
      <c r="BL11" s="137" t="s">
        <v>173</v>
      </c>
      <c r="BM11" s="137"/>
      <c r="BN11" s="137" t="s">
        <v>174</v>
      </c>
      <c r="BO11" s="137">
        <v>7</v>
      </c>
      <c r="BP11" s="137"/>
    </row>
    <row r="12" spans="1:68" ht="15.75">
      <c r="A12" s="92">
        <v>8</v>
      </c>
      <c r="B12" s="93" t="str">
        <f>IF('Crew list'!B11="","",'Crew list'!B11)</f>
        <v>AB1</v>
      </c>
      <c r="C12" s="95"/>
      <c r="D12" s="95"/>
      <c r="E12" s="95"/>
      <c r="F12" s="95"/>
      <c r="G12" s="95"/>
      <c r="H12" s="95"/>
      <c r="I12" s="95"/>
      <c r="J12" s="95"/>
      <c r="K12" s="95"/>
      <c r="L12" s="95"/>
      <c r="M12" s="95"/>
      <c r="N12" s="95"/>
      <c r="O12" s="95"/>
      <c r="P12" s="95"/>
      <c r="Q12" s="95"/>
      <c r="R12" s="95"/>
      <c r="S12" s="95"/>
      <c r="T12" s="95"/>
      <c r="U12" s="95"/>
      <c r="V12" s="95"/>
      <c r="W12" s="95"/>
      <c r="X12" s="95"/>
      <c r="Y12" s="95"/>
      <c r="Z12" s="95"/>
      <c r="AA12" s="95" t="s">
        <v>25</v>
      </c>
      <c r="AB12" s="95" t="s">
        <v>25</v>
      </c>
      <c r="AC12" s="95" t="s">
        <v>25</v>
      </c>
      <c r="AD12" s="95" t="s">
        <v>25</v>
      </c>
      <c r="AE12" s="95" t="s">
        <v>25</v>
      </c>
      <c r="AF12" s="95" t="s">
        <v>25</v>
      </c>
      <c r="AG12" s="95" t="s">
        <v>25</v>
      </c>
      <c r="AH12" s="95" t="s">
        <v>25</v>
      </c>
      <c r="AI12" s="95" t="s">
        <v>25</v>
      </c>
      <c r="AJ12" s="95" t="s">
        <v>25</v>
      </c>
      <c r="AK12" s="95" t="s">
        <v>25</v>
      </c>
      <c r="AL12" s="95" t="s">
        <v>25</v>
      </c>
      <c r="AM12" s="95"/>
      <c r="AN12" s="95"/>
      <c r="AO12" s="95"/>
      <c r="AP12" s="95"/>
      <c r="AQ12" s="95"/>
      <c r="AR12" s="95"/>
      <c r="AS12" s="95"/>
      <c r="AT12" s="95"/>
      <c r="AU12" s="95"/>
      <c r="AV12" s="95"/>
      <c r="AW12" s="95"/>
      <c r="AX12" s="95"/>
      <c r="AY12" s="95" t="s">
        <v>162</v>
      </c>
      <c r="AZ12" s="95" t="s">
        <v>162</v>
      </c>
      <c r="BA12" s="94"/>
      <c r="BB12" s="91"/>
      <c r="BC12" s="90"/>
      <c r="BD12" s="147" t="str">
        <f t="shared" si="0"/>
        <v>0-18.0-2-12.0-06.0</v>
      </c>
      <c r="BE12" s="133"/>
      <c r="BF12" s="141">
        <f t="shared" ref="BF12:BF41" si="2">BF11+1</f>
        <v>44563</v>
      </c>
      <c r="BG12" s="145">
        <v>11</v>
      </c>
      <c r="BH12" s="145"/>
      <c r="BI12" s="148" t="s">
        <v>55</v>
      </c>
      <c r="BJ12" s="137"/>
      <c r="BK12" s="137">
        <v>5</v>
      </c>
      <c r="BL12" s="137" t="s">
        <v>175</v>
      </c>
      <c r="BM12" s="137"/>
      <c r="BN12" s="137" t="s">
        <v>176</v>
      </c>
      <c r="BO12" s="137">
        <v>8</v>
      </c>
      <c r="BP12" s="137"/>
    </row>
    <row r="13" spans="1:68" ht="15.75">
      <c r="A13" s="92">
        <v>9</v>
      </c>
      <c r="B13" s="93" t="str">
        <f>IF('Crew list'!B12="","",'Crew list'!B12)</f>
        <v>AB2</v>
      </c>
      <c r="C13" s="95"/>
      <c r="D13" s="95"/>
      <c r="E13" s="95"/>
      <c r="F13" s="95"/>
      <c r="G13" s="95"/>
      <c r="H13" s="95"/>
      <c r="I13" s="95"/>
      <c r="J13" s="95"/>
      <c r="K13" s="95"/>
      <c r="L13" s="95"/>
      <c r="M13" s="95"/>
      <c r="N13" s="95"/>
      <c r="O13" s="95" t="s">
        <v>25</v>
      </c>
      <c r="P13" s="95" t="s">
        <v>25</v>
      </c>
      <c r="Q13" s="95" t="s">
        <v>25</v>
      </c>
      <c r="R13" s="95" t="s">
        <v>25</v>
      </c>
      <c r="S13" s="95" t="s">
        <v>25</v>
      </c>
      <c r="T13" s="95" t="s">
        <v>25</v>
      </c>
      <c r="U13" s="95" t="s">
        <v>25</v>
      </c>
      <c r="V13" s="95" t="s">
        <v>25</v>
      </c>
      <c r="W13" s="95" t="s">
        <v>25</v>
      </c>
      <c r="X13" s="95" t="s">
        <v>25</v>
      </c>
      <c r="Y13" s="95" t="s">
        <v>25</v>
      </c>
      <c r="Z13" s="95" t="s">
        <v>25</v>
      </c>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t="s">
        <v>162</v>
      </c>
      <c r="AZ13" s="95" t="s">
        <v>162</v>
      </c>
      <c r="BA13" s="94"/>
      <c r="BB13" s="91"/>
      <c r="BC13" s="90"/>
      <c r="BD13" s="147" t="str">
        <f t="shared" si="0"/>
        <v>0-18.0-2-06.0-12.0</v>
      </c>
      <c r="BE13" s="133"/>
      <c r="BF13" s="141">
        <f t="shared" si="2"/>
        <v>44564</v>
      </c>
      <c r="BG13" s="145">
        <v>12</v>
      </c>
      <c r="BH13" s="145"/>
      <c r="BI13" s="148" t="s">
        <v>61</v>
      </c>
      <c r="BJ13" s="137"/>
      <c r="BK13" s="137">
        <v>6</v>
      </c>
      <c r="BL13" s="137" t="s">
        <v>177</v>
      </c>
      <c r="BM13" s="137"/>
      <c r="BN13" s="137" t="s">
        <v>178</v>
      </c>
      <c r="BO13" s="137">
        <v>9</v>
      </c>
      <c r="BP13" s="137"/>
    </row>
    <row r="14" spans="1:68" ht="15.75">
      <c r="A14" s="92">
        <v>10</v>
      </c>
      <c r="B14" s="93" t="str">
        <f>IF('Crew list'!B13="","",'Crew list'!B13)</f>
        <v>AB3</v>
      </c>
      <c r="C14" s="95"/>
      <c r="D14" s="95"/>
      <c r="E14" s="95"/>
      <c r="F14" s="95"/>
      <c r="G14" s="95"/>
      <c r="H14" s="95"/>
      <c r="I14" s="95"/>
      <c r="J14" s="95"/>
      <c r="K14" s="95"/>
      <c r="L14" s="95"/>
      <c r="M14" s="95"/>
      <c r="N14" s="95"/>
      <c r="O14" s="95"/>
      <c r="P14" s="95"/>
      <c r="Q14" s="95"/>
      <c r="R14" s="95"/>
      <c r="S14" s="95"/>
      <c r="T14" s="95"/>
      <c r="U14" s="95"/>
      <c r="V14" s="95"/>
      <c r="W14" s="95"/>
      <c r="X14" s="95"/>
      <c r="Y14" s="95"/>
      <c r="Z14" s="95"/>
      <c r="AA14" s="95" t="s">
        <v>25</v>
      </c>
      <c r="AB14" s="95" t="s">
        <v>25</v>
      </c>
      <c r="AC14" s="95" t="s">
        <v>25</v>
      </c>
      <c r="AD14" s="95" t="s">
        <v>25</v>
      </c>
      <c r="AE14" s="95" t="s">
        <v>25</v>
      </c>
      <c r="AF14" s="95" t="s">
        <v>25</v>
      </c>
      <c r="AG14" s="95" t="s">
        <v>25</v>
      </c>
      <c r="AH14" s="95" t="s">
        <v>25</v>
      </c>
      <c r="AI14" s="95" t="s">
        <v>25</v>
      </c>
      <c r="AJ14" s="95" t="s">
        <v>25</v>
      </c>
      <c r="AK14" s="95" t="s">
        <v>25</v>
      </c>
      <c r="AL14" s="95" t="s">
        <v>25</v>
      </c>
      <c r="AM14" s="95"/>
      <c r="AN14" s="95"/>
      <c r="AO14" s="95"/>
      <c r="AP14" s="95"/>
      <c r="AQ14" s="95"/>
      <c r="AR14" s="95"/>
      <c r="AS14" s="95"/>
      <c r="AT14" s="95"/>
      <c r="AU14" s="95"/>
      <c r="AV14" s="95"/>
      <c r="AW14" s="95"/>
      <c r="AX14" s="95"/>
      <c r="AY14" s="95" t="s">
        <v>162</v>
      </c>
      <c r="AZ14" s="95" t="s">
        <v>162</v>
      </c>
      <c r="BA14" s="94"/>
      <c r="BB14" s="91"/>
      <c r="BC14" s="90"/>
      <c r="BD14" s="147" t="str">
        <f t="shared" si="0"/>
        <v>0-18.0-2-12.0-06.0</v>
      </c>
      <c r="BE14" s="133"/>
      <c r="BF14" s="141">
        <f t="shared" si="2"/>
        <v>44565</v>
      </c>
      <c r="BG14" s="145">
        <v>13</v>
      </c>
      <c r="BH14" s="145"/>
      <c r="BI14" s="148" t="s">
        <v>67</v>
      </c>
      <c r="BJ14" s="137"/>
      <c r="BK14" s="137">
        <v>7</v>
      </c>
      <c r="BL14" s="137" t="s">
        <v>179</v>
      </c>
      <c r="BM14" s="137"/>
      <c r="BN14" s="137" t="s">
        <v>180</v>
      </c>
      <c r="BO14" s="137">
        <v>10</v>
      </c>
      <c r="BP14" s="137"/>
    </row>
    <row r="15" spans="1:68" ht="15.75">
      <c r="A15" s="92">
        <v>11</v>
      </c>
      <c r="B15" s="93" t="str">
        <f>IF('Crew list'!B14="","",'Crew list'!B14)</f>
        <v>AB4</v>
      </c>
      <c r="C15" s="95"/>
      <c r="D15" s="95"/>
      <c r="E15" s="95"/>
      <c r="F15" s="95"/>
      <c r="G15" s="95"/>
      <c r="H15" s="95"/>
      <c r="I15" s="95"/>
      <c r="J15" s="95"/>
      <c r="K15" s="95"/>
      <c r="L15" s="95"/>
      <c r="M15" s="95"/>
      <c r="N15" s="95"/>
      <c r="O15" s="95"/>
      <c r="P15" s="95"/>
      <c r="Q15" s="95" t="s">
        <v>25</v>
      </c>
      <c r="R15" s="95" t="s">
        <v>25</v>
      </c>
      <c r="S15" s="95" t="s">
        <v>25</v>
      </c>
      <c r="T15" s="95" t="s">
        <v>25</v>
      </c>
      <c r="U15" s="95" t="s">
        <v>25</v>
      </c>
      <c r="V15" s="95" t="s">
        <v>25</v>
      </c>
      <c r="W15" s="95" t="s">
        <v>25</v>
      </c>
      <c r="X15" s="95" t="s">
        <v>25</v>
      </c>
      <c r="Y15" s="95" t="s">
        <v>25</v>
      </c>
      <c r="Z15" s="95"/>
      <c r="AA15" s="95"/>
      <c r="AB15" s="95"/>
      <c r="AC15" s="95"/>
      <c r="AD15" s="95" t="s">
        <v>25</v>
      </c>
      <c r="AE15" s="95" t="s">
        <v>25</v>
      </c>
      <c r="AF15" s="95" t="s">
        <v>25</v>
      </c>
      <c r="AG15" s="95" t="s">
        <v>25</v>
      </c>
      <c r="AH15" s="95" t="s">
        <v>25</v>
      </c>
      <c r="AI15" s="95" t="s">
        <v>25</v>
      </c>
      <c r="AJ15" s="95" t="s">
        <v>25</v>
      </c>
      <c r="AK15" s="95" t="s">
        <v>25</v>
      </c>
      <c r="AL15" s="95" t="s">
        <v>25</v>
      </c>
      <c r="AM15" s="95"/>
      <c r="AN15" s="95"/>
      <c r="AO15" s="95"/>
      <c r="AP15" s="95"/>
      <c r="AQ15" s="95"/>
      <c r="AR15" s="95"/>
      <c r="AS15" s="95"/>
      <c r="AT15" s="95"/>
      <c r="AU15" s="95"/>
      <c r="AV15" s="95"/>
      <c r="AW15" s="95"/>
      <c r="AX15" s="95"/>
      <c r="AY15" s="95" t="s">
        <v>162</v>
      </c>
      <c r="AZ15" s="95" t="s">
        <v>162</v>
      </c>
      <c r="BA15" s="94"/>
      <c r="BB15" s="91"/>
      <c r="BC15" s="90"/>
      <c r="BD15" s="147" t="str">
        <f t="shared" si="0"/>
        <v>0-15.0-3-07.0-02.0-06.0</v>
      </c>
      <c r="BE15" s="133"/>
      <c r="BF15" s="141">
        <f t="shared" si="2"/>
        <v>44566</v>
      </c>
      <c r="BG15" s="145">
        <v>14</v>
      </c>
      <c r="BH15" s="145"/>
      <c r="BI15" s="148" t="s">
        <v>72</v>
      </c>
      <c r="BJ15" s="137"/>
      <c r="BK15" s="137"/>
      <c r="BL15" s="137"/>
      <c r="BM15" s="137"/>
      <c r="BN15" s="137" t="s">
        <v>181</v>
      </c>
      <c r="BO15" s="137">
        <v>11</v>
      </c>
      <c r="BP15" s="137"/>
    </row>
    <row r="16" spans="1:68" ht="15.75">
      <c r="A16" s="92">
        <v>12</v>
      </c>
      <c r="B16" s="93" t="str">
        <f>IF('Crew list'!B15="","",'Crew list'!B15)</f>
        <v>AB5</v>
      </c>
      <c r="C16" s="95"/>
      <c r="D16" s="95"/>
      <c r="E16" s="95"/>
      <c r="F16" s="95"/>
      <c r="G16" s="95"/>
      <c r="H16" s="95"/>
      <c r="I16" s="95"/>
      <c r="J16" s="95"/>
      <c r="K16" s="95"/>
      <c r="L16" s="95"/>
      <c r="M16" s="95"/>
      <c r="N16" s="95"/>
      <c r="O16" s="95"/>
      <c r="P16" s="95"/>
      <c r="Q16" s="95" t="s">
        <v>25</v>
      </c>
      <c r="R16" s="95" t="s">
        <v>25</v>
      </c>
      <c r="S16" s="95" t="s">
        <v>25</v>
      </c>
      <c r="T16" s="95" t="s">
        <v>25</v>
      </c>
      <c r="U16" s="95" t="s">
        <v>25</v>
      </c>
      <c r="V16" s="95" t="s">
        <v>25</v>
      </c>
      <c r="W16" s="95" t="s">
        <v>25</v>
      </c>
      <c r="X16" s="95" t="s">
        <v>25</v>
      </c>
      <c r="Y16" s="95" t="s">
        <v>25</v>
      </c>
      <c r="Z16" s="95"/>
      <c r="AA16" s="95"/>
      <c r="AB16" s="95"/>
      <c r="AC16" s="95"/>
      <c r="AD16" s="95" t="s">
        <v>25</v>
      </c>
      <c r="AE16" s="95" t="s">
        <v>25</v>
      </c>
      <c r="AF16" s="95" t="s">
        <v>25</v>
      </c>
      <c r="AG16" s="95" t="s">
        <v>25</v>
      </c>
      <c r="AH16" s="95" t="s">
        <v>25</v>
      </c>
      <c r="AI16" s="95" t="s">
        <v>25</v>
      </c>
      <c r="AJ16" s="95" t="s">
        <v>25</v>
      </c>
      <c r="AK16" s="95" t="s">
        <v>25</v>
      </c>
      <c r="AL16" s="95" t="s">
        <v>25</v>
      </c>
      <c r="AM16" s="95"/>
      <c r="AN16" s="95"/>
      <c r="AO16" s="95"/>
      <c r="AP16" s="95"/>
      <c r="AQ16" s="95"/>
      <c r="AR16" s="95"/>
      <c r="AS16" s="95"/>
      <c r="AT16" s="95"/>
      <c r="AU16" s="95"/>
      <c r="AV16" s="95"/>
      <c r="AW16" s="95"/>
      <c r="AX16" s="95"/>
      <c r="AY16" s="95" t="s">
        <v>162</v>
      </c>
      <c r="AZ16" s="95" t="s">
        <v>162</v>
      </c>
      <c r="BA16" s="94"/>
      <c r="BB16" s="91"/>
      <c r="BC16" s="90"/>
      <c r="BD16" s="147" t="str">
        <f t="shared" si="0"/>
        <v>0-15.0-3-07.0-02.0-06.0</v>
      </c>
      <c r="BE16" s="133"/>
      <c r="BF16" s="141">
        <f t="shared" si="2"/>
        <v>44567</v>
      </c>
      <c r="BG16" s="145">
        <v>15</v>
      </c>
      <c r="BH16" s="145"/>
      <c r="BI16" s="148" t="s">
        <v>77</v>
      </c>
      <c r="BJ16" s="137"/>
      <c r="BK16" s="137"/>
      <c r="BL16" s="137"/>
      <c r="BM16" s="137"/>
      <c r="BN16" s="137" t="s">
        <v>148</v>
      </c>
      <c r="BO16" s="137">
        <v>12</v>
      </c>
      <c r="BP16" s="137"/>
    </row>
    <row r="17" spans="1:68" ht="15.75">
      <c r="A17" s="92">
        <v>13</v>
      </c>
      <c r="B17" s="93" t="str">
        <f>IF('Crew list'!B16="","",'Crew list'!B16)</f>
        <v>COOK</v>
      </c>
      <c r="C17" s="95"/>
      <c r="D17" s="95"/>
      <c r="E17" s="95"/>
      <c r="F17" s="95"/>
      <c r="G17" s="95"/>
      <c r="H17" s="95"/>
      <c r="I17" s="95"/>
      <c r="J17" s="95"/>
      <c r="K17" s="95"/>
      <c r="L17" s="95"/>
      <c r="M17" s="95"/>
      <c r="N17" s="95"/>
      <c r="O17" s="95"/>
      <c r="P17" s="95"/>
      <c r="Q17" s="95" t="s">
        <v>25</v>
      </c>
      <c r="R17" s="95" t="s">
        <v>25</v>
      </c>
      <c r="S17" s="95" t="s">
        <v>25</v>
      </c>
      <c r="T17" s="95" t="s">
        <v>25</v>
      </c>
      <c r="U17" s="95" t="s">
        <v>25</v>
      </c>
      <c r="V17" s="95" t="s">
        <v>25</v>
      </c>
      <c r="W17" s="95" t="s">
        <v>25</v>
      </c>
      <c r="X17" s="95" t="s">
        <v>25</v>
      </c>
      <c r="Y17" s="95" t="s">
        <v>25</v>
      </c>
      <c r="Z17" s="95"/>
      <c r="AA17" s="95"/>
      <c r="AB17" s="95"/>
      <c r="AC17" s="95"/>
      <c r="AD17" s="95" t="s">
        <v>25</v>
      </c>
      <c r="AE17" s="95" t="s">
        <v>25</v>
      </c>
      <c r="AF17" s="95" t="s">
        <v>25</v>
      </c>
      <c r="AG17" s="95" t="s">
        <v>25</v>
      </c>
      <c r="AH17" s="95" t="s">
        <v>25</v>
      </c>
      <c r="AI17" s="95" t="s">
        <v>25</v>
      </c>
      <c r="AJ17" s="95" t="s">
        <v>25</v>
      </c>
      <c r="AK17" s="95" t="s">
        <v>25</v>
      </c>
      <c r="AL17" s="95" t="s">
        <v>25</v>
      </c>
      <c r="AM17" s="95"/>
      <c r="AN17" s="95"/>
      <c r="AO17" s="95"/>
      <c r="AP17" s="95"/>
      <c r="AQ17" s="95"/>
      <c r="AR17" s="95"/>
      <c r="AS17" s="95"/>
      <c r="AT17" s="95"/>
      <c r="AU17" s="95"/>
      <c r="AV17" s="95"/>
      <c r="AW17" s="95"/>
      <c r="AX17" s="95"/>
      <c r="AY17" s="95" t="s">
        <v>162</v>
      </c>
      <c r="AZ17" s="95" t="s">
        <v>162</v>
      </c>
      <c r="BA17" s="94"/>
      <c r="BB17" s="91"/>
      <c r="BC17" s="90"/>
      <c r="BD17" s="147" t="str">
        <f t="shared" si="0"/>
        <v>0-15.0-3-07.0-02.0-06.0</v>
      </c>
      <c r="BE17" s="133"/>
      <c r="BF17" s="141">
        <f t="shared" si="2"/>
        <v>44568</v>
      </c>
      <c r="BG17" s="145">
        <v>16</v>
      </c>
      <c r="BH17" s="145"/>
      <c r="BI17" s="148" t="s">
        <v>81</v>
      </c>
      <c r="BJ17" s="137"/>
      <c r="BK17" s="137"/>
      <c r="BL17" s="137"/>
      <c r="BM17" s="137"/>
      <c r="BN17" s="137"/>
      <c r="BO17" s="137"/>
      <c r="BP17" s="137"/>
    </row>
    <row r="18" spans="1:68" ht="15.75">
      <c r="A18" s="92">
        <v>14</v>
      </c>
      <c r="B18" s="93" t="str">
        <f>IF('Crew list'!B17="","",'Crew list'!B17)</f>
        <v>STWD</v>
      </c>
      <c r="C18" s="95"/>
      <c r="D18" s="95"/>
      <c r="E18" s="95"/>
      <c r="F18" s="95"/>
      <c r="G18" s="95"/>
      <c r="H18" s="95"/>
      <c r="I18" s="95"/>
      <c r="J18" s="95"/>
      <c r="K18" s="95"/>
      <c r="L18" s="95"/>
      <c r="M18" s="95"/>
      <c r="N18" s="95"/>
      <c r="O18" s="95"/>
      <c r="P18" s="95"/>
      <c r="Q18" s="95" t="s">
        <v>25</v>
      </c>
      <c r="R18" s="95" t="s">
        <v>25</v>
      </c>
      <c r="S18" s="95" t="s">
        <v>25</v>
      </c>
      <c r="T18" s="95" t="s">
        <v>25</v>
      </c>
      <c r="U18" s="95" t="s">
        <v>25</v>
      </c>
      <c r="V18" s="95" t="s">
        <v>25</v>
      </c>
      <c r="W18" s="95" t="s">
        <v>25</v>
      </c>
      <c r="X18" s="95" t="s">
        <v>25</v>
      </c>
      <c r="Y18" s="95" t="s">
        <v>25</v>
      </c>
      <c r="Z18" s="95"/>
      <c r="AA18" s="95"/>
      <c r="AB18" s="95"/>
      <c r="AC18" s="95"/>
      <c r="AD18" s="95" t="s">
        <v>25</v>
      </c>
      <c r="AE18" s="95" t="s">
        <v>25</v>
      </c>
      <c r="AF18" s="95" t="s">
        <v>25</v>
      </c>
      <c r="AG18" s="95" t="s">
        <v>25</v>
      </c>
      <c r="AH18" s="95" t="s">
        <v>25</v>
      </c>
      <c r="AI18" s="95" t="s">
        <v>25</v>
      </c>
      <c r="AJ18" s="95" t="s">
        <v>25</v>
      </c>
      <c r="AK18" s="95" t="s">
        <v>25</v>
      </c>
      <c r="AL18" s="95" t="s">
        <v>25</v>
      </c>
      <c r="AM18" s="95"/>
      <c r="AN18" s="95"/>
      <c r="AO18" s="95"/>
      <c r="AP18" s="95"/>
      <c r="AQ18" s="95"/>
      <c r="AR18" s="95"/>
      <c r="AS18" s="95"/>
      <c r="AT18" s="95"/>
      <c r="AU18" s="95"/>
      <c r="AV18" s="95"/>
      <c r="AW18" s="95"/>
      <c r="AX18" s="95"/>
      <c r="AY18" s="95" t="s">
        <v>162</v>
      </c>
      <c r="AZ18" s="95" t="s">
        <v>162</v>
      </c>
      <c r="BA18" s="94"/>
      <c r="BB18" s="91"/>
      <c r="BC18" s="90"/>
      <c r="BD18" s="147" t="str">
        <f t="shared" si="0"/>
        <v>0-15.0-3-07.0-02.0-06.0</v>
      </c>
      <c r="BE18" s="133"/>
      <c r="BF18" s="141">
        <f t="shared" si="2"/>
        <v>44569</v>
      </c>
      <c r="BG18" s="145">
        <v>17</v>
      </c>
      <c r="BH18" s="145"/>
      <c r="BI18" s="148" t="s">
        <v>83</v>
      </c>
      <c r="BJ18" s="137"/>
      <c r="BK18" s="137"/>
      <c r="BL18" s="137"/>
      <c r="BM18" s="137"/>
      <c r="BN18" s="137"/>
      <c r="BO18" s="137"/>
      <c r="BP18" s="137"/>
    </row>
    <row r="19" spans="1:68" ht="15.75">
      <c r="A19" s="92">
        <v>15</v>
      </c>
      <c r="B19" s="93" t="str">
        <f>IF('Crew list'!B18="","",'Crew list'!B18)</f>
        <v/>
      </c>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t="s">
        <v>162</v>
      </c>
      <c r="AZ19" s="95" t="s">
        <v>162</v>
      </c>
      <c r="BA19" s="94"/>
      <c r="BB19" s="91"/>
      <c r="BC19" s="90"/>
      <c r="BD19" s="147" t="str">
        <f t="shared" si="0"/>
        <v>0-24.0-1-24.0</v>
      </c>
      <c r="BE19" s="133"/>
      <c r="BF19" s="141">
        <f t="shared" si="2"/>
        <v>44570</v>
      </c>
      <c r="BG19" s="145">
        <v>18</v>
      </c>
      <c r="BH19" s="145"/>
      <c r="BI19" s="148" t="s">
        <v>85</v>
      </c>
      <c r="BJ19" s="137"/>
      <c r="BK19" s="137"/>
      <c r="BL19" s="137"/>
      <c r="BM19" s="137"/>
      <c r="BN19" s="137"/>
      <c r="BO19" s="137"/>
      <c r="BP19" s="137"/>
    </row>
    <row r="20" spans="1:68" ht="15.75">
      <c r="A20" s="92">
        <v>16</v>
      </c>
      <c r="B20" s="93" t="str">
        <f>IF('Crew list'!B19="","",'Crew list'!B19)</f>
        <v/>
      </c>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t="s">
        <v>162</v>
      </c>
      <c r="AZ20" s="95" t="s">
        <v>162</v>
      </c>
      <c r="BA20" s="94"/>
      <c r="BB20" s="91"/>
      <c r="BC20" s="90"/>
      <c r="BD20" s="147" t="str">
        <f t="shared" si="0"/>
        <v>0-24.0-1-24.0</v>
      </c>
      <c r="BE20" s="133"/>
      <c r="BF20" s="141">
        <f t="shared" si="2"/>
        <v>44571</v>
      </c>
      <c r="BG20" s="145">
        <v>19</v>
      </c>
      <c r="BH20" s="145"/>
      <c r="BI20" s="148" t="s">
        <v>87</v>
      </c>
      <c r="BJ20" s="137"/>
      <c r="BK20" s="137"/>
      <c r="BL20" s="137"/>
      <c r="BM20" s="137"/>
      <c r="BN20" s="137"/>
      <c r="BO20" s="137"/>
      <c r="BP20" s="137"/>
    </row>
    <row r="21" spans="1:68" ht="15.75">
      <c r="A21" s="92">
        <v>17</v>
      </c>
      <c r="B21" s="93" t="str">
        <f>IF('Crew list'!B20="","",'Crew list'!B20)</f>
        <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t="s">
        <v>162</v>
      </c>
      <c r="AZ21" s="95" t="s">
        <v>162</v>
      </c>
      <c r="BA21" s="94"/>
      <c r="BB21" s="91"/>
      <c r="BC21" s="90"/>
      <c r="BD21" s="147" t="str">
        <f t="shared" si="0"/>
        <v>0-24.0-1-24.0</v>
      </c>
      <c r="BE21" s="133"/>
      <c r="BF21" s="141">
        <f t="shared" si="2"/>
        <v>44572</v>
      </c>
      <c r="BG21" s="145">
        <v>20</v>
      </c>
      <c r="BH21" s="145"/>
      <c r="BI21" s="148" t="s">
        <v>89</v>
      </c>
      <c r="BJ21" s="137"/>
      <c r="BK21" s="137"/>
      <c r="BL21" s="137"/>
      <c r="BM21" s="137"/>
      <c r="BN21" s="137"/>
      <c r="BO21" s="137"/>
      <c r="BP21" s="137"/>
    </row>
    <row r="22" spans="1:68" ht="15.75">
      <c r="A22" s="92">
        <v>18</v>
      </c>
      <c r="B22" s="93" t="str">
        <f>IF('Crew list'!B21="","",'Crew list'!B21)</f>
        <v/>
      </c>
      <c r="C22" s="95"/>
      <c r="D22" s="95"/>
      <c r="E22" s="95"/>
      <c r="F22" s="95"/>
      <c r="G22" s="95"/>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t="s">
        <v>162</v>
      </c>
      <c r="AZ22" s="95" t="s">
        <v>162</v>
      </c>
      <c r="BA22" s="94"/>
      <c r="BB22" s="91"/>
      <c r="BC22" s="90"/>
      <c r="BD22" s="147" t="str">
        <f t="shared" si="0"/>
        <v>0-24.0-1-24.0</v>
      </c>
      <c r="BE22" s="133"/>
      <c r="BF22" s="141">
        <f t="shared" si="2"/>
        <v>44573</v>
      </c>
      <c r="BG22" s="145">
        <v>21</v>
      </c>
      <c r="BH22" s="145"/>
      <c r="BI22" s="148" t="s">
        <v>253</v>
      </c>
      <c r="BJ22" s="137"/>
      <c r="BK22" s="137"/>
      <c r="BL22" s="137"/>
      <c r="BM22" s="137"/>
      <c r="BN22" s="137"/>
      <c r="BO22" s="137"/>
      <c r="BP22" s="137"/>
    </row>
    <row r="23" spans="1:68" ht="15.75">
      <c r="A23" s="92">
        <v>19</v>
      </c>
      <c r="B23" s="93" t="str">
        <f>IF('Crew list'!B22="","",'Crew list'!B22)</f>
        <v/>
      </c>
      <c r="C23" s="95"/>
      <c r="D23" s="95"/>
      <c r="E23" s="95"/>
      <c r="F23" s="95"/>
      <c r="G23" s="95"/>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t="s">
        <v>162</v>
      </c>
      <c r="AZ23" s="95" t="s">
        <v>162</v>
      </c>
      <c r="BA23" s="94"/>
      <c r="BB23" s="91"/>
      <c r="BC23" s="90"/>
      <c r="BD23" s="147" t="str">
        <f t="shared" si="0"/>
        <v>0-24.0-1-24.0</v>
      </c>
      <c r="BE23" s="133"/>
      <c r="BF23" s="141">
        <f t="shared" si="2"/>
        <v>44574</v>
      </c>
      <c r="BG23" s="145">
        <v>22</v>
      </c>
      <c r="BH23" s="145"/>
      <c r="BI23" s="148" t="s">
        <v>253</v>
      </c>
      <c r="BJ23" s="137"/>
      <c r="BK23" s="137"/>
      <c r="BL23" s="137"/>
      <c r="BM23" s="137"/>
      <c r="BN23" s="137"/>
      <c r="BO23" s="137"/>
      <c r="BP23" s="137"/>
    </row>
    <row r="24" spans="1:68" ht="15.75">
      <c r="A24" s="92">
        <v>20</v>
      </c>
      <c r="B24" s="93" t="str">
        <f>IF('Crew list'!B23="","",'Crew list'!B23)</f>
        <v/>
      </c>
      <c r="C24" s="95"/>
      <c r="D24" s="95"/>
      <c r="E24" s="95"/>
      <c r="F24" s="95"/>
      <c r="G24" s="95"/>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t="s">
        <v>162</v>
      </c>
      <c r="AZ24" s="95" t="s">
        <v>162</v>
      </c>
      <c r="BA24" s="94"/>
      <c r="BB24" s="91"/>
      <c r="BC24" s="90"/>
      <c r="BD24" s="147" t="str">
        <f t="shared" si="0"/>
        <v>0-24.0-1-24.0</v>
      </c>
      <c r="BE24" s="133"/>
      <c r="BF24" s="141">
        <f t="shared" si="2"/>
        <v>44575</v>
      </c>
      <c r="BG24" s="145">
        <v>23</v>
      </c>
      <c r="BH24" s="145"/>
      <c r="BI24" s="148" t="s">
        <v>253</v>
      </c>
      <c r="BJ24" s="137"/>
      <c r="BK24" s="137"/>
      <c r="BL24" s="137"/>
      <c r="BM24" s="137"/>
      <c r="BN24" s="137"/>
      <c r="BO24" s="137"/>
      <c r="BP24" s="137"/>
    </row>
    <row r="25" spans="1:68" ht="15.75">
      <c r="A25" s="92">
        <v>21</v>
      </c>
      <c r="B25" s="93" t="str">
        <f>IF('Crew list'!B24="","",'Crew list'!B24)</f>
        <v/>
      </c>
      <c r="C25" s="95"/>
      <c r="D25" s="95"/>
      <c r="E25" s="95"/>
      <c r="F25" s="95"/>
      <c r="G25" s="95"/>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t="s">
        <v>162</v>
      </c>
      <c r="AZ25" s="95" t="s">
        <v>162</v>
      </c>
      <c r="BA25" s="94"/>
      <c r="BB25" s="91"/>
      <c r="BC25" s="90"/>
      <c r="BD25" s="147" t="str">
        <f t="shared" si="0"/>
        <v>0-24.0-1-24.0</v>
      </c>
      <c r="BE25" s="133"/>
      <c r="BF25" s="141">
        <f t="shared" si="2"/>
        <v>44576</v>
      </c>
      <c r="BG25" s="145">
        <v>24</v>
      </c>
      <c r="BH25" s="145"/>
      <c r="BI25" s="148" t="s">
        <v>253</v>
      </c>
      <c r="BJ25" s="137"/>
      <c r="BK25" s="137"/>
      <c r="BL25" s="137"/>
      <c r="BM25" s="137"/>
      <c r="BN25" s="137"/>
      <c r="BO25" s="137"/>
      <c r="BP25" s="137"/>
    </row>
    <row r="26" spans="1:68" ht="15.75">
      <c r="A26" s="92">
        <v>22</v>
      </c>
      <c r="B26" s="93" t="str">
        <f>IF('Crew list'!B25="","",'Crew list'!B25)</f>
        <v/>
      </c>
      <c r="C26" s="95"/>
      <c r="D26" s="95"/>
      <c r="E26" s="95"/>
      <c r="F26" s="95"/>
      <c r="G26" s="95"/>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t="s">
        <v>162</v>
      </c>
      <c r="AZ26" s="95" t="s">
        <v>162</v>
      </c>
      <c r="BA26" s="94"/>
      <c r="BB26" s="91"/>
      <c r="BC26" s="90"/>
      <c r="BD26" s="147" t="str">
        <f t="shared" si="0"/>
        <v>0-24.0-1-24.0</v>
      </c>
      <c r="BE26" s="133"/>
      <c r="BF26" s="141">
        <f t="shared" si="2"/>
        <v>44577</v>
      </c>
      <c r="BG26" s="145">
        <v>25</v>
      </c>
      <c r="BH26" s="145"/>
      <c r="BI26" s="148" t="s">
        <v>253</v>
      </c>
      <c r="BJ26" s="137"/>
      <c r="BK26" s="137"/>
      <c r="BL26" s="137"/>
      <c r="BM26" s="137"/>
      <c r="BN26" s="137"/>
      <c r="BO26" s="137"/>
      <c r="BP26" s="137"/>
    </row>
    <row r="27" spans="1:68" ht="15.75">
      <c r="A27" s="92">
        <v>23</v>
      </c>
      <c r="B27" s="93" t="str">
        <f>IF('Crew list'!B26="","",'Crew list'!B26)</f>
        <v/>
      </c>
      <c r="C27" s="95"/>
      <c r="D27" s="95"/>
      <c r="E27" s="95"/>
      <c r="F27" s="95"/>
      <c r="G27" s="95"/>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t="s">
        <v>162</v>
      </c>
      <c r="AZ27" s="95" t="s">
        <v>162</v>
      </c>
      <c r="BA27" s="94"/>
      <c r="BB27" s="91"/>
      <c r="BC27" s="90"/>
      <c r="BD27" s="147" t="str">
        <f t="shared" si="0"/>
        <v>0-24.0-1-24.0</v>
      </c>
      <c r="BE27" s="133"/>
      <c r="BF27" s="141">
        <f t="shared" si="2"/>
        <v>44578</v>
      </c>
      <c r="BG27" s="145">
        <v>26</v>
      </c>
      <c r="BH27" s="145"/>
      <c r="BI27" s="148" t="s">
        <v>253</v>
      </c>
      <c r="BJ27" s="137"/>
      <c r="BK27" s="137"/>
      <c r="BL27" s="137"/>
      <c r="BM27" s="137"/>
      <c r="BN27" s="137"/>
      <c r="BO27" s="137"/>
      <c r="BP27" s="137"/>
    </row>
    <row r="28" spans="1:68" ht="15.75">
      <c r="A28" s="92">
        <v>24</v>
      </c>
      <c r="B28" s="93" t="str">
        <f>IF('Crew list'!B27="","",'Crew list'!B27)</f>
        <v/>
      </c>
      <c r="C28" s="95"/>
      <c r="D28" s="95"/>
      <c r="E28" s="95"/>
      <c r="F28" s="95"/>
      <c r="G28" s="95"/>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t="s">
        <v>162</v>
      </c>
      <c r="AZ28" s="95" t="s">
        <v>162</v>
      </c>
      <c r="BA28" s="94"/>
      <c r="BB28" s="91"/>
      <c r="BC28" s="90"/>
      <c r="BD28" s="147" t="str">
        <f t="shared" si="0"/>
        <v>0-24.0-1-24.0</v>
      </c>
      <c r="BE28" s="133"/>
      <c r="BF28" s="141">
        <f t="shared" si="2"/>
        <v>44579</v>
      </c>
      <c r="BG28" s="145">
        <v>27</v>
      </c>
      <c r="BH28" s="145"/>
      <c r="BI28" s="148" t="s">
        <v>253</v>
      </c>
      <c r="BJ28" s="137"/>
      <c r="BK28" s="137"/>
      <c r="BL28" s="137"/>
      <c r="BM28" s="137"/>
      <c r="BN28" s="137"/>
      <c r="BO28" s="137"/>
      <c r="BP28" s="137"/>
    </row>
    <row r="29" spans="1:68" ht="15.75">
      <c r="A29" s="92">
        <v>25</v>
      </c>
      <c r="B29" s="93" t="str">
        <f>IF('Crew list'!B28="","",'Crew list'!B28)</f>
        <v/>
      </c>
      <c r="C29" s="95"/>
      <c r="D29" s="95"/>
      <c r="E29" s="95"/>
      <c r="F29" s="95"/>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t="s">
        <v>162</v>
      </c>
      <c r="AZ29" s="95" t="s">
        <v>162</v>
      </c>
      <c r="BA29" s="94"/>
      <c r="BB29" s="91"/>
      <c r="BC29" s="90"/>
      <c r="BD29" s="147" t="str">
        <f t="shared" si="0"/>
        <v>0-24.0-1-24.0</v>
      </c>
      <c r="BE29" s="133"/>
      <c r="BF29" s="141">
        <f t="shared" si="2"/>
        <v>44580</v>
      </c>
      <c r="BG29" s="145">
        <v>28</v>
      </c>
      <c r="BH29" s="145"/>
      <c r="BI29" s="148" t="s">
        <v>253</v>
      </c>
      <c r="BJ29" s="137"/>
      <c r="BK29" s="137"/>
      <c r="BL29" s="137"/>
      <c r="BM29" s="137"/>
      <c r="BN29" s="137"/>
      <c r="BO29" s="137"/>
      <c r="BP29" s="137"/>
    </row>
    <row r="30" spans="1:68" ht="15.75">
      <c r="BC30" s="89"/>
      <c r="BD30" s="149"/>
      <c r="BE30" s="133"/>
      <c r="BF30" s="141">
        <f t="shared" si="2"/>
        <v>44581</v>
      </c>
      <c r="BG30" s="145">
        <v>29</v>
      </c>
      <c r="BH30" s="145"/>
      <c r="BI30" s="149"/>
      <c r="BJ30" s="137"/>
      <c r="BK30" s="137"/>
      <c r="BL30" s="137"/>
      <c r="BM30" s="137"/>
      <c r="BN30" s="137"/>
      <c r="BO30" s="137"/>
      <c r="BP30" s="137"/>
    </row>
    <row r="31" spans="1:68" ht="15.75">
      <c r="BC31" s="89"/>
      <c r="BD31" s="149"/>
      <c r="BE31" s="133"/>
      <c r="BF31" s="141">
        <f t="shared" si="2"/>
        <v>44582</v>
      </c>
      <c r="BG31" s="145">
        <v>30</v>
      </c>
      <c r="BH31" s="145"/>
      <c r="BI31" s="149"/>
      <c r="BJ31" s="137"/>
      <c r="BK31" s="137"/>
      <c r="BL31" s="137"/>
      <c r="BM31" s="137"/>
      <c r="BN31" s="137"/>
      <c r="BO31" s="137"/>
      <c r="BP31" s="137"/>
    </row>
    <row r="32" spans="1:68" ht="15.75">
      <c r="BC32" s="89"/>
      <c r="BD32" s="149"/>
      <c r="BE32" s="133"/>
      <c r="BF32" s="141">
        <f t="shared" si="2"/>
        <v>44583</v>
      </c>
      <c r="BG32" s="145">
        <v>31</v>
      </c>
      <c r="BH32" s="145"/>
      <c r="BI32" s="149"/>
      <c r="BJ32" s="137"/>
      <c r="BK32" s="137"/>
      <c r="BL32" s="137"/>
      <c r="BM32" s="137"/>
      <c r="BN32" s="137"/>
      <c r="BO32" s="137"/>
      <c r="BP32" s="137"/>
    </row>
    <row r="33" spans="55:68" ht="15.75">
      <c r="BC33" s="89"/>
      <c r="BD33" s="149"/>
      <c r="BE33" s="133"/>
      <c r="BF33" s="141">
        <f t="shared" si="2"/>
        <v>44584</v>
      </c>
      <c r="BG33" s="145">
        <v>32</v>
      </c>
      <c r="BH33" s="145"/>
      <c r="BI33" s="149"/>
      <c r="BJ33" s="137"/>
      <c r="BK33" s="137"/>
      <c r="BL33" s="137"/>
      <c r="BM33" s="137"/>
      <c r="BN33" s="137"/>
      <c r="BO33" s="137"/>
      <c r="BP33" s="137"/>
    </row>
    <row r="34" spans="55:68" ht="15.75">
      <c r="BC34" s="89"/>
      <c r="BD34" s="149"/>
      <c r="BE34" s="133"/>
      <c r="BF34" s="141">
        <f t="shared" si="2"/>
        <v>44585</v>
      </c>
      <c r="BG34" s="145">
        <v>33</v>
      </c>
      <c r="BH34" s="145"/>
      <c r="BI34" s="149"/>
      <c r="BJ34" s="137"/>
      <c r="BK34" s="137"/>
      <c r="BL34" s="137"/>
      <c r="BM34" s="137"/>
      <c r="BN34" s="137"/>
      <c r="BO34" s="137"/>
      <c r="BP34" s="137"/>
    </row>
    <row r="35" spans="55:68" ht="15.75">
      <c r="BC35" s="89"/>
      <c r="BD35" s="149"/>
      <c r="BE35" s="133"/>
      <c r="BF35" s="141">
        <f t="shared" si="2"/>
        <v>44586</v>
      </c>
      <c r="BG35" s="145">
        <v>34</v>
      </c>
      <c r="BH35" s="145"/>
      <c r="BI35" s="149"/>
      <c r="BJ35" s="137"/>
      <c r="BK35" s="137"/>
      <c r="BL35" s="137"/>
      <c r="BM35" s="137"/>
      <c r="BN35" s="137"/>
      <c r="BO35" s="137"/>
      <c r="BP35" s="137"/>
    </row>
    <row r="36" spans="55:68" ht="15.75">
      <c r="BC36" s="89"/>
      <c r="BD36" s="149"/>
      <c r="BE36" s="133"/>
      <c r="BF36" s="141">
        <f t="shared" si="2"/>
        <v>44587</v>
      </c>
      <c r="BG36" s="145">
        <v>35</v>
      </c>
      <c r="BH36" s="145"/>
      <c r="BI36" s="149"/>
      <c r="BJ36" s="137"/>
      <c r="BK36" s="137"/>
      <c r="BL36" s="137"/>
      <c r="BM36" s="137"/>
      <c r="BN36" s="137"/>
      <c r="BO36" s="137"/>
      <c r="BP36" s="137"/>
    </row>
    <row r="37" spans="55:68" ht="15.75">
      <c r="BC37" s="89"/>
      <c r="BD37" s="149"/>
      <c r="BE37" s="133"/>
      <c r="BF37" s="141">
        <f t="shared" si="2"/>
        <v>44588</v>
      </c>
      <c r="BG37" s="145">
        <v>36</v>
      </c>
      <c r="BH37" s="145"/>
      <c r="BI37" s="149"/>
      <c r="BJ37" s="137"/>
      <c r="BK37" s="137"/>
      <c r="BL37" s="137"/>
      <c r="BM37" s="137"/>
      <c r="BN37" s="137"/>
      <c r="BO37" s="137"/>
      <c r="BP37" s="137"/>
    </row>
    <row r="38" spans="55:68" ht="15.75">
      <c r="BC38" s="89"/>
      <c r="BD38" s="149"/>
      <c r="BE38" s="133"/>
      <c r="BF38" s="141">
        <f t="shared" si="2"/>
        <v>44589</v>
      </c>
      <c r="BG38" s="145">
        <v>37</v>
      </c>
      <c r="BH38" s="145"/>
      <c r="BI38" s="149"/>
      <c r="BJ38" s="137"/>
      <c r="BK38" s="137"/>
      <c r="BL38" s="137"/>
      <c r="BM38" s="137"/>
      <c r="BN38" s="137"/>
      <c r="BO38" s="137"/>
      <c r="BP38" s="137"/>
    </row>
    <row r="39" spans="55:68" ht="15.75">
      <c r="BC39" s="89"/>
      <c r="BD39" s="149"/>
      <c r="BE39" s="133"/>
      <c r="BF39" s="141">
        <f t="shared" si="2"/>
        <v>44590</v>
      </c>
      <c r="BG39" s="145">
        <v>38</v>
      </c>
      <c r="BH39" s="145"/>
      <c r="BI39" s="149"/>
      <c r="BJ39" s="137"/>
      <c r="BK39" s="137"/>
      <c r="BL39" s="137"/>
      <c r="BM39" s="137"/>
      <c r="BN39" s="137"/>
      <c r="BO39" s="137"/>
      <c r="BP39" s="137"/>
    </row>
    <row r="40" spans="55:68" ht="15.75">
      <c r="BC40" s="89"/>
      <c r="BD40" s="149"/>
      <c r="BE40" s="133"/>
      <c r="BF40" s="141">
        <f t="shared" si="2"/>
        <v>44591</v>
      </c>
      <c r="BG40" s="145">
        <v>39</v>
      </c>
      <c r="BH40" s="145"/>
      <c r="BI40" s="149"/>
      <c r="BJ40" s="137"/>
      <c r="BK40" s="137"/>
      <c r="BL40" s="137"/>
      <c r="BM40" s="137"/>
      <c r="BN40" s="137"/>
      <c r="BO40" s="137"/>
      <c r="BP40" s="137"/>
    </row>
    <row r="41" spans="55:68" ht="15.75">
      <c r="BC41" s="89"/>
      <c r="BD41" s="149"/>
      <c r="BE41" s="133"/>
      <c r="BF41" s="141">
        <f t="shared" si="2"/>
        <v>44592</v>
      </c>
      <c r="BG41" s="145">
        <v>40</v>
      </c>
      <c r="BH41" s="145"/>
      <c r="BI41" s="149"/>
      <c r="BJ41" s="137"/>
      <c r="BK41" s="137"/>
      <c r="BL41" s="137"/>
      <c r="BM41" s="137"/>
      <c r="BN41" s="137"/>
      <c r="BO41" s="137"/>
      <c r="BP41" s="137"/>
    </row>
    <row r="42" spans="55:68">
      <c r="BD42" s="138"/>
      <c r="BE42" s="133"/>
      <c r="BF42" s="134"/>
      <c r="BG42" s="135"/>
      <c r="BH42" s="135"/>
      <c r="BI42" s="138"/>
      <c r="BJ42" s="137"/>
      <c r="BK42" s="137"/>
      <c r="BL42" s="137"/>
      <c r="BM42" s="137"/>
      <c r="BN42" s="137"/>
      <c r="BO42" s="137"/>
      <c r="BP42" s="137"/>
    </row>
    <row r="43" spans="55:68">
      <c r="BD43" s="138"/>
      <c r="BE43" s="133"/>
      <c r="BF43" s="134"/>
      <c r="BG43" s="135"/>
      <c r="BH43" s="135"/>
      <c r="BI43" s="138"/>
      <c r="BJ43" s="137"/>
      <c r="BK43" s="137"/>
      <c r="BL43" s="137"/>
      <c r="BM43" s="137"/>
      <c r="BN43" s="137"/>
      <c r="BO43" s="137"/>
      <c r="BP43" s="137"/>
    </row>
    <row r="44" spans="55:68">
      <c r="BD44" s="138"/>
      <c r="BE44" s="133"/>
      <c r="BF44" s="134"/>
      <c r="BG44" s="135"/>
      <c r="BH44" s="135"/>
      <c r="BI44" s="138"/>
      <c r="BJ44" s="137"/>
      <c r="BK44" s="137"/>
      <c r="BL44" s="137"/>
      <c r="BM44" s="137"/>
      <c r="BN44" s="137"/>
      <c r="BO44" s="137"/>
      <c r="BP44" s="137"/>
    </row>
    <row r="45" spans="55:68">
      <c r="BD45" s="138"/>
      <c r="BE45" s="133"/>
      <c r="BF45" s="134"/>
      <c r="BG45" s="135"/>
      <c r="BH45" s="135"/>
      <c r="BI45" s="138"/>
      <c r="BJ45" s="137"/>
      <c r="BK45" s="137"/>
      <c r="BL45" s="137"/>
      <c r="BM45" s="137"/>
      <c r="BN45" s="137"/>
      <c r="BO45" s="137"/>
      <c r="BP45" s="137"/>
    </row>
    <row r="46" spans="55:68">
      <c r="BD46" s="138"/>
      <c r="BE46" s="133"/>
      <c r="BF46" s="134"/>
      <c r="BG46" s="135"/>
      <c r="BH46" s="135"/>
      <c r="BI46" s="138"/>
      <c r="BJ46" s="137"/>
      <c r="BK46" s="137"/>
      <c r="BL46" s="137"/>
      <c r="BM46" s="137"/>
      <c r="BN46" s="137"/>
      <c r="BO46" s="137"/>
      <c r="BP46" s="137"/>
    </row>
    <row r="47" spans="55:68">
      <c r="BD47" s="138"/>
      <c r="BE47" s="133"/>
      <c r="BF47" s="134"/>
      <c r="BG47" s="135"/>
      <c r="BH47" s="135"/>
      <c r="BI47" s="138"/>
      <c r="BJ47" s="137"/>
      <c r="BK47" s="137"/>
      <c r="BL47" s="137"/>
      <c r="BM47" s="137"/>
      <c r="BN47" s="137"/>
      <c r="BO47" s="137"/>
      <c r="BP47" s="137"/>
    </row>
    <row r="48" spans="55:68">
      <c r="BD48" s="138"/>
      <c r="BE48" s="133"/>
      <c r="BF48" s="134"/>
      <c r="BG48" s="135"/>
      <c r="BH48" s="135"/>
      <c r="BI48" s="138"/>
      <c r="BJ48" s="137"/>
      <c r="BK48" s="137"/>
      <c r="BL48" s="137"/>
      <c r="BM48" s="137"/>
      <c r="BN48" s="137"/>
      <c r="BO48" s="137"/>
      <c r="BP48" s="137"/>
    </row>
    <row r="49" spans="56:68">
      <c r="BD49" s="138"/>
      <c r="BE49" s="133"/>
      <c r="BF49" s="134"/>
      <c r="BG49" s="135"/>
      <c r="BH49" s="135"/>
      <c r="BI49" s="138"/>
      <c r="BJ49" s="137"/>
      <c r="BK49" s="137"/>
      <c r="BL49" s="137"/>
      <c r="BM49" s="137"/>
      <c r="BN49" s="137"/>
      <c r="BO49" s="137"/>
      <c r="BP49" s="137"/>
    </row>
    <row r="50" spans="56:68">
      <c r="BD50" s="138"/>
      <c r="BE50" s="133"/>
      <c r="BF50" s="134"/>
      <c r="BG50" s="135"/>
      <c r="BH50" s="135"/>
      <c r="BI50" s="138"/>
      <c r="BJ50" s="137"/>
      <c r="BK50" s="137"/>
      <c r="BL50" s="137"/>
      <c r="BM50" s="137"/>
      <c r="BN50" s="137"/>
      <c r="BO50" s="137"/>
      <c r="BP50" s="137"/>
    </row>
    <row r="51" spans="56:68">
      <c r="BD51" s="138"/>
      <c r="BE51" s="133"/>
      <c r="BF51" s="134"/>
      <c r="BG51" s="135"/>
      <c r="BH51" s="135"/>
      <c r="BI51" s="138"/>
      <c r="BJ51" s="137"/>
      <c r="BK51" s="137"/>
      <c r="BL51" s="137"/>
      <c r="BM51" s="137"/>
      <c r="BN51" s="137"/>
      <c r="BO51" s="137"/>
      <c r="BP51" s="137"/>
    </row>
    <row r="52" spans="56:68">
      <c r="BD52" s="138"/>
      <c r="BE52" s="133"/>
      <c r="BF52" s="134"/>
      <c r="BG52" s="135"/>
      <c r="BH52" s="135"/>
      <c r="BI52" s="138"/>
      <c r="BJ52" s="137"/>
      <c r="BK52" s="137"/>
      <c r="BL52" s="137"/>
      <c r="BM52" s="137"/>
      <c r="BN52" s="137"/>
      <c r="BO52" s="137"/>
      <c r="BP52" s="137"/>
    </row>
    <row r="53" spans="56:68">
      <c r="BD53" s="138"/>
      <c r="BE53" s="133"/>
      <c r="BF53" s="134"/>
      <c r="BG53" s="135"/>
      <c r="BH53" s="135"/>
      <c r="BI53" s="138"/>
      <c r="BJ53" s="137"/>
      <c r="BK53" s="137"/>
      <c r="BL53" s="137"/>
      <c r="BM53" s="137"/>
      <c r="BN53" s="137"/>
      <c r="BO53" s="137"/>
      <c r="BP53" s="137"/>
    </row>
    <row r="54" spans="56:68">
      <c r="BD54" s="138"/>
      <c r="BE54" s="133"/>
      <c r="BF54" s="134"/>
      <c r="BG54" s="135"/>
      <c r="BH54" s="135"/>
      <c r="BI54" s="138"/>
      <c r="BJ54" s="137"/>
      <c r="BK54" s="137"/>
      <c r="BL54" s="137"/>
      <c r="BM54" s="137"/>
      <c r="BN54" s="137"/>
      <c r="BO54" s="137"/>
      <c r="BP54" s="137"/>
    </row>
    <row r="55" spans="56:68">
      <c r="BD55" s="138"/>
      <c r="BE55" s="133"/>
      <c r="BF55" s="134"/>
      <c r="BG55" s="135"/>
      <c r="BH55" s="135"/>
      <c r="BI55" s="138"/>
      <c r="BJ55" s="137"/>
      <c r="BK55" s="137"/>
      <c r="BL55" s="137"/>
      <c r="BM55" s="137"/>
      <c r="BN55" s="137"/>
      <c r="BO55" s="137"/>
      <c r="BP55" s="137"/>
    </row>
    <row r="56" spans="56:68">
      <c r="BD56" s="138"/>
      <c r="BE56" s="133"/>
      <c r="BF56" s="134"/>
      <c r="BG56" s="135"/>
      <c r="BH56" s="135"/>
      <c r="BI56" s="138"/>
      <c r="BJ56" s="137"/>
      <c r="BK56" s="137"/>
      <c r="BL56" s="137"/>
      <c r="BM56" s="137"/>
      <c r="BN56" s="137"/>
      <c r="BO56" s="137"/>
      <c r="BP56" s="137"/>
    </row>
    <row r="57" spans="56:68">
      <c r="BD57" s="138"/>
      <c r="BE57" s="133"/>
      <c r="BF57" s="134"/>
      <c r="BG57" s="135"/>
      <c r="BH57" s="135"/>
      <c r="BI57" s="138"/>
      <c r="BJ57" s="137"/>
      <c r="BK57" s="137"/>
      <c r="BL57" s="137"/>
      <c r="BM57" s="137"/>
      <c r="BN57" s="137"/>
      <c r="BO57" s="137"/>
      <c r="BP57" s="137"/>
    </row>
    <row r="58" spans="56:68">
      <c r="BD58" s="138"/>
      <c r="BE58" s="133"/>
      <c r="BF58" s="134"/>
      <c r="BG58" s="135"/>
      <c r="BH58" s="135"/>
      <c r="BI58" s="138"/>
      <c r="BJ58" s="137"/>
      <c r="BK58" s="137"/>
      <c r="BL58" s="137"/>
      <c r="BM58" s="137"/>
      <c r="BN58" s="137"/>
      <c r="BO58" s="137"/>
      <c r="BP58" s="137"/>
    </row>
    <row r="59" spans="56:68">
      <c r="BD59" s="138"/>
      <c r="BE59" s="133"/>
      <c r="BF59" s="134"/>
      <c r="BG59" s="135"/>
      <c r="BH59" s="135"/>
      <c r="BI59" s="138"/>
      <c r="BJ59" s="137"/>
      <c r="BK59" s="137"/>
      <c r="BL59" s="137"/>
      <c r="BM59" s="137"/>
      <c r="BN59" s="137"/>
      <c r="BO59" s="137"/>
      <c r="BP59" s="137"/>
    </row>
    <row r="60" spans="56:68">
      <c r="BD60" s="138"/>
      <c r="BE60" s="133"/>
      <c r="BF60" s="134"/>
      <c r="BG60" s="135"/>
      <c r="BH60" s="135"/>
      <c r="BI60" s="138"/>
      <c r="BJ60" s="137"/>
      <c r="BK60" s="137"/>
      <c r="BL60" s="137"/>
      <c r="BM60" s="137"/>
      <c r="BN60" s="137"/>
      <c r="BO60" s="137"/>
      <c r="BP60" s="137"/>
    </row>
    <row r="61" spans="56:68">
      <c r="BD61" s="138"/>
      <c r="BE61" s="133"/>
      <c r="BF61" s="134"/>
      <c r="BG61" s="135"/>
      <c r="BH61" s="135"/>
      <c r="BI61" s="138"/>
      <c r="BJ61" s="137"/>
      <c r="BK61" s="137"/>
      <c r="BL61" s="137"/>
      <c r="BM61" s="137"/>
      <c r="BN61" s="137"/>
      <c r="BO61" s="137"/>
      <c r="BP61" s="137"/>
    </row>
    <row r="62" spans="56:68">
      <c r="BD62" s="138"/>
      <c r="BE62" s="133"/>
      <c r="BF62" s="134"/>
      <c r="BG62" s="135"/>
      <c r="BH62" s="135"/>
      <c r="BI62" s="138"/>
      <c r="BJ62" s="137"/>
      <c r="BK62" s="137"/>
      <c r="BL62" s="137"/>
      <c r="BM62" s="137"/>
      <c r="BN62" s="137"/>
      <c r="BO62" s="137"/>
      <c r="BP62" s="137"/>
    </row>
    <row r="63" spans="56:68">
      <c r="BD63" s="138"/>
      <c r="BE63" s="133"/>
      <c r="BF63" s="134"/>
      <c r="BG63" s="135"/>
      <c r="BH63" s="135"/>
      <c r="BI63" s="138"/>
      <c r="BJ63" s="137"/>
      <c r="BK63" s="137"/>
      <c r="BL63" s="137"/>
      <c r="BM63" s="137"/>
      <c r="BN63" s="137"/>
      <c r="BO63" s="137"/>
      <c r="BP63" s="137"/>
    </row>
    <row r="64" spans="56:68">
      <c r="BD64" s="138"/>
      <c r="BE64" s="133"/>
      <c r="BF64" s="134"/>
      <c r="BG64" s="135"/>
      <c r="BH64" s="135"/>
      <c r="BI64" s="138"/>
      <c r="BJ64" s="137"/>
      <c r="BK64" s="137"/>
      <c r="BL64" s="137"/>
      <c r="BM64" s="137"/>
      <c r="BN64" s="137"/>
      <c r="BO64" s="137"/>
      <c r="BP64" s="137"/>
    </row>
    <row r="65" spans="56:68">
      <c r="BD65" s="138"/>
      <c r="BE65" s="133"/>
      <c r="BF65" s="134"/>
      <c r="BG65" s="135"/>
      <c r="BH65" s="135"/>
      <c r="BI65" s="138"/>
      <c r="BJ65" s="137"/>
      <c r="BK65" s="137"/>
      <c r="BL65" s="137"/>
      <c r="BM65" s="137"/>
      <c r="BN65" s="137"/>
      <c r="BO65" s="137"/>
      <c r="BP65" s="137"/>
    </row>
    <row r="66" spans="56:68">
      <c r="BD66" s="138"/>
      <c r="BE66" s="133"/>
      <c r="BF66" s="134"/>
      <c r="BG66" s="135"/>
      <c r="BH66" s="135"/>
      <c r="BI66" s="138"/>
      <c r="BJ66" s="137"/>
      <c r="BK66" s="137"/>
      <c r="BL66" s="137"/>
      <c r="BM66" s="137"/>
      <c r="BN66" s="137"/>
      <c r="BO66" s="137"/>
      <c r="BP66" s="137"/>
    </row>
    <row r="67" spans="56:68">
      <c r="BD67" s="138"/>
      <c r="BE67" s="133"/>
      <c r="BF67" s="134"/>
      <c r="BG67" s="135"/>
      <c r="BH67" s="135"/>
      <c r="BI67" s="138"/>
      <c r="BJ67" s="137"/>
      <c r="BK67" s="137"/>
      <c r="BL67" s="137"/>
      <c r="BM67" s="137"/>
      <c r="BN67" s="137"/>
      <c r="BO67" s="137"/>
      <c r="BP67" s="137"/>
    </row>
  </sheetData>
  <sheetProtection formatCells="0"/>
  <mergeCells count="8">
    <mergeCell ref="C1:D1"/>
    <mergeCell ref="H1:I1"/>
    <mergeCell ref="M1:O1"/>
    <mergeCell ref="A2:A4"/>
    <mergeCell ref="B2:B4"/>
    <mergeCell ref="C2:AZ2"/>
    <mergeCell ref="C3:AZ3"/>
    <mergeCell ref="AM1:BB1"/>
  </mergeCells>
  <dataValidations count="2">
    <dataValidation type="list" allowBlank="1" showInputMessage="1" showErrorMessage="1" sqref="C1:D1">
      <formula1>$BN$5:$BN$16</formula1>
    </dataValidation>
    <dataValidation type="textLength" operator="lessThan" allowBlank="1" showInputMessage="1" showErrorMessage="1" sqref="BD2:BP67">
      <formula1>0</formula1>
    </dataValidation>
  </dataValidations>
  <pageMargins left="0.39370078740157483" right="0.39370078740157483" top="0.39370078740157483" bottom="0.39370078740157483" header="0.31496062992125984" footer="0.31496062992125984"/>
  <pageSetup paperSize="9" scale="85" orientation="landscape" horizontalDpi="300" verticalDpi="300" r:id="rId1"/>
  <drawing r:id="rId2"/>
  <legacyDrawing r:id="rId3"/>
  <controls>
    <control shapeId="1212" r:id="rId4" name="cmd_import"/>
    <control shapeId="1211" r:id="rId5" name="CheckBox258"/>
    <control shapeId="1210" r:id="rId6" name="CheckBox259"/>
    <control shapeId="1209" r:id="rId7" name="CheckBox260"/>
    <control shapeId="1208" r:id="rId8" name="CheckBox261"/>
    <control shapeId="1207" r:id="rId9" name="CheckBox262"/>
    <control shapeId="1206" r:id="rId10" name="CheckBox263"/>
    <control shapeId="1205" r:id="rId11" name="CheckBox264"/>
    <control shapeId="1204" r:id="rId12" name="CheckBox265"/>
    <control shapeId="1203" r:id="rId13" name="CheckBox266"/>
    <control shapeId="1202" r:id="rId14" name="CheckBox267"/>
    <control shapeId="1201" r:id="rId15" name="CheckBox268"/>
    <control shapeId="1200" r:id="rId16" name="CheckBox269"/>
    <control shapeId="1199" r:id="rId17" name="CheckBox270"/>
    <control shapeId="1198" r:id="rId18" name="CheckBox271"/>
    <control shapeId="1197" r:id="rId19" name="CheckBox272"/>
    <control shapeId="1196" r:id="rId20" name="CheckBox273"/>
    <control shapeId="1195" r:id="rId21" name="CheckBox274"/>
    <control shapeId="1194" r:id="rId22" name="CheckBox275"/>
    <control shapeId="1193" r:id="rId23" name="CheckBox276"/>
    <control shapeId="1192" r:id="rId24" name="CheckBox277"/>
    <control shapeId="1191" r:id="rId25" name="CheckBox278"/>
    <control shapeId="1190" r:id="rId26" name="CheckBox279"/>
    <control shapeId="1189" r:id="rId27" name="CheckBox280"/>
    <control shapeId="1188" r:id="rId28" name="CheckBox281"/>
    <control shapeId="1187" r:id="rId29" name="CheckBox282"/>
    <control shapeId="1186" r:id="rId30" name="CheckBox283"/>
    <control shapeId="1185" r:id="rId31" name="CheckBox284"/>
    <control shapeId="1184" r:id="rId32" name="CheckBox285"/>
    <control shapeId="1183" r:id="rId33" name="CheckBox286"/>
    <control shapeId="1182" r:id="rId34" name="CheckBox287"/>
    <control shapeId="1181" r:id="rId35" name="CheckBox288"/>
    <control shapeId="1180" r:id="rId36" name="CheckBox289"/>
    <control shapeId="1179" r:id="rId37" name="CheckBox290"/>
    <control shapeId="1178" r:id="rId38" name="CheckBox291"/>
    <control shapeId="1177" r:id="rId39" name="CheckBox292"/>
    <control shapeId="1176" r:id="rId40" name="CheckBox293"/>
    <control shapeId="1175" r:id="rId41" name="CheckBox294"/>
    <control shapeId="1174" r:id="rId42" name="CheckBox295"/>
    <control shapeId="1173" r:id="rId43" name="CheckBox296"/>
    <control shapeId="1172" r:id="rId44" name="CheckBox297"/>
    <control shapeId="1171" r:id="rId45" name="CheckBox298"/>
    <control shapeId="1170" r:id="rId46" name="CheckBox299"/>
    <control shapeId="1169" r:id="rId47" name="CheckBox300"/>
    <control shapeId="1168" r:id="rId48" name="CheckBox301"/>
    <control shapeId="1167" r:id="rId49" name="CheckBox302"/>
    <control shapeId="1166" r:id="rId50" name="CheckBox303"/>
    <control shapeId="1165" r:id="rId51" name="CheckBox304"/>
    <control shapeId="1164" r:id="rId52" name="CheckBox305"/>
    <control shapeId="1163" r:id="rId53" name="CheckBox306"/>
    <control shapeId="1162" r:id="rId54" name="CheckBox307"/>
    <control shapeId="1161" r:id="rId55" name="CheckBox308"/>
    <control shapeId="1160" r:id="rId56" name="CheckBox309"/>
    <control shapeId="1159" r:id="rId57" name="CheckBox310"/>
    <control shapeId="1158" r:id="rId58" name="CheckBox311"/>
    <control shapeId="1157" r:id="rId59" name="CheckBox312"/>
    <control shapeId="1156" r:id="rId60" name="CheckBox313"/>
    <control shapeId="1155" r:id="rId61" name="CheckBox314"/>
    <control shapeId="1154" r:id="rId62" name="CheckBox315"/>
    <control shapeId="1153" r:id="rId63" name="CheckBox316"/>
    <control shapeId="1152" r:id="rId64" name="CheckBox317"/>
    <control shapeId="1151" r:id="rId65" name="CheckBox318"/>
    <control shapeId="1150" r:id="rId66" name="CheckBox319"/>
    <control shapeId="1149" r:id="rId67" name="CheckBox320"/>
    <control shapeId="1148" r:id="rId68" name="CheckBox321"/>
    <control shapeId="1147" r:id="rId69" name="CheckBox322"/>
    <control shapeId="1146" r:id="rId70" name="CheckBox323"/>
    <control shapeId="1145" r:id="rId71" name="CheckBox324"/>
    <control shapeId="1144" r:id="rId72" name="CheckBox325"/>
    <control shapeId="1143" r:id="rId73" name="CheckBox326"/>
    <control shapeId="1142" r:id="rId74" name="CheckBox327"/>
    <control shapeId="1141" r:id="rId75" name="CheckBox328"/>
    <control shapeId="1140" r:id="rId76" name="CheckBox329"/>
    <control shapeId="1139" r:id="rId77" name="CheckBox330"/>
    <control shapeId="1138" r:id="rId78" name="CheckBox331"/>
    <control shapeId="1137" r:id="rId79" name="CheckBox332"/>
    <control shapeId="1136" r:id="rId80" name="chk_CgOp_all"/>
    <control shapeId="1135" r:id="rId81" name="chk_Sailing_all"/>
    <control shapeId="1134" r:id="rId82" name="chk_ANC_all"/>
    <control shapeId="1133" r:id="rId83" name="CheckBox439"/>
    <control shapeId="1132" r:id="rId84" name="CheckBox438"/>
    <control shapeId="1131" r:id="rId85" name="CheckBox437"/>
    <control shapeId="1130" r:id="rId86" name="CheckBox436"/>
    <control shapeId="1129" r:id="rId87" name="cmd_next"/>
    <control shapeId="1128" r:id="rId88" name="cmd_prev"/>
    <control shapeId="1127" r:id="rId89" name="CheckBox435"/>
    <control shapeId="1126" r:id="rId90" name="CheckBox434"/>
    <control shapeId="1125" r:id="rId91" name="CheckBox433"/>
    <control shapeId="1124" r:id="rId92" name="CheckBox432"/>
    <control shapeId="1123" r:id="rId93" name="CheckBox431"/>
    <control shapeId="1122" r:id="rId94" name="CheckBox430"/>
    <control shapeId="1121" r:id="rId95" name="CheckBox429"/>
    <control shapeId="1120" r:id="rId96" name="CheckBox428"/>
    <control shapeId="1119" r:id="rId97" name="CheckBox427"/>
    <control shapeId="1118" r:id="rId98" name="CheckBox426"/>
    <control shapeId="1117" r:id="rId99" name="CheckBox425"/>
    <control shapeId="1116" r:id="rId100" name="CheckBox424"/>
    <control shapeId="1115" r:id="rId101" name="CheckBox423"/>
    <control shapeId="1114" r:id="rId102" name="CheckBox422"/>
    <control shapeId="1113" r:id="rId103" name="CheckBox421"/>
    <control shapeId="1112" r:id="rId104" name="CheckBox420"/>
    <control shapeId="1111" r:id="rId105" name="CheckBox419"/>
    <control shapeId="1110" r:id="rId106" name="CheckBox418"/>
    <control shapeId="1109" r:id="rId107" name="CheckBox417"/>
    <control shapeId="1108" r:id="rId108" name="CheckBox416"/>
    <control shapeId="1107" r:id="rId109" name="CheckBox415"/>
    <control shapeId="1106" r:id="rId110" name="CheckBox414"/>
    <control shapeId="1105" r:id="rId111" name="CheckBox413"/>
    <control shapeId="1104" r:id="rId112" name="CheckBox412"/>
    <control shapeId="1103" r:id="rId113" name="CheckBox411"/>
    <control shapeId="1102" r:id="rId114" name="CheckBox410"/>
    <control shapeId="1101" r:id="rId115" name="CheckBox409"/>
    <control shapeId="1100" r:id="rId116" name="CheckBox408"/>
    <control shapeId="1099" r:id="rId117" name="CheckBox407"/>
    <control shapeId="1098" r:id="rId118" name="CheckBox406"/>
    <control shapeId="1097" r:id="rId119" name="CheckBox405"/>
    <control shapeId="1096" r:id="rId120" name="CheckBox404"/>
    <control shapeId="1095" r:id="rId121" name="CheckBox403"/>
    <control shapeId="1094" r:id="rId122" name="CheckBox402"/>
    <control shapeId="1093" r:id="rId123" name="CheckBox401"/>
    <control shapeId="1092" r:id="rId124" name="CheckBox400"/>
    <control shapeId="1091" r:id="rId125" name="CheckBox399"/>
    <control shapeId="1090" r:id="rId126" name="CheckBox398"/>
    <control shapeId="1089" r:id="rId127" name="CheckBox397"/>
    <control shapeId="1088" r:id="rId128" name="CheckBox396"/>
    <control shapeId="1087" r:id="rId129" name="CheckBox395"/>
    <control shapeId="1086" r:id="rId130" name="CheckBox394"/>
    <control shapeId="1085" r:id="rId131" name="CheckBox393"/>
    <control shapeId="1084" r:id="rId132" name="CheckBox392"/>
    <control shapeId="1083" r:id="rId133" name="CheckBox391"/>
    <control shapeId="1082" r:id="rId134" name="CheckBox390"/>
    <control shapeId="1081" r:id="rId135" name="CheckBox389"/>
    <control shapeId="1080" r:id="rId136" name="CheckBox388"/>
    <control shapeId="1079" r:id="rId137" name="CheckBox387"/>
    <control shapeId="1078" r:id="rId138" name="CheckBox386"/>
    <control shapeId="1077" r:id="rId139" name="CheckBox385"/>
    <control shapeId="1076" r:id="rId140" name="CheckBox384"/>
    <control shapeId="1075" r:id="rId141" name="CheckBox383"/>
    <control shapeId="1074" r:id="rId142" name="CheckBox382"/>
    <control shapeId="1073" r:id="rId143" name="CheckBox381"/>
    <control shapeId="1072" r:id="rId144" name="CheckBox380"/>
    <control shapeId="1071" r:id="rId145" name="CheckBox379"/>
    <control shapeId="1070" r:id="rId146" name="CheckBox378"/>
    <control shapeId="1069" r:id="rId147" name="CheckBox377"/>
    <control shapeId="1068" r:id="rId148" name="CheckBox376"/>
    <control shapeId="1067" r:id="rId149" name="CheckBox375"/>
    <control shapeId="1066" r:id="rId150" name="CheckBox374"/>
    <control shapeId="1065" r:id="rId151" name="CheckBox373"/>
    <control shapeId="1064" r:id="rId152" name="CheckBox372"/>
    <control shapeId="1063" r:id="rId153" name="CheckBox371"/>
    <control shapeId="1062" r:id="rId154" name="CheckBox370"/>
    <control shapeId="1061" r:id="rId155" name="CheckBox369"/>
    <control shapeId="1060" r:id="rId156" name="CheckBox368"/>
    <control shapeId="1059" r:id="rId157" name="CheckBox367"/>
    <control shapeId="1058" r:id="rId158" name="CheckBox366"/>
    <control shapeId="1057" r:id="rId159" name="CheckBox365"/>
    <control shapeId="1056" r:id="rId160" name="CheckBox364"/>
    <control shapeId="1055" r:id="rId161" name="CheckBox363"/>
    <control shapeId="1054" r:id="rId162" name="CheckBox362"/>
    <control shapeId="1053" r:id="rId163" name="CheckBox361"/>
    <control shapeId="1052" r:id="rId164" name="CheckBox360"/>
    <control shapeId="1051" r:id="rId165" name="CheckBox359"/>
    <control shapeId="1050" r:id="rId166" name="CheckBox358"/>
    <control shapeId="1049" r:id="rId167" name="CheckBox357"/>
    <control shapeId="1048" r:id="rId168" name="CheckBox356"/>
    <control shapeId="1047" r:id="rId169" name="CheckBox355"/>
    <control shapeId="1046" r:id="rId170" name="CheckBox354"/>
    <control shapeId="1045" r:id="rId171" name="CheckBox353"/>
    <control shapeId="1044" r:id="rId172" name="CheckBox352"/>
    <control shapeId="1043" r:id="rId173" name="CheckBox351"/>
    <control shapeId="1042" r:id="rId174" name="CheckBox350"/>
    <control shapeId="1041" r:id="rId175" name="CheckBox349"/>
    <control shapeId="1040" r:id="rId176" name="CheckBox348"/>
    <control shapeId="1039" r:id="rId177" name="CheckBox347"/>
    <control shapeId="1038" r:id="rId178" name="CheckBox346"/>
    <control shapeId="1037" r:id="rId179" name="CheckBox345"/>
    <control shapeId="1036" r:id="rId180" name="CheckBox344"/>
    <control shapeId="1035" r:id="rId181" name="CheckBox343"/>
    <control shapeId="1034" r:id="rId182" name="CheckBox342"/>
    <control shapeId="1033" r:id="rId183" name="CheckBox341"/>
    <control shapeId="1032" r:id="rId184" name="CheckBox340"/>
    <control shapeId="1031" r:id="rId185" name="chk_TC_all"/>
    <control shapeId="1030" r:id="rId186" name="chk_U_all"/>
    <control shapeId="1029" r:id="rId187" name="chk_B_all"/>
    <control shapeId="1028" r:id="rId188" name="chk_T_all"/>
    <control shapeId="1027" r:id="rId189" name="cmd_clear"/>
    <control shapeId="1026" r:id="rId190" name="cmd_read"/>
    <control shapeId="1025" r:id="rId191" name="cmd_write"/>
  </controls>
</worksheet>
</file>

<file path=xl/worksheets/sheet3.xml><?xml version="1.0" encoding="utf-8"?>
<worksheet xmlns="http://schemas.openxmlformats.org/spreadsheetml/2006/main" xmlns:r="http://schemas.openxmlformats.org/officeDocument/2006/relationships">
  <sheetPr codeName="Sheet05"/>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10" width="87.85546875" style="1" customWidth="1"/>
    <col min="111" max="16384" width="9.140625" style="12"/>
  </cols>
  <sheetData>
    <row r="1" spans="1:110" ht="12.75" customHeight="1">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c r="DF1" s="12">
        <v>110</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152"/>
    </row>
    <row r="3" spans="1:110" ht="12.75" customHeight="1">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152"/>
    </row>
    <row r="4" spans="1:110" ht="12.75" customHeight="1">
      <c r="A4" s="276">
        <v>1</v>
      </c>
      <c r="B4" s="285">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279" t="s">
        <v>162</v>
      </c>
      <c r="AZ4" s="280"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12"/>
    </row>
    <row r="5" spans="1:110" ht="12.75" customHeight="1">
      <c r="A5" s="277">
        <v>2</v>
      </c>
      <c r="B5" s="285">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279" t="s">
        <v>162</v>
      </c>
      <c r="AZ5" s="280"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12"/>
    </row>
    <row r="6" spans="1:110" ht="12.75" customHeight="1">
      <c r="A6" s="277">
        <v>3</v>
      </c>
      <c r="B6" s="285">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t="s">
        <v>25</v>
      </c>
      <c r="AF6" s="23"/>
      <c r="AG6" s="23"/>
      <c r="AH6" s="24"/>
      <c r="AI6" s="22"/>
      <c r="AJ6" s="23"/>
      <c r="AK6" s="23"/>
      <c r="AL6" s="23"/>
      <c r="AM6" s="23"/>
      <c r="AN6" s="23"/>
      <c r="AO6" s="23"/>
      <c r="AP6" s="24"/>
      <c r="AQ6" s="22"/>
      <c r="AR6" s="23"/>
      <c r="AS6" s="23"/>
      <c r="AT6" s="23"/>
      <c r="AU6" s="23"/>
      <c r="AV6" s="23"/>
      <c r="AW6" s="23"/>
      <c r="AX6" s="24"/>
      <c r="AY6" s="279" t="s">
        <v>162</v>
      </c>
      <c r="AZ6" s="280"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0-23.5-2-14.0-09.5</v>
      </c>
      <c r="DA6" s="211">
        <f t="shared" si="1"/>
        <v>23.5</v>
      </c>
      <c r="DB6" s="211"/>
      <c r="DC6" s="208"/>
      <c r="DD6" s="211"/>
      <c r="DE6" s="209"/>
      <c r="DF6" s="212"/>
    </row>
    <row r="7" spans="1:110" ht="12.75" customHeight="1">
      <c r="A7" s="277">
        <v>4</v>
      </c>
      <c r="B7" s="285">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279" t="s">
        <v>162</v>
      </c>
      <c r="AZ7" s="280" t="s">
        <v>162</v>
      </c>
      <c r="BA7" s="21" t="s">
        <v>305</v>
      </c>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12"/>
    </row>
    <row r="8" spans="1:110" ht="12.75" customHeight="1">
      <c r="A8" s="277">
        <v>5</v>
      </c>
      <c r="B8" s="285">
        <f>IF(Main!BF9="","",Main!BF9)</f>
        <v>44560</v>
      </c>
      <c r="C8" s="22"/>
      <c r="D8" s="23"/>
      <c r="E8" s="23"/>
      <c r="F8" s="23"/>
      <c r="G8" s="23"/>
      <c r="H8" s="23"/>
      <c r="I8" s="23" t="s">
        <v>25</v>
      </c>
      <c r="J8" s="24"/>
      <c r="K8" s="22"/>
      <c r="L8" s="23"/>
      <c r="M8" s="23"/>
      <c r="N8" s="23"/>
      <c r="O8" s="23"/>
      <c r="P8" s="23"/>
      <c r="Q8" s="23"/>
      <c r="R8" s="24"/>
      <c r="S8" s="22"/>
      <c r="T8" s="23"/>
      <c r="U8" s="23"/>
      <c r="V8" s="23"/>
      <c r="W8" s="23" t="s">
        <v>25</v>
      </c>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279" t="s">
        <v>162</v>
      </c>
      <c r="AZ8" s="280"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0-23.0-3-03.0-06.5-13.5</v>
      </c>
      <c r="DA8" s="211">
        <f t="shared" si="1"/>
        <v>23</v>
      </c>
      <c r="DB8" s="211"/>
      <c r="DC8" s="208"/>
      <c r="DD8" s="211"/>
      <c r="DE8" s="209"/>
      <c r="DF8" s="212"/>
    </row>
    <row r="9" spans="1:110" ht="12.75" customHeight="1">
      <c r="A9" s="277">
        <v>6</v>
      </c>
      <c r="B9" s="285">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279" t="s">
        <v>162</v>
      </c>
      <c r="AZ9" s="280"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12"/>
    </row>
    <row r="10" spans="1:110" ht="12.75" customHeight="1">
      <c r="A10" s="277">
        <v>7</v>
      </c>
      <c r="B10" s="285">
        <f>IF(Main!BF11="","",Main!BF11)</f>
        <v>44562</v>
      </c>
      <c r="C10" s="22"/>
      <c r="D10" s="23"/>
      <c r="E10" s="23"/>
      <c r="F10" s="23"/>
      <c r="G10" s="23"/>
      <c r="H10" s="23"/>
      <c r="I10" s="23"/>
      <c r="J10" s="23"/>
      <c r="K10" s="22"/>
      <c r="L10" s="23"/>
      <c r="M10" s="23"/>
      <c r="N10" s="23"/>
      <c r="O10" s="23"/>
      <c r="P10" s="23"/>
      <c r="Q10" s="23"/>
      <c r="R10" s="23" t="s">
        <v>25</v>
      </c>
      <c r="S10" s="22" t="s">
        <v>25</v>
      </c>
      <c r="T10" s="23" t="s">
        <v>25</v>
      </c>
      <c r="U10" s="23" t="s">
        <v>25</v>
      </c>
      <c r="V10" s="23" t="s">
        <v>25</v>
      </c>
      <c r="W10" s="23" t="s">
        <v>25</v>
      </c>
      <c r="X10" s="23" t="s">
        <v>25</v>
      </c>
      <c r="Y10" s="23" t="s">
        <v>25</v>
      </c>
      <c r="Z10" s="23"/>
      <c r="AA10" s="22"/>
      <c r="AB10" s="23"/>
      <c r="AC10" s="23"/>
      <c r="AD10" s="23" t="s">
        <v>25</v>
      </c>
      <c r="AE10" s="23" t="s">
        <v>25</v>
      </c>
      <c r="AF10" s="23" t="s">
        <v>25</v>
      </c>
      <c r="AG10" s="23" t="s">
        <v>25</v>
      </c>
      <c r="AH10" s="23" t="s">
        <v>25</v>
      </c>
      <c r="AI10" s="22" t="s">
        <v>25</v>
      </c>
      <c r="AJ10" s="23" t="s">
        <v>25</v>
      </c>
      <c r="AK10" s="23"/>
      <c r="AL10" s="23"/>
      <c r="AM10" s="23"/>
      <c r="AN10" s="23"/>
      <c r="AO10" s="23"/>
      <c r="AP10" s="24"/>
      <c r="AQ10" s="22"/>
      <c r="AR10" s="23"/>
      <c r="AS10" s="23"/>
      <c r="AT10" s="23"/>
      <c r="AU10" s="23"/>
      <c r="AV10" s="23"/>
      <c r="AW10" s="23"/>
      <c r="AX10" s="24"/>
      <c r="AY10" s="279" t="s">
        <v>162</v>
      </c>
      <c r="AZ10" s="280" t="s">
        <v>162</v>
      </c>
      <c r="BA10" s="21" t="s">
        <v>306</v>
      </c>
      <c r="BB10" s="208"/>
      <c r="BC10" s="208" t="str">
        <f t="shared" ref="BC10:BC17" si="2">ktgionghitrong24h(D9,E9,F9,G9,H9,I9,J9,K9,L9,M9,N9,O9,P9,Q9,R9,S9,T9,U9,V9,W9,X9,Y9,Z9,AA9,AB9,AC9,AD9,AE9,AF9,AG9,AH9,AI9,AJ9,AK9,AL9,AM9,AN9,AO9,AP9,AQ9,AR9,AS9,AT9,AU9,AV9,AW9,AX9,AY9,AZ9,C10)</f>
        <v>0-24.0-1-24.0</v>
      </c>
      <c r="BD10" s="208" t="str">
        <f t="shared" ref="BD10:BD17" si="3">ktgionghitrong24h(E9,F9,G9,H9,I9,J9,K9,L9,M9,N9,O9,P9,Q9,R9,S9,T9,U9,V9,W9,X9,Y9,Z9,AA9,AB9,AC9,AD9,AE9,AF9,AG9,AH9,AI9,AJ9,AK9,AL9,AM9,AN9,AO9,AP9,AQ9,AR9,AS9,AT9,AU9,AV9,AW9,AX9,AY9,AZ9,C10,D10)</f>
        <v>0-24.0-1-24.0</v>
      </c>
      <c r="BE10" s="208" t="str">
        <f t="shared" ref="BE10:BE17" si="4">ktgionghitrong24h(F9,G9,H9,I9,J9,K9,L9,M9,N9,O9,P9,Q9,R9,S9,T9,U9,V9,W9,X9,Y9,Z9,AA9,AB9,AC9,AD9,AE9,AF9,AG9,AH9,AI9,AJ9,AK9,AL9,AM9,AN9,AO9,AP9,AQ9,AR9,AS9,AT9,AU9,AV9,AW9,AX9,AY9,AZ9,C10,D10,E10)</f>
        <v>0-24.0-1-24.0</v>
      </c>
      <c r="BF10" s="208" t="str">
        <f t="shared" ref="BF10:BF17" si="5">ktgionghitrong24h(G9,H9,I9,J9,K9,L9,M9,N9,O9,P9,Q9,R9,S9,T9,U9,V9,W9,X9,Y9,Z9,AA9,AB9,AC9,AD9,AE9,AF9,AG9,AH9,AI9,AJ9,AK9,AL9,AM9,AN9,AO9,AP9,AQ9,AR9,AS9,AT9,AU9,AV9,AW9,AX9,AY9,AZ9,C10,D10,E10,F10)</f>
        <v>0-24.0-1-24.0</v>
      </c>
      <c r="BG10" s="208" t="str">
        <f t="shared" ref="BG10:BG17" si="6">ktgionghitrong24h(H9,I9,J9,K9,L9,M9,N9,O9,P9,Q9,R9,S9,T9,U9,V9,W9,X9,Y9,Z9,AA9,AB9,AC9,AD9,AE9,AF9,AG9,AH9,AI9,AJ9,AK9,AL9,AM9,AN9,AO9,AP9,AQ9,AR9,AS9,AT9,AU9,AV9,AW9,AX9,AY9,AZ9,C10,D10,E10,F10,G10)</f>
        <v>0-24.0-1-24.0</v>
      </c>
      <c r="BH10" s="208" t="str">
        <f t="shared" ref="BH10:BH17" si="7">ktgionghitrong24h(I9,J9,K9,L9,M9,N9,O9,P9,Q9,R9,S9,T9,U9,V9,W9,X9,Y9,Z9,AA9,AB9,AC9,AD9,AE9,AF9,AG9,AH9,AI9,AJ9,AK9,AL9,AM9,AN9,AO9,AP9,AQ9,AR9,AS9,AT9,AU9,AV9,AW9,AX9,AY9,AZ9,C10,D10,E10,F10,G10,I10)</f>
        <v>0-24.0-1-24.0</v>
      </c>
      <c r="BI10" s="208" t="str">
        <f t="shared" ref="BI10:BI17" si="8">ktgionghitrong24h(J9,K9,L9,M9,N9,O9,P9,Q9,R9,S9,T9,U9,V9,W9,X9,Y9,Z9,AA9,AB9,AC9,AD9,AE9,AF9,AG9,AH9,AI9,AJ9,AK9,AL9,AM9,AN9,AO9,AP9,AQ9,AR9,AS9,AT9,AU9,AV9,AW9,AX9,AY9,AZ9,C10,D10,E10,F10,G10,H10,I10)</f>
        <v>0-24.0-1-24.0</v>
      </c>
      <c r="BJ10" s="208" t="str">
        <f t="shared" ref="BJ10:BJ17" si="9">ktgionghitrong24h(K9,L9,M9,N9,O9,P9,Q9,R9,S9,T9,U9,V9,W9,X9,Y9,Z9,AA9,AB9,AC9,AD9,AE9,AF9,AG9,AH9,AI9,AJ9,AK9,AL9,AM9,AN9,AO9,AP9,AQ9,AR9,AS9,AT9,AU9,AV9,AW9,AX9,AY9,AZ9,C10,D10,E10,F10,G10,H10,I10,J10)</f>
        <v>0-24.0-1-24.0</v>
      </c>
      <c r="BK10" s="208" t="str">
        <f t="shared" ref="BK10:BK17" si="10">ktgionghitrong24h(L9,M9,N9,O9,P9,Q9,R9,S9,T9,U9,V9,W9,X9,Y9,Z9,AA9,AB9,AC9,AD9,AE9,AF9,AG9,AH9,AI9,AJ9,AK9,AL9,AM9,AN9,AO9,AP9,AQ9,AR9,AS9,AT9,AU9,AV9,AW9,AX9,AY9,AZ9,C10,D10,E10,F10,G10,H10,I10,J10,K10)</f>
        <v>0-24.0-1-24.0</v>
      </c>
      <c r="BL10" s="208" t="str">
        <f t="shared" ref="BL10:BL17" si="11">ktgionghitrong24h(M9,N9,O9,P9,Q9,R9,S9,T9,U9,V9,W9,X9,Y9,Z9,AA9,AB9,AC9,AD9,AE9,AF9,AG9,AH9,AI9,AJ9,AK9,AL9,AM9,AN9,AO9,AP9,AQ9,AR9,AS9,AT9,AU9,AV9,AW9,AX9,AY9,AZ9,C10,D10,E10,F10,G10,H10,I10,J10,K10,L10)</f>
        <v>0-24.0-1-24.0</v>
      </c>
      <c r="BM10" s="208" t="str">
        <f t="shared" ref="BM10:BM17" si="12">ktgionghitrong24h(N9,O9,P9,Q9,R9,S9,T9,U9,V9,W9,X9,Y9,Z9,AA9,AB9,AC9,AD9,AE9,AF9,AG9,AH9,AI9,AJ9,AK9,AL9,AM9,AN9,AO9,AP9,AQ9,AR9,AS9,AT9,AU9,AV9,AW9,AX9,AY9,AZ9,C10,D10,E10,F10,G10,H10,I10,J10,K10,L10,M10)</f>
        <v>0-24.0-1-24.0</v>
      </c>
      <c r="BN10" s="208" t="str">
        <f t="shared" ref="BN10:BN17" si="13">ktgionghitrong24h(O9,P9,Q9,R9,S9,T9,U9,V9,W9,X9,Y9,Z9,AA9,AB9,AC9,AD9,AE9,AF9,AG9,AH9,AI9,AJ9,AK9,AL9,AM9,AN9,AO9,AP9,AQ9,AR9,AS9,AT9,AU9,AV9,AW9,AX9,AY9,AZ9,C10,D10,E10,F10,G10,H10,I10,J10,K10,L10,M10,N10)</f>
        <v>0-24.0-1-24.0</v>
      </c>
      <c r="BO10" s="208" t="str">
        <f t="shared" ref="BO10:BO17" si="14">ktgionghitrong24h(P9,Q9,R9,S9,T9,U9,V9,W9,X9,Y9,Z9,AA9,AB9,AC9,AD9,AE9,AF9,AG9,AH9,AI9,AJ9,AK9,AL9,AM9,AN9,AO9,AP9,AQ9,AR9,AS9,AT9,AU9,AV9,AW9,AX9,AY9,AZ9,C10,D10,E10,F10,G10,H10,I10,J10,K10,L10,M10,N10,O10)</f>
        <v>0-24.0-1-24.0</v>
      </c>
      <c r="BP10" s="208" t="str">
        <f t="shared" ref="BP10:BP17" si="15">ktgionghitrong24h(Q9,R9,S9,T9,U9,V9,W9,X9,Y9,Z9,AA9,AB9,AC9,AD9,AE9,AF9,AG9,AH9,AI9,AJ9,AK9,AL9,AM9,AN9,AO9,AP9,AQ9,AR9,AS9,AT9,AU9,AV9,AW9,AX9,AY9,AZ9,C10,D10,E10,F10,G10,H10,I10,J10,K10,L10,M10,N10,O10,P10)</f>
        <v>0-24.0-1-24.0</v>
      </c>
      <c r="BQ10" s="208" t="str">
        <f t="shared" ref="BQ10:BQ17" si="16">ktgionghitrong24h(R9,S9,T9,U9,V9,W9,X9,Y9,Z9,AA9,AB9,AC9,AD9,AE9,AF9,AG9,AH9,AI9,AJ9,AK9,AL9,AM9,AN9,AO9,AP9,AQ9,AR9,AS9,AT9,AU9,AV9,AW9,AX9,AY9,AZ9,C10,D10,E10,F10,G10,H10,I10,J10,K10,L10,M10,N10,O10,P10,Q10)</f>
        <v>0-24.0-1-24.0</v>
      </c>
      <c r="BR10" s="208" t="str">
        <f t="shared" ref="BR10:BR17" si="17">ktgionghitrong24h(S9,T9,U9,V9,W9,X9,Y9,Z9,AA9,AB9,AC9,AD9,AE9,AF9,AG9,AH9,AI9,AJ9,AK9,AL9,AM9,AN9,AO9,AP9,AQ9,AR9,AS9,AT9,AU9,AV9,AW9,AX9,AY9,AZ9,C10,D10,E10,F10,G10,H10,I10,J10,K10,L10,M10,N10,O10,P10,Q10,R10)</f>
        <v>0-23.5-1-23.5</v>
      </c>
      <c r="BS10" s="208" t="str">
        <f t="shared" ref="BS10:BS17" si="18">ktgionghitrong24h(T9,U9,V9,W9,X9,Y9,Z9,AA9,AB9,AC9,AD9,AE9,AF9,AG9,AH9,AI9,AJ9,AK9,AL9,AM9,AN9,AO9,AP9,AQ9,AR9,AS9,AT9,AU9,AV9,AW9,AX9,AY9,AZ9,C10,D10,E10,F10,G10,H10,I10,J10,K10,L10,M10,N10,O10,P10,Q10,R10,S10)</f>
        <v>0-23.0-1-23.0</v>
      </c>
      <c r="BT10" s="208" t="str">
        <f t="shared" ref="BT10:BT17" si="19">ktgionghitrong24h(U9,V9,W9,X9,Y9,Z9,AA9,AB9,AC9,AD9,AE9,AF9,AG9,AH9,AI9,AJ9,AK9,AL9,AM9,AN9,AO9,AP9,AQ9,AR9,AS9,AT9,AU9,AV9,AW9,AX9,AY9,AZ9,C10,D10,E10,F10,G10,H10,I10,J10,K10,L10,M10,N10,O10,P10,Q10,R10,S10,T10)</f>
        <v>0-22.5-1-22.5</v>
      </c>
      <c r="BU10" s="208" t="str">
        <f t="shared" ref="BU10:BU17" si="20">ktgionghitrong24h(V9,W9,X9,Y9,Z9,AA9,AB9,AC9,AD9,AE9,AF9,AG9,AH9,AI9,AJ9,AK9,AL9,AM9,AN9,AO9,AP9,AQ9,AR9,AS9,AT9,AU9,AV9,AW9,AX9,AY9,AZ9,C10,D10,E10,F10,G10,H10,I10,J10,K10,L10,M10,N10,O10,P10,Q10,R10,S10,T10,U10)</f>
        <v>0-22.0-1-22.0</v>
      </c>
      <c r="BV10" s="208" t="str">
        <f t="shared" ref="BV10:BV17" si="21">ktgionghitrong24h(W9,X9,Y9,Z9,AA9,AB9,AC9,AD9,AE9,AF9,AG9,AH9,AI9,AJ9,AK9,AL9,AM9,AN9,AO9,AP9,AQ9,AR9,AS9,AT9,AU9,AV9,AW9,AX9,AY9,AZ9,C10,D10,E10,F10,G10,H10,I10,J10,K10,L10,M10,N10,O10,P10,Q10,R10,S10,T10,U10,V10)</f>
        <v>0-21.5-1-21.5</v>
      </c>
      <c r="BW10" s="208" t="str">
        <f t="shared" ref="BW10:BW17" si="22">ktgionghitrong24h(X9,Y9,Z9,AA9,AB9,AC9,AD9,AE9,AF9,AG9,AH9,AI9,AJ9,AK9,AL9,AM9,AN9,AO9,AP9,AQ9,AR9,AS9,AT9,AU9,AV9,AW9,AX9,AY9,AZ9,C10,D10,E10,F10,G10,H10,I10,J10,K10,L10,M10,N10,O10,P10,Q10,R10,S10,T10,U10,V10,W10)</f>
        <v>0-21.0-1-21.0</v>
      </c>
      <c r="BX10" s="208" t="str">
        <f t="shared" ref="BX10:BX17" si="23">ktgionghitrong24h(Y9,Z9,AA9,AB9,AC9,AD9,AE9,AF9,AG9,AH9,AI9,AJ9,AK9,AL9,AM9,AN9,AO9,AP9,AQ9,AR9,AS9,AT9,AU9,AV9,AW9,AX9,AY9,AZ9,C10,D10,E10,F10,G10,H10,I10,J10,K10,L10,M10,N10,O10,P10,Q10,R10,S10,T10,U10,V10,W10,X10)</f>
        <v>0-20.5-1-20.5</v>
      </c>
      <c r="BY10" s="208" t="str">
        <f t="shared" ref="BY10:BY17" si="24">ktgionghitrong24h(Z9,AA9,AB9,AC9,AD9,AE9,AF9,AG9,AH9,AI9,AJ9,AK9,AL9,AM9,AN9,AO9,AP9,AQ9,AR9,AS9,AT9,AU9,AV9,AW9,AX9,AY9,AZ9,C10,D10,E10,F10,G10,H10,I10,J10,K10,L10,M10,N10,O10,P10,Q10,R10,S10,T10,U10,V10,W10,X10,Y10)</f>
        <v>0-20.0-1-20.0</v>
      </c>
      <c r="BZ10" s="208" t="str">
        <f t="shared" ref="BZ10:BZ17" si="25">ktgionghitrong24h(AA9,AB9,AC9,AD9,AE9,AF9,AG9,AH9,AI9,AJ9,AK9,AL9,AM9,AN9,AO9,AP9,AQ9,AR9,AS9,AT9,AU9,AV9,AW9,AX9,AY9,AZ9,C10,D10,E10,F10,G10,H10,I10,J10,K10,L10,M10,N10,O10,P10,Q10,R10,S10,T10,U10,V10,W10,X10,Y10,Z10)</f>
        <v>0-20.0-2-19.5-00.5</v>
      </c>
      <c r="CA10" s="208" t="str">
        <f t="shared" ref="CA10:CA17" si="26">ktgionghitrong24h(AB9,AC9,AD9,AE9,AF9,AG9,AH9,AI9,AJ9,AK9,AL9,AM9,AN9,AO9,AP9,AQ9,AR9,AS9,AT9,AU9,AV9,AW9,AX9,AY9,AZ9,C10,D10,E10,F10,G10,H10,I10,J10,K10,L10,M10,N10,O10,P10,Q10,R10,S10,T10,U10,V10,W10,X10,Y10,Z10,AA10)</f>
        <v>0-20.0-2-19.0-01.0</v>
      </c>
      <c r="CB10" s="208" t="str">
        <f t="shared" ref="CB10:CB17" si="27">ktgionghitrong24h(AC9,AD9,AE9,AF9,AG9,AH9,AI9,AJ9,AK9,AL9,AM9,AN9,AO9,AP9,AQ9,AR9,AS9,AT9,AU9,AV9,AW9,AX9,AY9,AZ9,C10,D10,E10,F10,G10,H10,I10,J10,K10,L10,M10,N10,O10,P10,Q10,R10,S10,T10,U10,V10,W10,X10,Y10,Z10,AA10,AB10)</f>
        <v>0-20.0-2-18.5-01.5</v>
      </c>
      <c r="CC10" s="208" t="str">
        <f t="shared" ref="CC10:CC17" si="28">ktgionghitrong24h(AD9,AE9,AF9,AG9,AH9,AI9,AJ9,AK9,AL9,AM9,AN9,AO9,AP9,AQ9,AR9,AS9,AT9,AU9,AV9,AW9,AX9,AY9,AZ9,C10,D10,E10,F10,G10,H10,I10,J10,K10,L10,M10,N10,O10,P10,Q10,R10,S10,T10,U10,V10,W10,X10,Y10,Z10,AA10, AB10,AC10)</f>
        <v>0-20.0-2-18.0-02.0</v>
      </c>
      <c r="CD10" s="208" t="str">
        <f t="shared" ref="CD10:CD17" si="29">ktgionghitrong24h(AE9,AF9,AG9,AH9,AI9,AJ9,AK9,AL9,AM9,AN9,AO9,AP9,AQ9,AR9,AS9,AT9,AU9,AV9,AW9,AX9,AY9,AZ9,C10,D10,E10,F10,G10,H10,I10,J10,K10,L10,M10,N10,O10,P10,Q10,R10,S10,T10,U10,V10,W10,X10,Y10,Z10,AA10,AB10,AC10,AD10)</f>
        <v>0-19.5-2-17.5-02.0</v>
      </c>
      <c r="CE10" s="208" t="str">
        <f t="shared" ref="CE10:CE17" si="30">ktgionghitrong24h(AF9,AG9,AH9,AI9,AJ9,AK9,AL9,AM9,AN9,AO9,AP9,AQ9,AR9,AS9,AT9,AU9,AV9,AW9,AX9,AY9,AZ9,C10,D10,E10,F10,G10,H10,I10,J10,K10,L10,M10,N10,O10,P10,Q10,R10,S10,T10,U10,V10,W10,X10,Y10,Z10,AA10,AB10,AC10,AD10,AE10)</f>
        <v>0-19.0-2-17.0-02.0</v>
      </c>
      <c r="CF10" s="208" t="str">
        <f t="shared" ref="CF10:CF17" si="31">ktgionghitrong24h(AG9,AH9,AI9,AJ9,AK9,AL9,AM9,AN9,AO9,AP9,AQ9,AR9,AS9,AT9,AU9,AV9,AW9,AX9,AY9,AZ9,C10,D10,E10,F10,G10,H10,I10,J10,K10,L10,M10,N10,O10,P10,Q10,R10,S10,T10,U10,V10,W10,X10,Y10,Z10,AA10,AB10,AC10,AD10,AE10,AF10)</f>
        <v>0-18.5-2-16.5-02.0</v>
      </c>
      <c r="CG10" s="208" t="str">
        <f t="shared" ref="CG10:CG17" si="32">ktgionghitrong24h(AH9,AI9,AJ9,AK9,AL9,AM9,AN9,AO9,AP9,AQ9,AR9,AS9,AT9,AU9,AV9,AW9,AX9,AY9,AZ9,C10,D10,E10,F10,G10,H10,I10,J10,K10,L10,M10,N10,O10,P10,Q10,R10,S10,T10,U10,V10,W10,X10,Y10,Z10,AA10,AB10,AC10,AD10,AE10,AF10,AG10)</f>
        <v>0-18.0-2-16.0-02.0</v>
      </c>
      <c r="CH10" s="208" t="str">
        <f t="shared" ref="CH10:CH17" si="33">ktgionghitrong24h(AI9,AJ9,AK9,AL9,AM9,AN9,AO9,AP9,AQ9,AR9,AS9,AT9,AU9,AV9,AW9,AX9,AY9,AZ9,C10,D10,E10,F10,G10,H10,I10,J10,K10,L10,M10,N10,O10,P10,Q10,R10,S10,T10,U10,V10,W10,X10,Y10,Z10,AA10,AB10,AC10,AD10,AE10,AF10,AG10,AH10)</f>
        <v>0-17.5-2-15.5-02.0</v>
      </c>
      <c r="CI10" s="208" t="str">
        <f t="shared" ref="CI10:CI17" si="34">ktgionghitrong24h(AJ9,AK9,AL9,AM9,AN9,AO9,AP9,AQ9,AR9,AS9,AT9,AU9,AV9,AW9,AX9,AY9,AZ9,C10,D10,E10,F10,G10,H10,I10,J10,K10,L10,M10,N10,O10,P10,Q10,R10,S10,T10,U10,V10,W10,X10,Y10,Z10,AA10,AB10,AC10,AD10,AE10,AF10,AG10,AH10,AI10)</f>
        <v>0-17.0-2-15.0-02.0</v>
      </c>
      <c r="CJ10" s="208" t="str">
        <f t="shared" ref="CJ10:CJ17" si="35">ktgionghitrong24h(AK9,AL9,AM9,AN9,AO9,AP9,AQ9,AR9,AS9,AT9,AU9,AV9,AW9,AX9,AY9,AZ9,C10,D10,E10,F10,G10,H10,I10,J10,K10,L10,M10,N10,O10,P10,Q10,R10,S10,T10,U10,V10,W10,X10,Y10,Z10,AA10,AB10,AC10,AD10,AE10,AF10,AG10,AH10,AI10,AJ10)</f>
        <v>0-16.5-2-14.5-02.0</v>
      </c>
      <c r="CK10" s="208" t="str">
        <f t="shared" ref="CK10:CK17" si="36">ktgionghitrong24h(AL9,AM9,AN9,AO9,AP9,AQ9,AR9,AS9,AT9,AU9,AV9,AW9,AX9,AY9,AZ9,C10,D10,E10,F10,G10,H10,I10,J10,K10,L10,M10,N10,O10,P10,Q10,R10,S10,T10,U10,V10,W10,X10,Y10,Z10,AA10,AB10,AC10,AD10,AE10,AF10,AG10,AH10,AI10,AJ10,AK10)</f>
        <v>0-16.5-3-14.0-02.0-00.5</v>
      </c>
      <c r="CL10" s="208" t="str">
        <f t="shared" ref="CL10:CL17" si="37">ktgionghitrong24h(AM9,AN9,AO9,AP9,AQ9,AR9,AS9,AT9,AU9,AV9,AW9,AX9,AY9,AZ9,C10,D10,E10,F10,G10,H10,I10,J10,K10,L10,M10,N10,O10,P10,Q10,R10,S10,T10,U10,V10,W10,X10,Y10,Z10,AA10,AB10,AC10,AD10,AE10,AF10,AG10,AH10,AI10,AJ10,AK10,AL10)</f>
        <v>0-16.5-3-13.5-02.0-01.0</v>
      </c>
      <c r="CM10" s="208" t="str">
        <f t="shared" ref="CM10:CM17" si="38">ktgionghitrong24h(AN9,AO9,AP9,AQ9,AR9,AS9,AT9,AU9,AV9,AW9,AX9,AY9,AZ9,C10,D10,E10,F10,G10,H10,I10,J10,K10,L10,M10,N10,O10,P10,Q10,R10,S10,T10,U10,V10,W10,X10,Y10,Z10,AA10,AB10,AC10,AD10,AE10,AF10,AG10,AH10,AI10,AJ10,AK10,AL10,AM10)</f>
        <v>0-16.5-3-13.0-02.0-01.5</v>
      </c>
      <c r="CN10" s="208" t="str">
        <f t="shared" ref="CN10:CN17" si="39">ktgionghitrong24h(AO9,AP9,AQ9,AR9,AS9,AT9,AU9,AV9,AW9,AX9,AY9,AZ9,C10,D10,E10,F10,G10,H10,I10,J10,K10,L10,M10,N10,O10,P10,Q10,R10,S10,T10,U10,V10,W10,X10,Y10,Z10,AA10,AB10,AC10,AD10,AE10,AF10,AG10,AH10,AI10,AJ10,AK10,AL10,AM10,AN10)</f>
        <v>0-16.5-3-12.5-02.0-02.0</v>
      </c>
      <c r="CO10" s="208" t="str">
        <f t="shared" ref="CO10:CO17" si="40">ktgionghitrong24h(AP9,AQ9,AR9,AS9,AT9,AU9,AV9,AW9,AX9,AY9,AZ9,C10,D10,E10,F10,G10,H10,I10,J10,K10,L10,M10,N10,O10,P10,Q10,R10,S10,T10,U10,V10,W10,X10,Y10,Z10,AA10,AB10,AC10,AD10,AE10,AF10,AG10,AH10,AI10,AJ10,AK10,AL10,AM10,AN10,AO10)</f>
        <v>0-16.5-3-12.0-02.0-02.5</v>
      </c>
      <c r="CP10" s="208" t="str">
        <f t="shared" ref="CP10:CP17" si="41">ktgionghitrong24h(AQ9,AR9,AS9,AT9,AU9,AV9,AW9,AX9,AY9,AZ9,C10,D10,E10,F10,G10,H10,I10,J10,K10,L10,M10,N10,O10,P10,Q10,R10,S10,T10,U10,V10,W10,X10,Y10,Z10,AA10,AB10,AC10,AD10,AE10,AF10,AG10,AH10,AI10,AJ10,AK10,AL10,AM10,AN10,AO10,AP10)</f>
        <v>0-16.5-3-11.5-02.0-03.0</v>
      </c>
      <c r="CQ10" s="208" t="str">
        <f t="shared" ref="CQ10:CQ17" si="42">ktgionghitrong24h(AR9,AS9,AT9,AU9,AV9,AW9,AX9,AY9,AZ9,C10,D10,E10,F10,G10,H10,I10,J10,K10,L10,M10,N10,O10,P10,Q10,R10,S10,T10,U10,V10,W10,X10,Y10,Z10,AA10,AB10,AC10,AD10,AE10,AF10,AG10,AH10,AI10,AJ10,AK10,AL10,AM10,AN10,AO10,AP10,AQ10)</f>
        <v>0-16.5-3-11.0-02.0-03.5</v>
      </c>
      <c r="CR10" s="208" t="str">
        <f t="shared" ref="CR10:CR17" si="43">ktgionghitrong24h(AS9,AT9,AU9,AV9,AW9,AX9,AY9,AZ9,C10,D10,E10,F10,G10,H10,I10,J10,K10,L10,M10,N10,O10,P10,Q10,R10,S10,T10,U10,V10,W10,X10,Y10,Z10,AA10,AB10,AC10,AD10,AE10,AF10,AG10,AH10,AI10,AJ10,AK10,AL10,AM10,AN10,AO10,AP10,AQ10,AR10)</f>
        <v>0-16.5-3-10.5-02.0-04.0</v>
      </c>
      <c r="CS10" s="208" t="str">
        <f t="shared" ref="CS10:CS17" si="44">ktgionghitrong24h(AT9,AU9,AV9,AW9,AX9,AY9,AZ9,C10,D10,E10,F10,G10,H10,I10,J10,K10,L10,M10,N10,O10,P10,Q10,R10,S10,T10,U10,V10,W10,X10,Y10,Z10,AA10,AB10,AC10,AD10,AE10,AF10,AG10,AH10,AI10,AJ10,AK10,AL10,AM10,AN10,AO10,AP10,AQ10,AR10,AS10)</f>
        <v>0-16.5-3-10.0-02.0-04.5</v>
      </c>
      <c r="CT10" s="208" t="str">
        <f t="shared" ref="CT10:CT17" si="45">ktgionghitrong24h(AU9,AV9,AW9,AX9,AY9,AZ9,C10,D10,E10,F10,G10,H10,I10,J10,K10,L10,M10,N10,O10,P10,Q10,R10,S10,T10,U10,V10,W10,X10,Y10,Z10,AA10,AB10,AC10,AD10,AE10,AF10,AG10,AH10,AI10,AJ10,AK10,AL10,AM10,AN10,AO10,AP10,AQ10,AR10,AS10,AT10)</f>
        <v>0-16.5-3-09.5-02.0-05.0</v>
      </c>
      <c r="CU10" s="208" t="str">
        <f t="shared" ref="CU10:CU17" si="46">ktgionghitrong24h(AV9,AW9,AX9,AY9,AZ9,C10,D10,E10,F10,G10,H10,I10,J10,K10,L10,M10,N10,O10,P10,Q10,R10,S10,T10,U10,V10,W10,X10,Y10,Z10,AA10,AB10,AC10,AD10,AE10,AF10,AG10,AH10,AI10,AJ10,AK10,AL10,AM10,AN10,AO10,AP10,AQ10,AR10,AS10,AT10,AU10)</f>
        <v>0-16.5-3-09.0-02.0-05.5</v>
      </c>
      <c r="CV10" s="208" t="str">
        <f t="shared" ref="CV10:CV17" si="47">ktgionghitrong24h(AW9,AX9,AY9,AZ9,C10,D10,E10,F10,G10,H10,I10,J10,K10,L10,M10,N10,O10,P10,Q10,R10,S10,T10,U10,V10,W10,X10,Y10,Z10,AA10,AB10,AC10,AD10,AE10,AF10,AG10,AH10,AI10,AJ10,AK10,AL10,AM10,AN10,AO10,AP10,AQ10,AR10,AS10,AT10,AU10,AV10)</f>
        <v>0-16.5-3-08.5-02.0-06.0</v>
      </c>
      <c r="CW10" s="208" t="str">
        <f t="shared" ref="CW10:CW17" si="48">ktgionghitrong24h(AX9,AY9,AZ9,C10,D10,E10,F10,G10,H10,I10,J10,K10,L10,M10,N10,O10,P10,Q10,R10,S10,T10,U10,V10,W10,X10,Y10,Z10,AA10,AB10,AC10,AD10,AE10,AF10,AG10,AH10,AI10,AJ10,AK10,AL10,AM10,AN10,AO10,AP10,AQ10,AR10,AS10,AT10,AU10,AV10,AW10)</f>
        <v>0-16.5-3-08.0-02.0-06.5</v>
      </c>
      <c r="CX10" s="208" t="str">
        <f t="shared" ref="CX10:CX17" si="49">ktgionghitrong24h(AY9,AZ9,C10,D10,E10,F10,G10,H10,I10,J10,K10,L10,M10,N10,O10,P10,Q10,R10,S10,T10,U10,V10,W10,X10,Y10,Z10,AA10,AB10,AC10,AD10,AE10,AF10,AG10,AH10,AI10,AJ10,AK10,AL10,AM10,AN10,AO10,AP10,AQ10,AR10,AS10,AT10,AU10,AV10,AW10,AX10)</f>
        <v>0-16.5-3-07.5-02.0-07.0</v>
      </c>
      <c r="CY10" s="208" t="str">
        <f t="shared" ref="CY10:CY17" si="50">ktgionghitrong24h(AZ9,C10,D10,E10,F10,G10,H10,I10,J10,K10,L10,M10,N10,O10,P10,Q10,R10,S10,T10,U10,V10,W10,X10,Y10,Z10,AA10,AB10,AC10,AD10,AE10,AF10,AG10,AH10,AI10,AJ10,AK10,AL10,AM10,AN10,AO10,AP10,AQ10,AR10,AS10,AT10,AU10,AV10,AW10,AX10,AY10)</f>
        <v>0-16.5-3-07.5-02.0-07.0</v>
      </c>
      <c r="CZ10" s="208" t="str">
        <f t="shared" si="0"/>
        <v>0-16.5-3-07.5-02.0-07.0</v>
      </c>
      <c r="DA10" s="211">
        <f>VALUE(MID(CZ10,IF(VALUE(LEFT(CZ10,1))=0,3,VALUE(LEFT(CZ10,1))*6+4),4))</f>
        <v>16.5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16.5</v>
      </c>
      <c r="DD10" s="211">
        <f>MIN(DB4:DB16)</f>
        <v>158</v>
      </c>
      <c r="DE10" s="211" t="str">
        <f>IF(SUM(DA4:DA10)&lt;70,"tgn&lt;70","Ok-" &amp; TEXT(SUM(DA4:DA10),"0.0"))</f>
        <v>Ok-159.0</v>
      </c>
      <c r="DF10" s="212"/>
    </row>
    <row r="11" spans="1:110" ht="12.75" customHeight="1">
      <c r="A11" s="277">
        <v>8</v>
      </c>
      <c r="B11" s="285">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281" t="s">
        <v>162</v>
      </c>
      <c r="AZ11" s="282" t="s">
        <v>162</v>
      </c>
      <c r="BA11" s="21"/>
      <c r="BB11" s="208"/>
      <c r="BC11" s="208" t="str">
        <f t="shared" si="2"/>
        <v>0-16.5-3-07.0-02.0-07.5</v>
      </c>
      <c r="BD11" s="208" t="str">
        <f t="shared" si="3"/>
        <v>0-16.5-3-06.5-02.0-08.0</v>
      </c>
      <c r="BE11" s="208" t="str">
        <f t="shared" si="4"/>
        <v>0-16.5-3-06.0-02.0-08.5</v>
      </c>
      <c r="BF11" s="208" t="str">
        <f t="shared" si="5"/>
        <v>0-16.5-3-05.5-02.0-09.0</v>
      </c>
      <c r="BG11" s="208" t="str">
        <f t="shared" si="6"/>
        <v>0-16.5-3-05.0-02.0-09.5</v>
      </c>
      <c r="BH11" s="208" t="str">
        <f t="shared" si="7"/>
        <v>0-16.5-3-04.5-02.0-10.0</v>
      </c>
      <c r="BI11" s="208" t="str">
        <f t="shared" si="8"/>
        <v>0-16.5-3-04.0-02.0-10.5</v>
      </c>
      <c r="BJ11" s="208" t="str">
        <f t="shared" si="9"/>
        <v>0-16.5-3-03.5-02.0-11.0</v>
      </c>
      <c r="BK11" s="208" t="str">
        <f t="shared" si="10"/>
        <v>0-16.5-3-03.0-02.0-11.5</v>
      </c>
      <c r="BL11" s="208" t="str">
        <f t="shared" si="11"/>
        <v>0-16.5-3-02.5-02.0-12.0</v>
      </c>
      <c r="BM11" s="208" t="str">
        <f t="shared" si="12"/>
        <v>0-16.5-3-02.0-02.0-12.5</v>
      </c>
      <c r="BN11" s="208" t="str">
        <f t="shared" si="13"/>
        <v>0-16.5-3-01.5-02.0-13.0</v>
      </c>
      <c r="BO11" s="208" t="str">
        <f t="shared" si="14"/>
        <v>0-16.5-3-01.0-02.0-13.5</v>
      </c>
      <c r="BP11" s="208" t="str">
        <f t="shared" si="15"/>
        <v>0-16.5-3-00.5-02.0-14.0</v>
      </c>
      <c r="BQ11" s="208" t="str">
        <f t="shared" si="16"/>
        <v>0-16.5-2-02.0-14.5</v>
      </c>
      <c r="BR11" s="208" t="str">
        <f t="shared" si="17"/>
        <v>0-17.0-2-02.0-15.0</v>
      </c>
      <c r="BS11" s="208" t="str">
        <f t="shared" si="18"/>
        <v>0-17.5-2-02.0-15.5</v>
      </c>
      <c r="BT11" s="208" t="str">
        <f t="shared" si="19"/>
        <v>0-18.0-2-02.0-16.0</v>
      </c>
      <c r="BU11" s="208" t="str">
        <f t="shared" si="20"/>
        <v>0-18.5-2-02.0-16.5</v>
      </c>
      <c r="BV11" s="208" t="str">
        <f t="shared" si="21"/>
        <v>0-19.0-2-02.0-17.0</v>
      </c>
      <c r="BW11" s="208" t="str">
        <f t="shared" si="22"/>
        <v>0-19.5-2-02.0-17.5</v>
      </c>
      <c r="BX11" s="208" t="str">
        <f t="shared" si="23"/>
        <v>0-20.0-2-02.0-18.0</v>
      </c>
      <c r="BY11" s="208" t="str">
        <f t="shared" si="24"/>
        <v>0-20.5-2-02.0-18.5</v>
      </c>
      <c r="BZ11" s="208" t="str">
        <f t="shared" si="25"/>
        <v>0-20.5-2-01.5-19.0</v>
      </c>
      <c r="CA11" s="208" t="str">
        <f t="shared" si="26"/>
        <v>0-20.5-2-01.0-19.5</v>
      </c>
      <c r="CB11" s="208" t="str">
        <f t="shared" si="27"/>
        <v>0-20.5-2-00.5-20.0</v>
      </c>
      <c r="CC11" s="208" t="str">
        <f t="shared" si="28"/>
        <v>0-20.5-1-20.5</v>
      </c>
      <c r="CD11" s="208" t="str">
        <f t="shared" si="29"/>
        <v>0-21.0-1-21.0</v>
      </c>
      <c r="CE11" s="208" t="str">
        <f t="shared" si="30"/>
        <v>0-21.5-1-21.5</v>
      </c>
      <c r="CF11" s="208" t="str">
        <f t="shared" si="31"/>
        <v>0-22.0-1-22.0</v>
      </c>
      <c r="CG11" s="208" t="str">
        <f t="shared" si="32"/>
        <v>0-22.5-1-22.5</v>
      </c>
      <c r="CH11" s="208" t="str">
        <f t="shared" si="33"/>
        <v>0-23.0-1-23.0</v>
      </c>
      <c r="CI11" s="208" t="str">
        <f t="shared" si="34"/>
        <v>0-23.5-1-23.5</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16.5</v>
      </c>
      <c r="DD11" s="211">
        <f t="shared" ref="DD11:DD40" si="54">MIN(DB5:DB17)</f>
        <v>158</v>
      </c>
      <c r="DE11" s="211" t="str">
        <f t="shared" ref="DE11:DE40" si="55">IF(SUM(DA5:DA11)&lt;70,"tgn&lt;70","Ok-" &amp; TEXT(SUM(DA5:DA11),"0.0"))</f>
        <v>Ok-159.0</v>
      </c>
      <c r="DF11" s="212"/>
    </row>
    <row r="12" spans="1:110" ht="12.75" customHeight="1">
      <c r="A12" s="277">
        <v>9</v>
      </c>
      <c r="B12" s="285">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281" t="s">
        <v>162</v>
      </c>
      <c r="AZ12" s="282"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158</v>
      </c>
      <c r="DE12" s="211" t="str">
        <f t="shared" si="55"/>
        <v>Ok-159.0</v>
      </c>
      <c r="DF12" s="212"/>
    </row>
    <row r="13" spans="1:110" ht="12.75" customHeight="1">
      <c r="A13" s="277">
        <v>10</v>
      </c>
      <c r="B13" s="285">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t="s">
        <v>25</v>
      </c>
      <c r="AI13" s="22"/>
      <c r="AJ13" s="23"/>
      <c r="AK13" s="23"/>
      <c r="AL13" s="23"/>
      <c r="AM13" s="23"/>
      <c r="AN13" s="23"/>
      <c r="AO13" s="23"/>
      <c r="AP13" s="24"/>
      <c r="AQ13" s="22"/>
      <c r="AR13" s="23"/>
      <c r="AS13" s="23"/>
      <c r="AT13" s="23"/>
      <c r="AU13" s="23"/>
      <c r="AV13" s="23"/>
      <c r="AW13" s="23"/>
      <c r="AX13" s="24"/>
      <c r="AY13" s="281" t="s">
        <v>162</v>
      </c>
      <c r="AZ13" s="282"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0-23.5-1-23.5</v>
      </c>
      <c r="CI13" s="208" t="str">
        <f t="shared" si="34"/>
        <v>0-23.5-2-23.0-00.5</v>
      </c>
      <c r="CJ13" s="208" t="str">
        <f t="shared" si="35"/>
        <v>0-23.5-2-22.5-01.0</v>
      </c>
      <c r="CK13" s="208" t="str">
        <f t="shared" si="36"/>
        <v>0-23.5-2-22.0-01.5</v>
      </c>
      <c r="CL13" s="208" t="str">
        <f t="shared" si="37"/>
        <v>0-23.5-2-21.5-02.0</v>
      </c>
      <c r="CM13" s="208" t="str">
        <f t="shared" si="38"/>
        <v>0-23.5-2-21.0-02.5</v>
      </c>
      <c r="CN13" s="208" t="str">
        <f t="shared" si="39"/>
        <v>0-23.5-2-20.5-03.0</v>
      </c>
      <c r="CO13" s="208" t="str">
        <f t="shared" si="40"/>
        <v>0-23.5-2-20.0-03.5</v>
      </c>
      <c r="CP13" s="208" t="str">
        <f t="shared" si="41"/>
        <v>0-23.5-2-19.5-04.0</v>
      </c>
      <c r="CQ13" s="208" t="str">
        <f t="shared" si="42"/>
        <v>0-23.5-2-19.0-04.5</v>
      </c>
      <c r="CR13" s="208" t="str">
        <f t="shared" si="43"/>
        <v>0-23.5-2-18.5-05.0</v>
      </c>
      <c r="CS13" s="208" t="str">
        <f t="shared" si="44"/>
        <v>0-23.5-2-18.0-05.5</v>
      </c>
      <c r="CT13" s="208" t="str">
        <f t="shared" si="45"/>
        <v>0-23.5-2-17.5-06.0</v>
      </c>
      <c r="CU13" s="208" t="str">
        <f t="shared" si="46"/>
        <v>0-23.5-2-17.0-06.5</v>
      </c>
      <c r="CV13" s="208" t="str">
        <f t="shared" si="47"/>
        <v>0-23.5-2-16.5-07.0</v>
      </c>
      <c r="CW13" s="208" t="str">
        <f t="shared" si="48"/>
        <v>0-23.5-2-16.0-07.5</v>
      </c>
      <c r="CX13" s="208" t="str">
        <f t="shared" si="49"/>
        <v>0-23.5-2-15.5-08.0</v>
      </c>
      <c r="CY13" s="208" t="str">
        <f t="shared" si="50"/>
        <v>0-23.5-2-15.5-08.0</v>
      </c>
      <c r="CZ13" s="208" t="str">
        <f t="shared" si="0"/>
        <v>0-23.5-2-15.5-08.0</v>
      </c>
      <c r="DA13" s="211">
        <f t="shared" si="52"/>
        <v>23.5</v>
      </c>
      <c r="DB13" s="211">
        <f t="shared" si="53"/>
        <v>159</v>
      </c>
      <c r="DC13" s="213">
        <f t="shared" si="51"/>
        <v>23.5</v>
      </c>
      <c r="DD13" s="211">
        <f t="shared" si="54"/>
        <v>158</v>
      </c>
      <c r="DE13" s="211" t="str">
        <f t="shared" si="55"/>
        <v>Ok-159.0</v>
      </c>
      <c r="DF13" s="212"/>
    </row>
    <row r="14" spans="1:110" ht="12.75" customHeight="1">
      <c r="A14" s="277">
        <v>11</v>
      </c>
      <c r="B14" s="285">
        <f>IF(Main!BF15="","",Main!BF15)</f>
        <v>44566</v>
      </c>
      <c r="C14" s="22"/>
      <c r="D14" s="23"/>
      <c r="E14" s="23"/>
      <c r="F14" s="23"/>
      <c r="G14" s="23"/>
      <c r="H14" s="23"/>
      <c r="I14" s="23"/>
      <c r="J14" s="23"/>
      <c r="K14" s="22"/>
      <c r="L14" s="23"/>
      <c r="M14" s="23"/>
      <c r="N14" s="23"/>
      <c r="O14" s="23"/>
      <c r="P14" s="23"/>
      <c r="Q14" s="23" t="s">
        <v>25</v>
      </c>
      <c r="R14" s="24"/>
      <c r="S14" s="22"/>
      <c r="T14" s="23"/>
      <c r="U14" s="23"/>
      <c r="V14" s="23"/>
      <c r="W14" s="23"/>
      <c r="X14" s="23"/>
      <c r="Y14" s="23" t="s">
        <v>25</v>
      </c>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281" t="s">
        <v>162</v>
      </c>
      <c r="AZ14" s="282" t="s">
        <v>162</v>
      </c>
      <c r="BA14" s="21"/>
      <c r="BB14" s="208"/>
      <c r="BC14" s="208" t="str">
        <f t="shared" si="2"/>
        <v>0-23.5-2-15.0-08.5</v>
      </c>
      <c r="BD14" s="208" t="str">
        <f t="shared" si="3"/>
        <v>0-23.5-2-14.5-09.0</v>
      </c>
      <c r="BE14" s="208" t="str">
        <f t="shared" si="4"/>
        <v>0-23.5-2-14.0-09.5</v>
      </c>
      <c r="BF14" s="208" t="str">
        <f t="shared" si="5"/>
        <v>0-23.5-2-13.5-10.0</v>
      </c>
      <c r="BG14" s="208" t="str">
        <f t="shared" si="6"/>
        <v>0-23.5-2-13.0-10.5</v>
      </c>
      <c r="BH14" s="208" t="str">
        <f t="shared" si="7"/>
        <v>0-23.5-2-12.5-11.0</v>
      </c>
      <c r="BI14" s="208" t="str">
        <f t="shared" si="8"/>
        <v>0-23.5-2-12.0-11.5</v>
      </c>
      <c r="BJ14" s="208" t="str">
        <f t="shared" si="9"/>
        <v>0-23.5-2-11.5-12.0</v>
      </c>
      <c r="BK14" s="208" t="str">
        <f t="shared" si="10"/>
        <v>0-23.5-2-11.0-12.5</v>
      </c>
      <c r="BL14" s="208" t="str">
        <f t="shared" si="11"/>
        <v>0-23.5-2-10.5-13.0</v>
      </c>
      <c r="BM14" s="208" t="str">
        <f t="shared" si="12"/>
        <v>0-23.5-2-10.0-13.5</v>
      </c>
      <c r="BN14" s="208" t="str">
        <f t="shared" si="13"/>
        <v>0-23.5-2-09.5-14.0</v>
      </c>
      <c r="BO14" s="208" t="str">
        <f t="shared" si="14"/>
        <v>0-23.5-2-09.0-14.5</v>
      </c>
      <c r="BP14" s="208" t="str">
        <f t="shared" si="15"/>
        <v>0-23.5-2-08.5-15.0</v>
      </c>
      <c r="BQ14" s="208" t="str">
        <f t="shared" si="16"/>
        <v>0-23.0-2-08.0-15.0</v>
      </c>
      <c r="BR14" s="208" t="str">
        <f t="shared" si="17"/>
        <v>0-23.0-3-07.5-15.0-00.5</v>
      </c>
      <c r="BS14" s="208" t="str">
        <f t="shared" si="18"/>
        <v>0-23.0-3-07.0-15.0-01.0</v>
      </c>
      <c r="BT14" s="208" t="str">
        <f t="shared" si="19"/>
        <v>0-23.0-3-06.5-15.0-01.5</v>
      </c>
      <c r="BU14" s="208" t="str">
        <f t="shared" si="20"/>
        <v>0-23.0-3-06.0-15.0-02.0</v>
      </c>
      <c r="BV14" s="208" t="str">
        <f t="shared" si="21"/>
        <v>0-23.0-3-05.5-15.0-02.5</v>
      </c>
      <c r="BW14" s="208" t="str">
        <f t="shared" si="22"/>
        <v>0-23.0-3-05.0-15.0-03.0</v>
      </c>
      <c r="BX14" s="208" t="str">
        <f t="shared" si="23"/>
        <v>0-23.0-3-04.5-15.0-03.5</v>
      </c>
      <c r="BY14" s="208" t="str">
        <f t="shared" si="24"/>
        <v>0-22.5-3-04.0-15.0-03.5</v>
      </c>
      <c r="BZ14" s="208" t="str">
        <f t="shared" si="25"/>
        <v>0-22.5-4-03.5-15.0-03.5-00.5</v>
      </c>
      <c r="CA14" s="208" t="str">
        <f t="shared" si="26"/>
        <v>0-22.5-4-03.0-15.0-03.5-01.0</v>
      </c>
      <c r="CB14" s="208" t="str">
        <f t="shared" si="27"/>
        <v>0-22.5-4-02.5-15.0-03.5-01.5</v>
      </c>
      <c r="CC14" s="208" t="str">
        <f t="shared" si="28"/>
        <v>0-22.5-4-02.0-15.0-03.5-02.0</v>
      </c>
      <c r="CD14" s="208" t="str">
        <f t="shared" si="29"/>
        <v>0-22.5-4-01.5-15.0-03.5-02.5</v>
      </c>
      <c r="CE14" s="208" t="str">
        <f t="shared" si="30"/>
        <v>0-22.5-4-01.0-15.0-03.5-03.0</v>
      </c>
      <c r="CF14" s="208" t="str">
        <f t="shared" si="31"/>
        <v>0-22.5-4-00.5-15.0-03.5-03.5</v>
      </c>
      <c r="CG14" s="208" t="str">
        <f t="shared" si="32"/>
        <v>0-22.5-3-15.0-03.5-04.0</v>
      </c>
      <c r="CH14" s="208" t="str">
        <f t="shared" si="33"/>
        <v>0-23.0-3-15.0-03.5-04.5</v>
      </c>
      <c r="CI14" s="208" t="str">
        <f t="shared" si="34"/>
        <v>0-23.0-3-14.5-03.5-05.0</v>
      </c>
      <c r="CJ14" s="208" t="str">
        <f t="shared" si="35"/>
        <v>0-23.0-3-14.0-03.5-05.5</v>
      </c>
      <c r="CK14" s="208" t="str">
        <f t="shared" si="36"/>
        <v>0-23.0-3-13.5-03.5-06.0</v>
      </c>
      <c r="CL14" s="208" t="str">
        <f t="shared" si="37"/>
        <v>0-23.0-3-13.0-03.5-06.5</v>
      </c>
      <c r="CM14" s="208" t="str">
        <f t="shared" si="38"/>
        <v>0-23.0-3-12.5-03.5-07.0</v>
      </c>
      <c r="CN14" s="208" t="str">
        <f t="shared" si="39"/>
        <v>0-23.0-3-12.0-03.5-07.5</v>
      </c>
      <c r="CO14" s="208" t="str">
        <f t="shared" si="40"/>
        <v>0-23.0-3-11.5-03.5-08.0</v>
      </c>
      <c r="CP14" s="208" t="str">
        <f t="shared" si="41"/>
        <v>0-23.0-3-11.0-03.5-08.5</v>
      </c>
      <c r="CQ14" s="208" t="str">
        <f t="shared" si="42"/>
        <v>0-23.0-3-10.5-03.5-09.0</v>
      </c>
      <c r="CR14" s="208" t="str">
        <f t="shared" si="43"/>
        <v>0-23.0-3-10.0-03.5-09.5</v>
      </c>
      <c r="CS14" s="208" t="str">
        <f t="shared" si="44"/>
        <v>0-23.0-3-09.5-03.5-10.0</v>
      </c>
      <c r="CT14" s="208" t="str">
        <f t="shared" si="45"/>
        <v>0-23.0-3-09.0-03.5-10.5</v>
      </c>
      <c r="CU14" s="208" t="str">
        <f t="shared" si="46"/>
        <v>0-23.0-3-08.5-03.5-11.0</v>
      </c>
      <c r="CV14" s="208" t="str">
        <f t="shared" si="47"/>
        <v>0-23.0-3-08.0-03.5-11.5</v>
      </c>
      <c r="CW14" s="208" t="str">
        <f t="shared" si="48"/>
        <v>0-23.0-3-07.5-03.5-12.0</v>
      </c>
      <c r="CX14" s="208" t="str">
        <f t="shared" si="49"/>
        <v>0-23.0-3-07.0-03.5-12.5</v>
      </c>
      <c r="CY14" s="208" t="str">
        <f t="shared" si="50"/>
        <v>0-23.0-3-07.0-03.5-12.5</v>
      </c>
      <c r="CZ14" s="208" t="str">
        <f t="shared" si="0"/>
        <v>0-23.0-3-07.0-03.5-12.5</v>
      </c>
      <c r="DA14" s="211">
        <f t="shared" si="52"/>
        <v>23</v>
      </c>
      <c r="DB14" s="211">
        <f t="shared" si="53"/>
        <v>158</v>
      </c>
      <c r="DC14" s="213">
        <f t="shared" si="51"/>
        <v>22.5</v>
      </c>
      <c r="DD14" s="211">
        <f t="shared" si="54"/>
        <v>158</v>
      </c>
      <c r="DE14" s="211" t="str">
        <f t="shared" si="55"/>
        <v>Ok-158.0</v>
      </c>
      <c r="DF14" s="212"/>
    </row>
    <row r="15" spans="1:110" ht="12.75" customHeight="1">
      <c r="A15" s="277">
        <v>12</v>
      </c>
      <c r="B15" s="285">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281" t="s">
        <v>162</v>
      </c>
      <c r="AZ15" s="282" t="s">
        <v>162</v>
      </c>
      <c r="BA15" s="21"/>
      <c r="BB15" s="208"/>
      <c r="BC15" s="208" t="str">
        <f t="shared" si="2"/>
        <v>0-23.0-3-06.5-03.5-13.0</v>
      </c>
      <c r="BD15" s="208" t="str">
        <f t="shared" si="3"/>
        <v>0-23.0-3-06.0-03.5-13.5</v>
      </c>
      <c r="BE15" s="208" t="str">
        <f t="shared" si="4"/>
        <v>0-23.0-3-05.5-03.5-14.0</v>
      </c>
      <c r="BF15" s="208" t="str">
        <f t="shared" si="5"/>
        <v>0-23.0-3-05.0-03.5-14.5</v>
      </c>
      <c r="BG15" s="208" t="str">
        <f t="shared" si="6"/>
        <v>0-23.0-3-04.5-03.5-15.0</v>
      </c>
      <c r="BH15" s="208" t="str">
        <f t="shared" si="7"/>
        <v>0-23.0-3-04.0-03.5-15.5</v>
      </c>
      <c r="BI15" s="208" t="str">
        <f t="shared" si="8"/>
        <v>0-23.0-3-03.5-03.5-16.0</v>
      </c>
      <c r="BJ15" s="208" t="str">
        <f t="shared" si="9"/>
        <v>0-23.0-3-03.0-03.5-16.5</v>
      </c>
      <c r="BK15" s="208" t="str">
        <f t="shared" si="10"/>
        <v>0-23.0-3-02.5-03.5-17.0</v>
      </c>
      <c r="BL15" s="208" t="str">
        <f t="shared" si="11"/>
        <v>0-23.0-3-02.0-03.5-17.5</v>
      </c>
      <c r="BM15" s="208" t="str">
        <f t="shared" si="12"/>
        <v>0-23.0-3-01.5-03.5-18.0</v>
      </c>
      <c r="BN15" s="208" t="str">
        <f t="shared" si="13"/>
        <v>0-23.0-3-01.0-03.5-18.5</v>
      </c>
      <c r="BO15" s="208" t="str">
        <f t="shared" si="14"/>
        <v>0-23.0-3-00.5-03.5-19.0</v>
      </c>
      <c r="BP15" s="208" t="str">
        <f t="shared" si="15"/>
        <v>0-23.0-2-03.5-19.5</v>
      </c>
      <c r="BQ15" s="208" t="str">
        <f t="shared" si="16"/>
        <v>0-23.5-2-03.5-20.0</v>
      </c>
      <c r="BR15" s="208" t="str">
        <f t="shared" si="17"/>
        <v>0-23.5-2-03.0-20.5</v>
      </c>
      <c r="BS15" s="208" t="str">
        <f t="shared" si="18"/>
        <v>0-23.5-2-02.5-21.0</v>
      </c>
      <c r="BT15" s="208" t="str">
        <f t="shared" si="19"/>
        <v>0-23.5-2-02.0-21.5</v>
      </c>
      <c r="BU15" s="208" t="str">
        <f t="shared" si="20"/>
        <v>0-23.5-2-01.5-22.0</v>
      </c>
      <c r="BV15" s="208" t="str">
        <f t="shared" si="21"/>
        <v>0-23.5-2-01.0-22.5</v>
      </c>
      <c r="BW15" s="208" t="str">
        <f t="shared" si="22"/>
        <v>0-23.5-2-00.5-23.0</v>
      </c>
      <c r="BX15" s="208" t="str">
        <f t="shared" si="23"/>
        <v>0-23.5-1-23.5</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23</v>
      </c>
      <c r="DD15" s="211">
        <f t="shared" si="54"/>
        <v>158</v>
      </c>
      <c r="DE15" s="211" t="str">
        <f t="shared" si="55"/>
        <v>Ok-159.0</v>
      </c>
      <c r="DF15" s="212"/>
    </row>
    <row r="16" spans="1:110" ht="12.75" customHeight="1">
      <c r="A16" s="277">
        <v>13</v>
      </c>
      <c r="B16" s="285">
        <f>IF(Main!BF17="","",Main!BF17)</f>
        <v>44568</v>
      </c>
      <c r="C16" s="22"/>
      <c r="D16" s="23"/>
      <c r="E16" s="23"/>
      <c r="F16" s="23"/>
      <c r="G16" s="23"/>
      <c r="H16" s="23"/>
      <c r="I16" s="23"/>
      <c r="J16" s="23"/>
      <c r="K16" s="22"/>
      <c r="L16" s="23"/>
      <c r="M16" s="23"/>
      <c r="N16" s="23"/>
      <c r="O16" s="23"/>
      <c r="P16" s="23"/>
      <c r="Q16" s="23"/>
      <c r="R16" s="24"/>
      <c r="S16" s="22"/>
      <c r="T16" s="23"/>
      <c r="U16" s="23" t="s">
        <v>25</v>
      </c>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281" t="s">
        <v>162</v>
      </c>
      <c r="AZ16" s="282"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0-23.5-1-23.5</v>
      </c>
      <c r="BV16" s="208" t="str">
        <f t="shared" si="21"/>
        <v>0-23.5-2-23.0-00.5</v>
      </c>
      <c r="BW16" s="208" t="str">
        <f t="shared" si="22"/>
        <v>0-23.5-2-22.5-01.0</v>
      </c>
      <c r="BX16" s="208" t="str">
        <f t="shared" si="23"/>
        <v>0-23.5-2-22.0-01.5</v>
      </c>
      <c r="BY16" s="208" t="str">
        <f t="shared" si="24"/>
        <v>0-23.5-2-21.5-02.0</v>
      </c>
      <c r="BZ16" s="208" t="str">
        <f t="shared" si="25"/>
        <v>0-23.5-2-21.0-02.5</v>
      </c>
      <c r="CA16" s="208" t="str">
        <f t="shared" si="26"/>
        <v>0-23.5-2-20.5-03.0</v>
      </c>
      <c r="CB16" s="208" t="str">
        <f t="shared" si="27"/>
        <v>0-23.5-2-20.0-03.5</v>
      </c>
      <c r="CC16" s="208" t="str">
        <f t="shared" si="28"/>
        <v>0-23.5-2-19.5-04.0</v>
      </c>
      <c r="CD16" s="208" t="str">
        <f t="shared" si="29"/>
        <v>0-23.5-2-19.0-04.5</v>
      </c>
      <c r="CE16" s="208" t="str">
        <f t="shared" si="30"/>
        <v>0-23.5-2-18.5-05.0</v>
      </c>
      <c r="CF16" s="208" t="str">
        <f t="shared" si="31"/>
        <v>0-23.5-2-18.0-05.5</v>
      </c>
      <c r="CG16" s="208" t="str">
        <f t="shared" si="32"/>
        <v>0-23.5-2-17.5-06.0</v>
      </c>
      <c r="CH16" s="208" t="str">
        <f t="shared" si="33"/>
        <v>0-23.5-2-17.0-06.5</v>
      </c>
      <c r="CI16" s="208" t="str">
        <f t="shared" si="34"/>
        <v>0-23.5-2-16.5-07.0</v>
      </c>
      <c r="CJ16" s="208" t="str">
        <f t="shared" si="35"/>
        <v>0-23.5-2-16.0-07.5</v>
      </c>
      <c r="CK16" s="208" t="str">
        <f t="shared" si="36"/>
        <v>0-23.5-2-15.5-08.0</v>
      </c>
      <c r="CL16" s="208" t="str">
        <f t="shared" si="37"/>
        <v>0-23.5-2-15.0-08.5</v>
      </c>
      <c r="CM16" s="208" t="str">
        <f t="shared" si="38"/>
        <v>0-23.5-2-14.5-09.0</v>
      </c>
      <c r="CN16" s="208" t="str">
        <f t="shared" si="39"/>
        <v>0-23.5-2-14.0-09.5</v>
      </c>
      <c r="CO16" s="208" t="str">
        <f t="shared" si="40"/>
        <v>0-23.5-2-13.5-10.0</v>
      </c>
      <c r="CP16" s="208" t="str">
        <f t="shared" si="41"/>
        <v>0-23.5-2-13.0-10.5</v>
      </c>
      <c r="CQ16" s="208" t="str">
        <f t="shared" si="42"/>
        <v>0-23.5-2-12.5-11.0</v>
      </c>
      <c r="CR16" s="208" t="str">
        <f t="shared" si="43"/>
        <v>0-23.5-2-12.0-11.5</v>
      </c>
      <c r="CS16" s="208" t="str">
        <f t="shared" si="44"/>
        <v>0-23.5-2-11.5-12.0</v>
      </c>
      <c r="CT16" s="208" t="str">
        <f t="shared" si="45"/>
        <v>0-23.5-2-11.0-12.5</v>
      </c>
      <c r="CU16" s="208" t="str">
        <f t="shared" si="46"/>
        <v>0-23.5-2-10.5-13.0</v>
      </c>
      <c r="CV16" s="208" t="str">
        <f t="shared" si="47"/>
        <v>0-23.5-2-10.0-13.5</v>
      </c>
      <c r="CW16" s="208" t="str">
        <f t="shared" si="48"/>
        <v>0-23.5-2-09.5-14.0</v>
      </c>
      <c r="CX16" s="208" t="str">
        <f t="shared" si="49"/>
        <v>0-23.5-2-09.0-14.5</v>
      </c>
      <c r="CY16" s="208" t="str">
        <f t="shared" si="50"/>
        <v>0-23.5-2-09.0-14.5</v>
      </c>
      <c r="CZ16" s="208" t="str">
        <f t="shared" si="0"/>
        <v>0-23.5-2-09.0-14.5</v>
      </c>
      <c r="DA16" s="211">
        <f t="shared" si="52"/>
        <v>23.5</v>
      </c>
      <c r="DB16" s="211">
        <f t="shared" si="53"/>
        <v>158.5</v>
      </c>
      <c r="DC16" s="213">
        <f t="shared" si="51"/>
        <v>23.5</v>
      </c>
      <c r="DD16" s="211">
        <f t="shared" si="54"/>
        <v>158</v>
      </c>
      <c r="DE16" s="211" t="str">
        <f t="shared" si="55"/>
        <v>Ok-158.5</v>
      </c>
      <c r="DF16" s="212"/>
    </row>
    <row r="17" spans="1:110" ht="12.75" customHeight="1">
      <c r="A17" s="277">
        <v>14</v>
      </c>
      <c r="B17" s="285">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281" t="s">
        <v>162</v>
      </c>
      <c r="AZ17" s="282" t="s">
        <v>162</v>
      </c>
      <c r="BA17" s="21"/>
      <c r="BB17" s="208"/>
      <c r="BC17" s="208" t="str">
        <f t="shared" si="2"/>
        <v>0-23.5-2-08.5-15.0</v>
      </c>
      <c r="BD17" s="208" t="str">
        <f t="shared" si="3"/>
        <v>0-23.5-2-08.0-15.5</v>
      </c>
      <c r="BE17" s="208" t="str">
        <f t="shared" si="4"/>
        <v>0-23.5-2-07.5-16.0</v>
      </c>
      <c r="BF17" s="208" t="str">
        <f t="shared" si="5"/>
        <v>0-23.5-2-07.0-16.5</v>
      </c>
      <c r="BG17" s="208" t="str">
        <f t="shared" si="6"/>
        <v>0-23.5-2-06.5-17.0</v>
      </c>
      <c r="BH17" s="208" t="str">
        <f t="shared" si="7"/>
        <v>0-23.5-2-06.0-17.5</v>
      </c>
      <c r="BI17" s="208" t="str">
        <f t="shared" si="8"/>
        <v>0-23.5-2-05.5-18.0</v>
      </c>
      <c r="BJ17" s="208" t="str">
        <f t="shared" si="9"/>
        <v>0-23.5-2-05.0-18.5</v>
      </c>
      <c r="BK17" s="208" t="str">
        <f t="shared" si="10"/>
        <v>0-23.5-2-04.5-19.0</v>
      </c>
      <c r="BL17" s="208" t="str">
        <f t="shared" si="11"/>
        <v>0-23.5-2-04.0-19.5</v>
      </c>
      <c r="BM17" s="208" t="str">
        <f t="shared" si="12"/>
        <v>0-23.5-2-03.5-20.0</v>
      </c>
      <c r="BN17" s="208" t="str">
        <f t="shared" si="13"/>
        <v>0-23.5-2-03.0-20.5</v>
      </c>
      <c r="BO17" s="208" t="str">
        <f t="shared" si="14"/>
        <v>0-23.5-2-02.5-21.0</v>
      </c>
      <c r="BP17" s="208" t="str">
        <f t="shared" si="15"/>
        <v>0-23.5-2-02.0-21.5</v>
      </c>
      <c r="BQ17" s="208" t="str">
        <f t="shared" si="16"/>
        <v>0-23.5-2-01.5-22.0</v>
      </c>
      <c r="BR17" s="208" t="str">
        <f t="shared" si="17"/>
        <v>0-23.5-2-01.0-22.5</v>
      </c>
      <c r="BS17" s="208" t="str">
        <f t="shared" si="18"/>
        <v>0-23.5-2-00.5-23.0</v>
      </c>
      <c r="BT17" s="208" t="str">
        <f t="shared" si="19"/>
        <v>0-23.5-1-23.5</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166</v>
      </c>
      <c r="DC17" s="213">
        <f t="shared" si="51"/>
        <v>23.5</v>
      </c>
      <c r="DD17" s="211">
        <f t="shared" si="54"/>
        <v>158</v>
      </c>
      <c r="DE17" s="211" t="str">
        <f t="shared" si="55"/>
        <v>Ok-166.0</v>
      </c>
      <c r="DF17" s="212"/>
    </row>
    <row r="18" spans="1:110" ht="12.75" customHeight="1">
      <c r="A18" s="277">
        <v>15</v>
      </c>
      <c r="B18" s="285">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281" t="s">
        <v>162</v>
      </c>
      <c r="AZ18" s="282" t="s">
        <v>162</v>
      </c>
      <c r="BA18" s="21"/>
      <c r="BB18" s="208"/>
      <c r="BC18" s="208" t="str">
        <f t="shared" ref="BC18:BC40" si="56">ktgionghitrong24h(D17,E17,F17,G17,H17,I17,J17,K17,L17,M17,N17,O17,P17,Q17,R17,S17,T17,U17,V17,W17,X17,Y17,Z17,AA17,AB17,AC17,AD17,AE17,AF17,AG17,AH17,AI17,AJ17,AK17,AL17,AM17,AN17,AO17,AP17,AQ17,AR17,AS17,AT17,AU17,AV17,AW17,AX17,AY17,AZ17,C18)</f>
        <v>0-24.0-1-24.0</v>
      </c>
      <c r="BD18" s="208" t="str">
        <f t="shared" ref="BD18:BD40" si="57">ktgionghitrong24h(E17,F17,G17,H17,I17,J17,K17,L17,M17,N17,O17,P17,Q17,R17,S17,T17,U17,V17,W17,X17,Y17,Z17,AA17,AB17,AC17,AD17,AE17,AF17,AG17,AH17,AI17,AJ17,AK17,AL17,AM17,AN17,AO17,AP17,AQ17,AR17,AS17,AT17,AU17,AV17,AW17,AX17,AY17,AZ17,C18,D18)</f>
        <v>0-24.0-1-24.0</v>
      </c>
      <c r="BE18" s="208" t="str">
        <f t="shared" ref="BE18:BE40" si="58">ktgionghitrong24h(F17,G17,H17,I17,J17,K17,L17,M17,N17,O17,P17,Q17,R17,S17,T17,U17,V17,W17,X17,Y17,Z17,AA17,AB17,AC17,AD17,AE17,AF17,AG17,AH17,AI17,AJ17,AK17,AL17,AM17,AN17,AO17,AP17,AQ17,AR17,AS17,AT17,AU17,AV17,AW17,AX17,AY17,AZ17,C18,D18,E18)</f>
        <v>0-24.0-1-24.0</v>
      </c>
      <c r="BF18" s="208" t="str">
        <f t="shared" ref="BF18:BF40" si="59">ktgionghitrong24h(G17,H17,I17,J17,K17,L17,M17,N17,O17,P17,Q17,R17,S17,T17,U17,V17,W17,X17,Y17,Z17,AA17,AB17,AC17,AD17,AE17,AF17,AG17,AH17,AI17,AJ17,AK17,AL17,AM17,AN17,AO17,AP17,AQ17,AR17,AS17,AT17,AU17,AV17,AW17,AX17,AY17,AZ17,C18,D18,E18,F18)</f>
        <v>0-24.0-1-24.0</v>
      </c>
      <c r="BG18" s="208" t="str">
        <f t="shared" ref="BG18:BG40" si="60">ktgionghitrong24h(H17,I17,J17,K17,L17,M17,N17,O17,P17,Q17,R17,S17,T17,U17,V17,W17,X17,Y17,Z17,AA17,AB17,AC17,AD17,AE17,AF17,AG17,AH17,AI17,AJ17,AK17,AL17,AM17,AN17,AO17,AP17,AQ17,AR17,AS17,AT17,AU17,AV17,AW17,AX17,AY17,AZ17,C18,D18,E18,F18,G18)</f>
        <v>0-24.0-1-24.0</v>
      </c>
      <c r="BH18" s="208" t="str">
        <f t="shared" ref="BH18:BH40" si="61">ktgionghitrong24h(I17,J17,K17,L17,M17,N17,O17,P17,Q17,R17,S17,T17,U17,V17,W17,X17,Y17,Z17,AA17,AB17,AC17,AD17,AE17,AF17,AG17,AH17,AI17,AJ17,AK17,AL17,AM17,AN17,AO17,AP17,AQ17,AR17,AS17,AT17,AU17,AV17,AW17,AX17,AY17,AZ17,C18,D18,E18,F18,G18,I18)</f>
        <v>0-24.0-1-24.0</v>
      </c>
      <c r="BI18" s="208" t="str">
        <f t="shared" ref="BI18:BI40" si="62">ktgionghitrong24h(J17,K17,L17,M17,N17,O17,P17,Q17,R17,S17,T17,U17,V17,W17,X17,Y17,Z17,AA17,AB17,AC17,AD17,AE17,AF17,AG17,AH17,AI17,AJ17,AK17,AL17,AM17,AN17,AO17,AP17,AQ17,AR17,AS17,AT17,AU17,AV17,AW17,AX17,AY17,AZ17,C18,D18,E18,F18,G18,H18,I18)</f>
        <v>0-24.0-1-24.0</v>
      </c>
      <c r="BJ18" s="208" t="str">
        <f t="shared" ref="BJ18:BJ40" si="63">ktgionghitrong24h(K17,L17,M17,N17,O17,P17,Q17,R17,S17,T17,U17,V17,W17,X17,Y17,Z17,AA17,AB17,AC17,AD17,AE17,AF17,AG17,AH17,AI17,AJ17,AK17,AL17,AM17,AN17,AO17,AP17,AQ17,AR17,AS17,AT17,AU17,AV17,AW17,AX17,AY17,AZ17,C18,D18,E18,F18,G18,H18,I18,J18)</f>
        <v>0-24.0-1-24.0</v>
      </c>
      <c r="BK18" s="208" t="str">
        <f t="shared" ref="BK18:BK40" si="64">ktgionghitrong24h(L17,M17,N17,O17,P17,Q17,R17,S17,T17,U17,V17,W17,X17,Y17,Z17,AA17,AB17,AC17,AD17,AE17,AF17,AG17,AH17,AI17,AJ17,AK17,AL17,AM17,AN17,AO17,AP17,AQ17,AR17,AS17,AT17,AU17,AV17,AW17,AX17,AY17,AZ17,C18,D18,E18,F18,G18,H18,I18,J18,K18)</f>
        <v>0-24.0-1-24.0</v>
      </c>
      <c r="BL18" s="208" t="str">
        <f t="shared" ref="BL18:BL40" si="65">ktgionghitrong24h(M17,N17,O17,P17,Q17,R17,S17,T17,U17,V17,W17,X17,Y17,Z17,AA17,AB17,AC17,AD17,AE17,AF17,AG17,AH17,AI17,AJ17,AK17,AL17,AM17,AN17,AO17,AP17,AQ17,AR17,AS17,AT17,AU17,AV17,AW17,AX17,AY17,AZ17,C18,D18,E18,F18,G18,H18,I18,J18,K18,L18)</f>
        <v>0-24.0-1-24.0</v>
      </c>
      <c r="BM18" s="208" t="str">
        <f t="shared" ref="BM18:BM40" si="66">ktgionghitrong24h(N17,O17,P17,Q17,R17,S17,T17,U17,V17,W17,X17,Y17,Z17,AA17,AB17,AC17,AD17,AE17,AF17,AG17,AH17,AI17,AJ17,AK17,AL17,AM17,AN17,AO17,AP17,AQ17,AR17,AS17,AT17,AU17,AV17,AW17,AX17,AY17,AZ17,C18,D18,E18,F18,G18,H18,I18,J18,K18,L18,M18)</f>
        <v>0-24.0-1-24.0</v>
      </c>
      <c r="BN18" s="208" t="str">
        <f t="shared" ref="BN18:BN40" si="67">ktgionghitrong24h(O17,P17,Q17,R17,S17,T17,U17,V17,W17,X17,Y17,Z17,AA17,AB17,AC17,AD17,AE17,AF17,AG17,AH17,AI17,AJ17,AK17,AL17,AM17,AN17,AO17,AP17,AQ17,AR17,AS17,AT17,AU17,AV17,AW17,AX17,AY17,AZ17,C18,D18,E18,F18,G18,H18,I18,J18,K18,L18,M18,N18)</f>
        <v>0-24.0-1-24.0</v>
      </c>
      <c r="BO18" s="208" t="str">
        <f t="shared" ref="BO18:BO40" si="68">ktgionghitrong24h(P17,Q17,R17,S17,T17,U17,V17,W17,X17,Y17,Z17,AA17,AB17,AC17,AD17,AE17,AF17,AG17,AH17,AI17,AJ17,AK17,AL17,AM17,AN17,AO17,AP17,AQ17,AR17,AS17,AT17,AU17,AV17,AW17,AX17,AY17,AZ17,C18,D18,E18,F18,G18,H18,I18,J18,K18,L18,M18,N18,O18)</f>
        <v>0-24.0-1-24.0</v>
      </c>
      <c r="BP18" s="208" t="str">
        <f t="shared" ref="BP18:BP40" si="69">ktgionghitrong24h(Q17,R17,S17,T17,U17,V17,W17,X17,Y17,Z17,AA17,AB17,AC17,AD17,AE17,AF17,AG17,AH17,AI17,AJ17,AK17,AL17,AM17,AN17,AO17,AP17,AQ17,AR17,AS17,AT17,AU17,AV17,AW17,AX17,AY17,AZ17,C18,D18,E18,F18,G18,H18,I18,J18,K18,L18,M18,N18,O18,P18)</f>
        <v>0-24.0-1-24.0</v>
      </c>
      <c r="BQ18" s="208" t="str">
        <f t="shared" ref="BQ18:BQ40" si="70">ktgionghitrong24h(R17,S17,T17,U17,V17,W17,X17,Y17,Z17,AA17,AB17,AC17,AD17,AE17,AF17,AG17,AH17,AI17,AJ17,AK17,AL17,AM17,AN17,AO17,AP17,AQ17,AR17,AS17,AT17,AU17,AV17,AW17,AX17,AY17,AZ17,C18,D18,E18,F18,G18,H18,I18,J18,K18,L18,M18,N18,O18,P18,Q18)</f>
        <v>0-24.0-1-24.0</v>
      </c>
      <c r="BR18" s="208" t="str">
        <f t="shared" ref="BR18:BR40" si="71">ktgionghitrong24h(S17,T17,U17,V17,W17,X17,Y17,Z17,AA17,AB17,AC17,AD17,AE17,AF17,AG17,AH17,AI17,AJ17,AK17,AL17,AM17,AN17,AO17,AP17,AQ17,AR17,AS17,AT17,AU17,AV17,AW17,AX17,AY17,AZ17,C18,D18,E18,F18,G18,H18,I18,J18,K18,L18,M18,N18,O18,P18,Q18,R18)</f>
        <v>0-24.0-1-24.0</v>
      </c>
      <c r="BS18" s="208" t="str">
        <f t="shared" ref="BS18:BS40" si="72">ktgionghitrong24h(T17,U17,V17,W17,X17,Y17,Z17,AA17,AB17,AC17,AD17,AE17,AF17,AG17,AH17,AI17,AJ17,AK17,AL17,AM17,AN17,AO17,AP17,AQ17,AR17,AS17,AT17,AU17,AV17,AW17,AX17,AY17,AZ17,C18,D18,E18,F18,G18,H18,I18,J18,K18,L18,M18,N18,O18,P18,Q18,R18,S18)</f>
        <v>0-24.0-1-24.0</v>
      </c>
      <c r="BT18" s="208" t="str">
        <f t="shared" ref="BT18:BT40" si="73">ktgionghitrong24h(U17,V17,W17,X17,Y17,Z17,AA17,AB17,AC17,AD17,AE17,AF17,AG17,AH17,AI17,AJ17,AK17,AL17,AM17,AN17,AO17,AP17,AQ17,AR17,AS17,AT17,AU17,AV17,AW17,AX17,AY17,AZ17,C18,D18,E18,F18,G18,H18,I18,J18,K18,L18,M18,N18,O18,P18,Q18,R18,S18,T18)</f>
        <v>0-24.0-1-24.0</v>
      </c>
      <c r="BU18" s="208" t="str">
        <f t="shared" ref="BU18:BU40" si="74">ktgionghitrong24h(V17,W17,X17,Y17,Z17,AA17,AB17,AC17,AD17,AE17,AF17,AG17,AH17,AI17,AJ17,AK17,AL17,AM17,AN17,AO17,AP17,AQ17,AR17,AS17,AT17,AU17,AV17,AW17,AX17,AY17,AZ17,C18,D18,E18,F18,G18,H18,I18,J18,K18,L18,M18,N18,O18,P18,Q18,R18,S18,T18,U18)</f>
        <v>0-24.0-1-24.0</v>
      </c>
      <c r="BV18" s="208" t="str">
        <f t="shared" ref="BV18:BV40" si="75">ktgionghitrong24h(W17,X17,Y17,Z17,AA17,AB17,AC17,AD17,AE17,AF17,AG17,AH17,AI17,AJ17,AK17,AL17,AM17,AN17,AO17,AP17,AQ17,AR17,AS17,AT17,AU17,AV17,AW17,AX17,AY17,AZ17,C18,D18,E18,F18,G18,H18,I18,J18,K18,L18,M18,N18,O18,P18,Q18,R18,S18,T18,U18,V18)</f>
        <v>0-24.0-1-24.0</v>
      </c>
      <c r="BW18" s="208" t="str">
        <f t="shared" ref="BW18:BW40" si="76">ktgionghitrong24h(X17,Y17,Z17,AA17,AB17,AC17,AD17,AE17,AF17,AG17,AH17,AI17,AJ17,AK17,AL17,AM17,AN17,AO17,AP17,AQ17,AR17,AS17,AT17,AU17,AV17,AW17,AX17,AY17,AZ17,C18,D18,E18,F18,G18,H18,I18,J18,K18,L18,M18,N18,O18,P18,Q18,R18,S18,T18,U18,V18,W18)</f>
        <v>0-24.0-1-24.0</v>
      </c>
      <c r="BX18" s="208" t="str">
        <f t="shared" ref="BX18:BX40" si="77">ktgionghitrong24h(Y17,Z17,AA17,AB17,AC17,AD17,AE17,AF17,AG17,AH17,AI17,AJ17,AK17,AL17,AM17,AN17,AO17,AP17,AQ17,AR17,AS17,AT17,AU17,AV17,AW17,AX17,AY17,AZ17,C18,D18,E18,F18,G18,H18,I18,J18,K18,L18,M18,N18,O18,P18,Q18,R18,S18,T18,U18,V18,W18,X18)</f>
        <v>0-24.0-1-24.0</v>
      </c>
      <c r="BY18" s="208" t="str">
        <f t="shared" ref="BY18:BY40" si="78">ktgionghitrong24h(Z17,AA17,AB17,AC17,AD17,AE17,AF17,AG17,AH17,AI17,AJ17,AK17,AL17,AM17,AN17,AO17,AP17,AQ17,AR17,AS17,AT17,AU17,AV17,AW17,AX17,AY17,AZ17,C18,D18,E18,F18,G18,H18,I18,J18,K18,L18,M18,N18,O18,P18,Q18,R18,S18,T18,U18,V18,W18,X18,Y18)</f>
        <v>0-24.0-1-24.0</v>
      </c>
      <c r="BZ18" s="208" t="str">
        <f t="shared" ref="BZ18:BZ40" si="79">ktgionghitrong24h(AA17,AB17,AC17,AD17,AE17,AF17,AG17,AH17,AI17,AJ17,AK17,AL17,AM17,AN17,AO17,AP17,AQ17,AR17,AS17,AT17,AU17,AV17,AW17,AX17,AY17,AZ17,C18,D18,E18,F18,G18,H18,I18,J18,K18,L18,M18,N18,O18,P18,Q18,R18,S18,T18,U18,V18,W18,X18,Y18,Z18)</f>
        <v>0-24.0-1-24.0</v>
      </c>
      <c r="CA18" s="208" t="str">
        <f t="shared" ref="CA18:CA40" si="80">ktgionghitrong24h(AB17,AC17,AD17,AE17,AF17,AG17,AH17,AI17,AJ17,AK17,AL17,AM17,AN17,AO17,AP17,AQ17,AR17,AS17,AT17,AU17,AV17,AW17,AX17,AY17,AZ17,C18,D18,E18,F18,G18,H18,I18,J18,K18,L18,M18,N18,O18,P18,Q18,R18,S18,T18,U18,V18,W18,X18,Y18,Z18,AA18)</f>
        <v>0-24.0-1-24.0</v>
      </c>
      <c r="CB18" s="208" t="str">
        <f t="shared" ref="CB18:CB40" si="81">ktgionghitrong24h(AC17,AD17,AE17,AF17,AG17,AH17,AI17,AJ17,AK17,AL17,AM17,AN17,AO17,AP17,AQ17,AR17,AS17,AT17,AU17,AV17,AW17,AX17,AY17,AZ17,C18,D18,E18,F18,G18,H18,I18,J18,K18,L18,M18,N18,O18,P18,Q18,R18,S18,T18,U18,V18,W18,X18,Y18,Z18,AA18,AB18)</f>
        <v>0-24.0-1-24.0</v>
      </c>
      <c r="CC18" s="208" t="str">
        <f t="shared" ref="CC18:CC40" si="82">ktgionghitrong24h(AD17,AE17,AF17,AG17,AH17,AI17,AJ17,AK17,AL17,AM17,AN17,AO17,AP17,AQ17,AR17,AS17,AT17,AU17,AV17,AW17,AX17,AY17,AZ17,C18,D18,E18,F18,G18,H18,I18,J18,K18,L18,M18,N18,O18,P18,Q18,R18,S18,T18,U18,V18,W18,X18,Y18,Z18,AA18, AB18,AC18)</f>
        <v>0-24.0-1-24.0</v>
      </c>
      <c r="CD18" s="208" t="str">
        <f t="shared" ref="CD18:CD40" si="83">ktgionghitrong24h(AE17,AF17,AG17,AH17,AI17,AJ17,AK17,AL17,AM17,AN17,AO17,AP17,AQ17,AR17,AS17,AT17,AU17,AV17,AW17,AX17,AY17,AZ17,C18,D18,E18,F18,G18,H18,I18,J18,K18,L18,M18,N18,O18,P18,Q18,R18,S18,T18,U18,V18,W18,X18,Y18,Z18,AA18,AB18,AC18,AD18)</f>
        <v>0-24.0-1-24.0</v>
      </c>
      <c r="CE18" s="208" t="str">
        <f t="shared" ref="CE18:CE40" si="84">ktgionghitrong24h(AF17,AG17,AH17,AI17,AJ17,AK17,AL17,AM17,AN17,AO17,AP17,AQ17,AR17,AS17,AT17,AU17,AV17,AW17,AX17,AY17,AZ17,C18,D18,E18,F18,G18,H18,I18,J18,K18,L18,M18,N18,O18,P18,Q18,R18,S18,T18,U18,V18,W18,X18,Y18,Z18,AA18,AB18,AC18,AD18,AE18)</f>
        <v>0-24.0-1-24.0</v>
      </c>
      <c r="CF18" s="208" t="str">
        <f t="shared" ref="CF18:CF40" si="85">ktgionghitrong24h(AG17,AH17,AI17,AJ17,AK17,AL17,AM17,AN17,AO17,AP17,AQ17,AR17,AS17,AT17,AU17,AV17,AW17,AX17,AY17,AZ17,C18,D18,E18,F18,G18,H18,I18,J18,K18,L18,M18,N18,O18,P18,Q18,R18,S18,T18,U18,V18,W18,X18,Y18,Z18,AA18,AB18,AC18,AD18,AE18,AF18)</f>
        <v>0-24.0-1-24.0</v>
      </c>
      <c r="CG18" s="208" t="str">
        <f t="shared" ref="CG18:CG40" si="86">ktgionghitrong24h(AH17,AI17,AJ17,AK17,AL17,AM17,AN17,AO17,AP17,AQ17,AR17,AS17,AT17,AU17,AV17,AW17,AX17,AY17,AZ17,C18,D18,E18,F18,G18,H18,I18,J18,K18,L18,M18,N18,O18,P18,Q18,R18,S18,T18,U18,V18,W18,X18,Y18,Z18,AA18,AB18,AC18,AD18,AE18,AF18,AG18)</f>
        <v>0-24.0-1-24.0</v>
      </c>
      <c r="CH18" s="208" t="str">
        <f t="shared" ref="CH18:CH40" si="87">ktgionghitrong24h(AI17,AJ17,AK17,AL17,AM17,AN17,AO17,AP17,AQ17,AR17,AS17,AT17,AU17,AV17,AW17,AX17,AY17,AZ17,C18,D18,E18,F18,G18,H18,I18,J18,K18,L18,M18,N18,O18,P18,Q18,R18,S18,T18,U18,V18,W18,X18,Y18,Z18,AA18,AB18,AC18,AD18,AE18,AF18,AG18,AH18)</f>
        <v>0-24.0-1-24.0</v>
      </c>
      <c r="CI18" s="208" t="str">
        <f t="shared" ref="CI18:CI40" si="88">ktgionghitrong24h(AJ17,AK17,AL17,AM17,AN17,AO17,AP17,AQ17,AR17,AS17,AT17,AU17,AV17,AW17,AX17,AY17,AZ17,C18,D18,E18,F18,G18,H18,I18,J18,K18,L18,M18,N18,O18,P18,Q18,R18,S18,T18,U18,V18,W18,X18,Y18,Z18,AA18,AB18,AC18,AD18,AE18,AF18,AG18,AH18,AI18)</f>
        <v>0-24.0-1-24.0</v>
      </c>
      <c r="CJ18" s="208" t="str">
        <f t="shared" ref="CJ18:CJ40" si="89">ktgionghitrong24h(AK17,AL17,AM17,AN17,AO17,AP17,AQ17,AR17,AS17,AT17,AU17,AV17,AW17,AX17,AY17,AZ17,C18,D18,E18,F18,G18,H18,I18,J18,K18,L18,M18,N18,O18,P18,Q18,R18,S18,T18,U18,V18,W18,X18,Y18,Z18,AA18,AB18,AC18,AD18,AE18,AF18,AG18,AH18,AI18,AJ18)</f>
        <v>0-24.0-1-24.0</v>
      </c>
      <c r="CK18" s="208" t="str">
        <f t="shared" ref="CK18:CK40" si="90">ktgionghitrong24h(AL17,AM17,AN17,AO17,AP17,AQ17,AR17,AS17,AT17,AU17,AV17,AW17,AX17,AY17,AZ17,C18,D18,E18,F18,G18,H18,I18,J18,K18,L18,M18,N18,O18,P18,Q18,R18,S18,T18,U18,V18,W18,X18,Y18,Z18,AA18,AB18,AC18,AD18,AE18,AF18,AG18,AH18,AI18,AJ18,AK18)</f>
        <v>0-24.0-1-24.0</v>
      </c>
      <c r="CL18" s="208" t="str">
        <f t="shared" ref="CL18:CL40" si="91">ktgionghitrong24h(AM17,AN17,AO17,AP17,AQ17,AR17,AS17,AT17,AU17,AV17,AW17,AX17,AY17,AZ17,C18,D18,E18,F18,G18,H18,I18,J18,K18,L18,M18,N18,O18,P18,Q18,R18,S18,T18,U18,V18,W18,X18,Y18,Z18,AA18,AB18,AC18,AD18,AE18,AF18,AG18,AH18,AI18,AJ18,AK18,AL18)</f>
        <v>0-24.0-1-24.0</v>
      </c>
      <c r="CM18" s="208" t="str">
        <f t="shared" ref="CM18:CM40" si="92">ktgionghitrong24h(AN17,AO17,AP17,AQ17,AR17,AS17,AT17,AU17,AV17,AW17,AX17,AY17,AZ17,C18,D18,E18,F18,G18,H18,I18,J18,K18,L18,M18,N18,O18,P18,Q18,R18,S18,T18,U18,V18,W18,X18,Y18,Z18,AA18,AB18,AC18,AD18,AE18,AF18,AG18,AH18,AI18,AJ18,AK18,AL18,AM18)</f>
        <v>0-24.0-1-24.0</v>
      </c>
      <c r="CN18" s="208" t="str">
        <f t="shared" ref="CN18:CN40" si="93">ktgionghitrong24h(AO17,AP17,AQ17,AR17,AS17,AT17,AU17,AV17,AW17,AX17,AY17,AZ17,C18,D18,E18,F18,G18,H18,I18,J18,K18,L18,M18,N18,O18,P18,Q18,R18,S18,T18,U18,V18,W18,X18,Y18,Z18,AA18,AB18,AC18,AD18,AE18,AF18,AG18,AH18,AI18,AJ18,AK18,AL18,AM18,AN18)</f>
        <v>0-24.0-1-24.0</v>
      </c>
      <c r="CO18" s="208" t="str">
        <f t="shared" ref="CO18:CO40" si="94">ktgionghitrong24h(AP17,AQ17,AR17,AS17,AT17,AU17,AV17,AW17,AX17,AY17,AZ17,C18,D18,E18,F18,G18,H18,I18,J18,K18,L18,M18,N18,O18,P18,Q18,R18,S18,T18,U18,V18,W18,X18,Y18,Z18,AA18,AB18,AC18,AD18,AE18,AF18,AG18,AH18,AI18,AJ18,AK18,AL18,AM18,AN18,AO18)</f>
        <v>0-24.0-1-24.0</v>
      </c>
      <c r="CP18" s="208" t="str">
        <f t="shared" ref="CP18:CP40" si="95">ktgionghitrong24h(AQ17,AR17,AS17,AT17,AU17,AV17,AW17,AX17,AY17,AZ17,C18,D18,E18,F18,G18,H18,I18,J18,K18,L18,M18,N18,O18,P18,Q18,R18,S18,T18,U18,V18,W18,X18,Y18,Z18,AA18,AB18,AC18,AD18,AE18,AF18,AG18,AH18,AI18,AJ18,AK18,AL18,AM18,AN18,AO18,AP18)</f>
        <v>0-24.0-1-24.0</v>
      </c>
      <c r="CQ18" s="208" t="str">
        <f t="shared" ref="CQ18:CQ40" si="96">ktgionghitrong24h(AR17,AS17,AT17,AU17,AV17,AW17,AX17,AY17,AZ17,C18,D18,E18,F18,G18,H18,I18,J18,K18,L18,M18,N18,O18,P18,Q18,R18,S18,T18,U18,V18,W18,X18,Y18,Z18,AA18,AB18,AC18,AD18,AE18,AF18,AG18,AH18,AI18,AJ18,AK18,AL18,AM18,AN18,AO18,AP18,AQ18)</f>
        <v>0-24.0-1-24.0</v>
      </c>
      <c r="CR18" s="208" t="str">
        <f t="shared" ref="CR18:CR40" si="97">ktgionghitrong24h(AS17,AT17,AU17,AV17,AW17,AX17,AY17,AZ17,C18,D18,E18,F18,G18,H18,I18,J18,K18,L18,M18,N18,O18,P18,Q18,R18,S18,T18,U18,V18,W18,X18,Y18,Z18,AA18,AB18,AC18,AD18,AE18,AF18,AG18,AH18,AI18,AJ18,AK18,AL18,AM18,AN18,AO18,AP18,AQ18,AR18)</f>
        <v>0-24.0-1-24.0</v>
      </c>
      <c r="CS18" s="208" t="str">
        <f t="shared" ref="CS18:CS40" si="98">ktgionghitrong24h(AT17,AU17,AV17,AW17,AX17,AY17,AZ17,C18,D18,E18,F18,G18,H18,I18,J18,K18,L18,M18,N18,O18,P18,Q18,R18,S18,T18,U18,V18,W18,X18,Y18,Z18,AA18,AB18,AC18,AD18,AE18,AF18,AG18,AH18,AI18,AJ18,AK18,AL18,AM18,AN18,AO18,AP18,AQ18,AR18,AS18)</f>
        <v>0-24.0-1-24.0</v>
      </c>
      <c r="CT18" s="208" t="str">
        <f t="shared" ref="CT18:CT40" si="99">ktgionghitrong24h(AU17,AV17,AW17,AX17,AY17,AZ17,C18,D18,E18,F18,G18,H18,I18,J18,K18,L18,M18,N18,O18,P18,Q18,R18,S18,T18,U18,V18,W18,X18,Y18,Z18,AA18,AB18,AC18,AD18,AE18,AF18,AG18,AH18,AI18,AJ18,AK18,AL18,AM18,AN18,AO18,AP18,AQ18,AR18,AS18,AT18)</f>
        <v>0-24.0-1-24.0</v>
      </c>
      <c r="CU18" s="208" t="str">
        <f t="shared" ref="CU18:CU40" si="100">ktgionghitrong24h(AV17,AW17,AX17,AY17,AZ17,C18,D18,E18,F18,G18,H18,I18,J18,K18,L18,M18,N18,O18,P18,Q18,R18,S18,T18,U18,V18,W18,X18,Y18,Z18,AA18,AB18,AC18,AD18,AE18,AF18,AG18,AH18,AI18,AJ18,AK18,AL18,AM18,AN18,AO18,AP18,AQ18,AR18,AS18,AT18,AU18)</f>
        <v>0-24.0-1-24.0</v>
      </c>
      <c r="CV18" s="208" t="str">
        <f t="shared" ref="CV18:CV40" si="101">ktgionghitrong24h(AW17,AX17,AY17,AZ17,C18,D18,E18,F18,G18,H18,I18,J18,K18,L18,M18,N18,O18,P18,Q18,R18,S18,T18,U18,V18,W18,X18,Y18,Z18,AA18,AB18,AC18,AD18,AE18,AF18,AG18,AH18,AI18,AJ18,AK18,AL18,AM18,AN18,AO18,AP18,AQ18,AR18,AS18,AT18,AU18,AV18)</f>
        <v>0-24.0-1-24.0</v>
      </c>
      <c r="CW18" s="208" t="str">
        <f t="shared" ref="CW18:CW40" si="102">ktgionghitrong24h(AX17,AY17,AZ17,C18,D18,E18,F18,G18,H18,I18,J18,K18,L18,M18,N18,O18,P18,Q18,R18,S18,T18,U18,V18,W18,X18,Y18,Z18,AA18,AB18,AC18,AD18,AE18,AF18,AG18,AH18,AI18,AJ18,AK18,AL18,AM18,AN18,AO18,AP18,AQ18,AR18,AS18,AT18,AU18,AV18,AW18)</f>
        <v>0-24.0-1-24.0</v>
      </c>
      <c r="CX18" s="208" t="str">
        <f t="shared" ref="CX18:CX40" si="103">ktgionghitrong24h(AY17,AZ17,C18,D18,E18,F18,G18,H18,I18,J18,K18,L18,M18,N18,O18,P18,Q18,R18,S18,T18,U18,V18,W18,X18,Y18,Z18,AA18,AB18,AC18,AD18,AE18,AF18,AG18,AH18,AI18,AJ18,AK18,AL18,AM18,AN18,AO18,AP18,AQ18,AR18,AS18,AT18,AU18,AV18,AW18,AX18)</f>
        <v>0-24.0-1-24.0</v>
      </c>
      <c r="CY18" s="208" t="str">
        <f t="shared" ref="CY18:CY40" si="104">ktgionghitrong24h(AZ17,C18,D18,E18,F18,G18,H18,I18,J18,K18,L18,M18,N18,O18,P18,Q18,R18,S18,T18,U18,V18,W18,X18,Y18,Z18,AA18,AB18,AC18,AD18,AE18,AF18,AG18,AH18,AI18,AJ18,AK18,AL18,AM18,AN18,AO18,AP18,AQ18,AR18,AS18,AT18,AU18,AV18,AW18,AX18,AY18)</f>
        <v>0-24.0-1-24.0</v>
      </c>
      <c r="CZ18" s="208" t="str">
        <f t="shared" si="0"/>
        <v>0-24.0-1-24.0</v>
      </c>
      <c r="DA18" s="211">
        <f t="shared" si="52"/>
        <v>24</v>
      </c>
      <c r="DB18" s="211">
        <f t="shared" si="53"/>
        <v>166</v>
      </c>
      <c r="DC18" s="213">
        <f t="shared" si="51"/>
        <v>24</v>
      </c>
      <c r="DD18" s="211">
        <f t="shared" si="54"/>
        <v>158</v>
      </c>
      <c r="DE18" s="211" t="str">
        <f t="shared" si="55"/>
        <v>Ok-166.0</v>
      </c>
      <c r="DF18" s="212"/>
    </row>
    <row r="19" spans="1:110" ht="12.75" customHeight="1">
      <c r="A19" s="277">
        <v>16</v>
      </c>
      <c r="B19" s="285">
        <f>IF(Main!BF20="","",Main!BF20)</f>
        <v>44571</v>
      </c>
      <c r="C19" s="22"/>
      <c r="D19" s="23"/>
      <c r="E19" s="23"/>
      <c r="F19" s="23"/>
      <c r="G19" s="23"/>
      <c r="H19" s="23"/>
      <c r="I19" s="23"/>
      <c r="J19" s="23"/>
      <c r="K19" s="22"/>
      <c r="L19" s="23"/>
      <c r="M19" s="23"/>
      <c r="N19" s="23"/>
      <c r="O19" s="23"/>
      <c r="P19" s="23"/>
      <c r="Q19" s="23"/>
      <c r="R19" s="24"/>
      <c r="S19" s="22"/>
      <c r="T19" s="23"/>
      <c r="U19" s="23"/>
      <c r="V19" s="23" t="s">
        <v>25</v>
      </c>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281" t="s">
        <v>162</v>
      </c>
      <c r="AZ19" s="282" t="s">
        <v>162</v>
      </c>
      <c r="BA19" s="21"/>
      <c r="BB19" s="208"/>
      <c r="BC19" s="208" t="str">
        <f t="shared" si="56"/>
        <v>0-24.0-1-24.0</v>
      </c>
      <c r="BD19" s="208" t="str">
        <f t="shared" si="57"/>
        <v>0-24.0-1-24.0</v>
      </c>
      <c r="BE19" s="208" t="str">
        <f t="shared" si="58"/>
        <v>0-24.0-1-24.0</v>
      </c>
      <c r="BF19" s="208" t="str">
        <f t="shared" si="59"/>
        <v>0-24.0-1-24.0</v>
      </c>
      <c r="BG19" s="208" t="str">
        <f t="shared" si="60"/>
        <v>0-24.0-1-24.0</v>
      </c>
      <c r="BH19" s="208" t="str">
        <f t="shared" si="61"/>
        <v>0-24.0-1-24.0</v>
      </c>
      <c r="BI19" s="208" t="str">
        <f t="shared" si="62"/>
        <v>0-24.0-1-24.0</v>
      </c>
      <c r="BJ19" s="208" t="str">
        <f t="shared" si="63"/>
        <v>0-24.0-1-24.0</v>
      </c>
      <c r="BK19" s="208" t="str">
        <f t="shared" si="64"/>
        <v>0-24.0-1-24.0</v>
      </c>
      <c r="BL19" s="208" t="str">
        <f t="shared" si="65"/>
        <v>0-24.0-1-24.0</v>
      </c>
      <c r="BM19" s="208" t="str">
        <f t="shared" si="66"/>
        <v>0-24.0-1-24.0</v>
      </c>
      <c r="BN19" s="208" t="str">
        <f t="shared" si="67"/>
        <v>0-24.0-1-24.0</v>
      </c>
      <c r="BO19" s="208" t="str">
        <f t="shared" si="68"/>
        <v>0-24.0-1-24.0</v>
      </c>
      <c r="BP19" s="208" t="str">
        <f t="shared" si="69"/>
        <v>0-24.0-1-24.0</v>
      </c>
      <c r="BQ19" s="208" t="str">
        <f t="shared" si="70"/>
        <v>0-24.0-1-24.0</v>
      </c>
      <c r="BR19" s="208" t="str">
        <f t="shared" si="71"/>
        <v>0-24.0-1-24.0</v>
      </c>
      <c r="BS19" s="208" t="str">
        <f t="shared" si="72"/>
        <v>0-24.0-1-24.0</v>
      </c>
      <c r="BT19" s="208" t="str">
        <f t="shared" si="73"/>
        <v>0-24.0-1-24.0</v>
      </c>
      <c r="BU19" s="208" t="str">
        <f t="shared" si="74"/>
        <v>0-24.0-1-24.0</v>
      </c>
      <c r="BV19" s="208" t="str">
        <f t="shared" si="75"/>
        <v>0-23.5-1-23.5</v>
      </c>
      <c r="BW19" s="208" t="str">
        <f t="shared" si="76"/>
        <v>0-23.5-2-23.0-00.5</v>
      </c>
      <c r="BX19" s="208" t="str">
        <f t="shared" si="77"/>
        <v>0-23.5-2-22.5-01.0</v>
      </c>
      <c r="BY19" s="208" t="str">
        <f t="shared" si="78"/>
        <v>0-23.5-2-22.0-01.5</v>
      </c>
      <c r="BZ19" s="208" t="str">
        <f t="shared" si="79"/>
        <v>0-23.5-2-21.5-02.0</v>
      </c>
      <c r="CA19" s="208" t="str">
        <f t="shared" si="80"/>
        <v>0-23.5-2-21.0-02.5</v>
      </c>
      <c r="CB19" s="208" t="str">
        <f t="shared" si="81"/>
        <v>0-23.5-2-20.5-03.0</v>
      </c>
      <c r="CC19" s="208" t="str">
        <f t="shared" si="82"/>
        <v>0-23.5-2-20.0-03.5</v>
      </c>
      <c r="CD19" s="208" t="str">
        <f t="shared" si="83"/>
        <v>0-23.5-2-19.5-04.0</v>
      </c>
      <c r="CE19" s="208" t="str">
        <f t="shared" si="84"/>
        <v>0-23.5-2-19.0-04.5</v>
      </c>
      <c r="CF19" s="208" t="str">
        <f t="shared" si="85"/>
        <v>0-23.5-2-18.5-05.0</v>
      </c>
      <c r="CG19" s="208" t="str">
        <f t="shared" si="86"/>
        <v>0-23.5-2-18.0-05.5</v>
      </c>
      <c r="CH19" s="208" t="str">
        <f t="shared" si="87"/>
        <v>0-23.5-2-17.5-06.0</v>
      </c>
      <c r="CI19" s="208" t="str">
        <f t="shared" si="88"/>
        <v>0-23.5-2-17.0-06.5</v>
      </c>
      <c r="CJ19" s="208" t="str">
        <f t="shared" si="89"/>
        <v>0-23.5-2-16.5-07.0</v>
      </c>
      <c r="CK19" s="208" t="str">
        <f t="shared" si="90"/>
        <v>0-23.5-2-16.0-07.5</v>
      </c>
      <c r="CL19" s="208" t="str">
        <f t="shared" si="91"/>
        <v>0-23.5-2-15.5-08.0</v>
      </c>
      <c r="CM19" s="208" t="str">
        <f t="shared" si="92"/>
        <v>0-23.5-2-15.0-08.5</v>
      </c>
      <c r="CN19" s="208" t="str">
        <f t="shared" si="93"/>
        <v>0-23.5-2-14.5-09.0</v>
      </c>
      <c r="CO19" s="208" t="str">
        <f t="shared" si="94"/>
        <v>0-23.5-2-14.0-09.5</v>
      </c>
      <c r="CP19" s="208" t="str">
        <f t="shared" si="95"/>
        <v>0-23.5-2-13.5-10.0</v>
      </c>
      <c r="CQ19" s="208" t="str">
        <f t="shared" si="96"/>
        <v>0-23.5-2-13.0-10.5</v>
      </c>
      <c r="CR19" s="208" t="str">
        <f t="shared" si="97"/>
        <v>0-23.5-2-12.5-11.0</v>
      </c>
      <c r="CS19" s="208" t="str">
        <f t="shared" si="98"/>
        <v>0-23.5-2-12.0-11.5</v>
      </c>
      <c r="CT19" s="208" t="str">
        <f t="shared" si="99"/>
        <v>0-23.5-2-11.5-12.0</v>
      </c>
      <c r="CU19" s="208" t="str">
        <f t="shared" si="100"/>
        <v>0-23.5-2-11.0-12.5</v>
      </c>
      <c r="CV19" s="208" t="str">
        <f t="shared" si="101"/>
        <v>0-23.5-2-10.5-13.0</v>
      </c>
      <c r="CW19" s="208" t="str">
        <f t="shared" si="102"/>
        <v>0-23.5-2-10.0-13.5</v>
      </c>
      <c r="CX19" s="208" t="str">
        <f t="shared" si="103"/>
        <v>0-23.5-2-09.5-14.0</v>
      </c>
      <c r="CY19" s="208" t="str">
        <f t="shared" si="104"/>
        <v>0-23.5-2-09.5-14.0</v>
      </c>
      <c r="CZ19" s="208" t="str">
        <f t="shared" si="0"/>
        <v>0-23.5-2-09.5-14.0</v>
      </c>
      <c r="DA19" s="211">
        <f t="shared" si="52"/>
        <v>23.5</v>
      </c>
      <c r="DB19" s="211">
        <f t="shared" si="53"/>
        <v>165.5</v>
      </c>
      <c r="DC19" s="213">
        <f t="shared" si="51"/>
        <v>23.5</v>
      </c>
      <c r="DD19" s="211">
        <f t="shared" si="54"/>
        <v>158</v>
      </c>
      <c r="DE19" s="211" t="str">
        <f t="shared" si="55"/>
        <v>Ok-165.5</v>
      </c>
      <c r="DF19" s="212"/>
    </row>
    <row r="20" spans="1:110" ht="12.75" customHeight="1">
      <c r="A20" s="277">
        <v>17</v>
      </c>
      <c r="B20" s="285">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281" t="s">
        <v>162</v>
      </c>
      <c r="AZ20" s="282" t="s">
        <v>162</v>
      </c>
      <c r="BA20" s="21"/>
      <c r="BB20" s="208"/>
      <c r="BC20" s="208" t="str">
        <f t="shared" si="56"/>
        <v>0-23.5-2-09.0-14.5</v>
      </c>
      <c r="BD20" s="208" t="str">
        <f t="shared" si="57"/>
        <v>0-23.5-2-08.5-15.0</v>
      </c>
      <c r="BE20" s="208" t="str">
        <f t="shared" si="58"/>
        <v>0-23.5-2-08.0-15.5</v>
      </c>
      <c r="BF20" s="208" t="str">
        <f t="shared" si="59"/>
        <v>0-23.5-2-07.5-16.0</v>
      </c>
      <c r="BG20" s="208" t="str">
        <f t="shared" si="60"/>
        <v>0-23.5-2-07.0-16.5</v>
      </c>
      <c r="BH20" s="208" t="str">
        <f t="shared" si="61"/>
        <v>0-23.5-2-06.5-17.0</v>
      </c>
      <c r="BI20" s="208" t="str">
        <f t="shared" si="62"/>
        <v>0-23.5-2-06.0-17.5</v>
      </c>
      <c r="BJ20" s="208" t="str">
        <f t="shared" si="63"/>
        <v>0-23.5-2-05.5-18.0</v>
      </c>
      <c r="BK20" s="208" t="str">
        <f t="shared" si="64"/>
        <v>0-23.5-2-05.0-18.5</v>
      </c>
      <c r="BL20" s="208" t="str">
        <f t="shared" si="65"/>
        <v>0-23.5-2-04.5-19.0</v>
      </c>
      <c r="BM20" s="208" t="str">
        <f t="shared" si="66"/>
        <v>0-23.5-2-04.0-19.5</v>
      </c>
      <c r="BN20" s="208" t="str">
        <f t="shared" si="67"/>
        <v>0-23.5-2-03.5-20.0</v>
      </c>
      <c r="BO20" s="208" t="str">
        <f t="shared" si="68"/>
        <v>0-23.5-2-03.0-20.5</v>
      </c>
      <c r="BP20" s="208" t="str">
        <f t="shared" si="69"/>
        <v>0-23.5-2-02.5-21.0</v>
      </c>
      <c r="BQ20" s="208" t="str">
        <f t="shared" si="70"/>
        <v>0-23.5-2-02.0-21.5</v>
      </c>
      <c r="BR20" s="208" t="str">
        <f t="shared" si="71"/>
        <v>0-23.5-2-01.5-22.0</v>
      </c>
      <c r="BS20" s="208" t="str">
        <f t="shared" si="72"/>
        <v>0-23.5-2-01.0-22.5</v>
      </c>
      <c r="BT20" s="208" t="str">
        <f t="shared" si="73"/>
        <v>0-23.5-2-00.5-23.0</v>
      </c>
      <c r="BU20" s="208" t="str">
        <f t="shared" si="74"/>
        <v>0-23.5-1-23.5</v>
      </c>
      <c r="BV20" s="208" t="str">
        <f t="shared" si="75"/>
        <v>0-24.0-1-24.0</v>
      </c>
      <c r="BW20" s="208" t="str">
        <f t="shared" si="76"/>
        <v>0-24.0-1-24.0</v>
      </c>
      <c r="BX20" s="208" t="str">
        <f t="shared" si="77"/>
        <v>0-24.0-1-24.0</v>
      </c>
      <c r="BY20" s="208" t="str">
        <f t="shared" si="78"/>
        <v>0-24.0-1-24.0</v>
      </c>
      <c r="BZ20" s="208" t="str">
        <f t="shared" si="79"/>
        <v>0-24.0-1-24.0</v>
      </c>
      <c r="CA20" s="208" t="str">
        <f t="shared" si="80"/>
        <v>0-24.0-1-24.0</v>
      </c>
      <c r="CB20" s="208" t="str">
        <f t="shared" si="81"/>
        <v>0-24.0-1-24.0</v>
      </c>
      <c r="CC20" s="208" t="str">
        <f t="shared" si="82"/>
        <v>0-24.0-1-24.0</v>
      </c>
      <c r="CD20" s="208" t="str">
        <f t="shared" si="83"/>
        <v>0-24.0-1-24.0</v>
      </c>
      <c r="CE20" s="208" t="str">
        <f t="shared" si="84"/>
        <v>0-24.0-1-24.0</v>
      </c>
      <c r="CF20" s="208" t="str">
        <f t="shared" si="85"/>
        <v>0-24.0-1-24.0</v>
      </c>
      <c r="CG20" s="208" t="str">
        <f t="shared" si="86"/>
        <v>0-24.0-1-24.0</v>
      </c>
      <c r="CH20" s="208" t="str">
        <f t="shared" si="87"/>
        <v>0-24.0-1-24.0</v>
      </c>
      <c r="CI20" s="208" t="str">
        <f t="shared" si="88"/>
        <v>0-24.0-1-24.0</v>
      </c>
      <c r="CJ20" s="208" t="str">
        <f t="shared" si="89"/>
        <v>0-24.0-1-24.0</v>
      </c>
      <c r="CK20" s="208" t="str">
        <f t="shared" si="90"/>
        <v>0-24.0-1-24.0</v>
      </c>
      <c r="CL20" s="208" t="str">
        <f t="shared" si="91"/>
        <v>0-24.0-1-24.0</v>
      </c>
      <c r="CM20" s="208" t="str">
        <f t="shared" si="92"/>
        <v>0-24.0-1-24.0</v>
      </c>
      <c r="CN20" s="208" t="str">
        <f t="shared" si="93"/>
        <v>0-24.0-1-24.0</v>
      </c>
      <c r="CO20" s="208" t="str">
        <f t="shared" si="94"/>
        <v>0-24.0-1-24.0</v>
      </c>
      <c r="CP20" s="208" t="str">
        <f t="shared" si="95"/>
        <v>0-24.0-1-24.0</v>
      </c>
      <c r="CQ20" s="208" t="str">
        <f t="shared" si="96"/>
        <v>0-24.0-1-24.0</v>
      </c>
      <c r="CR20" s="208" t="str">
        <f t="shared" si="97"/>
        <v>0-24.0-1-24.0</v>
      </c>
      <c r="CS20" s="208" t="str">
        <f t="shared" si="98"/>
        <v>0-24.0-1-24.0</v>
      </c>
      <c r="CT20" s="208" t="str">
        <f t="shared" si="99"/>
        <v>0-24.0-1-24.0</v>
      </c>
      <c r="CU20" s="208" t="str">
        <f t="shared" si="100"/>
        <v>0-24.0-1-24.0</v>
      </c>
      <c r="CV20" s="208" t="str">
        <f t="shared" si="101"/>
        <v>0-24.0-1-24.0</v>
      </c>
      <c r="CW20" s="208" t="str">
        <f t="shared" si="102"/>
        <v>0-24.0-1-24.0</v>
      </c>
      <c r="CX20" s="208" t="str">
        <f t="shared" si="103"/>
        <v>0-24.0-1-24.0</v>
      </c>
      <c r="CY20" s="208" t="str">
        <f t="shared" si="104"/>
        <v>0-24.0-1-24.0</v>
      </c>
      <c r="CZ20" s="208" t="str">
        <f t="shared" si="0"/>
        <v>0-24.0-1-24.0</v>
      </c>
      <c r="DA20" s="211">
        <f t="shared" si="52"/>
        <v>24</v>
      </c>
      <c r="DB20" s="211">
        <f t="shared" si="53"/>
        <v>166</v>
      </c>
      <c r="DC20" s="213">
        <f t="shared" si="51"/>
        <v>23.5</v>
      </c>
      <c r="DD20" s="211">
        <f t="shared" si="54"/>
        <v>158</v>
      </c>
      <c r="DE20" s="211" t="str">
        <f t="shared" si="55"/>
        <v>Ok-166.0</v>
      </c>
      <c r="DF20" s="212"/>
    </row>
    <row r="21" spans="1:110" ht="12.75" customHeight="1">
      <c r="A21" s="277">
        <v>18</v>
      </c>
      <c r="B21" s="285">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281" t="s">
        <v>162</v>
      </c>
      <c r="AZ21" s="282" t="s">
        <v>162</v>
      </c>
      <c r="BA21" s="21"/>
      <c r="BB21" s="208"/>
      <c r="BC21" s="208" t="str">
        <f t="shared" si="56"/>
        <v>0-24.0-1-24.0</v>
      </c>
      <c r="BD21" s="208" t="str">
        <f t="shared" si="57"/>
        <v>0-24.0-1-24.0</v>
      </c>
      <c r="BE21" s="208" t="str">
        <f t="shared" si="58"/>
        <v>0-24.0-1-24.0</v>
      </c>
      <c r="BF21" s="208" t="str">
        <f t="shared" si="59"/>
        <v>0-24.0-1-24.0</v>
      </c>
      <c r="BG21" s="208" t="str">
        <f t="shared" si="60"/>
        <v>0-24.0-1-24.0</v>
      </c>
      <c r="BH21" s="208" t="str">
        <f t="shared" si="61"/>
        <v>0-24.0-1-24.0</v>
      </c>
      <c r="BI21" s="208" t="str">
        <f t="shared" si="62"/>
        <v>0-24.0-1-24.0</v>
      </c>
      <c r="BJ21" s="208" t="str">
        <f t="shared" si="63"/>
        <v>0-24.0-1-24.0</v>
      </c>
      <c r="BK21" s="208" t="str">
        <f t="shared" si="64"/>
        <v>0-24.0-1-24.0</v>
      </c>
      <c r="BL21" s="208" t="str">
        <f t="shared" si="65"/>
        <v>0-24.0-1-24.0</v>
      </c>
      <c r="BM21" s="208" t="str">
        <f t="shared" si="66"/>
        <v>0-24.0-1-24.0</v>
      </c>
      <c r="BN21" s="208" t="str">
        <f t="shared" si="67"/>
        <v>0-24.0-1-24.0</v>
      </c>
      <c r="BO21" s="208" t="str">
        <f t="shared" si="68"/>
        <v>0-24.0-1-24.0</v>
      </c>
      <c r="BP21" s="208" t="str">
        <f t="shared" si="69"/>
        <v>0-24.0-1-24.0</v>
      </c>
      <c r="BQ21" s="208" t="str">
        <f t="shared" si="70"/>
        <v>0-24.0-1-24.0</v>
      </c>
      <c r="BR21" s="208" t="str">
        <f t="shared" si="71"/>
        <v>0-24.0-1-24.0</v>
      </c>
      <c r="BS21" s="208" t="str">
        <f t="shared" si="72"/>
        <v>0-24.0-1-24.0</v>
      </c>
      <c r="BT21" s="208" t="str">
        <f t="shared" si="73"/>
        <v>0-24.0-1-24.0</v>
      </c>
      <c r="BU21" s="208" t="str">
        <f t="shared" si="74"/>
        <v>0-24.0-1-24.0</v>
      </c>
      <c r="BV21" s="208" t="str">
        <f t="shared" si="75"/>
        <v>0-24.0-1-24.0</v>
      </c>
      <c r="BW21" s="208" t="str">
        <f t="shared" si="76"/>
        <v>0-24.0-1-24.0</v>
      </c>
      <c r="BX21" s="208" t="str">
        <f t="shared" si="77"/>
        <v>0-24.0-1-24.0</v>
      </c>
      <c r="BY21" s="208" t="str">
        <f t="shared" si="78"/>
        <v>0-24.0-1-24.0</v>
      </c>
      <c r="BZ21" s="208" t="str">
        <f t="shared" si="79"/>
        <v>0-24.0-1-24.0</v>
      </c>
      <c r="CA21" s="208" t="str">
        <f t="shared" si="80"/>
        <v>0-24.0-1-24.0</v>
      </c>
      <c r="CB21" s="208" t="str">
        <f t="shared" si="81"/>
        <v>0-24.0-1-24.0</v>
      </c>
      <c r="CC21" s="208" t="str">
        <f t="shared" si="82"/>
        <v>0-24.0-1-24.0</v>
      </c>
      <c r="CD21" s="208" t="str">
        <f t="shared" si="83"/>
        <v>0-24.0-1-24.0</v>
      </c>
      <c r="CE21" s="208" t="str">
        <f t="shared" si="84"/>
        <v>0-24.0-1-24.0</v>
      </c>
      <c r="CF21" s="208" t="str">
        <f t="shared" si="85"/>
        <v>0-24.0-1-24.0</v>
      </c>
      <c r="CG21" s="208" t="str">
        <f t="shared" si="86"/>
        <v>0-24.0-1-24.0</v>
      </c>
      <c r="CH21" s="208" t="str">
        <f t="shared" si="87"/>
        <v>0-24.0-1-24.0</v>
      </c>
      <c r="CI21" s="208" t="str">
        <f t="shared" si="88"/>
        <v>0-24.0-1-24.0</v>
      </c>
      <c r="CJ21" s="208" t="str">
        <f t="shared" si="89"/>
        <v>0-24.0-1-24.0</v>
      </c>
      <c r="CK21" s="208" t="str">
        <f t="shared" si="90"/>
        <v>0-24.0-1-24.0</v>
      </c>
      <c r="CL21" s="208" t="str">
        <f t="shared" si="91"/>
        <v>0-24.0-1-24.0</v>
      </c>
      <c r="CM21" s="208" t="str">
        <f t="shared" si="92"/>
        <v>0-24.0-1-24.0</v>
      </c>
      <c r="CN21" s="208" t="str">
        <f t="shared" si="93"/>
        <v>0-24.0-1-24.0</v>
      </c>
      <c r="CO21" s="208" t="str">
        <f t="shared" si="94"/>
        <v>0-24.0-1-24.0</v>
      </c>
      <c r="CP21" s="208" t="str">
        <f t="shared" si="95"/>
        <v>0-24.0-1-24.0</v>
      </c>
      <c r="CQ21" s="208" t="str">
        <f t="shared" si="96"/>
        <v>0-24.0-1-24.0</v>
      </c>
      <c r="CR21" s="208" t="str">
        <f t="shared" si="97"/>
        <v>0-24.0-1-24.0</v>
      </c>
      <c r="CS21" s="208" t="str">
        <f t="shared" si="98"/>
        <v>0-24.0-1-24.0</v>
      </c>
      <c r="CT21" s="208" t="str">
        <f t="shared" si="99"/>
        <v>0-24.0-1-24.0</v>
      </c>
      <c r="CU21" s="208" t="str">
        <f t="shared" si="100"/>
        <v>0-24.0-1-24.0</v>
      </c>
      <c r="CV21" s="208" t="str">
        <f t="shared" si="101"/>
        <v>0-24.0-1-24.0</v>
      </c>
      <c r="CW21" s="208" t="str">
        <f t="shared" si="102"/>
        <v>0-24.0-1-24.0</v>
      </c>
      <c r="CX21" s="208" t="str">
        <f t="shared" si="103"/>
        <v>0-24.0-1-24.0</v>
      </c>
      <c r="CY21" s="208" t="str">
        <f t="shared" si="104"/>
        <v>0-24.0-1-24.0</v>
      </c>
      <c r="CZ21" s="208" t="str">
        <f t="shared" si="0"/>
        <v>0-24.0-1-24.0</v>
      </c>
      <c r="DA21" s="211">
        <f t="shared" si="52"/>
        <v>24</v>
      </c>
      <c r="DB21" s="211">
        <f t="shared" si="53"/>
        <v>167</v>
      </c>
      <c r="DC21" s="213">
        <f t="shared" si="51"/>
        <v>24</v>
      </c>
      <c r="DD21" s="211">
        <f t="shared" si="54"/>
        <v>158.5</v>
      </c>
      <c r="DE21" s="211" t="str">
        <f t="shared" si="55"/>
        <v>Ok-167.0</v>
      </c>
      <c r="DF21" s="212"/>
    </row>
    <row r="22" spans="1:110" ht="12.75" customHeight="1">
      <c r="A22" s="277">
        <v>19</v>
      </c>
      <c r="B22" s="285">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281" t="s">
        <v>162</v>
      </c>
      <c r="AZ22" s="282" t="s">
        <v>162</v>
      </c>
      <c r="BA22" s="21"/>
      <c r="BB22" s="208"/>
      <c r="BC22" s="208" t="str">
        <f t="shared" si="56"/>
        <v>0-24.0-1-24.0</v>
      </c>
      <c r="BD22" s="208" t="str">
        <f t="shared" si="57"/>
        <v>0-24.0-1-24.0</v>
      </c>
      <c r="BE22" s="208" t="str">
        <f t="shared" si="58"/>
        <v>0-24.0-1-24.0</v>
      </c>
      <c r="BF22" s="208" t="str">
        <f t="shared" si="59"/>
        <v>0-24.0-1-24.0</v>
      </c>
      <c r="BG22" s="208" t="str">
        <f t="shared" si="60"/>
        <v>0-24.0-1-24.0</v>
      </c>
      <c r="BH22" s="208" t="str">
        <f t="shared" si="61"/>
        <v>0-24.0-1-24.0</v>
      </c>
      <c r="BI22" s="208" t="str">
        <f t="shared" si="62"/>
        <v>0-24.0-1-24.0</v>
      </c>
      <c r="BJ22" s="208" t="str">
        <f t="shared" si="63"/>
        <v>0-24.0-1-24.0</v>
      </c>
      <c r="BK22" s="208" t="str">
        <f t="shared" si="64"/>
        <v>0-24.0-1-24.0</v>
      </c>
      <c r="BL22" s="208" t="str">
        <f t="shared" si="65"/>
        <v>0-24.0-1-24.0</v>
      </c>
      <c r="BM22" s="208" t="str">
        <f t="shared" si="66"/>
        <v>0-24.0-1-24.0</v>
      </c>
      <c r="BN22" s="208" t="str">
        <f t="shared" si="67"/>
        <v>0-24.0-1-24.0</v>
      </c>
      <c r="BO22" s="208" t="str">
        <f t="shared" si="68"/>
        <v>0-24.0-1-24.0</v>
      </c>
      <c r="BP22" s="208" t="str">
        <f t="shared" si="69"/>
        <v>0-24.0-1-24.0</v>
      </c>
      <c r="BQ22" s="208" t="str">
        <f t="shared" si="70"/>
        <v>0-24.0-1-24.0</v>
      </c>
      <c r="BR22" s="208" t="str">
        <f t="shared" si="71"/>
        <v>0-24.0-1-24.0</v>
      </c>
      <c r="BS22" s="208" t="str">
        <f t="shared" si="72"/>
        <v>0-24.0-1-24.0</v>
      </c>
      <c r="BT22" s="208" t="str">
        <f t="shared" si="73"/>
        <v>0-24.0-1-24.0</v>
      </c>
      <c r="BU22" s="208" t="str">
        <f t="shared" si="74"/>
        <v>0-24.0-1-24.0</v>
      </c>
      <c r="BV22" s="208" t="str">
        <f t="shared" si="75"/>
        <v>0-24.0-1-24.0</v>
      </c>
      <c r="BW22" s="208" t="str">
        <f t="shared" si="76"/>
        <v>0-24.0-1-24.0</v>
      </c>
      <c r="BX22" s="208" t="str">
        <f t="shared" si="77"/>
        <v>0-24.0-1-24.0</v>
      </c>
      <c r="BY22" s="208" t="str">
        <f t="shared" si="78"/>
        <v>0-24.0-1-24.0</v>
      </c>
      <c r="BZ22" s="208" t="str">
        <f t="shared" si="79"/>
        <v>0-24.0-1-24.0</v>
      </c>
      <c r="CA22" s="208" t="str">
        <f t="shared" si="80"/>
        <v>0-24.0-1-24.0</v>
      </c>
      <c r="CB22" s="208" t="str">
        <f t="shared" si="81"/>
        <v>0-24.0-1-24.0</v>
      </c>
      <c r="CC22" s="208" t="str">
        <f t="shared" si="82"/>
        <v>0-24.0-1-24.0</v>
      </c>
      <c r="CD22" s="208" t="str">
        <f t="shared" si="83"/>
        <v>0-24.0-1-24.0</v>
      </c>
      <c r="CE22" s="208" t="str">
        <f t="shared" si="84"/>
        <v>0-24.0-1-24.0</v>
      </c>
      <c r="CF22" s="208" t="str">
        <f t="shared" si="85"/>
        <v>0-24.0-1-24.0</v>
      </c>
      <c r="CG22" s="208" t="str">
        <f t="shared" si="86"/>
        <v>0-24.0-1-24.0</v>
      </c>
      <c r="CH22" s="208" t="str">
        <f t="shared" si="87"/>
        <v>0-24.0-1-24.0</v>
      </c>
      <c r="CI22" s="208" t="str">
        <f t="shared" si="88"/>
        <v>0-24.0-1-24.0</v>
      </c>
      <c r="CJ22" s="208" t="str">
        <f t="shared" si="89"/>
        <v>0-24.0-1-24.0</v>
      </c>
      <c r="CK22" s="208" t="str">
        <f t="shared" si="90"/>
        <v>0-24.0-1-24.0</v>
      </c>
      <c r="CL22" s="208" t="str">
        <f t="shared" si="91"/>
        <v>0-24.0-1-24.0</v>
      </c>
      <c r="CM22" s="208" t="str">
        <f t="shared" si="92"/>
        <v>0-24.0-1-24.0</v>
      </c>
      <c r="CN22" s="208" t="str">
        <f t="shared" si="93"/>
        <v>0-24.0-1-24.0</v>
      </c>
      <c r="CO22" s="208" t="str">
        <f t="shared" si="94"/>
        <v>0-24.0-1-24.0</v>
      </c>
      <c r="CP22" s="208" t="str">
        <f t="shared" si="95"/>
        <v>0-24.0-1-24.0</v>
      </c>
      <c r="CQ22" s="208" t="str">
        <f t="shared" si="96"/>
        <v>0-24.0-1-24.0</v>
      </c>
      <c r="CR22" s="208" t="str">
        <f t="shared" si="97"/>
        <v>0-24.0-1-24.0</v>
      </c>
      <c r="CS22" s="208" t="str">
        <f t="shared" si="98"/>
        <v>0-24.0-1-24.0</v>
      </c>
      <c r="CT22" s="208" t="str">
        <f t="shared" si="99"/>
        <v>0-24.0-1-24.0</v>
      </c>
      <c r="CU22" s="208" t="str">
        <f t="shared" si="100"/>
        <v>0-24.0-1-24.0</v>
      </c>
      <c r="CV22" s="208" t="str">
        <f t="shared" si="101"/>
        <v>0-24.0-1-24.0</v>
      </c>
      <c r="CW22" s="208" t="str">
        <f t="shared" si="102"/>
        <v>0-24.0-1-24.0</v>
      </c>
      <c r="CX22" s="208" t="str">
        <f t="shared" si="103"/>
        <v>0-24.0-1-24.0</v>
      </c>
      <c r="CY22" s="208" t="str">
        <f t="shared" si="104"/>
        <v>0-24.0-1-24.0</v>
      </c>
      <c r="CZ22" s="208" t="str">
        <f t="shared" si="0"/>
        <v>0-24.0-1-24.0</v>
      </c>
      <c r="DA22" s="211">
        <f t="shared" si="52"/>
        <v>24</v>
      </c>
      <c r="DB22" s="211">
        <f t="shared" si="53"/>
        <v>167</v>
      </c>
      <c r="DC22" s="213">
        <f t="shared" si="51"/>
        <v>24</v>
      </c>
      <c r="DD22" s="211">
        <f t="shared" si="54"/>
        <v>158.5</v>
      </c>
      <c r="DE22" s="211" t="str">
        <f t="shared" si="55"/>
        <v>Ok-167.0</v>
      </c>
      <c r="DF22" s="212"/>
    </row>
    <row r="23" spans="1:110" ht="12.75" customHeight="1">
      <c r="A23" s="277">
        <v>20</v>
      </c>
      <c r="B23" s="285">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281" t="s">
        <v>162</v>
      </c>
      <c r="AZ23" s="282" t="s">
        <v>162</v>
      </c>
      <c r="BA23" s="21"/>
      <c r="BB23" s="208"/>
      <c r="BC23" s="208" t="str">
        <f t="shared" si="56"/>
        <v>0-24.0-1-24.0</v>
      </c>
      <c r="BD23" s="208" t="str">
        <f t="shared" si="57"/>
        <v>0-24.0-1-24.0</v>
      </c>
      <c r="BE23" s="208" t="str">
        <f t="shared" si="58"/>
        <v>0-24.0-1-24.0</v>
      </c>
      <c r="BF23" s="208" t="str">
        <f t="shared" si="59"/>
        <v>0-24.0-1-24.0</v>
      </c>
      <c r="BG23" s="208" t="str">
        <f t="shared" si="60"/>
        <v>0-24.0-1-24.0</v>
      </c>
      <c r="BH23" s="208" t="str">
        <f t="shared" si="61"/>
        <v>0-24.0-1-24.0</v>
      </c>
      <c r="BI23" s="208" t="str">
        <f t="shared" si="62"/>
        <v>0-24.0-1-24.0</v>
      </c>
      <c r="BJ23" s="208" t="str">
        <f t="shared" si="63"/>
        <v>0-24.0-1-24.0</v>
      </c>
      <c r="BK23" s="208" t="str">
        <f t="shared" si="64"/>
        <v>0-24.0-1-24.0</v>
      </c>
      <c r="BL23" s="208" t="str">
        <f t="shared" si="65"/>
        <v>0-24.0-1-24.0</v>
      </c>
      <c r="BM23" s="208" t="str">
        <f t="shared" si="66"/>
        <v>0-24.0-1-24.0</v>
      </c>
      <c r="BN23" s="208" t="str">
        <f t="shared" si="67"/>
        <v>0-24.0-1-24.0</v>
      </c>
      <c r="BO23" s="208" t="str">
        <f t="shared" si="68"/>
        <v>0-24.0-1-24.0</v>
      </c>
      <c r="BP23" s="208" t="str">
        <f t="shared" si="69"/>
        <v>0-24.0-1-24.0</v>
      </c>
      <c r="BQ23" s="208" t="str">
        <f t="shared" si="70"/>
        <v>0-24.0-1-24.0</v>
      </c>
      <c r="BR23" s="208" t="str">
        <f t="shared" si="71"/>
        <v>0-24.0-1-24.0</v>
      </c>
      <c r="BS23" s="208" t="str">
        <f t="shared" si="72"/>
        <v>0-24.0-1-24.0</v>
      </c>
      <c r="BT23" s="208" t="str">
        <f t="shared" si="73"/>
        <v>0-24.0-1-24.0</v>
      </c>
      <c r="BU23" s="208" t="str">
        <f t="shared" si="74"/>
        <v>0-24.0-1-24.0</v>
      </c>
      <c r="BV23" s="208" t="str">
        <f t="shared" si="75"/>
        <v>0-24.0-1-24.0</v>
      </c>
      <c r="BW23" s="208" t="str">
        <f t="shared" si="76"/>
        <v>0-24.0-1-24.0</v>
      </c>
      <c r="BX23" s="208" t="str">
        <f t="shared" si="77"/>
        <v>0-24.0-1-24.0</v>
      </c>
      <c r="BY23" s="208" t="str">
        <f t="shared" si="78"/>
        <v>0-24.0-1-24.0</v>
      </c>
      <c r="BZ23" s="208" t="str">
        <f t="shared" si="79"/>
        <v>0-24.0-1-24.0</v>
      </c>
      <c r="CA23" s="208" t="str">
        <f t="shared" si="80"/>
        <v>0-24.0-1-24.0</v>
      </c>
      <c r="CB23" s="208" t="str">
        <f t="shared" si="81"/>
        <v>0-24.0-1-24.0</v>
      </c>
      <c r="CC23" s="208" t="str">
        <f t="shared" si="82"/>
        <v>0-24.0-1-24.0</v>
      </c>
      <c r="CD23" s="208" t="str">
        <f t="shared" si="83"/>
        <v>0-24.0-1-24.0</v>
      </c>
      <c r="CE23" s="208" t="str">
        <f t="shared" si="84"/>
        <v>0-24.0-1-24.0</v>
      </c>
      <c r="CF23" s="208" t="str">
        <f t="shared" si="85"/>
        <v>0-24.0-1-24.0</v>
      </c>
      <c r="CG23" s="208" t="str">
        <f t="shared" si="86"/>
        <v>0-24.0-1-24.0</v>
      </c>
      <c r="CH23" s="208" t="str">
        <f t="shared" si="87"/>
        <v>0-24.0-1-24.0</v>
      </c>
      <c r="CI23" s="208" t="str">
        <f t="shared" si="88"/>
        <v>0-24.0-1-24.0</v>
      </c>
      <c r="CJ23" s="208" t="str">
        <f t="shared" si="89"/>
        <v>0-24.0-1-24.0</v>
      </c>
      <c r="CK23" s="208" t="str">
        <f t="shared" si="90"/>
        <v>0-24.0-1-24.0</v>
      </c>
      <c r="CL23" s="208" t="str">
        <f t="shared" si="91"/>
        <v>0-24.0-1-24.0</v>
      </c>
      <c r="CM23" s="208" t="str">
        <f t="shared" si="92"/>
        <v>0-24.0-1-24.0</v>
      </c>
      <c r="CN23" s="208" t="str">
        <f t="shared" si="93"/>
        <v>0-24.0-1-24.0</v>
      </c>
      <c r="CO23" s="208" t="str">
        <f t="shared" si="94"/>
        <v>0-24.0-1-24.0</v>
      </c>
      <c r="CP23" s="208" t="str">
        <f t="shared" si="95"/>
        <v>0-24.0-1-24.0</v>
      </c>
      <c r="CQ23" s="208" t="str">
        <f t="shared" si="96"/>
        <v>0-24.0-1-24.0</v>
      </c>
      <c r="CR23" s="208" t="str">
        <f t="shared" si="97"/>
        <v>0-24.0-1-24.0</v>
      </c>
      <c r="CS23" s="208" t="str">
        <f t="shared" si="98"/>
        <v>0-24.0-1-24.0</v>
      </c>
      <c r="CT23" s="208" t="str">
        <f t="shared" si="99"/>
        <v>0-24.0-1-24.0</v>
      </c>
      <c r="CU23" s="208" t="str">
        <f t="shared" si="100"/>
        <v>0-24.0-1-24.0</v>
      </c>
      <c r="CV23" s="208" t="str">
        <f t="shared" si="101"/>
        <v>0-24.0-1-24.0</v>
      </c>
      <c r="CW23" s="208" t="str">
        <f t="shared" si="102"/>
        <v>0-24.0-1-24.0</v>
      </c>
      <c r="CX23" s="208" t="str">
        <f t="shared" si="103"/>
        <v>0-24.0-1-24.0</v>
      </c>
      <c r="CY23" s="208" t="str">
        <f t="shared" si="104"/>
        <v>0-24.0-1-24.0</v>
      </c>
      <c r="CZ23" s="208" t="str">
        <f t="shared" si="0"/>
        <v>0-24.0-1-24.0</v>
      </c>
      <c r="DA23" s="211">
        <f t="shared" si="52"/>
        <v>24</v>
      </c>
      <c r="DB23" s="211">
        <f t="shared" si="53"/>
        <v>167.5</v>
      </c>
      <c r="DC23" s="213">
        <f t="shared" si="51"/>
        <v>24</v>
      </c>
      <c r="DD23" s="211">
        <f t="shared" si="54"/>
        <v>165.5</v>
      </c>
      <c r="DE23" s="211" t="str">
        <f t="shared" si="55"/>
        <v>Ok-167.5</v>
      </c>
      <c r="DF23" s="212"/>
    </row>
    <row r="24" spans="1:110" ht="12.75" customHeight="1">
      <c r="A24" s="277">
        <v>21</v>
      </c>
      <c r="B24" s="285">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281" t="s">
        <v>162</v>
      </c>
      <c r="AZ24" s="282" t="s">
        <v>162</v>
      </c>
      <c r="BA24" s="21"/>
      <c r="BB24" s="208"/>
      <c r="BC24" s="208" t="str">
        <f t="shared" si="56"/>
        <v>0-24.0-1-24.0</v>
      </c>
      <c r="BD24" s="208" t="str">
        <f t="shared" si="57"/>
        <v>0-24.0-1-24.0</v>
      </c>
      <c r="BE24" s="208" t="str">
        <f t="shared" si="58"/>
        <v>0-24.0-1-24.0</v>
      </c>
      <c r="BF24" s="208" t="str">
        <f t="shared" si="59"/>
        <v>0-24.0-1-24.0</v>
      </c>
      <c r="BG24" s="208" t="str">
        <f t="shared" si="60"/>
        <v>0-24.0-1-24.0</v>
      </c>
      <c r="BH24" s="208" t="str">
        <f t="shared" si="61"/>
        <v>0-24.0-1-24.0</v>
      </c>
      <c r="BI24" s="208" t="str">
        <f t="shared" si="62"/>
        <v>0-24.0-1-24.0</v>
      </c>
      <c r="BJ24" s="208" t="str">
        <f t="shared" si="63"/>
        <v>0-24.0-1-24.0</v>
      </c>
      <c r="BK24" s="208" t="str">
        <f t="shared" si="64"/>
        <v>0-24.0-1-24.0</v>
      </c>
      <c r="BL24" s="208" t="str">
        <f t="shared" si="65"/>
        <v>0-24.0-1-24.0</v>
      </c>
      <c r="BM24" s="208" t="str">
        <f t="shared" si="66"/>
        <v>0-24.0-1-24.0</v>
      </c>
      <c r="BN24" s="208" t="str">
        <f t="shared" si="67"/>
        <v>0-24.0-1-24.0</v>
      </c>
      <c r="BO24" s="208" t="str">
        <f t="shared" si="68"/>
        <v>0-24.0-1-24.0</v>
      </c>
      <c r="BP24" s="208" t="str">
        <f t="shared" si="69"/>
        <v>0-24.0-1-24.0</v>
      </c>
      <c r="BQ24" s="208" t="str">
        <f t="shared" si="70"/>
        <v>0-24.0-1-24.0</v>
      </c>
      <c r="BR24" s="208" t="str">
        <f t="shared" si="71"/>
        <v>0-24.0-1-24.0</v>
      </c>
      <c r="BS24" s="208" t="str">
        <f t="shared" si="72"/>
        <v>0-24.0-1-24.0</v>
      </c>
      <c r="BT24" s="208" t="str">
        <f t="shared" si="73"/>
        <v>0-24.0-1-24.0</v>
      </c>
      <c r="BU24" s="208" t="str">
        <f t="shared" si="74"/>
        <v>0-24.0-1-24.0</v>
      </c>
      <c r="BV24" s="208" t="str">
        <f t="shared" si="75"/>
        <v>0-24.0-1-24.0</v>
      </c>
      <c r="BW24" s="208" t="str">
        <f t="shared" si="76"/>
        <v>0-24.0-1-24.0</v>
      </c>
      <c r="BX24" s="208" t="str">
        <f t="shared" si="77"/>
        <v>0-24.0-1-24.0</v>
      </c>
      <c r="BY24" s="208" t="str">
        <f t="shared" si="78"/>
        <v>0-24.0-1-24.0</v>
      </c>
      <c r="BZ24" s="208" t="str">
        <f t="shared" si="79"/>
        <v>0-24.0-1-24.0</v>
      </c>
      <c r="CA24" s="208" t="str">
        <f t="shared" si="80"/>
        <v>0-24.0-1-24.0</v>
      </c>
      <c r="CB24" s="208" t="str">
        <f t="shared" si="81"/>
        <v>0-24.0-1-24.0</v>
      </c>
      <c r="CC24" s="208" t="str">
        <f t="shared" si="82"/>
        <v>0-24.0-1-24.0</v>
      </c>
      <c r="CD24" s="208" t="str">
        <f t="shared" si="83"/>
        <v>0-24.0-1-24.0</v>
      </c>
      <c r="CE24" s="208" t="str">
        <f t="shared" si="84"/>
        <v>0-24.0-1-24.0</v>
      </c>
      <c r="CF24" s="208" t="str">
        <f t="shared" si="85"/>
        <v>0-24.0-1-24.0</v>
      </c>
      <c r="CG24" s="208" t="str">
        <f t="shared" si="86"/>
        <v>0-24.0-1-24.0</v>
      </c>
      <c r="CH24" s="208" t="str">
        <f t="shared" si="87"/>
        <v>0-24.0-1-24.0</v>
      </c>
      <c r="CI24" s="208" t="str">
        <f t="shared" si="88"/>
        <v>0-24.0-1-24.0</v>
      </c>
      <c r="CJ24" s="208" t="str">
        <f t="shared" si="89"/>
        <v>0-24.0-1-24.0</v>
      </c>
      <c r="CK24" s="208" t="str">
        <f t="shared" si="90"/>
        <v>0-24.0-1-24.0</v>
      </c>
      <c r="CL24" s="208" t="str">
        <f t="shared" si="91"/>
        <v>0-24.0-1-24.0</v>
      </c>
      <c r="CM24" s="208" t="str">
        <f t="shared" si="92"/>
        <v>0-24.0-1-24.0</v>
      </c>
      <c r="CN24" s="208" t="str">
        <f t="shared" si="93"/>
        <v>0-24.0-1-24.0</v>
      </c>
      <c r="CO24" s="208" t="str">
        <f t="shared" si="94"/>
        <v>0-24.0-1-24.0</v>
      </c>
      <c r="CP24" s="208" t="str">
        <f t="shared" si="95"/>
        <v>0-24.0-1-24.0</v>
      </c>
      <c r="CQ24" s="208" t="str">
        <f t="shared" si="96"/>
        <v>0-24.0-1-24.0</v>
      </c>
      <c r="CR24" s="208" t="str">
        <f t="shared" si="97"/>
        <v>0-24.0-1-24.0</v>
      </c>
      <c r="CS24" s="208" t="str">
        <f t="shared" si="98"/>
        <v>0-24.0-1-24.0</v>
      </c>
      <c r="CT24" s="208" t="str">
        <f t="shared" si="99"/>
        <v>0-24.0-1-24.0</v>
      </c>
      <c r="CU24" s="208" t="str">
        <f t="shared" si="100"/>
        <v>0-24.0-1-24.0</v>
      </c>
      <c r="CV24" s="208" t="str">
        <f t="shared" si="101"/>
        <v>0-24.0-1-24.0</v>
      </c>
      <c r="CW24" s="208" t="str">
        <f t="shared" si="102"/>
        <v>0-24.0-1-24.0</v>
      </c>
      <c r="CX24" s="208" t="str">
        <f t="shared" si="103"/>
        <v>0-24.0-1-24.0</v>
      </c>
      <c r="CY24" s="208" t="str">
        <f t="shared" si="104"/>
        <v>0-24.0-1-24.0</v>
      </c>
      <c r="CZ24" s="208" t="str">
        <f t="shared" si="0"/>
        <v>0-24.0-1-24.0</v>
      </c>
      <c r="DA24" s="211">
        <f t="shared" si="52"/>
        <v>24</v>
      </c>
      <c r="DB24" s="211">
        <f t="shared" si="53"/>
        <v>167.5</v>
      </c>
      <c r="DC24" s="213">
        <f t="shared" si="51"/>
        <v>24</v>
      </c>
      <c r="DD24" s="211">
        <f t="shared" si="54"/>
        <v>165.5</v>
      </c>
      <c r="DE24" s="211" t="str">
        <f t="shared" si="55"/>
        <v>Ok-167.5</v>
      </c>
      <c r="DF24" s="212"/>
    </row>
    <row r="25" spans="1:110" ht="12.75" customHeight="1">
      <c r="A25" s="277">
        <v>22</v>
      </c>
      <c r="B25" s="285">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281" t="s">
        <v>162</v>
      </c>
      <c r="AZ25" s="282" t="s">
        <v>162</v>
      </c>
      <c r="BA25" s="21"/>
      <c r="BB25" s="208"/>
      <c r="BC25" s="208" t="str">
        <f t="shared" si="56"/>
        <v>0-24.0-1-24.0</v>
      </c>
      <c r="BD25" s="208" t="str">
        <f t="shared" si="57"/>
        <v>0-24.0-1-24.0</v>
      </c>
      <c r="BE25" s="208" t="str">
        <f t="shared" si="58"/>
        <v>0-24.0-1-24.0</v>
      </c>
      <c r="BF25" s="208" t="str">
        <f t="shared" si="59"/>
        <v>0-24.0-1-24.0</v>
      </c>
      <c r="BG25" s="208" t="str">
        <f t="shared" si="60"/>
        <v>0-24.0-1-24.0</v>
      </c>
      <c r="BH25" s="208" t="str">
        <f t="shared" si="61"/>
        <v>0-24.0-1-24.0</v>
      </c>
      <c r="BI25" s="208" t="str">
        <f t="shared" si="62"/>
        <v>0-24.0-1-24.0</v>
      </c>
      <c r="BJ25" s="208" t="str">
        <f t="shared" si="63"/>
        <v>0-24.0-1-24.0</v>
      </c>
      <c r="BK25" s="208" t="str">
        <f t="shared" si="64"/>
        <v>0-24.0-1-24.0</v>
      </c>
      <c r="BL25" s="208" t="str">
        <f t="shared" si="65"/>
        <v>0-24.0-1-24.0</v>
      </c>
      <c r="BM25" s="208" t="str">
        <f t="shared" si="66"/>
        <v>0-24.0-1-24.0</v>
      </c>
      <c r="BN25" s="208" t="str">
        <f t="shared" si="67"/>
        <v>0-24.0-1-24.0</v>
      </c>
      <c r="BO25" s="208" t="str">
        <f t="shared" si="68"/>
        <v>0-24.0-1-24.0</v>
      </c>
      <c r="BP25" s="208" t="str">
        <f t="shared" si="69"/>
        <v>0-24.0-1-24.0</v>
      </c>
      <c r="BQ25" s="208" t="str">
        <f t="shared" si="70"/>
        <v>0-24.0-1-24.0</v>
      </c>
      <c r="BR25" s="208" t="str">
        <f t="shared" si="71"/>
        <v>0-24.0-1-24.0</v>
      </c>
      <c r="BS25" s="208" t="str">
        <f t="shared" si="72"/>
        <v>0-24.0-1-24.0</v>
      </c>
      <c r="BT25" s="208" t="str">
        <f t="shared" si="73"/>
        <v>0-24.0-1-24.0</v>
      </c>
      <c r="BU25" s="208" t="str">
        <f t="shared" si="74"/>
        <v>0-24.0-1-24.0</v>
      </c>
      <c r="BV25" s="208" t="str">
        <f t="shared" si="75"/>
        <v>0-24.0-1-24.0</v>
      </c>
      <c r="BW25" s="208" t="str">
        <f t="shared" si="76"/>
        <v>0-24.0-1-24.0</v>
      </c>
      <c r="BX25" s="208" t="str">
        <f t="shared" si="77"/>
        <v>0-24.0-1-24.0</v>
      </c>
      <c r="BY25" s="208" t="str">
        <f t="shared" si="78"/>
        <v>0-24.0-1-24.0</v>
      </c>
      <c r="BZ25" s="208" t="str">
        <f t="shared" si="79"/>
        <v>0-24.0-1-24.0</v>
      </c>
      <c r="CA25" s="208" t="str">
        <f t="shared" si="80"/>
        <v>0-24.0-1-24.0</v>
      </c>
      <c r="CB25" s="208" t="str">
        <f t="shared" si="81"/>
        <v>0-24.0-1-24.0</v>
      </c>
      <c r="CC25" s="208" t="str">
        <f t="shared" si="82"/>
        <v>0-24.0-1-24.0</v>
      </c>
      <c r="CD25" s="208" t="str">
        <f t="shared" si="83"/>
        <v>0-24.0-1-24.0</v>
      </c>
      <c r="CE25" s="208" t="str">
        <f t="shared" si="84"/>
        <v>0-24.0-1-24.0</v>
      </c>
      <c r="CF25" s="208" t="str">
        <f t="shared" si="85"/>
        <v>0-24.0-1-24.0</v>
      </c>
      <c r="CG25" s="208" t="str">
        <f t="shared" si="86"/>
        <v>0-24.0-1-24.0</v>
      </c>
      <c r="CH25" s="208" t="str">
        <f t="shared" si="87"/>
        <v>0-24.0-1-24.0</v>
      </c>
      <c r="CI25" s="208" t="str">
        <f t="shared" si="88"/>
        <v>0-24.0-1-24.0</v>
      </c>
      <c r="CJ25" s="208" t="str">
        <f t="shared" si="89"/>
        <v>0-24.0-1-24.0</v>
      </c>
      <c r="CK25" s="208" t="str">
        <f t="shared" si="90"/>
        <v>0-24.0-1-24.0</v>
      </c>
      <c r="CL25" s="208" t="str">
        <f t="shared" si="91"/>
        <v>0-24.0-1-24.0</v>
      </c>
      <c r="CM25" s="208" t="str">
        <f t="shared" si="92"/>
        <v>0-24.0-1-24.0</v>
      </c>
      <c r="CN25" s="208" t="str">
        <f t="shared" si="93"/>
        <v>0-24.0-1-24.0</v>
      </c>
      <c r="CO25" s="208" t="str">
        <f t="shared" si="94"/>
        <v>0-24.0-1-24.0</v>
      </c>
      <c r="CP25" s="208" t="str">
        <f t="shared" si="95"/>
        <v>0-24.0-1-24.0</v>
      </c>
      <c r="CQ25" s="208" t="str">
        <f t="shared" si="96"/>
        <v>0-24.0-1-24.0</v>
      </c>
      <c r="CR25" s="208" t="str">
        <f t="shared" si="97"/>
        <v>0-24.0-1-24.0</v>
      </c>
      <c r="CS25" s="208" t="str">
        <f t="shared" si="98"/>
        <v>0-24.0-1-24.0</v>
      </c>
      <c r="CT25" s="208" t="str">
        <f t="shared" si="99"/>
        <v>0-24.0-1-24.0</v>
      </c>
      <c r="CU25" s="208" t="str">
        <f t="shared" si="100"/>
        <v>0-24.0-1-24.0</v>
      </c>
      <c r="CV25" s="208" t="str">
        <f t="shared" si="101"/>
        <v>0-24.0-1-24.0</v>
      </c>
      <c r="CW25" s="208" t="str">
        <f t="shared" si="102"/>
        <v>0-24.0-1-24.0</v>
      </c>
      <c r="CX25" s="208" t="str">
        <f t="shared" si="103"/>
        <v>0-24.0-1-24.0</v>
      </c>
      <c r="CY25" s="208" t="str">
        <f t="shared" si="104"/>
        <v>0-24.0-1-24.0</v>
      </c>
      <c r="CZ25" s="208" t="str">
        <f t="shared" si="0"/>
        <v>0-24.0-1-24.0</v>
      </c>
      <c r="DA25" s="211">
        <f t="shared" si="52"/>
        <v>24</v>
      </c>
      <c r="DB25" s="211">
        <f t="shared" si="53"/>
        <v>167.5</v>
      </c>
      <c r="DC25" s="213">
        <f t="shared" si="51"/>
        <v>24</v>
      </c>
      <c r="DD25" s="211">
        <f t="shared" si="54"/>
        <v>165.5</v>
      </c>
      <c r="DE25" s="211" t="str">
        <f t="shared" si="55"/>
        <v>Ok-167.5</v>
      </c>
      <c r="DF25" s="212"/>
    </row>
    <row r="26" spans="1:110" ht="12.75" customHeight="1">
      <c r="A26" s="277">
        <v>23</v>
      </c>
      <c r="B26" s="285">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281" t="s">
        <v>162</v>
      </c>
      <c r="AZ26" s="282" t="s">
        <v>162</v>
      </c>
      <c r="BA26" s="21"/>
      <c r="BB26" s="208"/>
      <c r="BC26" s="208" t="str">
        <f t="shared" si="56"/>
        <v>0-24.0-1-24.0</v>
      </c>
      <c r="BD26" s="208" t="str">
        <f t="shared" si="57"/>
        <v>0-24.0-1-24.0</v>
      </c>
      <c r="BE26" s="208" t="str">
        <f t="shared" si="58"/>
        <v>0-24.0-1-24.0</v>
      </c>
      <c r="BF26" s="208" t="str">
        <f t="shared" si="59"/>
        <v>0-24.0-1-24.0</v>
      </c>
      <c r="BG26" s="208" t="str">
        <f t="shared" si="60"/>
        <v>0-24.0-1-24.0</v>
      </c>
      <c r="BH26" s="208" t="str">
        <f t="shared" si="61"/>
        <v>0-24.0-1-24.0</v>
      </c>
      <c r="BI26" s="208" t="str">
        <f t="shared" si="62"/>
        <v>0-24.0-1-24.0</v>
      </c>
      <c r="BJ26" s="208" t="str">
        <f t="shared" si="63"/>
        <v>0-24.0-1-24.0</v>
      </c>
      <c r="BK26" s="208" t="str">
        <f t="shared" si="64"/>
        <v>0-24.0-1-24.0</v>
      </c>
      <c r="BL26" s="208" t="str">
        <f t="shared" si="65"/>
        <v>0-24.0-1-24.0</v>
      </c>
      <c r="BM26" s="208" t="str">
        <f t="shared" si="66"/>
        <v>0-24.0-1-24.0</v>
      </c>
      <c r="BN26" s="208" t="str">
        <f t="shared" si="67"/>
        <v>0-24.0-1-24.0</v>
      </c>
      <c r="BO26" s="208" t="str">
        <f t="shared" si="68"/>
        <v>0-24.0-1-24.0</v>
      </c>
      <c r="BP26" s="208" t="str">
        <f t="shared" si="69"/>
        <v>0-24.0-1-24.0</v>
      </c>
      <c r="BQ26" s="208" t="str">
        <f t="shared" si="70"/>
        <v>0-24.0-1-24.0</v>
      </c>
      <c r="BR26" s="208" t="str">
        <f t="shared" si="71"/>
        <v>0-24.0-1-24.0</v>
      </c>
      <c r="BS26" s="208" t="str">
        <f t="shared" si="72"/>
        <v>0-24.0-1-24.0</v>
      </c>
      <c r="BT26" s="208" t="str">
        <f t="shared" si="73"/>
        <v>0-24.0-1-24.0</v>
      </c>
      <c r="BU26" s="208" t="str">
        <f t="shared" si="74"/>
        <v>0-24.0-1-24.0</v>
      </c>
      <c r="BV26" s="208" t="str">
        <f t="shared" si="75"/>
        <v>0-24.0-1-24.0</v>
      </c>
      <c r="BW26" s="208" t="str">
        <f t="shared" si="76"/>
        <v>0-24.0-1-24.0</v>
      </c>
      <c r="BX26" s="208" t="str">
        <f t="shared" si="77"/>
        <v>0-24.0-1-24.0</v>
      </c>
      <c r="BY26" s="208" t="str">
        <f t="shared" si="78"/>
        <v>0-24.0-1-24.0</v>
      </c>
      <c r="BZ26" s="208" t="str">
        <f t="shared" si="79"/>
        <v>0-24.0-1-24.0</v>
      </c>
      <c r="CA26" s="208" t="str">
        <f t="shared" si="80"/>
        <v>0-24.0-1-24.0</v>
      </c>
      <c r="CB26" s="208" t="str">
        <f t="shared" si="81"/>
        <v>0-24.0-1-24.0</v>
      </c>
      <c r="CC26" s="208" t="str">
        <f t="shared" si="82"/>
        <v>0-24.0-1-24.0</v>
      </c>
      <c r="CD26" s="208" t="str">
        <f t="shared" si="83"/>
        <v>0-24.0-1-24.0</v>
      </c>
      <c r="CE26" s="208" t="str">
        <f t="shared" si="84"/>
        <v>0-24.0-1-24.0</v>
      </c>
      <c r="CF26" s="208" t="str">
        <f t="shared" si="85"/>
        <v>0-24.0-1-24.0</v>
      </c>
      <c r="CG26" s="208" t="str">
        <f t="shared" si="86"/>
        <v>0-24.0-1-24.0</v>
      </c>
      <c r="CH26" s="208" t="str">
        <f t="shared" si="87"/>
        <v>0-24.0-1-24.0</v>
      </c>
      <c r="CI26" s="208" t="str">
        <f t="shared" si="88"/>
        <v>0-24.0-1-24.0</v>
      </c>
      <c r="CJ26" s="208" t="str">
        <f t="shared" si="89"/>
        <v>0-24.0-1-24.0</v>
      </c>
      <c r="CK26" s="208" t="str">
        <f t="shared" si="90"/>
        <v>0-24.0-1-24.0</v>
      </c>
      <c r="CL26" s="208" t="str">
        <f t="shared" si="91"/>
        <v>0-24.0-1-24.0</v>
      </c>
      <c r="CM26" s="208" t="str">
        <f t="shared" si="92"/>
        <v>0-24.0-1-24.0</v>
      </c>
      <c r="CN26" s="208" t="str">
        <f t="shared" si="93"/>
        <v>0-24.0-1-24.0</v>
      </c>
      <c r="CO26" s="208" t="str">
        <f t="shared" si="94"/>
        <v>0-24.0-1-24.0</v>
      </c>
      <c r="CP26" s="208" t="str">
        <f t="shared" si="95"/>
        <v>0-24.0-1-24.0</v>
      </c>
      <c r="CQ26" s="208" t="str">
        <f t="shared" si="96"/>
        <v>0-24.0-1-24.0</v>
      </c>
      <c r="CR26" s="208" t="str">
        <f t="shared" si="97"/>
        <v>0-24.0-1-24.0</v>
      </c>
      <c r="CS26" s="208" t="str">
        <f t="shared" si="98"/>
        <v>0-24.0-1-24.0</v>
      </c>
      <c r="CT26" s="208" t="str">
        <f t="shared" si="99"/>
        <v>0-24.0-1-24.0</v>
      </c>
      <c r="CU26" s="208" t="str">
        <f t="shared" si="100"/>
        <v>0-24.0-1-24.0</v>
      </c>
      <c r="CV26" s="208" t="str">
        <f t="shared" si="101"/>
        <v>0-24.0-1-24.0</v>
      </c>
      <c r="CW26" s="208" t="str">
        <f t="shared" si="102"/>
        <v>0-24.0-1-24.0</v>
      </c>
      <c r="CX26" s="208" t="str">
        <f t="shared" si="103"/>
        <v>0-24.0-1-24.0</v>
      </c>
      <c r="CY26" s="208" t="str">
        <f t="shared" si="104"/>
        <v>0-24.0-1-24.0</v>
      </c>
      <c r="CZ26" s="208" t="str">
        <f t="shared" si="0"/>
        <v>0-24.0-1-24.0</v>
      </c>
      <c r="DA26" s="211">
        <f t="shared" si="52"/>
        <v>24</v>
      </c>
      <c r="DB26" s="211">
        <f t="shared" si="53"/>
        <v>168</v>
      </c>
      <c r="DC26" s="213">
        <f t="shared" si="51"/>
        <v>24</v>
      </c>
      <c r="DD26" s="211">
        <f t="shared" si="54"/>
        <v>166</v>
      </c>
      <c r="DE26" s="211" t="str">
        <f t="shared" si="55"/>
        <v>Ok-168.0</v>
      </c>
      <c r="DF26" s="212"/>
    </row>
    <row r="27" spans="1:110" ht="12.75" customHeight="1">
      <c r="A27" s="277">
        <v>24</v>
      </c>
      <c r="B27" s="285">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281" t="s">
        <v>162</v>
      </c>
      <c r="AZ27" s="282" t="s">
        <v>162</v>
      </c>
      <c r="BA27" s="21"/>
      <c r="BB27" s="208"/>
      <c r="BC27" s="208" t="str">
        <f t="shared" si="56"/>
        <v>0-24.0-1-24.0</v>
      </c>
      <c r="BD27" s="208" t="str">
        <f t="shared" si="57"/>
        <v>0-24.0-1-24.0</v>
      </c>
      <c r="BE27" s="208" t="str">
        <f t="shared" si="58"/>
        <v>0-24.0-1-24.0</v>
      </c>
      <c r="BF27" s="208" t="str">
        <f t="shared" si="59"/>
        <v>0-24.0-1-24.0</v>
      </c>
      <c r="BG27" s="208" t="str">
        <f t="shared" si="60"/>
        <v>0-24.0-1-24.0</v>
      </c>
      <c r="BH27" s="208" t="str">
        <f t="shared" si="61"/>
        <v>0-24.0-1-24.0</v>
      </c>
      <c r="BI27" s="208" t="str">
        <f t="shared" si="62"/>
        <v>0-24.0-1-24.0</v>
      </c>
      <c r="BJ27" s="208" t="str">
        <f t="shared" si="63"/>
        <v>0-24.0-1-24.0</v>
      </c>
      <c r="BK27" s="208" t="str">
        <f t="shared" si="64"/>
        <v>0-24.0-1-24.0</v>
      </c>
      <c r="BL27" s="208" t="str">
        <f t="shared" si="65"/>
        <v>0-24.0-1-24.0</v>
      </c>
      <c r="BM27" s="208" t="str">
        <f t="shared" si="66"/>
        <v>0-24.0-1-24.0</v>
      </c>
      <c r="BN27" s="208" t="str">
        <f t="shared" si="67"/>
        <v>0-24.0-1-24.0</v>
      </c>
      <c r="BO27" s="208" t="str">
        <f t="shared" si="68"/>
        <v>0-24.0-1-24.0</v>
      </c>
      <c r="BP27" s="208" t="str">
        <f t="shared" si="69"/>
        <v>0-24.0-1-24.0</v>
      </c>
      <c r="BQ27" s="208" t="str">
        <f t="shared" si="70"/>
        <v>0-24.0-1-24.0</v>
      </c>
      <c r="BR27" s="208" t="str">
        <f t="shared" si="71"/>
        <v>0-24.0-1-24.0</v>
      </c>
      <c r="BS27" s="208" t="str">
        <f t="shared" si="72"/>
        <v>0-24.0-1-24.0</v>
      </c>
      <c r="BT27" s="208" t="str">
        <f t="shared" si="73"/>
        <v>0-24.0-1-24.0</v>
      </c>
      <c r="BU27" s="208" t="str">
        <f t="shared" si="74"/>
        <v>0-24.0-1-24.0</v>
      </c>
      <c r="BV27" s="208" t="str">
        <f t="shared" si="75"/>
        <v>0-24.0-1-24.0</v>
      </c>
      <c r="BW27" s="208" t="str">
        <f t="shared" si="76"/>
        <v>0-24.0-1-24.0</v>
      </c>
      <c r="BX27" s="208" t="str">
        <f t="shared" si="77"/>
        <v>0-24.0-1-24.0</v>
      </c>
      <c r="BY27" s="208" t="str">
        <f t="shared" si="78"/>
        <v>0-24.0-1-24.0</v>
      </c>
      <c r="BZ27" s="208" t="str">
        <f t="shared" si="79"/>
        <v>0-24.0-1-24.0</v>
      </c>
      <c r="CA27" s="208" t="str">
        <f t="shared" si="80"/>
        <v>0-24.0-1-24.0</v>
      </c>
      <c r="CB27" s="208" t="str">
        <f t="shared" si="81"/>
        <v>0-24.0-1-24.0</v>
      </c>
      <c r="CC27" s="208" t="str">
        <f t="shared" si="82"/>
        <v>0-24.0-1-24.0</v>
      </c>
      <c r="CD27" s="208" t="str">
        <f t="shared" si="83"/>
        <v>0-24.0-1-24.0</v>
      </c>
      <c r="CE27" s="208" t="str">
        <f t="shared" si="84"/>
        <v>0-24.0-1-24.0</v>
      </c>
      <c r="CF27" s="208" t="str">
        <f t="shared" si="85"/>
        <v>0-24.0-1-24.0</v>
      </c>
      <c r="CG27" s="208" t="str">
        <f t="shared" si="86"/>
        <v>0-24.0-1-24.0</v>
      </c>
      <c r="CH27" s="208" t="str">
        <f t="shared" si="87"/>
        <v>0-24.0-1-24.0</v>
      </c>
      <c r="CI27" s="208" t="str">
        <f t="shared" si="88"/>
        <v>0-24.0-1-24.0</v>
      </c>
      <c r="CJ27" s="208" t="str">
        <f t="shared" si="89"/>
        <v>0-24.0-1-24.0</v>
      </c>
      <c r="CK27" s="208" t="str">
        <f t="shared" si="90"/>
        <v>0-24.0-1-24.0</v>
      </c>
      <c r="CL27" s="208" t="str">
        <f t="shared" si="91"/>
        <v>0-24.0-1-24.0</v>
      </c>
      <c r="CM27" s="208" t="str">
        <f t="shared" si="92"/>
        <v>0-24.0-1-24.0</v>
      </c>
      <c r="CN27" s="208" t="str">
        <f t="shared" si="93"/>
        <v>0-24.0-1-24.0</v>
      </c>
      <c r="CO27" s="208" t="str">
        <f t="shared" si="94"/>
        <v>0-24.0-1-24.0</v>
      </c>
      <c r="CP27" s="208" t="str">
        <f t="shared" si="95"/>
        <v>0-24.0-1-24.0</v>
      </c>
      <c r="CQ27" s="208" t="str">
        <f t="shared" si="96"/>
        <v>0-24.0-1-24.0</v>
      </c>
      <c r="CR27" s="208" t="str">
        <f t="shared" si="97"/>
        <v>0-24.0-1-24.0</v>
      </c>
      <c r="CS27" s="208" t="str">
        <f t="shared" si="98"/>
        <v>0-24.0-1-24.0</v>
      </c>
      <c r="CT27" s="208" t="str">
        <f t="shared" si="99"/>
        <v>0-24.0-1-24.0</v>
      </c>
      <c r="CU27" s="208" t="str">
        <f t="shared" si="100"/>
        <v>0-24.0-1-24.0</v>
      </c>
      <c r="CV27" s="208" t="str">
        <f t="shared" si="101"/>
        <v>0-24.0-1-24.0</v>
      </c>
      <c r="CW27" s="208" t="str">
        <f t="shared" si="102"/>
        <v>0-24.0-1-24.0</v>
      </c>
      <c r="CX27" s="208" t="str">
        <f t="shared" si="103"/>
        <v>0-24.0-1-24.0</v>
      </c>
      <c r="CY27" s="208" t="str">
        <f t="shared" si="104"/>
        <v>0-24.0-1-24.0</v>
      </c>
      <c r="CZ27" s="208" t="str">
        <f t="shared" si="0"/>
        <v>0-24.0-1-24.0</v>
      </c>
      <c r="DA27" s="211">
        <f t="shared" si="52"/>
        <v>24</v>
      </c>
      <c r="DB27" s="211">
        <f t="shared" si="53"/>
        <v>168</v>
      </c>
      <c r="DC27" s="213">
        <f t="shared" si="51"/>
        <v>24</v>
      </c>
      <c r="DD27" s="211">
        <f t="shared" si="54"/>
        <v>167</v>
      </c>
      <c r="DE27" s="211" t="str">
        <f t="shared" si="55"/>
        <v>Ok-168.0</v>
      </c>
      <c r="DF27" s="212"/>
    </row>
    <row r="28" spans="1:110" ht="12.75" customHeight="1">
      <c r="A28" s="277">
        <v>25</v>
      </c>
      <c r="B28" s="285">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281" t="s">
        <v>162</v>
      </c>
      <c r="AZ28" s="282" t="s">
        <v>162</v>
      </c>
      <c r="BA28" s="21"/>
      <c r="BB28" s="208"/>
      <c r="BC28" s="208" t="str">
        <f t="shared" si="56"/>
        <v>0-24.0-1-24.0</v>
      </c>
      <c r="BD28" s="208" t="str">
        <f t="shared" si="57"/>
        <v>0-24.0-1-24.0</v>
      </c>
      <c r="BE28" s="208" t="str">
        <f t="shared" si="58"/>
        <v>0-24.0-1-24.0</v>
      </c>
      <c r="BF28" s="208" t="str">
        <f t="shared" si="59"/>
        <v>0-24.0-1-24.0</v>
      </c>
      <c r="BG28" s="208" t="str">
        <f t="shared" si="60"/>
        <v>0-24.0-1-24.0</v>
      </c>
      <c r="BH28" s="208" t="str">
        <f t="shared" si="61"/>
        <v>0-24.0-1-24.0</v>
      </c>
      <c r="BI28" s="208" t="str">
        <f t="shared" si="62"/>
        <v>0-24.0-1-24.0</v>
      </c>
      <c r="BJ28" s="208" t="str">
        <f t="shared" si="63"/>
        <v>0-24.0-1-24.0</v>
      </c>
      <c r="BK28" s="208" t="str">
        <f t="shared" si="64"/>
        <v>0-24.0-1-24.0</v>
      </c>
      <c r="BL28" s="208" t="str">
        <f t="shared" si="65"/>
        <v>0-24.0-1-24.0</v>
      </c>
      <c r="BM28" s="208" t="str">
        <f t="shared" si="66"/>
        <v>0-24.0-1-24.0</v>
      </c>
      <c r="BN28" s="208" t="str">
        <f t="shared" si="67"/>
        <v>0-24.0-1-24.0</v>
      </c>
      <c r="BO28" s="208" t="str">
        <f t="shared" si="68"/>
        <v>0-24.0-1-24.0</v>
      </c>
      <c r="BP28" s="208" t="str">
        <f t="shared" si="69"/>
        <v>0-24.0-1-24.0</v>
      </c>
      <c r="BQ28" s="208" t="str">
        <f t="shared" si="70"/>
        <v>0-24.0-1-24.0</v>
      </c>
      <c r="BR28" s="208" t="str">
        <f t="shared" si="71"/>
        <v>0-24.0-1-24.0</v>
      </c>
      <c r="BS28" s="208" t="str">
        <f t="shared" si="72"/>
        <v>0-24.0-1-24.0</v>
      </c>
      <c r="BT28" s="208" t="str">
        <f t="shared" si="73"/>
        <v>0-24.0-1-24.0</v>
      </c>
      <c r="BU28" s="208" t="str">
        <f t="shared" si="74"/>
        <v>0-24.0-1-24.0</v>
      </c>
      <c r="BV28" s="208" t="str">
        <f t="shared" si="75"/>
        <v>0-24.0-1-24.0</v>
      </c>
      <c r="BW28" s="208" t="str">
        <f t="shared" si="76"/>
        <v>0-24.0-1-24.0</v>
      </c>
      <c r="BX28" s="208" t="str">
        <f t="shared" si="77"/>
        <v>0-24.0-1-24.0</v>
      </c>
      <c r="BY28" s="208" t="str">
        <f t="shared" si="78"/>
        <v>0-24.0-1-24.0</v>
      </c>
      <c r="BZ28" s="208" t="str">
        <f t="shared" si="79"/>
        <v>0-24.0-1-24.0</v>
      </c>
      <c r="CA28" s="208" t="str">
        <f t="shared" si="80"/>
        <v>0-24.0-1-24.0</v>
      </c>
      <c r="CB28" s="208" t="str">
        <f t="shared" si="81"/>
        <v>0-24.0-1-24.0</v>
      </c>
      <c r="CC28" s="208" t="str">
        <f t="shared" si="82"/>
        <v>0-24.0-1-24.0</v>
      </c>
      <c r="CD28" s="208" t="str">
        <f t="shared" si="83"/>
        <v>0-24.0-1-24.0</v>
      </c>
      <c r="CE28" s="208" t="str">
        <f t="shared" si="84"/>
        <v>0-24.0-1-24.0</v>
      </c>
      <c r="CF28" s="208" t="str">
        <f t="shared" si="85"/>
        <v>0-24.0-1-24.0</v>
      </c>
      <c r="CG28" s="208" t="str">
        <f t="shared" si="86"/>
        <v>0-24.0-1-24.0</v>
      </c>
      <c r="CH28" s="208" t="str">
        <f t="shared" si="87"/>
        <v>0-24.0-1-24.0</v>
      </c>
      <c r="CI28" s="208" t="str">
        <f t="shared" si="88"/>
        <v>0-24.0-1-24.0</v>
      </c>
      <c r="CJ28" s="208" t="str">
        <f t="shared" si="89"/>
        <v>0-24.0-1-24.0</v>
      </c>
      <c r="CK28" s="208" t="str">
        <f t="shared" si="90"/>
        <v>0-24.0-1-24.0</v>
      </c>
      <c r="CL28" s="208" t="str">
        <f t="shared" si="91"/>
        <v>0-24.0-1-24.0</v>
      </c>
      <c r="CM28" s="208" t="str">
        <f t="shared" si="92"/>
        <v>0-24.0-1-24.0</v>
      </c>
      <c r="CN28" s="208" t="str">
        <f t="shared" si="93"/>
        <v>0-24.0-1-24.0</v>
      </c>
      <c r="CO28" s="208" t="str">
        <f t="shared" si="94"/>
        <v>0-24.0-1-24.0</v>
      </c>
      <c r="CP28" s="208" t="str">
        <f t="shared" si="95"/>
        <v>0-24.0-1-24.0</v>
      </c>
      <c r="CQ28" s="208" t="str">
        <f t="shared" si="96"/>
        <v>0-24.0-1-24.0</v>
      </c>
      <c r="CR28" s="208" t="str">
        <f t="shared" si="97"/>
        <v>0-24.0-1-24.0</v>
      </c>
      <c r="CS28" s="208" t="str">
        <f t="shared" si="98"/>
        <v>0-24.0-1-24.0</v>
      </c>
      <c r="CT28" s="208" t="str">
        <f t="shared" si="99"/>
        <v>0-24.0-1-24.0</v>
      </c>
      <c r="CU28" s="208" t="str">
        <f t="shared" si="100"/>
        <v>0-24.0-1-24.0</v>
      </c>
      <c r="CV28" s="208" t="str">
        <f t="shared" si="101"/>
        <v>0-24.0-1-24.0</v>
      </c>
      <c r="CW28" s="208" t="str">
        <f t="shared" si="102"/>
        <v>0-24.0-1-24.0</v>
      </c>
      <c r="CX28" s="208" t="str">
        <f t="shared" si="103"/>
        <v>0-24.0-1-24.0</v>
      </c>
      <c r="CY28" s="208" t="str">
        <f t="shared" si="104"/>
        <v>0-24.0-1-24.0</v>
      </c>
      <c r="CZ28" s="208" t="str">
        <f t="shared" si="0"/>
        <v>0-24.0-1-24.0</v>
      </c>
      <c r="DA28" s="211">
        <f t="shared" si="52"/>
        <v>24</v>
      </c>
      <c r="DB28" s="211">
        <f t="shared" si="53"/>
        <v>168</v>
      </c>
      <c r="DC28" s="213">
        <f t="shared" si="51"/>
        <v>24</v>
      </c>
      <c r="DD28" s="211">
        <f t="shared" si="54"/>
        <v>167</v>
      </c>
      <c r="DE28" s="211" t="str">
        <f t="shared" si="55"/>
        <v>Ok-168.0</v>
      </c>
      <c r="DF28" s="212"/>
    </row>
    <row r="29" spans="1:110" ht="12.75" customHeight="1">
      <c r="A29" s="277">
        <v>26</v>
      </c>
      <c r="B29" s="285">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281" t="s">
        <v>162</v>
      </c>
      <c r="AZ29" s="282" t="s">
        <v>162</v>
      </c>
      <c r="BA29" s="21"/>
      <c r="BB29" s="208"/>
      <c r="BC29" s="208" t="str">
        <f t="shared" si="56"/>
        <v>0-24.0-1-24.0</v>
      </c>
      <c r="BD29" s="208" t="str">
        <f t="shared" si="57"/>
        <v>0-24.0-1-24.0</v>
      </c>
      <c r="BE29" s="208" t="str">
        <f t="shared" si="58"/>
        <v>0-24.0-1-24.0</v>
      </c>
      <c r="BF29" s="208" t="str">
        <f t="shared" si="59"/>
        <v>0-24.0-1-24.0</v>
      </c>
      <c r="BG29" s="208" t="str">
        <f t="shared" si="60"/>
        <v>0-24.0-1-24.0</v>
      </c>
      <c r="BH29" s="208" t="str">
        <f t="shared" si="61"/>
        <v>0-24.0-1-24.0</v>
      </c>
      <c r="BI29" s="208" t="str">
        <f t="shared" si="62"/>
        <v>0-24.0-1-24.0</v>
      </c>
      <c r="BJ29" s="208" t="str">
        <f t="shared" si="63"/>
        <v>0-24.0-1-24.0</v>
      </c>
      <c r="BK29" s="208" t="str">
        <f t="shared" si="64"/>
        <v>0-24.0-1-24.0</v>
      </c>
      <c r="BL29" s="208" t="str">
        <f t="shared" si="65"/>
        <v>0-24.0-1-24.0</v>
      </c>
      <c r="BM29" s="208" t="str">
        <f t="shared" si="66"/>
        <v>0-24.0-1-24.0</v>
      </c>
      <c r="BN29" s="208" t="str">
        <f t="shared" si="67"/>
        <v>0-24.0-1-24.0</v>
      </c>
      <c r="BO29" s="208" t="str">
        <f t="shared" si="68"/>
        <v>0-24.0-1-24.0</v>
      </c>
      <c r="BP29" s="208" t="str">
        <f t="shared" si="69"/>
        <v>0-24.0-1-24.0</v>
      </c>
      <c r="BQ29" s="208" t="str">
        <f t="shared" si="70"/>
        <v>0-24.0-1-24.0</v>
      </c>
      <c r="BR29" s="208" t="str">
        <f t="shared" si="71"/>
        <v>0-24.0-1-24.0</v>
      </c>
      <c r="BS29" s="208" t="str">
        <f t="shared" si="72"/>
        <v>0-24.0-1-24.0</v>
      </c>
      <c r="BT29" s="208" t="str">
        <f t="shared" si="73"/>
        <v>0-24.0-1-24.0</v>
      </c>
      <c r="BU29" s="208" t="str">
        <f t="shared" si="74"/>
        <v>0-24.0-1-24.0</v>
      </c>
      <c r="BV29" s="208" t="str">
        <f t="shared" si="75"/>
        <v>0-24.0-1-24.0</v>
      </c>
      <c r="BW29" s="208" t="str">
        <f t="shared" si="76"/>
        <v>0-24.0-1-24.0</v>
      </c>
      <c r="BX29" s="208" t="str">
        <f t="shared" si="77"/>
        <v>0-24.0-1-24.0</v>
      </c>
      <c r="BY29" s="208" t="str">
        <f t="shared" si="78"/>
        <v>0-24.0-1-24.0</v>
      </c>
      <c r="BZ29" s="208" t="str">
        <f t="shared" si="79"/>
        <v>0-24.0-1-24.0</v>
      </c>
      <c r="CA29" s="208" t="str">
        <f t="shared" si="80"/>
        <v>0-24.0-1-24.0</v>
      </c>
      <c r="CB29" s="208" t="str">
        <f t="shared" si="81"/>
        <v>0-24.0-1-24.0</v>
      </c>
      <c r="CC29" s="208" t="str">
        <f t="shared" si="82"/>
        <v>0-24.0-1-24.0</v>
      </c>
      <c r="CD29" s="208" t="str">
        <f t="shared" si="83"/>
        <v>0-24.0-1-24.0</v>
      </c>
      <c r="CE29" s="208" t="str">
        <f t="shared" si="84"/>
        <v>0-24.0-1-24.0</v>
      </c>
      <c r="CF29" s="208" t="str">
        <f t="shared" si="85"/>
        <v>0-24.0-1-24.0</v>
      </c>
      <c r="CG29" s="208" t="str">
        <f t="shared" si="86"/>
        <v>0-24.0-1-24.0</v>
      </c>
      <c r="CH29" s="208" t="str">
        <f t="shared" si="87"/>
        <v>0-24.0-1-24.0</v>
      </c>
      <c r="CI29" s="208" t="str">
        <f t="shared" si="88"/>
        <v>0-24.0-1-24.0</v>
      </c>
      <c r="CJ29" s="208" t="str">
        <f t="shared" si="89"/>
        <v>0-24.0-1-24.0</v>
      </c>
      <c r="CK29" s="208" t="str">
        <f t="shared" si="90"/>
        <v>0-24.0-1-24.0</v>
      </c>
      <c r="CL29" s="208" t="str">
        <f t="shared" si="91"/>
        <v>0-24.0-1-24.0</v>
      </c>
      <c r="CM29" s="208" t="str">
        <f t="shared" si="92"/>
        <v>0-24.0-1-24.0</v>
      </c>
      <c r="CN29" s="208" t="str">
        <f t="shared" si="93"/>
        <v>0-24.0-1-24.0</v>
      </c>
      <c r="CO29" s="208" t="str">
        <f t="shared" si="94"/>
        <v>0-24.0-1-24.0</v>
      </c>
      <c r="CP29" s="208" t="str">
        <f t="shared" si="95"/>
        <v>0-24.0-1-24.0</v>
      </c>
      <c r="CQ29" s="208" t="str">
        <f t="shared" si="96"/>
        <v>0-24.0-1-24.0</v>
      </c>
      <c r="CR29" s="208" t="str">
        <f t="shared" si="97"/>
        <v>0-24.0-1-24.0</v>
      </c>
      <c r="CS29" s="208" t="str">
        <f t="shared" si="98"/>
        <v>0-24.0-1-24.0</v>
      </c>
      <c r="CT29" s="208" t="str">
        <f t="shared" si="99"/>
        <v>0-24.0-1-24.0</v>
      </c>
      <c r="CU29" s="208" t="str">
        <f t="shared" si="100"/>
        <v>0-24.0-1-24.0</v>
      </c>
      <c r="CV29" s="208" t="str">
        <f t="shared" si="101"/>
        <v>0-24.0-1-24.0</v>
      </c>
      <c r="CW29" s="208" t="str">
        <f t="shared" si="102"/>
        <v>0-24.0-1-24.0</v>
      </c>
      <c r="CX29" s="208" t="str">
        <f t="shared" si="103"/>
        <v>0-24.0-1-24.0</v>
      </c>
      <c r="CY29" s="208" t="str">
        <f t="shared" si="104"/>
        <v>0-24.0-1-24.0</v>
      </c>
      <c r="CZ29" s="208" t="str">
        <f t="shared" si="0"/>
        <v>0-24.0-1-24.0</v>
      </c>
      <c r="DA29" s="211">
        <f t="shared" si="52"/>
        <v>24</v>
      </c>
      <c r="DB29" s="211">
        <f t="shared" si="53"/>
        <v>168</v>
      </c>
      <c r="DC29" s="213">
        <f t="shared" si="51"/>
        <v>24</v>
      </c>
      <c r="DD29" s="211">
        <f t="shared" si="54"/>
        <v>167.5</v>
      </c>
      <c r="DE29" s="211" t="str">
        <f t="shared" si="55"/>
        <v>Ok-168.0</v>
      </c>
      <c r="DF29" s="212"/>
    </row>
    <row r="30" spans="1:110" ht="12.75" customHeight="1">
      <c r="A30" s="277">
        <v>27</v>
      </c>
      <c r="B30" s="285">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281" t="s">
        <v>162</v>
      </c>
      <c r="AZ30" s="282" t="s">
        <v>162</v>
      </c>
      <c r="BA30" s="21"/>
      <c r="BB30" s="208"/>
      <c r="BC30" s="208" t="str">
        <f t="shared" si="56"/>
        <v>0-24.0-1-24.0</v>
      </c>
      <c r="BD30" s="208" t="str">
        <f t="shared" si="57"/>
        <v>0-24.0-1-24.0</v>
      </c>
      <c r="BE30" s="208" t="str">
        <f t="shared" si="58"/>
        <v>0-24.0-1-24.0</v>
      </c>
      <c r="BF30" s="208" t="str">
        <f t="shared" si="59"/>
        <v>0-24.0-1-24.0</v>
      </c>
      <c r="BG30" s="208" t="str">
        <f t="shared" si="60"/>
        <v>0-24.0-1-24.0</v>
      </c>
      <c r="BH30" s="208" t="str">
        <f t="shared" si="61"/>
        <v>0-24.0-1-24.0</v>
      </c>
      <c r="BI30" s="208" t="str">
        <f t="shared" si="62"/>
        <v>0-24.0-1-24.0</v>
      </c>
      <c r="BJ30" s="208" t="str">
        <f t="shared" si="63"/>
        <v>0-24.0-1-24.0</v>
      </c>
      <c r="BK30" s="208" t="str">
        <f t="shared" si="64"/>
        <v>0-24.0-1-24.0</v>
      </c>
      <c r="BL30" s="208" t="str">
        <f t="shared" si="65"/>
        <v>0-24.0-1-24.0</v>
      </c>
      <c r="BM30" s="208" t="str">
        <f t="shared" si="66"/>
        <v>0-24.0-1-24.0</v>
      </c>
      <c r="BN30" s="208" t="str">
        <f t="shared" si="67"/>
        <v>0-24.0-1-24.0</v>
      </c>
      <c r="BO30" s="208" t="str">
        <f t="shared" si="68"/>
        <v>0-24.0-1-24.0</v>
      </c>
      <c r="BP30" s="208" t="str">
        <f t="shared" si="69"/>
        <v>0-24.0-1-24.0</v>
      </c>
      <c r="BQ30" s="208" t="str">
        <f t="shared" si="70"/>
        <v>0-24.0-1-24.0</v>
      </c>
      <c r="BR30" s="208" t="str">
        <f t="shared" si="71"/>
        <v>0-24.0-1-24.0</v>
      </c>
      <c r="BS30" s="208" t="str">
        <f t="shared" si="72"/>
        <v>0-24.0-1-24.0</v>
      </c>
      <c r="BT30" s="208" t="str">
        <f t="shared" si="73"/>
        <v>0-24.0-1-24.0</v>
      </c>
      <c r="BU30" s="208" t="str">
        <f t="shared" si="74"/>
        <v>0-24.0-1-24.0</v>
      </c>
      <c r="BV30" s="208" t="str">
        <f t="shared" si="75"/>
        <v>0-24.0-1-24.0</v>
      </c>
      <c r="BW30" s="208" t="str">
        <f t="shared" si="76"/>
        <v>0-24.0-1-24.0</v>
      </c>
      <c r="BX30" s="208" t="str">
        <f t="shared" si="77"/>
        <v>0-24.0-1-24.0</v>
      </c>
      <c r="BY30" s="208" t="str">
        <f t="shared" si="78"/>
        <v>0-24.0-1-24.0</v>
      </c>
      <c r="BZ30" s="208" t="str">
        <f t="shared" si="79"/>
        <v>0-24.0-1-24.0</v>
      </c>
      <c r="CA30" s="208" t="str">
        <f t="shared" si="80"/>
        <v>0-24.0-1-24.0</v>
      </c>
      <c r="CB30" s="208" t="str">
        <f t="shared" si="81"/>
        <v>0-24.0-1-24.0</v>
      </c>
      <c r="CC30" s="208" t="str">
        <f t="shared" si="82"/>
        <v>0-24.0-1-24.0</v>
      </c>
      <c r="CD30" s="208" t="str">
        <f t="shared" si="83"/>
        <v>0-24.0-1-24.0</v>
      </c>
      <c r="CE30" s="208" t="str">
        <f t="shared" si="84"/>
        <v>0-24.0-1-24.0</v>
      </c>
      <c r="CF30" s="208" t="str">
        <f t="shared" si="85"/>
        <v>0-24.0-1-24.0</v>
      </c>
      <c r="CG30" s="208" t="str">
        <f t="shared" si="86"/>
        <v>0-24.0-1-24.0</v>
      </c>
      <c r="CH30" s="208" t="str">
        <f t="shared" si="87"/>
        <v>0-24.0-1-24.0</v>
      </c>
      <c r="CI30" s="208" t="str">
        <f t="shared" si="88"/>
        <v>0-24.0-1-24.0</v>
      </c>
      <c r="CJ30" s="208" t="str">
        <f t="shared" si="89"/>
        <v>0-24.0-1-24.0</v>
      </c>
      <c r="CK30" s="208" t="str">
        <f t="shared" si="90"/>
        <v>0-24.0-1-24.0</v>
      </c>
      <c r="CL30" s="208" t="str">
        <f t="shared" si="91"/>
        <v>0-24.0-1-24.0</v>
      </c>
      <c r="CM30" s="208" t="str">
        <f t="shared" si="92"/>
        <v>0-24.0-1-24.0</v>
      </c>
      <c r="CN30" s="208" t="str">
        <f t="shared" si="93"/>
        <v>0-24.0-1-24.0</v>
      </c>
      <c r="CO30" s="208" t="str">
        <f t="shared" si="94"/>
        <v>0-24.0-1-24.0</v>
      </c>
      <c r="CP30" s="208" t="str">
        <f t="shared" si="95"/>
        <v>0-24.0-1-24.0</v>
      </c>
      <c r="CQ30" s="208" t="str">
        <f t="shared" si="96"/>
        <v>0-24.0-1-24.0</v>
      </c>
      <c r="CR30" s="208" t="str">
        <f t="shared" si="97"/>
        <v>0-24.0-1-24.0</v>
      </c>
      <c r="CS30" s="208" t="str">
        <f t="shared" si="98"/>
        <v>0-24.0-1-24.0</v>
      </c>
      <c r="CT30" s="208" t="str">
        <f t="shared" si="99"/>
        <v>0-24.0-1-24.0</v>
      </c>
      <c r="CU30" s="208" t="str">
        <f t="shared" si="100"/>
        <v>0-24.0-1-24.0</v>
      </c>
      <c r="CV30" s="208" t="str">
        <f t="shared" si="101"/>
        <v>0-24.0-1-24.0</v>
      </c>
      <c r="CW30" s="208" t="str">
        <f t="shared" si="102"/>
        <v>0-24.0-1-24.0</v>
      </c>
      <c r="CX30" s="208" t="str">
        <f t="shared" si="103"/>
        <v>0-24.0-1-24.0</v>
      </c>
      <c r="CY30" s="208" t="str">
        <f t="shared" si="104"/>
        <v>0-24.0-1-24.0</v>
      </c>
      <c r="CZ30" s="208" t="str">
        <f t="shared" si="0"/>
        <v>0-24.0-1-24.0</v>
      </c>
      <c r="DA30" s="211">
        <f t="shared" si="52"/>
        <v>24</v>
      </c>
      <c r="DB30" s="211">
        <f t="shared" si="53"/>
        <v>168</v>
      </c>
      <c r="DC30" s="213">
        <f t="shared" si="51"/>
        <v>24</v>
      </c>
      <c r="DD30" s="211">
        <f t="shared" si="54"/>
        <v>167.5</v>
      </c>
      <c r="DE30" s="211" t="str">
        <f t="shared" si="55"/>
        <v>Ok-168.0</v>
      </c>
      <c r="DF30" s="212"/>
    </row>
    <row r="31" spans="1:110" ht="12.75" customHeight="1">
      <c r="A31" s="277">
        <v>28</v>
      </c>
      <c r="B31" s="285">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281" t="s">
        <v>162</v>
      </c>
      <c r="AZ31" s="282" t="s">
        <v>162</v>
      </c>
      <c r="BA31" s="21"/>
      <c r="BB31" s="208"/>
      <c r="BC31" s="208" t="str">
        <f t="shared" si="56"/>
        <v>0-24.0-1-24.0</v>
      </c>
      <c r="BD31" s="208" t="str">
        <f t="shared" si="57"/>
        <v>0-24.0-1-24.0</v>
      </c>
      <c r="BE31" s="208" t="str">
        <f t="shared" si="58"/>
        <v>0-24.0-1-24.0</v>
      </c>
      <c r="BF31" s="208" t="str">
        <f t="shared" si="59"/>
        <v>0-24.0-1-24.0</v>
      </c>
      <c r="BG31" s="208" t="str">
        <f t="shared" si="60"/>
        <v>0-24.0-1-24.0</v>
      </c>
      <c r="BH31" s="208" t="str">
        <f t="shared" si="61"/>
        <v>0-24.0-1-24.0</v>
      </c>
      <c r="BI31" s="208" t="str">
        <f t="shared" si="62"/>
        <v>0-24.0-1-24.0</v>
      </c>
      <c r="BJ31" s="208" t="str">
        <f t="shared" si="63"/>
        <v>0-24.0-1-24.0</v>
      </c>
      <c r="BK31" s="208" t="str">
        <f t="shared" si="64"/>
        <v>0-24.0-1-24.0</v>
      </c>
      <c r="BL31" s="208" t="str">
        <f t="shared" si="65"/>
        <v>0-24.0-1-24.0</v>
      </c>
      <c r="BM31" s="208" t="str">
        <f t="shared" si="66"/>
        <v>0-24.0-1-24.0</v>
      </c>
      <c r="BN31" s="208" t="str">
        <f t="shared" si="67"/>
        <v>0-24.0-1-24.0</v>
      </c>
      <c r="BO31" s="208" t="str">
        <f t="shared" si="68"/>
        <v>0-24.0-1-24.0</v>
      </c>
      <c r="BP31" s="208" t="str">
        <f t="shared" si="69"/>
        <v>0-24.0-1-24.0</v>
      </c>
      <c r="BQ31" s="208" t="str">
        <f t="shared" si="70"/>
        <v>0-24.0-1-24.0</v>
      </c>
      <c r="BR31" s="208" t="str">
        <f t="shared" si="71"/>
        <v>0-24.0-1-24.0</v>
      </c>
      <c r="BS31" s="208" t="str">
        <f t="shared" si="72"/>
        <v>0-24.0-1-24.0</v>
      </c>
      <c r="BT31" s="208" t="str">
        <f t="shared" si="73"/>
        <v>0-24.0-1-24.0</v>
      </c>
      <c r="BU31" s="208" t="str">
        <f t="shared" si="74"/>
        <v>0-24.0-1-24.0</v>
      </c>
      <c r="BV31" s="208" t="str">
        <f t="shared" si="75"/>
        <v>0-24.0-1-24.0</v>
      </c>
      <c r="BW31" s="208" t="str">
        <f t="shared" si="76"/>
        <v>0-24.0-1-24.0</v>
      </c>
      <c r="BX31" s="208" t="str">
        <f t="shared" si="77"/>
        <v>0-24.0-1-24.0</v>
      </c>
      <c r="BY31" s="208" t="str">
        <f t="shared" si="78"/>
        <v>0-24.0-1-24.0</v>
      </c>
      <c r="BZ31" s="208" t="str">
        <f t="shared" si="79"/>
        <v>0-24.0-1-24.0</v>
      </c>
      <c r="CA31" s="208" t="str">
        <f t="shared" si="80"/>
        <v>0-24.0-1-24.0</v>
      </c>
      <c r="CB31" s="208" t="str">
        <f t="shared" si="81"/>
        <v>0-24.0-1-24.0</v>
      </c>
      <c r="CC31" s="208" t="str">
        <f t="shared" si="82"/>
        <v>0-24.0-1-24.0</v>
      </c>
      <c r="CD31" s="208" t="str">
        <f t="shared" si="83"/>
        <v>0-24.0-1-24.0</v>
      </c>
      <c r="CE31" s="208" t="str">
        <f t="shared" si="84"/>
        <v>0-24.0-1-24.0</v>
      </c>
      <c r="CF31" s="208" t="str">
        <f t="shared" si="85"/>
        <v>0-24.0-1-24.0</v>
      </c>
      <c r="CG31" s="208" t="str">
        <f t="shared" si="86"/>
        <v>0-24.0-1-24.0</v>
      </c>
      <c r="CH31" s="208" t="str">
        <f t="shared" si="87"/>
        <v>0-24.0-1-24.0</v>
      </c>
      <c r="CI31" s="208" t="str">
        <f t="shared" si="88"/>
        <v>0-24.0-1-24.0</v>
      </c>
      <c r="CJ31" s="208" t="str">
        <f t="shared" si="89"/>
        <v>0-24.0-1-24.0</v>
      </c>
      <c r="CK31" s="208" t="str">
        <f t="shared" si="90"/>
        <v>0-24.0-1-24.0</v>
      </c>
      <c r="CL31" s="208" t="str">
        <f t="shared" si="91"/>
        <v>0-24.0-1-24.0</v>
      </c>
      <c r="CM31" s="208" t="str">
        <f t="shared" si="92"/>
        <v>0-24.0-1-24.0</v>
      </c>
      <c r="CN31" s="208" t="str">
        <f t="shared" si="93"/>
        <v>0-24.0-1-24.0</v>
      </c>
      <c r="CO31" s="208" t="str">
        <f t="shared" si="94"/>
        <v>0-24.0-1-24.0</v>
      </c>
      <c r="CP31" s="208" t="str">
        <f t="shared" si="95"/>
        <v>0-24.0-1-24.0</v>
      </c>
      <c r="CQ31" s="208" t="str">
        <f t="shared" si="96"/>
        <v>0-24.0-1-24.0</v>
      </c>
      <c r="CR31" s="208" t="str">
        <f t="shared" si="97"/>
        <v>0-24.0-1-24.0</v>
      </c>
      <c r="CS31" s="208" t="str">
        <f t="shared" si="98"/>
        <v>0-24.0-1-24.0</v>
      </c>
      <c r="CT31" s="208" t="str">
        <f t="shared" si="99"/>
        <v>0-24.0-1-24.0</v>
      </c>
      <c r="CU31" s="208" t="str">
        <f t="shared" si="100"/>
        <v>0-24.0-1-24.0</v>
      </c>
      <c r="CV31" s="208" t="str">
        <f t="shared" si="101"/>
        <v>0-24.0-1-24.0</v>
      </c>
      <c r="CW31" s="208" t="str">
        <f t="shared" si="102"/>
        <v>0-24.0-1-24.0</v>
      </c>
      <c r="CX31" s="208" t="str">
        <f t="shared" si="103"/>
        <v>0-24.0-1-24.0</v>
      </c>
      <c r="CY31" s="208" t="str">
        <f t="shared" si="104"/>
        <v>0-24.0-1-24.0</v>
      </c>
      <c r="CZ31" s="208" t="str">
        <f t="shared" si="0"/>
        <v>0-24.0-1-24.0</v>
      </c>
      <c r="DA31" s="211">
        <f t="shared" si="52"/>
        <v>24</v>
      </c>
      <c r="DB31" s="211">
        <f t="shared" si="53"/>
        <v>168</v>
      </c>
      <c r="DC31" s="213">
        <f t="shared" si="51"/>
        <v>24</v>
      </c>
      <c r="DD31" s="211">
        <f t="shared" si="54"/>
        <v>167.5</v>
      </c>
      <c r="DE31" s="211" t="str">
        <f t="shared" si="55"/>
        <v>Ok-168.0</v>
      </c>
      <c r="DF31" s="212"/>
    </row>
    <row r="32" spans="1:110" ht="12.75" customHeight="1">
      <c r="A32" s="277">
        <v>29</v>
      </c>
      <c r="B32" s="285">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281" t="s">
        <v>162</v>
      </c>
      <c r="AZ32" s="282" t="s">
        <v>162</v>
      </c>
      <c r="BA32" s="21"/>
      <c r="BB32" s="208"/>
      <c r="BC32" s="208" t="str">
        <f t="shared" si="56"/>
        <v>0-24.0-1-24.0</v>
      </c>
      <c r="BD32" s="208" t="str">
        <f t="shared" si="57"/>
        <v>0-24.0-1-24.0</v>
      </c>
      <c r="BE32" s="208" t="str">
        <f t="shared" si="58"/>
        <v>0-24.0-1-24.0</v>
      </c>
      <c r="BF32" s="208" t="str">
        <f t="shared" si="59"/>
        <v>0-24.0-1-24.0</v>
      </c>
      <c r="BG32" s="208" t="str">
        <f t="shared" si="60"/>
        <v>0-24.0-1-24.0</v>
      </c>
      <c r="BH32" s="208" t="str">
        <f t="shared" si="61"/>
        <v>0-24.0-1-24.0</v>
      </c>
      <c r="BI32" s="208" t="str">
        <f t="shared" si="62"/>
        <v>0-24.0-1-24.0</v>
      </c>
      <c r="BJ32" s="208" t="str">
        <f t="shared" si="63"/>
        <v>0-24.0-1-24.0</v>
      </c>
      <c r="BK32" s="208" t="str">
        <f t="shared" si="64"/>
        <v>0-24.0-1-24.0</v>
      </c>
      <c r="BL32" s="208" t="str">
        <f t="shared" si="65"/>
        <v>0-24.0-1-24.0</v>
      </c>
      <c r="BM32" s="208" t="str">
        <f t="shared" si="66"/>
        <v>0-24.0-1-24.0</v>
      </c>
      <c r="BN32" s="208" t="str">
        <f t="shared" si="67"/>
        <v>0-24.0-1-24.0</v>
      </c>
      <c r="BO32" s="208" t="str">
        <f t="shared" si="68"/>
        <v>0-24.0-1-24.0</v>
      </c>
      <c r="BP32" s="208" t="str">
        <f t="shared" si="69"/>
        <v>0-24.0-1-24.0</v>
      </c>
      <c r="BQ32" s="208" t="str">
        <f t="shared" si="70"/>
        <v>0-24.0-1-24.0</v>
      </c>
      <c r="BR32" s="208" t="str">
        <f t="shared" si="71"/>
        <v>0-24.0-1-24.0</v>
      </c>
      <c r="BS32" s="208" t="str">
        <f t="shared" si="72"/>
        <v>0-24.0-1-24.0</v>
      </c>
      <c r="BT32" s="208" t="str">
        <f t="shared" si="73"/>
        <v>0-24.0-1-24.0</v>
      </c>
      <c r="BU32" s="208" t="str">
        <f t="shared" si="74"/>
        <v>0-24.0-1-24.0</v>
      </c>
      <c r="BV32" s="208" t="str">
        <f t="shared" si="75"/>
        <v>0-24.0-1-24.0</v>
      </c>
      <c r="BW32" s="208" t="str">
        <f t="shared" si="76"/>
        <v>0-24.0-1-24.0</v>
      </c>
      <c r="BX32" s="208" t="str">
        <f t="shared" si="77"/>
        <v>0-24.0-1-24.0</v>
      </c>
      <c r="BY32" s="208" t="str">
        <f t="shared" si="78"/>
        <v>0-24.0-1-24.0</v>
      </c>
      <c r="BZ32" s="208" t="str">
        <f t="shared" si="79"/>
        <v>0-24.0-1-24.0</v>
      </c>
      <c r="CA32" s="208" t="str">
        <f t="shared" si="80"/>
        <v>0-24.0-1-24.0</v>
      </c>
      <c r="CB32" s="208" t="str">
        <f t="shared" si="81"/>
        <v>0-24.0-1-24.0</v>
      </c>
      <c r="CC32" s="208" t="str">
        <f t="shared" si="82"/>
        <v>0-24.0-1-24.0</v>
      </c>
      <c r="CD32" s="208" t="str">
        <f t="shared" si="83"/>
        <v>0-24.0-1-24.0</v>
      </c>
      <c r="CE32" s="208" t="str">
        <f t="shared" si="84"/>
        <v>0-24.0-1-24.0</v>
      </c>
      <c r="CF32" s="208" t="str">
        <f t="shared" si="85"/>
        <v>0-24.0-1-24.0</v>
      </c>
      <c r="CG32" s="208" t="str">
        <f t="shared" si="86"/>
        <v>0-24.0-1-24.0</v>
      </c>
      <c r="CH32" s="208" t="str">
        <f t="shared" si="87"/>
        <v>0-24.0-1-24.0</v>
      </c>
      <c r="CI32" s="208" t="str">
        <f t="shared" si="88"/>
        <v>0-24.0-1-24.0</v>
      </c>
      <c r="CJ32" s="208" t="str">
        <f t="shared" si="89"/>
        <v>0-24.0-1-24.0</v>
      </c>
      <c r="CK32" s="208" t="str">
        <f t="shared" si="90"/>
        <v>0-24.0-1-24.0</v>
      </c>
      <c r="CL32" s="208" t="str">
        <f t="shared" si="91"/>
        <v>0-24.0-1-24.0</v>
      </c>
      <c r="CM32" s="208" t="str">
        <f t="shared" si="92"/>
        <v>0-24.0-1-24.0</v>
      </c>
      <c r="CN32" s="208" t="str">
        <f t="shared" si="93"/>
        <v>0-24.0-1-24.0</v>
      </c>
      <c r="CO32" s="208" t="str">
        <f t="shared" si="94"/>
        <v>0-24.0-1-24.0</v>
      </c>
      <c r="CP32" s="208" t="str">
        <f t="shared" si="95"/>
        <v>0-24.0-1-24.0</v>
      </c>
      <c r="CQ32" s="208" t="str">
        <f t="shared" si="96"/>
        <v>0-24.0-1-24.0</v>
      </c>
      <c r="CR32" s="208" t="str">
        <f t="shared" si="97"/>
        <v>0-24.0-1-24.0</v>
      </c>
      <c r="CS32" s="208" t="str">
        <f t="shared" si="98"/>
        <v>0-24.0-1-24.0</v>
      </c>
      <c r="CT32" s="208" t="str">
        <f t="shared" si="99"/>
        <v>0-24.0-1-24.0</v>
      </c>
      <c r="CU32" s="208" t="str">
        <f t="shared" si="100"/>
        <v>0-24.0-1-24.0</v>
      </c>
      <c r="CV32" s="208" t="str">
        <f t="shared" si="101"/>
        <v>0-24.0-1-24.0</v>
      </c>
      <c r="CW32" s="208" t="str">
        <f t="shared" si="102"/>
        <v>0-24.0-1-24.0</v>
      </c>
      <c r="CX32" s="208" t="str">
        <f t="shared" si="103"/>
        <v>0-24.0-1-24.0</v>
      </c>
      <c r="CY32" s="208" t="str">
        <f t="shared" si="104"/>
        <v>0-24.0-1-24.0</v>
      </c>
      <c r="CZ32" s="208" t="str">
        <f t="shared" si="0"/>
        <v>0-24.0-1-24.0</v>
      </c>
      <c r="DA32" s="211">
        <f t="shared" si="52"/>
        <v>24</v>
      </c>
      <c r="DB32" s="211">
        <f t="shared" si="53"/>
        <v>168</v>
      </c>
      <c r="DC32" s="213">
        <f t="shared" si="51"/>
        <v>24</v>
      </c>
      <c r="DD32" s="211">
        <f t="shared" si="54"/>
        <v>168</v>
      </c>
      <c r="DE32" s="211" t="str">
        <f t="shared" si="55"/>
        <v>Ok-168.0</v>
      </c>
      <c r="DF32" s="212"/>
    </row>
    <row r="33" spans="1:110" ht="12.75" customHeight="1">
      <c r="A33" s="277">
        <v>30</v>
      </c>
      <c r="B33" s="285">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281" t="s">
        <v>162</v>
      </c>
      <c r="AZ33" s="282" t="s">
        <v>162</v>
      </c>
      <c r="BA33" s="21"/>
      <c r="BB33" s="208"/>
      <c r="BC33" s="208" t="str">
        <f t="shared" si="56"/>
        <v>0-24.0-1-24.0</v>
      </c>
      <c r="BD33" s="208" t="str">
        <f t="shared" si="57"/>
        <v>0-24.0-1-24.0</v>
      </c>
      <c r="BE33" s="208" t="str">
        <f t="shared" si="58"/>
        <v>0-24.0-1-24.0</v>
      </c>
      <c r="BF33" s="208" t="str">
        <f t="shared" si="59"/>
        <v>0-24.0-1-24.0</v>
      </c>
      <c r="BG33" s="208" t="str">
        <f t="shared" si="60"/>
        <v>0-24.0-1-24.0</v>
      </c>
      <c r="BH33" s="208" t="str">
        <f t="shared" si="61"/>
        <v>0-24.0-1-24.0</v>
      </c>
      <c r="BI33" s="208" t="str">
        <f t="shared" si="62"/>
        <v>0-24.0-1-24.0</v>
      </c>
      <c r="BJ33" s="208" t="str">
        <f t="shared" si="63"/>
        <v>0-24.0-1-24.0</v>
      </c>
      <c r="BK33" s="208" t="str">
        <f t="shared" si="64"/>
        <v>0-24.0-1-24.0</v>
      </c>
      <c r="BL33" s="208" t="str">
        <f t="shared" si="65"/>
        <v>0-24.0-1-24.0</v>
      </c>
      <c r="BM33" s="208" t="str">
        <f t="shared" si="66"/>
        <v>0-24.0-1-24.0</v>
      </c>
      <c r="BN33" s="208" t="str">
        <f t="shared" si="67"/>
        <v>0-24.0-1-24.0</v>
      </c>
      <c r="BO33" s="208" t="str">
        <f t="shared" si="68"/>
        <v>0-24.0-1-24.0</v>
      </c>
      <c r="BP33" s="208" t="str">
        <f t="shared" si="69"/>
        <v>0-24.0-1-24.0</v>
      </c>
      <c r="BQ33" s="208" t="str">
        <f t="shared" si="70"/>
        <v>0-24.0-1-24.0</v>
      </c>
      <c r="BR33" s="208" t="str">
        <f t="shared" si="71"/>
        <v>0-24.0-1-24.0</v>
      </c>
      <c r="BS33" s="208" t="str">
        <f t="shared" si="72"/>
        <v>0-24.0-1-24.0</v>
      </c>
      <c r="BT33" s="208" t="str">
        <f t="shared" si="73"/>
        <v>0-24.0-1-24.0</v>
      </c>
      <c r="BU33" s="208" t="str">
        <f t="shared" si="74"/>
        <v>0-24.0-1-24.0</v>
      </c>
      <c r="BV33" s="208" t="str">
        <f t="shared" si="75"/>
        <v>0-24.0-1-24.0</v>
      </c>
      <c r="BW33" s="208" t="str">
        <f t="shared" si="76"/>
        <v>0-24.0-1-24.0</v>
      </c>
      <c r="BX33" s="208" t="str">
        <f t="shared" si="77"/>
        <v>0-24.0-1-24.0</v>
      </c>
      <c r="BY33" s="208" t="str">
        <f t="shared" si="78"/>
        <v>0-24.0-1-24.0</v>
      </c>
      <c r="BZ33" s="208" t="str">
        <f t="shared" si="79"/>
        <v>0-24.0-1-24.0</v>
      </c>
      <c r="CA33" s="208" t="str">
        <f t="shared" si="80"/>
        <v>0-24.0-1-24.0</v>
      </c>
      <c r="CB33" s="208" t="str">
        <f t="shared" si="81"/>
        <v>0-24.0-1-24.0</v>
      </c>
      <c r="CC33" s="208" t="str">
        <f t="shared" si="82"/>
        <v>0-24.0-1-24.0</v>
      </c>
      <c r="CD33" s="208" t="str">
        <f t="shared" si="83"/>
        <v>0-24.0-1-24.0</v>
      </c>
      <c r="CE33" s="208" t="str">
        <f t="shared" si="84"/>
        <v>0-24.0-1-24.0</v>
      </c>
      <c r="CF33" s="208" t="str">
        <f t="shared" si="85"/>
        <v>0-24.0-1-24.0</v>
      </c>
      <c r="CG33" s="208" t="str">
        <f t="shared" si="86"/>
        <v>0-24.0-1-24.0</v>
      </c>
      <c r="CH33" s="208" t="str">
        <f t="shared" si="87"/>
        <v>0-24.0-1-24.0</v>
      </c>
      <c r="CI33" s="208" t="str">
        <f t="shared" si="88"/>
        <v>0-24.0-1-24.0</v>
      </c>
      <c r="CJ33" s="208" t="str">
        <f t="shared" si="89"/>
        <v>0-24.0-1-24.0</v>
      </c>
      <c r="CK33" s="208" t="str">
        <f t="shared" si="90"/>
        <v>0-24.0-1-24.0</v>
      </c>
      <c r="CL33" s="208" t="str">
        <f t="shared" si="91"/>
        <v>0-24.0-1-24.0</v>
      </c>
      <c r="CM33" s="208" t="str">
        <f t="shared" si="92"/>
        <v>0-24.0-1-24.0</v>
      </c>
      <c r="CN33" s="208" t="str">
        <f t="shared" si="93"/>
        <v>0-24.0-1-24.0</v>
      </c>
      <c r="CO33" s="208" t="str">
        <f t="shared" si="94"/>
        <v>0-24.0-1-24.0</v>
      </c>
      <c r="CP33" s="208" t="str">
        <f t="shared" si="95"/>
        <v>0-24.0-1-24.0</v>
      </c>
      <c r="CQ33" s="208" t="str">
        <f t="shared" si="96"/>
        <v>0-24.0-1-24.0</v>
      </c>
      <c r="CR33" s="208" t="str">
        <f t="shared" si="97"/>
        <v>0-24.0-1-24.0</v>
      </c>
      <c r="CS33" s="208" t="str">
        <f t="shared" si="98"/>
        <v>0-24.0-1-24.0</v>
      </c>
      <c r="CT33" s="208" t="str">
        <f t="shared" si="99"/>
        <v>0-24.0-1-24.0</v>
      </c>
      <c r="CU33" s="208" t="str">
        <f t="shared" si="100"/>
        <v>0-24.0-1-24.0</v>
      </c>
      <c r="CV33" s="208" t="str">
        <f t="shared" si="101"/>
        <v>0-24.0-1-24.0</v>
      </c>
      <c r="CW33" s="208" t="str">
        <f t="shared" si="102"/>
        <v>0-24.0-1-24.0</v>
      </c>
      <c r="CX33" s="208" t="str">
        <f t="shared" si="103"/>
        <v>0-24.0-1-24.0</v>
      </c>
      <c r="CY33" s="208" t="str">
        <f t="shared" si="104"/>
        <v>0-24.0-1-24.0</v>
      </c>
      <c r="CZ33" s="208" t="str">
        <f t="shared" si="0"/>
        <v>0-24.0-1-24.0</v>
      </c>
      <c r="DA33" s="211">
        <f t="shared" si="52"/>
        <v>24</v>
      </c>
      <c r="DB33" s="211">
        <f t="shared" si="53"/>
        <v>168</v>
      </c>
      <c r="DC33" s="213">
        <f t="shared" si="51"/>
        <v>24</v>
      </c>
      <c r="DD33" s="211">
        <f t="shared" si="54"/>
        <v>168</v>
      </c>
      <c r="DE33" s="211" t="str">
        <f t="shared" si="55"/>
        <v>Ok-168.0</v>
      </c>
      <c r="DF33" s="212"/>
    </row>
    <row r="34" spans="1:110" ht="12.75" customHeight="1">
      <c r="A34" s="277">
        <v>31</v>
      </c>
      <c r="B34" s="285">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281" t="s">
        <v>162</v>
      </c>
      <c r="AZ34" s="282" t="s">
        <v>162</v>
      </c>
      <c r="BA34" s="21"/>
      <c r="BB34" s="208"/>
      <c r="BC34" s="208" t="str">
        <f t="shared" si="56"/>
        <v>0-24.0-1-24.0</v>
      </c>
      <c r="BD34" s="208" t="str">
        <f t="shared" si="57"/>
        <v>0-24.0-1-24.0</v>
      </c>
      <c r="BE34" s="208" t="str">
        <f t="shared" si="58"/>
        <v>0-24.0-1-24.0</v>
      </c>
      <c r="BF34" s="208" t="str">
        <f t="shared" si="59"/>
        <v>0-24.0-1-24.0</v>
      </c>
      <c r="BG34" s="208" t="str">
        <f t="shared" si="60"/>
        <v>0-24.0-1-24.0</v>
      </c>
      <c r="BH34" s="208" t="str">
        <f t="shared" si="61"/>
        <v>0-24.0-1-24.0</v>
      </c>
      <c r="BI34" s="208" t="str">
        <f t="shared" si="62"/>
        <v>0-24.0-1-24.0</v>
      </c>
      <c r="BJ34" s="208" t="str">
        <f t="shared" si="63"/>
        <v>0-24.0-1-24.0</v>
      </c>
      <c r="BK34" s="208" t="str">
        <f t="shared" si="64"/>
        <v>0-24.0-1-24.0</v>
      </c>
      <c r="BL34" s="208" t="str">
        <f t="shared" si="65"/>
        <v>0-24.0-1-24.0</v>
      </c>
      <c r="BM34" s="208" t="str">
        <f t="shared" si="66"/>
        <v>0-24.0-1-24.0</v>
      </c>
      <c r="BN34" s="208" t="str">
        <f t="shared" si="67"/>
        <v>0-24.0-1-24.0</v>
      </c>
      <c r="BO34" s="208" t="str">
        <f t="shared" si="68"/>
        <v>0-24.0-1-24.0</v>
      </c>
      <c r="BP34" s="208" t="str">
        <f t="shared" si="69"/>
        <v>0-24.0-1-24.0</v>
      </c>
      <c r="BQ34" s="208" t="str">
        <f t="shared" si="70"/>
        <v>0-24.0-1-24.0</v>
      </c>
      <c r="BR34" s="208" t="str">
        <f t="shared" si="71"/>
        <v>0-24.0-1-24.0</v>
      </c>
      <c r="BS34" s="208" t="str">
        <f t="shared" si="72"/>
        <v>0-24.0-1-24.0</v>
      </c>
      <c r="BT34" s="208" t="str">
        <f t="shared" si="73"/>
        <v>0-24.0-1-24.0</v>
      </c>
      <c r="BU34" s="208" t="str">
        <f t="shared" si="74"/>
        <v>0-24.0-1-24.0</v>
      </c>
      <c r="BV34" s="208" t="str">
        <f t="shared" si="75"/>
        <v>0-24.0-1-24.0</v>
      </c>
      <c r="BW34" s="208" t="str">
        <f t="shared" si="76"/>
        <v>0-24.0-1-24.0</v>
      </c>
      <c r="BX34" s="208" t="str">
        <f t="shared" si="77"/>
        <v>0-24.0-1-24.0</v>
      </c>
      <c r="BY34" s="208" t="str">
        <f t="shared" si="78"/>
        <v>0-24.0-1-24.0</v>
      </c>
      <c r="BZ34" s="208" t="str">
        <f t="shared" si="79"/>
        <v>0-24.0-1-24.0</v>
      </c>
      <c r="CA34" s="208" t="str">
        <f t="shared" si="80"/>
        <v>0-24.0-1-24.0</v>
      </c>
      <c r="CB34" s="208" t="str">
        <f t="shared" si="81"/>
        <v>0-24.0-1-24.0</v>
      </c>
      <c r="CC34" s="208" t="str">
        <f t="shared" si="82"/>
        <v>0-24.0-1-24.0</v>
      </c>
      <c r="CD34" s="208" t="str">
        <f t="shared" si="83"/>
        <v>0-24.0-1-24.0</v>
      </c>
      <c r="CE34" s="208" t="str">
        <f t="shared" si="84"/>
        <v>0-24.0-1-24.0</v>
      </c>
      <c r="CF34" s="208" t="str">
        <f t="shared" si="85"/>
        <v>0-24.0-1-24.0</v>
      </c>
      <c r="CG34" s="208" t="str">
        <f t="shared" si="86"/>
        <v>0-24.0-1-24.0</v>
      </c>
      <c r="CH34" s="208" t="str">
        <f t="shared" si="87"/>
        <v>0-24.0-1-24.0</v>
      </c>
      <c r="CI34" s="208" t="str">
        <f t="shared" si="88"/>
        <v>0-24.0-1-24.0</v>
      </c>
      <c r="CJ34" s="208" t="str">
        <f t="shared" si="89"/>
        <v>0-24.0-1-24.0</v>
      </c>
      <c r="CK34" s="208" t="str">
        <f t="shared" si="90"/>
        <v>0-24.0-1-24.0</v>
      </c>
      <c r="CL34" s="208" t="str">
        <f t="shared" si="91"/>
        <v>0-24.0-1-24.0</v>
      </c>
      <c r="CM34" s="208" t="str">
        <f t="shared" si="92"/>
        <v>0-24.0-1-24.0</v>
      </c>
      <c r="CN34" s="208" t="str">
        <f t="shared" si="93"/>
        <v>0-24.0-1-24.0</v>
      </c>
      <c r="CO34" s="208" t="str">
        <f t="shared" si="94"/>
        <v>0-24.0-1-24.0</v>
      </c>
      <c r="CP34" s="208" t="str">
        <f t="shared" si="95"/>
        <v>0-24.0-1-24.0</v>
      </c>
      <c r="CQ34" s="208" t="str">
        <f t="shared" si="96"/>
        <v>0-24.0-1-24.0</v>
      </c>
      <c r="CR34" s="208" t="str">
        <f t="shared" si="97"/>
        <v>0-24.0-1-24.0</v>
      </c>
      <c r="CS34" s="208" t="str">
        <f t="shared" si="98"/>
        <v>0-24.0-1-24.0</v>
      </c>
      <c r="CT34" s="208" t="str">
        <f t="shared" si="99"/>
        <v>0-24.0-1-24.0</v>
      </c>
      <c r="CU34" s="208" t="str">
        <f t="shared" si="100"/>
        <v>0-24.0-1-24.0</v>
      </c>
      <c r="CV34" s="208" t="str">
        <f t="shared" si="101"/>
        <v>0-24.0-1-24.0</v>
      </c>
      <c r="CW34" s="208" t="str">
        <f t="shared" si="102"/>
        <v>0-24.0-1-24.0</v>
      </c>
      <c r="CX34" s="208" t="str">
        <f t="shared" si="103"/>
        <v>0-24.0-1-24.0</v>
      </c>
      <c r="CY34" s="208" t="str">
        <f t="shared" si="104"/>
        <v>0-24.0-1-24.0</v>
      </c>
      <c r="CZ34" s="208" t="str">
        <f t="shared" si="0"/>
        <v>0-24.0-1-24.0</v>
      </c>
      <c r="DA34" s="211">
        <f t="shared" si="52"/>
        <v>24</v>
      </c>
      <c r="DB34" s="211">
        <f t="shared" si="53"/>
        <v>168</v>
      </c>
      <c r="DC34" s="213">
        <f t="shared" si="51"/>
        <v>24</v>
      </c>
      <c r="DD34" s="211">
        <f t="shared" si="54"/>
        <v>168</v>
      </c>
      <c r="DE34" s="211" t="str">
        <f t="shared" si="55"/>
        <v>Ok-168.0</v>
      </c>
      <c r="DF34" s="212"/>
    </row>
    <row r="35" spans="1:110" ht="12.75" customHeight="1">
      <c r="A35" s="277">
        <v>32</v>
      </c>
      <c r="B35" s="285">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281" t="s">
        <v>162</v>
      </c>
      <c r="AZ35" s="282" t="s">
        <v>162</v>
      </c>
      <c r="BA35" s="21"/>
      <c r="BB35" s="208"/>
      <c r="BC35" s="208" t="str">
        <f t="shared" si="56"/>
        <v>0-24.0-1-24.0</v>
      </c>
      <c r="BD35" s="208" t="str">
        <f t="shared" si="57"/>
        <v>0-24.0-1-24.0</v>
      </c>
      <c r="BE35" s="208" t="str">
        <f t="shared" si="58"/>
        <v>0-24.0-1-24.0</v>
      </c>
      <c r="BF35" s="208" t="str">
        <f t="shared" si="59"/>
        <v>0-24.0-1-24.0</v>
      </c>
      <c r="BG35" s="208" t="str">
        <f t="shared" si="60"/>
        <v>0-24.0-1-24.0</v>
      </c>
      <c r="BH35" s="208" t="str">
        <f t="shared" si="61"/>
        <v>0-24.0-1-24.0</v>
      </c>
      <c r="BI35" s="208" t="str">
        <f t="shared" si="62"/>
        <v>0-24.0-1-24.0</v>
      </c>
      <c r="BJ35" s="208" t="str">
        <f t="shared" si="63"/>
        <v>0-24.0-1-24.0</v>
      </c>
      <c r="BK35" s="208" t="str">
        <f t="shared" si="64"/>
        <v>0-24.0-1-24.0</v>
      </c>
      <c r="BL35" s="208" t="str">
        <f t="shared" si="65"/>
        <v>0-24.0-1-24.0</v>
      </c>
      <c r="BM35" s="208" t="str">
        <f t="shared" si="66"/>
        <v>0-24.0-1-24.0</v>
      </c>
      <c r="BN35" s="208" t="str">
        <f t="shared" si="67"/>
        <v>0-24.0-1-24.0</v>
      </c>
      <c r="BO35" s="208" t="str">
        <f t="shared" si="68"/>
        <v>0-24.0-1-24.0</v>
      </c>
      <c r="BP35" s="208" t="str">
        <f t="shared" si="69"/>
        <v>0-24.0-1-24.0</v>
      </c>
      <c r="BQ35" s="208" t="str">
        <f t="shared" si="70"/>
        <v>0-24.0-1-24.0</v>
      </c>
      <c r="BR35" s="208" t="str">
        <f t="shared" si="71"/>
        <v>0-24.0-1-24.0</v>
      </c>
      <c r="BS35" s="208" t="str">
        <f t="shared" si="72"/>
        <v>0-24.0-1-24.0</v>
      </c>
      <c r="BT35" s="208" t="str">
        <f t="shared" si="73"/>
        <v>0-24.0-1-24.0</v>
      </c>
      <c r="BU35" s="208" t="str">
        <f t="shared" si="74"/>
        <v>0-24.0-1-24.0</v>
      </c>
      <c r="BV35" s="208" t="str">
        <f t="shared" si="75"/>
        <v>0-24.0-1-24.0</v>
      </c>
      <c r="BW35" s="208" t="str">
        <f t="shared" si="76"/>
        <v>0-24.0-1-24.0</v>
      </c>
      <c r="BX35" s="208" t="str">
        <f t="shared" si="77"/>
        <v>0-24.0-1-24.0</v>
      </c>
      <c r="BY35" s="208" t="str">
        <f t="shared" si="78"/>
        <v>0-24.0-1-24.0</v>
      </c>
      <c r="BZ35" s="208" t="str">
        <f t="shared" si="79"/>
        <v>0-24.0-1-24.0</v>
      </c>
      <c r="CA35" s="208" t="str">
        <f t="shared" si="80"/>
        <v>0-24.0-1-24.0</v>
      </c>
      <c r="CB35" s="208" t="str">
        <f t="shared" si="81"/>
        <v>0-24.0-1-24.0</v>
      </c>
      <c r="CC35" s="208" t="str">
        <f t="shared" si="82"/>
        <v>0-24.0-1-24.0</v>
      </c>
      <c r="CD35" s="208" t="str">
        <f t="shared" si="83"/>
        <v>0-24.0-1-24.0</v>
      </c>
      <c r="CE35" s="208" t="str">
        <f t="shared" si="84"/>
        <v>0-24.0-1-24.0</v>
      </c>
      <c r="CF35" s="208" t="str">
        <f t="shared" si="85"/>
        <v>0-24.0-1-24.0</v>
      </c>
      <c r="CG35" s="208" t="str">
        <f t="shared" si="86"/>
        <v>0-24.0-1-24.0</v>
      </c>
      <c r="CH35" s="208" t="str">
        <f t="shared" si="87"/>
        <v>0-24.0-1-24.0</v>
      </c>
      <c r="CI35" s="208" t="str">
        <f t="shared" si="88"/>
        <v>0-24.0-1-24.0</v>
      </c>
      <c r="CJ35" s="208" t="str">
        <f t="shared" si="89"/>
        <v>0-24.0-1-24.0</v>
      </c>
      <c r="CK35" s="208" t="str">
        <f t="shared" si="90"/>
        <v>0-24.0-1-24.0</v>
      </c>
      <c r="CL35" s="208" t="str">
        <f t="shared" si="91"/>
        <v>0-24.0-1-24.0</v>
      </c>
      <c r="CM35" s="208" t="str">
        <f t="shared" si="92"/>
        <v>0-24.0-1-24.0</v>
      </c>
      <c r="CN35" s="208" t="str">
        <f t="shared" si="93"/>
        <v>0-24.0-1-24.0</v>
      </c>
      <c r="CO35" s="208" t="str">
        <f t="shared" si="94"/>
        <v>0-24.0-1-24.0</v>
      </c>
      <c r="CP35" s="208" t="str">
        <f t="shared" si="95"/>
        <v>0-24.0-1-24.0</v>
      </c>
      <c r="CQ35" s="208" t="str">
        <f t="shared" si="96"/>
        <v>0-24.0-1-24.0</v>
      </c>
      <c r="CR35" s="208" t="str">
        <f t="shared" si="97"/>
        <v>0-24.0-1-24.0</v>
      </c>
      <c r="CS35" s="208" t="str">
        <f t="shared" si="98"/>
        <v>0-24.0-1-24.0</v>
      </c>
      <c r="CT35" s="208" t="str">
        <f t="shared" si="99"/>
        <v>0-24.0-1-24.0</v>
      </c>
      <c r="CU35" s="208" t="str">
        <f t="shared" si="100"/>
        <v>0-24.0-1-24.0</v>
      </c>
      <c r="CV35" s="208" t="str">
        <f t="shared" si="101"/>
        <v>0-24.0-1-24.0</v>
      </c>
      <c r="CW35" s="208" t="str">
        <f t="shared" si="102"/>
        <v>0-24.0-1-24.0</v>
      </c>
      <c r="CX35" s="208" t="str">
        <f t="shared" si="103"/>
        <v>0-24.0-1-24.0</v>
      </c>
      <c r="CY35" s="208" t="str">
        <f t="shared" si="104"/>
        <v>0-24.0-1-24.0</v>
      </c>
      <c r="CZ35" s="208" t="str">
        <f t="shared" si="0"/>
        <v>0-24.0-1-24.0</v>
      </c>
      <c r="DA35" s="211">
        <f t="shared" si="52"/>
        <v>24</v>
      </c>
      <c r="DB35" s="211">
        <f t="shared" si="53"/>
        <v>168</v>
      </c>
      <c r="DC35" s="213">
        <f t="shared" si="51"/>
        <v>24</v>
      </c>
      <c r="DD35" s="211">
        <f t="shared" si="54"/>
        <v>168</v>
      </c>
      <c r="DE35" s="211" t="str">
        <f t="shared" si="55"/>
        <v>Ok-168.0</v>
      </c>
      <c r="DF35" s="212"/>
    </row>
    <row r="36" spans="1:110" ht="12.75" customHeight="1">
      <c r="A36" s="277">
        <v>33</v>
      </c>
      <c r="B36" s="285">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281" t="s">
        <v>162</v>
      </c>
      <c r="AZ36" s="282" t="s">
        <v>162</v>
      </c>
      <c r="BA36" s="21"/>
      <c r="BB36" s="208"/>
      <c r="BC36" s="208" t="str">
        <f t="shared" si="56"/>
        <v>0-24.0-1-24.0</v>
      </c>
      <c r="BD36" s="208" t="str">
        <f t="shared" si="57"/>
        <v>0-24.0-1-24.0</v>
      </c>
      <c r="BE36" s="208" t="str">
        <f t="shared" si="58"/>
        <v>0-24.0-1-24.0</v>
      </c>
      <c r="BF36" s="208" t="str">
        <f t="shared" si="59"/>
        <v>0-24.0-1-24.0</v>
      </c>
      <c r="BG36" s="208" t="str">
        <f t="shared" si="60"/>
        <v>0-24.0-1-24.0</v>
      </c>
      <c r="BH36" s="208" t="str">
        <f t="shared" si="61"/>
        <v>0-24.0-1-24.0</v>
      </c>
      <c r="BI36" s="208" t="str">
        <f t="shared" si="62"/>
        <v>0-24.0-1-24.0</v>
      </c>
      <c r="BJ36" s="208" t="str">
        <f t="shared" si="63"/>
        <v>0-24.0-1-24.0</v>
      </c>
      <c r="BK36" s="208" t="str">
        <f t="shared" si="64"/>
        <v>0-24.0-1-24.0</v>
      </c>
      <c r="BL36" s="208" t="str">
        <f t="shared" si="65"/>
        <v>0-24.0-1-24.0</v>
      </c>
      <c r="BM36" s="208" t="str">
        <f t="shared" si="66"/>
        <v>0-24.0-1-24.0</v>
      </c>
      <c r="BN36" s="208" t="str">
        <f t="shared" si="67"/>
        <v>0-24.0-1-24.0</v>
      </c>
      <c r="BO36" s="208" t="str">
        <f t="shared" si="68"/>
        <v>0-24.0-1-24.0</v>
      </c>
      <c r="BP36" s="208" t="str">
        <f t="shared" si="69"/>
        <v>0-24.0-1-24.0</v>
      </c>
      <c r="BQ36" s="208" t="str">
        <f t="shared" si="70"/>
        <v>0-24.0-1-24.0</v>
      </c>
      <c r="BR36" s="208" t="str">
        <f t="shared" si="71"/>
        <v>0-24.0-1-24.0</v>
      </c>
      <c r="BS36" s="208" t="str">
        <f t="shared" si="72"/>
        <v>0-24.0-1-24.0</v>
      </c>
      <c r="BT36" s="208" t="str">
        <f t="shared" si="73"/>
        <v>0-24.0-1-24.0</v>
      </c>
      <c r="BU36" s="208" t="str">
        <f t="shared" si="74"/>
        <v>0-24.0-1-24.0</v>
      </c>
      <c r="BV36" s="208" t="str">
        <f t="shared" si="75"/>
        <v>0-24.0-1-24.0</v>
      </c>
      <c r="BW36" s="208" t="str">
        <f t="shared" si="76"/>
        <v>0-24.0-1-24.0</v>
      </c>
      <c r="BX36" s="208" t="str">
        <f t="shared" si="77"/>
        <v>0-24.0-1-24.0</v>
      </c>
      <c r="BY36" s="208" t="str">
        <f t="shared" si="78"/>
        <v>0-24.0-1-24.0</v>
      </c>
      <c r="BZ36" s="208" t="str">
        <f t="shared" si="79"/>
        <v>0-24.0-1-24.0</v>
      </c>
      <c r="CA36" s="208" t="str">
        <f t="shared" si="80"/>
        <v>0-24.0-1-24.0</v>
      </c>
      <c r="CB36" s="208" t="str">
        <f t="shared" si="81"/>
        <v>0-24.0-1-24.0</v>
      </c>
      <c r="CC36" s="208" t="str">
        <f t="shared" si="82"/>
        <v>0-24.0-1-24.0</v>
      </c>
      <c r="CD36" s="208" t="str">
        <f t="shared" si="83"/>
        <v>0-24.0-1-24.0</v>
      </c>
      <c r="CE36" s="208" t="str">
        <f t="shared" si="84"/>
        <v>0-24.0-1-24.0</v>
      </c>
      <c r="CF36" s="208" t="str">
        <f t="shared" si="85"/>
        <v>0-24.0-1-24.0</v>
      </c>
      <c r="CG36" s="208" t="str">
        <f t="shared" si="86"/>
        <v>0-24.0-1-24.0</v>
      </c>
      <c r="CH36" s="208" t="str">
        <f t="shared" si="87"/>
        <v>0-24.0-1-24.0</v>
      </c>
      <c r="CI36" s="208" t="str">
        <f t="shared" si="88"/>
        <v>0-24.0-1-24.0</v>
      </c>
      <c r="CJ36" s="208" t="str">
        <f t="shared" si="89"/>
        <v>0-24.0-1-24.0</v>
      </c>
      <c r="CK36" s="208" t="str">
        <f t="shared" si="90"/>
        <v>0-24.0-1-24.0</v>
      </c>
      <c r="CL36" s="208" t="str">
        <f t="shared" si="91"/>
        <v>0-24.0-1-24.0</v>
      </c>
      <c r="CM36" s="208" t="str">
        <f t="shared" si="92"/>
        <v>0-24.0-1-24.0</v>
      </c>
      <c r="CN36" s="208" t="str">
        <f t="shared" si="93"/>
        <v>0-24.0-1-24.0</v>
      </c>
      <c r="CO36" s="208" t="str">
        <f t="shared" si="94"/>
        <v>0-24.0-1-24.0</v>
      </c>
      <c r="CP36" s="208" t="str">
        <f t="shared" si="95"/>
        <v>0-24.0-1-24.0</v>
      </c>
      <c r="CQ36" s="208" t="str">
        <f t="shared" si="96"/>
        <v>0-24.0-1-24.0</v>
      </c>
      <c r="CR36" s="208" t="str">
        <f t="shared" si="97"/>
        <v>0-24.0-1-24.0</v>
      </c>
      <c r="CS36" s="208" t="str">
        <f t="shared" si="98"/>
        <v>0-24.0-1-24.0</v>
      </c>
      <c r="CT36" s="208" t="str">
        <f t="shared" si="99"/>
        <v>0-24.0-1-24.0</v>
      </c>
      <c r="CU36" s="208" t="str">
        <f t="shared" si="100"/>
        <v>0-24.0-1-24.0</v>
      </c>
      <c r="CV36" s="208" t="str">
        <f t="shared" si="101"/>
        <v>0-24.0-1-24.0</v>
      </c>
      <c r="CW36" s="208" t="str">
        <f t="shared" si="102"/>
        <v>0-24.0-1-24.0</v>
      </c>
      <c r="CX36" s="208" t="str">
        <f t="shared" si="103"/>
        <v>0-24.0-1-24.0</v>
      </c>
      <c r="CY36" s="208" t="str">
        <f t="shared" si="104"/>
        <v>0-24.0-1-24.0</v>
      </c>
      <c r="CZ36" s="208" t="str">
        <f t="shared" si="0"/>
        <v>0-24.0-1-24.0</v>
      </c>
      <c r="DA36" s="211">
        <f t="shared" si="52"/>
        <v>24</v>
      </c>
      <c r="DB36" s="211">
        <f t="shared" si="53"/>
        <v>168</v>
      </c>
      <c r="DC36" s="213">
        <f t="shared" si="51"/>
        <v>24</v>
      </c>
      <c r="DD36" s="211">
        <f t="shared" si="54"/>
        <v>168</v>
      </c>
      <c r="DE36" s="211" t="str">
        <f t="shared" si="55"/>
        <v>Ok-168.0</v>
      </c>
      <c r="DF36" s="212"/>
    </row>
    <row r="37" spans="1:110" ht="12.75" customHeight="1">
      <c r="A37" s="277">
        <v>34</v>
      </c>
      <c r="B37" s="285">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281" t="s">
        <v>162</v>
      </c>
      <c r="AZ37" s="282" t="s">
        <v>162</v>
      </c>
      <c r="BA37" s="21"/>
      <c r="BB37" s="208"/>
      <c r="BC37" s="208" t="str">
        <f t="shared" si="56"/>
        <v>0-24.0-1-24.0</v>
      </c>
      <c r="BD37" s="208" t="str">
        <f t="shared" si="57"/>
        <v>0-24.0-1-24.0</v>
      </c>
      <c r="BE37" s="208" t="str">
        <f t="shared" si="58"/>
        <v>0-24.0-1-24.0</v>
      </c>
      <c r="BF37" s="208" t="str">
        <f t="shared" si="59"/>
        <v>0-24.0-1-24.0</v>
      </c>
      <c r="BG37" s="208" t="str">
        <f t="shared" si="60"/>
        <v>0-24.0-1-24.0</v>
      </c>
      <c r="BH37" s="208" t="str">
        <f t="shared" si="61"/>
        <v>0-24.0-1-24.0</v>
      </c>
      <c r="BI37" s="208" t="str">
        <f t="shared" si="62"/>
        <v>0-24.0-1-24.0</v>
      </c>
      <c r="BJ37" s="208" t="str">
        <f t="shared" si="63"/>
        <v>0-24.0-1-24.0</v>
      </c>
      <c r="BK37" s="208" t="str">
        <f t="shared" si="64"/>
        <v>0-24.0-1-24.0</v>
      </c>
      <c r="BL37" s="208" t="str">
        <f t="shared" si="65"/>
        <v>0-24.0-1-24.0</v>
      </c>
      <c r="BM37" s="208" t="str">
        <f t="shared" si="66"/>
        <v>0-24.0-1-24.0</v>
      </c>
      <c r="BN37" s="208" t="str">
        <f t="shared" si="67"/>
        <v>0-24.0-1-24.0</v>
      </c>
      <c r="BO37" s="208" t="str">
        <f t="shared" si="68"/>
        <v>0-24.0-1-24.0</v>
      </c>
      <c r="BP37" s="208" t="str">
        <f t="shared" si="69"/>
        <v>0-24.0-1-24.0</v>
      </c>
      <c r="BQ37" s="208" t="str">
        <f t="shared" si="70"/>
        <v>0-24.0-1-24.0</v>
      </c>
      <c r="BR37" s="208" t="str">
        <f t="shared" si="71"/>
        <v>0-24.0-1-24.0</v>
      </c>
      <c r="BS37" s="208" t="str">
        <f t="shared" si="72"/>
        <v>0-24.0-1-24.0</v>
      </c>
      <c r="BT37" s="208" t="str">
        <f t="shared" si="73"/>
        <v>0-24.0-1-24.0</v>
      </c>
      <c r="BU37" s="208" t="str">
        <f t="shared" si="74"/>
        <v>0-24.0-1-24.0</v>
      </c>
      <c r="BV37" s="208" t="str">
        <f t="shared" si="75"/>
        <v>0-24.0-1-24.0</v>
      </c>
      <c r="BW37" s="208" t="str">
        <f t="shared" si="76"/>
        <v>0-24.0-1-24.0</v>
      </c>
      <c r="BX37" s="208" t="str">
        <f t="shared" si="77"/>
        <v>0-24.0-1-24.0</v>
      </c>
      <c r="BY37" s="208" t="str">
        <f t="shared" si="78"/>
        <v>0-24.0-1-24.0</v>
      </c>
      <c r="BZ37" s="208" t="str">
        <f t="shared" si="79"/>
        <v>0-24.0-1-24.0</v>
      </c>
      <c r="CA37" s="208" t="str">
        <f t="shared" si="80"/>
        <v>0-24.0-1-24.0</v>
      </c>
      <c r="CB37" s="208" t="str">
        <f t="shared" si="81"/>
        <v>0-24.0-1-24.0</v>
      </c>
      <c r="CC37" s="208" t="str">
        <f t="shared" si="82"/>
        <v>0-24.0-1-24.0</v>
      </c>
      <c r="CD37" s="208" t="str">
        <f t="shared" si="83"/>
        <v>0-24.0-1-24.0</v>
      </c>
      <c r="CE37" s="208" t="str">
        <f t="shared" si="84"/>
        <v>0-24.0-1-24.0</v>
      </c>
      <c r="CF37" s="208" t="str">
        <f t="shared" si="85"/>
        <v>0-24.0-1-24.0</v>
      </c>
      <c r="CG37" s="208" t="str">
        <f t="shared" si="86"/>
        <v>0-24.0-1-24.0</v>
      </c>
      <c r="CH37" s="208" t="str">
        <f t="shared" si="87"/>
        <v>0-24.0-1-24.0</v>
      </c>
      <c r="CI37" s="208" t="str">
        <f t="shared" si="88"/>
        <v>0-24.0-1-24.0</v>
      </c>
      <c r="CJ37" s="208" t="str">
        <f t="shared" si="89"/>
        <v>0-24.0-1-24.0</v>
      </c>
      <c r="CK37" s="208" t="str">
        <f t="shared" si="90"/>
        <v>0-24.0-1-24.0</v>
      </c>
      <c r="CL37" s="208" t="str">
        <f t="shared" si="91"/>
        <v>0-24.0-1-24.0</v>
      </c>
      <c r="CM37" s="208" t="str">
        <f t="shared" si="92"/>
        <v>0-24.0-1-24.0</v>
      </c>
      <c r="CN37" s="208" t="str">
        <f t="shared" si="93"/>
        <v>0-24.0-1-24.0</v>
      </c>
      <c r="CO37" s="208" t="str">
        <f t="shared" si="94"/>
        <v>0-24.0-1-24.0</v>
      </c>
      <c r="CP37" s="208" t="str">
        <f t="shared" si="95"/>
        <v>0-24.0-1-24.0</v>
      </c>
      <c r="CQ37" s="208" t="str">
        <f t="shared" si="96"/>
        <v>0-24.0-1-24.0</v>
      </c>
      <c r="CR37" s="208" t="str">
        <f t="shared" si="97"/>
        <v>0-24.0-1-24.0</v>
      </c>
      <c r="CS37" s="208" t="str">
        <f t="shared" si="98"/>
        <v>0-24.0-1-24.0</v>
      </c>
      <c r="CT37" s="208" t="str">
        <f t="shared" si="99"/>
        <v>0-24.0-1-24.0</v>
      </c>
      <c r="CU37" s="208" t="str">
        <f t="shared" si="100"/>
        <v>0-24.0-1-24.0</v>
      </c>
      <c r="CV37" s="208" t="str">
        <f t="shared" si="101"/>
        <v>0-24.0-1-24.0</v>
      </c>
      <c r="CW37" s="208" t="str">
        <f t="shared" si="102"/>
        <v>0-24.0-1-24.0</v>
      </c>
      <c r="CX37" s="208" t="str">
        <f t="shared" si="103"/>
        <v>0-24.0-1-24.0</v>
      </c>
      <c r="CY37" s="208" t="str">
        <f t="shared" si="104"/>
        <v>0-24.0-1-24.0</v>
      </c>
      <c r="CZ37" s="208" t="str">
        <f t="shared" si="0"/>
        <v>0-24.0-1-24.0</v>
      </c>
      <c r="DA37" s="211">
        <f t="shared" si="52"/>
        <v>24</v>
      </c>
      <c r="DB37" s="211">
        <f t="shared" si="53"/>
        <v>168</v>
      </c>
      <c r="DC37" s="213">
        <f t="shared" si="51"/>
        <v>24</v>
      </c>
      <c r="DD37" s="211">
        <f t="shared" si="54"/>
        <v>168</v>
      </c>
      <c r="DE37" s="211" t="str">
        <f t="shared" si="55"/>
        <v>Ok-168.0</v>
      </c>
      <c r="DF37" s="212"/>
    </row>
    <row r="38" spans="1:110" ht="12.75" customHeight="1">
      <c r="A38" s="277">
        <v>35</v>
      </c>
      <c r="B38" s="285">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281" t="s">
        <v>162</v>
      </c>
      <c r="AZ38" s="282" t="s">
        <v>162</v>
      </c>
      <c r="BA38" s="21"/>
      <c r="BB38" s="208"/>
      <c r="BC38" s="208" t="str">
        <f t="shared" si="56"/>
        <v>0-24.0-1-24.0</v>
      </c>
      <c r="BD38" s="208" t="str">
        <f t="shared" si="57"/>
        <v>0-24.0-1-24.0</v>
      </c>
      <c r="BE38" s="208" t="str">
        <f t="shared" si="58"/>
        <v>0-24.0-1-24.0</v>
      </c>
      <c r="BF38" s="208" t="str">
        <f t="shared" si="59"/>
        <v>0-24.0-1-24.0</v>
      </c>
      <c r="BG38" s="208" t="str">
        <f t="shared" si="60"/>
        <v>0-24.0-1-24.0</v>
      </c>
      <c r="BH38" s="208" t="str">
        <f t="shared" si="61"/>
        <v>0-24.0-1-24.0</v>
      </c>
      <c r="BI38" s="208" t="str">
        <f t="shared" si="62"/>
        <v>0-24.0-1-24.0</v>
      </c>
      <c r="BJ38" s="208" t="str">
        <f t="shared" si="63"/>
        <v>0-24.0-1-24.0</v>
      </c>
      <c r="BK38" s="208" t="str">
        <f t="shared" si="64"/>
        <v>0-24.0-1-24.0</v>
      </c>
      <c r="BL38" s="208" t="str">
        <f t="shared" si="65"/>
        <v>0-24.0-1-24.0</v>
      </c>
      <c r="BM38" s="208" t="str">
        <f t="shared" si="66"/>
        <v>0-24.0-1-24.0</v>
      </c>
      <c r="BN38" s="208" t="str">
        <f t="shared" si="67"/>
        <v>0-24.0-1-24.0</v>
      </c>
      <c r="BO38" s="208" t="str">
        <f t="shared" si="68"/>
        <v>0-24.0-1-24.0</v>
      </c>
      <c r="BP38" s="208" t="str">
        <f t="shared" si="69"/>
        <v>0-24.0-1-24.0</v>
      </c>
      <c r="BQ38" s="208" t="str">
        <f t="shared" si="70"/>
        <v>0-24.0-1-24.0</v>
      </c>
      <c r="BR38" s="208" t="str">
        <f t="shared" si="71"/>
        <v>0-24.0-1-24.0</v>
      </c>
      <c r="BS38" s="208" t="str">
        <f t="shared" si="72"/>
        <v>0-24.0-1-24.0</v>
      </c>
      <c r="BT38" s="208" t="str">
        <f t="shared" si="73"/>
        <v>0-24.0-1-24.0</v>
      </c>
      <c r="BU38" s="208" t="str">
        <f t="shared" si="74"/>
        <v>0-24.0-1-24.0</v>
      </c>
      <c r="BV38" s="208" t="str">
        <f t="shared" si="75"/>
        <v>0-24.0-1-24.0</v>
      </c>
      <c r="BW38" s="208" t="str">
        <f t="shared" si="76"/>
        <v>0-24.0-1-24.0</v>
      </c>
      <c r="BX38" s="208" t="str">
        <f t="shared" si="77"/>
        <v>0-24.0-1-24.0</v>
      </c>
      <c r="BY38" s="208" t="str">
        <f t="shared" si="78"/>
        <v>0-24.0-1-24.0</v>
      </c>
      <c r="BZ38" s="208" t="str">
        <f t="shared" si="79"/>
        <v>0-24.0-1-24.0</v>
      </c>
      <c r="CA38" s="208" t="str">
        <f t="shared" si="80"/>
        <v>0-24.0-1-24.0</v>
      </c>
      <c r="CB38" s="208" t="str">
        <f t="shared" si="81"/>
        <v>0-24.0-1-24.0</v>
      </c>
      <c r="CC38" s="208" t="str">
        <f t="shared" si="82"/>
        <v>0-24.0-1-24.0</v>
      </c>
      <c r="CD38" s="208" t="str">
        <f t="shared" si="83"/>
        <v>0-24.0-1-24.0</v>
      </c>
      <c r="CE38" s="208" t="str">
        <f t="shared" si="84"/>
        <v>0-24.0-1-24.0</v>
      </c>
      <c r="CF38" s="208" t="str">
        <f t="shared" si="85"/>
        <v>0-24.0-1-24.0</v>
      </c>
      <c r="CG38" s="208" t="str">
        <f t="shared" si="86"/>
        <v>0-24.0-1-24.0</v>
      </c>
      <c r="CH38" s="208" t="str">
        <f t="shared" si="87"/>
        <v>0-24.0-1-24.0</v>
      </c>
      <c r="CI38" s="208" t="str">
        <f t="shared" si="88"/>
        <v>0-24.0-1-24.0</v>
      </c>
      <c r="CJ38" s="208" t="str">
        <f t="shared" si="89"/>
        <v>0-24.0-1-24.0</v>
      </c>
      <c r="CK38" s="208" t="str">
        <f t="shared" si="90"/>
        <v>0-24.0-1-24.0</v>
      </c>
      <c r="CL38" s="208" t="str">
        <f t="shared" si="91"/>
        <v>0-24.0-1-24.0</v>
      </c>
      <c r="CM38" s="208" t="str">
        <f t="shared" si="92"/>
        <v>0-24.0-1-24.0</v>
      </c>
      <c r="CN38" s="208" t="str">
        <f t="shared" si="93"/>
        <v>0-24.0-1-24.0</v>
      </c>
      <c r="CO38" s="208" t="str">
        <f t="shared" si="94"/>
        <v>0-24.0-1-24.0</v>
      </c>
      <c r="CP38" s="208" t="str">
        <f t="shared" si="95"/>
        <v>0-24.0-1-24.0</v>
      </c>
      <c r="CQ38" s="208" t="str">
        <f t="shared" si="96"/>
        <v>0-24.0-1-24.0</v>
      </c>
      <c r="CR38" s="208" t="str">
        <f t="shared" si="97"/>
        <v>0-24.0-1-24.0</v>
      </c>
      <c r="CS38" s="208" t="str">
        <f t="shared" si="98"/>
        <v>0-24.0-1-24.0</v>
      </c>
      <c r="CT38" s="208" t="str">
        <f t="shared" si="99"/>
        <v>0-24.0-1-24.0</v>
      </c>
      <c r="CU38" s="208" t="str">
        <f t="shared" si="100"/>
        <v>0-24.0-1-24.0</v>
      </c>
      <c r="CV38" s="208" t="str">
        <f t="shared" si="101"/>
        <v>0-24.0-1-24.0</v>
      </c>
      <c r="CW38" s="208" t="str">
        <f t="shared" si="102"/>
        <v>0-24.0-1-24.0</v>
      </c>
      <c r="CX38" s="208" t="str">
        <f t="shared" si="103"/>
        <v>0-24.0-1-24.0</v>
      </c>
      <c r="CY38" s="208" t="str">
        <f t="shared" si="104"/>
        <v>0-24.0-1-24.0</v>
      </c>
      <c r="CZ38" s="208" t="str">
        <f t="shared" si="0"/>
        <v>0-24.0-1-24.0</v>
      </c>
      <c r="DA38" s="211">
        <f t="shared" si="52"/>
        <v>24</v>
      </c>
      <c r="DB38" s="211">
        <f t="shared" si="53"/>
        <v>168</v>
      </c>
      <c r="DC38" s="213">
        <f t="shared" si="51"/>
        <v>24</v>
      </c>
      <c r="DD38" s="211">
        <f t="shared" si="54"/>
        <v>168</v>
      </c>
      <c r="DE38" s="211" t="str">
        <f t="shared" si="55"/>
        <v>Ok-168.0</v>
      </c>
      <c r="DF38" s="212"/>
    </row>
    <row r="39" spans="1:110" ht="12.75" customHeight="1">
      <c r="A39" s="277">
        <v>36</v>
      </c>
      <c r="B39" s="286">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281" t="s">
        <v>162</v>
      </c>
      <c r="AZ39" s="282" t="s">
        <v>162</v>
      </c>
      <c r="BA39" s="21"/>
      <c r="BB39" s="208"/>
      <c r="BC39" s="208" t="str">
        <f t="shared" si="56"/>
        <v>0-24.0-1-24.0</v>
      </c>
      <c r="BD39" s="208" t="str">
        <f t="shared" si="57"/>
        <v>0-24.0-1-24.0</v>
      </c>
      <c r="BE39" s="208" t="str">
        <f t="shared" si="58"/>
        <v>0-24.0-1-24.0</v>
      </c>
      <c r="BF39" s="208" t="str">
        <f t="shared" si="59"/>
        <v>0-24.0-1-24.0</v>
      </c>
      <c r="BG39" s="208" t="str">
        <f t="shared" si="60"/>
        <v>0-24.0-1-24.0</v>
      </c>
      <c r="BH39" s="208" t="str">
        <f t="shared" si="61"/>
        <v>0-24.0-1-24.0</v>
      </c>
      <c r="BI39" s="208" t="str">
        <f t="shared" si="62"/>
        <v>0-24.0-1-24.0</v>
      </c>
      <c r="BJ39" s="208" t="str">
        <f t="shared" si="63"/>
        <v>0-24.0-1-24.0</v>
      </c>
      <c r="BK39" s="208" t="str">
        <f t="shared" si="64"/>
        <v>0-24.0-1-24.0</v>
      </c>
      <c r="BL39" s="208" t="str">
        <f t="shared" si="65"/>
        <v>0-24.0-1-24.0</v>
      </c>
      <c r="BM39" s="208" t="str">
        <f t="shared" si="66"/>
        <v>0-24.0-1-24.0</v>
      </c>
      <c r="BN39" s="208" t="str">
        <f t="shared" si="67"/>
        <v>0-24.0-1-24.0</v>
      </c>
      <c r="BO39" s="208" t="str">
        <f t="shared" si="68"/>
        <v>0-24.0-1-24.0</v>
      </c>
      <c r="BP39" s="208" t="str">
        <f t="shared" si="69"/>
        <v>0-24.0-1-24.0</v>
      </c>
      <c r="BQ39" s="208" t="str">
        <f t="shared" si="70"/>
        <v>0-24.0-1-24.0</v>
      </c>
      <c r="BR39" s="208" t="str">
        <f t="shared" si="71"/>
        <v>0-24.0-1-24.0</v>
      </c>
      <c r="BS39" s="208" t="str">
        <f t="shared" si="72"/>
        <v>0-24.0-1-24.0</v>
      </c>
      <c r="BT39" s="208" t="str">
        <f t="shared" si="73"/>
        <v>0-24.0-1-24.0</v>
      </c>
      <c r="BU39" s="208" t="str">
        <f t="shared" si="74"/>
        <v>0-24.0-1-24.0</v>
      </c>
      <c r="BV39" s="208" t="str">
        <f t="shared" si="75"/>
        <v>0-24.0-1-24.0</v>
      </c>
      <c r="BW39" s="208" t="str">
        <f t="shared" si="76"/>
        <v>0-24.0-1-24.0</v>
      </c>
      <c r="BX39" s="208" t="str">
        <f t="shared" si="77"/>
        <v>0-24.0-1-24.0</v>
      </c>
      <c r="BY39" s="208" t="str">
        <f t="shared" si="78"/>
        <v>0-24.0-1-24.0</v>
      </c>
      <c r="BZ39" s="208" t="str">
        <f t="shared" si="79"/>
        <v>0-24.0-1-24.0</v>
      </c>
      <c r="CA39" s="208" t="str">
        <f t="shared" si="80"/>
        <v>0-24.0-1-24.0</v>
      </c>
      <c r="CB39" s="208" t="str">
        <f t="shared" si="81"/>
        <v>0-24.0-1-24.0</v>
      </c>
      <c r="CC39" s="208" t="str">
        <f t="shared" si="82"/>
        <v>0-24.0-1-24.0</v>
      </c>
      <c r="CD39" s="208" t="str">
        <f t="shared" si="83"/>
        <v>0-24.0-1-24.0</v>
      </c>
      <c r="CE39" s="208" t="str">
        <f t="shared" si="84"/>
        <v>0-24.0-1-24.0</v>
      </c>
      <c r="CF39" s="208" t="str">
        <f t="shared" si="85"/>
        <v>0-24.0-1-24.0</v>
      </c>
      <c r="CG39" s="208" t="str">
        <f t="shared" si="86"/>
        <v>0-24.0-1-24.0</v>
      </c>
      <c r="CH39" s="208" t="str">
        <f t="shared" si="87"/>
        <v>0-24.0-1-24.0</v>
      </c>
      <c r="CI39" s="208" t="str">
        <f t="shared" si="88"/>
        <v>0-24.0-1-24.0</v>
      </c>
      <c r="CJ39" s="208" t="str">
        <f t="shared" si="89"/>
        <v>0-24.0-1-24.0</v>
      </c>
      <c r="CK39" s="208" t="str">
        <f t="shared" si="90"/>
        <v>0-24.0-1-24.0</v>
      </c>
      <c r="CL39" s="208" t="str">
        <f t="shared" si="91"/>
        <v>0-24.0-1-24.0</v>
      </c>
      <c r="CM39" s="208" t="str">
        <f t="shared" si="92"/>
        <v>0-24.0-1-24.0</v>
      </c>
      <c r="CN39" s="208" t="str">
        <f t="shared" si="93"/>
        <v>0-24.0-1-24.0</v>
      </c>
      <c r="CO39" s="208" t="str">
        <f t="shared" si="94"/>
        <v>0-24.0-1-24.0</v>
      </c>
      <c r="CP39" s="208" t="str">
        <f t="shared" si="95"/>
        <v>0-24.0-1-24.0</v>
      </c>
      <c r="CQ39" s="208" t="str">
        <f t="shared" si="96"/>
        <v>0-24.0-1-24.0</v>
      </c>
      <c r="CR39" s="208" t="str">
        <f t="shared" si="97"/>
        <v>0-24.0-1-24.0</v>
      </c>
      <c r="CS39" s="208" t="str">
        <f t="shared" si="98"/>
        <v>0-24.0-1-24.0</v>
      </c>
      <c r="CT39" s="208" t="str">
        <f t="shared" si="99"/>
        <v>0-24.0-1-24.0</v>
      </c>
      <c r="CU39" s="208" t="str">
        <f t="shared" si="100"/>
        <v>0-24.0-1-24.0</v>
      </c>
      <c r="CV39" s="208" t="str">
        <f t="shared" si="101"/>
        <v>0-24.0-1-24.0</v>
      </c>
      <c r="CW39" s="208" t="str">
        <f t="shared" si="102"/>
        <v>0-24.0-1-24.0</v>
      </c>
      <c r="CX39" s="208" t="str">
        <f t="shared" si="103"/>
        <v>0-24.0-1-24.0</v>
      </c>
      <c r="CY39" s="208" t="str">
        <f t="shared" si="104"/>
        <v>0-24.0-1-24.0</v>
      </c>
      <c r="CZ39" s="208" t="str">
        <f t="shared" si="0"/>
        <v>0-24.0-1-24.0</v>
      </c>
      <c r="DA39" s="211">
        <f t="shared" si="52"/>
        <v>24</v>
      </c>
      <c r="DB39" s="211">
        <f t="shared" si="53"/>
        <v>168</v>
      </c>
      <c r="DC39" s="213">
        <f t="shared" si="51"/>
        <v>24</v>
      </c>
      <c r="DD39" s="211">
        <f t="shared" si="54"/>
        <v>168</v>
      </c>
      <c r="DE39" s="211" t="str">
        <f t="shared" si="55"/>
        <v>Ok-168.0</v>
      </c>
      <c r="DF39" s="212"/>
    </row>
    <row r="40" spans="1:110" ht="12.75" customHeight="1">
      <c r="A40" s="278">
        <v>37</v>
      </c>
      <c r="B40" s="287">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283" t="s">
        <v>162</v>
      </c>
      <c r="AZ40" s="284" t="s">
        <v>162</v>
      </c>
      <c r="BA40" s="28"/>
      <c r="BB40" s="208"/>
      <c r="BC40" s="208" t="str">
        <f t="shared" si="56"/>
        <v>0-24.0-1-24.0</v>
      </c>
      <c r="BD40" s="208" t="str">
        <f t="shared" si="57"/>
        <v>0-24.0-1-24.0</v>
      </c>
      <c r="BE40" s="208" t="str">
        <f t="shared" si="58"/>
        <v>0-24.0-1-24.0</v>
      </c>
      <c r="BF40" s="208" t="str">
        <f t="shared" si="59"/>
        <v>0-24.0-1-24.0</v>
      </c>
      <c r="BG40" s="208" t="str">
        <f t="shared" si="60"/>
        <v>0-24.0-1-24.0</v>
      </c>
      <c r="BH40" s="208" t="str">
        <f t="shared" si="61"/>
        <v>0-24.0-1-24.0</v>
      </c>
      <c r="BI40" s="208" t="str">
        <f t="shared" si="62"/>
        <v>0-24.0-1-24.0</v>
      </c>
      <c r="BJ40" s="208" t="str">
        <f t="shared" si="63"/>
        <v>0-24.0-1-24.0</v>
      </c>
      <c r="BK40" s="208" t="str">
        <f t="shared" si="64"/>
        <v>0-24.0-1-24.0</v>
      </c>
      <c r="BL40" s="208" t="str">
        <f t="shared" si="65"/>
        <v>0-24.0-1-24.0</v>
      </c>
      <c r="BM40" s="208" t="str">
        <f t="shared" si="66"/>
        <v>0-24.0-1-24.0</v>
      </c>
      <c r="BN40" s="208" t="str">
        <f t="shared" si="67"/>
        <v>0-24.0-1-24.0</v>
      </c>
      <c r="BO40" s="208" t="str">
        <f t="shared" si="68"/>
        <v>0-24.0-1-24.0</v>
      </c>
      <c r="BP40" s="208" t="str">
        <f t="shared" si="69"/>
        <v>0-24.0-1-24.0</v>
      </c>
      <c r="BQ40" s="208" t="str">
        <f t="shared" si="70"/>
        <v>0-24.0-1-24.0</v>
      </c>
      <c r="BR40" s="208" t="str">
        <f t="shared" si="71"/>
        <v>0-24.0-1-24.0</v>
      </c>
      <c r="BS40" s="208" t="str">
        <f t="shared" si="72"/>
        <v>0-24.0-1-24.0</v>
      </c>
      <c r="BT40" s="208" t="str">
        <f t="shared" si="73"/>
        <v>0-24.0-1-24.0</v>
      </c>
      <c r="BU40" s="208" t="str">
        <f t="shared" si="74"/>
        <v>0-24.0-1-24.0</v>
      </c>
      <c r="BV40" s="208" t="str">
        <f t="shared" si="75"/>
        <v>0-24.0-1-24.0</v>
      </c>
      <c r="BW40" s="208" t="str">
        <f t="shared" si="76"/>
        <v>0-24.0-1-24.0</v>
      </c>
      <c r="BX40" s="208" t="str">
        <f t="shared" si="77"/>
        <v>0-24.0-1-24.0</v>
      </c>
      <c r="BY40" s="208" t="str">
        <f t="shared" si="78"/>
        <v>0-24.0-1-24.0</v>
      </c>
      <c r="BZ40" s="208" t="str">
        <f t="shared" si="79"/>
        <v>0-24.0-1-24.0</v>
      </c>
      <c r="CA40" s="208" t="str">
        <f t="shared" si="80"/>
        <v>0-24.0-1-24.0</v>
      </c>
      <c r="CB40" s="208" t="str">
        <f t="shared" si="81"/>
        <v>0-24.0-1-24.0</v>
      </c>
      <c r="CC40" s="208" t="str">
        <f t="shared" si="82"/>
        <v>0-24.0-1-24.0</v>
      </c>
      <c r="CD40" s="208" t="str">
        <f t="shared" si="83"/>
        <v>0-24.0-1-24.0</v>
      </c>
      <c r="CE40" s="208" t="str">
        <f t="shared" si="84"/>
        <v>0-24.0-1-24.0</v>
      </c>
      <c r="CF40" s="208" t="str">
        <f t="shared" si="85"/>
        <v>0-24.0-1-24.0</v>
      </c>
      <c r="CG40" s="208" t="str">
        <f t="shared" si="86"/>
        <v>0-24.0-1-24.0</v>
      </c>
      <c r="CH40" s="208" t="str">
        <f t="shared" si="87"/>
        <v>0-24.0-1-24.0</v>
      </c>
      <c r="CI40" s="208" t="str">
        <f t="shared" si="88"/>
        <v>0-24.0-1-24.0</v>
      </c>
      <c r="CJ40" s="208" t="str">
        <f t="shared" si="89"/>
        <v>0-24.0-1-24.0</v>
      </c>
      <c r="CK40" s="208" t="str">
        <f t="shared" si="90"/>
        <v>0-24.0-1-24.0</v>
      </c>
      <c r="CL40" s="208" t="str">
        <f t="shared" si="91"/>
        <v>0-24.0-1-24.0</v>
      </c>
      <c r="CM40" s="208" t="str">
        <f t="shared" si="92"/>
        <v>0-24.0-1-24.0</v>
      </c>
      <c r="CN40" s="208" t="str">
        <f t="shared" si="93"/>
        <v>0-24.0-1-24.0</v>
      </c>
      <c r="CO40" s="208" t="str">
        <f t="shared" si="94"/>
        <v>0-24.0-1-24.0</v>
      </c>
      <c r="CP40" s="208" t="str">
        <f t="shared" si="95"/>
        <v>0-24.0-1-24.0</v>
      </c>
      <c r="CQ40" s="208" t="str">
        <f t="shared" si="96"/>
        <v>0-24.0-1-24.0</v>
      </c>
      <c r="CR40" s="208" t="str">
        <f t="shared" si="97"/>
        <v>0-24.0-1-24.0</v>
      </c>
      <c r="CS40" s="208" t="str">
        <f t="shared" si="98"/>
        <v>0-24.0-1-24.0</v>
      </c>
      <c r="CT40" s="208" t="str">
        <f t="shared" si="99"/>
        <v>0-24.0-1-24.0</v>
      </c>
      <c r="CU40" s="208" t="str">
        <f t="shared" si="100"/>
        <v>0-24.0-1-24.0</v>
      </c>
      <c r="CV40" s="208" t="str">
        <f t="shared" si="101"/>
        <v>0-24.0-1-24.0</v>
      </c>
      <c r="CW40" s="208" t="str">
        <f t="shared" si="102"/>
        <v>0-24.0-1-24.0</v>
      </c>
      <c r="CX40" s="208" t="str">
        <f t="shared" si="103"/>
        <v>0-24.0-1-24.0</v>
      </c>
      <c r="CY40" s="208" t="str">
        <f t="shared" si="104"/>
        <v>0-24.0-1-24.0</v>
      </c>
      <c r="CZ40" s="208" t="str">
        <f t="shared" si="0"/>
        <v>0-24.0-1-24.0</v>
      </c>
      <c r="DA40" s="211">
        <f t="shared" si="52"/>
        <v>24</v>
      </c>
      <c r="DB40" s="211">
        <f t="shared" si="53"/>
        <v>168</v>
      </c>
      <c r="DC40" s="213">
        <f t="shared" si="51"/>
        <v>24</v>
      </c>
      <c r="DD40" s="211">
        <f t="shared" si="54"/>
        <v>168</v>
      </c>
      <c r="DE40" s="211" t="str">
        <f t="shared" si="55"/>
        <v>Ok-168.0</v>
      </c>
      <c r="DF40" s="212"/>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152"/>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152"/>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152"/>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152"/>
    </row>
  </sheetData>
  <sheetProtection sheet="1" objects="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4.xml><?xml version="1.0" encoding="utf-8"?>
<worksheet xmlns="http://schemas.openxmlformats.org/spreadsheetml/2006/main" xmlns:r="http://schemas.openxmlformats.org/officeDocument/2006/relationships">
  <sheetPr codeName="Sheet06"/>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98"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99"/>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300"/>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t="s">
        <v>25</v>
      </c>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0-23.5-2-13.0-10.5</v>
      </c>
      <c r="DA7" s="211">
        <f t="shared" si="1"/>
        <v>23.5</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t="s">
        <v>25</v>
      </c>
      <c r="L10" s="23" t="s">
        <v>25</v>
      </c>
      <c r="M10" s="23" t="s">
        <v>25</v>
      </c>
      <c r="N10" s="23" t="s">
        <v>25</v>
      </c>
      <c r="O10" s="23" t="s">
        <v>25</v>
      </c>
      <c r="P10" s="23" t="s">
        <v>25</v>
      </c>
      <c r="Q10" s="23" t="s">
        <v>25</v>
      </c>
      <c r="R10" s="24" t="s">
        <v>25</v>
      </c>
      <c r="S10" s="22"/>
      <c r="T10" s="23"/>
      <c r="U10" s="23"/>
      <c r="V10" s="23"/>
      <c r="W10" s="23"/>
      <c r="X10" s="23"/>
      <c r="Y10" s="23"/>
      <c r="Z10" s="24"/>
      <c r="AA10" s="22"/>
      <c r="AB10" s="23"/>
      <c r="AC10" s="23"/>
      <c r="AD10" s="23"/>
      <c r="AE10" s="23"/>
      <c r="AF10" s="23"/>
      <c r="AG10" s="23"/>
      <c r="AH10" s="24"/>
      <c r="AI10" s="22" t="s">
        <v>25</v>
      </c>
      <c r="AJ10" s="23" t="s">
        <v>25</v>
      </c>
      <c r="AK10" s="23" t="s">
        <v>25</v>
      </c>
      <c r="AL10" s="23" t="s">
        <v>25</v>
      </c>
      <c r="AM10" s="23" t="s">
        <v>25</v>
      </c>
      <c r="AN10" s="23" t="s">
        <v>25</v>
      </c>
      <c r="AO10" s="23" t="s">
        <v>25</v>
      </c>
      <c r="AP10" s="24" t="s">
        <v>25</v>
      </c>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0-23.5-1-23.5</v>
      </c>
      <c r="BL10" s="208" t="str">
        <f t="shared" ref="BL10:BL40" si="11">ktgionghitrong24h(M9,N9,O9,P9,Q9,R9,S9,T9,U9,V9,W9,X9,Y9,Z9,AA9,AB9,AC9,AD9,AE9,AF9,AG9,AH9,AI9,AJ9,AK9,AL9,AM9,AN9,AO9,AP9,AQ9,AR9,AS9,AT9,AU9,AV9,AW9,AX9,AY9,AZ9,C10,D10,E10,F10,G10,H10,I10,J10,K10,L10)</f>
        <v>0-23.0-1-23.0</v>
      </c>
      <c r="BM10" s="208" t="str">
        <f t="shared" ref="BM10:BM40" si="12">ktgionghitrong24h(N9,O9,P9,Q9,R9,S9,T9,U9,V9,W9,X9,Y9,Z9,AA9,AB9,AC9,AD9,AE9,AF9,AG9,AH9,AI9,AJ9,AK9,AL9,AM9,AN9,AO9,AP9,AQ9,AR9,AS9,AT9,AU9,AV9,AW9,AX9,AY9,AZ9,C10,D10,E10,F10,G10,H10,I10,J10,K10,L10,M10)</f>
        <v>0-22.5-1-22.5</v>
      </c>
      <c r="BN10" s="208" t="str">
        <f t="shared" ref="BN10:BN40" si="13">ktgionghitrong24h(O9,P9,Q9,R9,S9,T9,U9,V9,W9,X9,Y9,Z9,AA9,AB9,AC9,AD9,AE9,AF9,AG9,AH9,AI9,AJ9,AK9,AL9,AM9,AN9,AO9,AP9,AQ9,AR9,AS9,AT9,AU9,AV9,AW9,AX9,AY9,AZ9,C10,D10,E10,F10,G10,H10,I10,J10,K10,L10,M10,N10)</f>
        <v>0-22.0-1-22.0</v>
      </c>
      <c r="BO10" s="208" t="str">
        <f t="shared" ref="BO10:BO40" si="14">ktgionghitrong24h(P9,Q9,R9,S9,T9,U9,V9,W9,X9,Y9,Z9,AA9,AB9,AC9,AD9,AE9,AF9,AG9,AH9,AI9,AJ9,AK9,AL9,AM9,AN9,AO9,AP9,AQ9,AR9,AS9,AT9,AU9,AV9,AW9,AX9,AY9,AZ9,C10,D10,E10,F10,G10,H10,I10,J10,K10,L10,M10,N10,O10)</f>
        <v>0-21.5-1-21.5</v>
      </c>
      <c r="BP10" s="208" t="str">
        <f t="shared" ref="BP10:BP40" si="15">ktgionghitrong24h(Q9,R9,S9,T9,U9,V9,W9,X9,Y9,Z9,AA9,AB9,AC9,AD9,AE9,AF9,AG9,AH9,AI9,AJ9,AK9,AL9,AM9,AN9,AO9,AP9,AQ9,AR9,AS9,AT9,AU9,AV9,AW9,AX9,AY9,AZ9,C10,D10,E10,F10,G10,H10,I10,J10,K10,L10,M10,N10,O10,P10)</f>
        <v>0-21.0-1-21.0</v>
      </c>
      <c r="BQ10" s="208" t="str">
        <f t="shared" ref="BQ10:BQ40" si="16">ktgionghitrong24h(R9,S9,T9,U9,V9,W9,X9,Y9,Z9,AA9,AB9,AC9,AD9,AE9,AF9,AG9,AH9,AI9,AJ9,AK9,AL9,AM9,AN9,AO9,AP9,AQ9,AR9,AS9,AT9,AU9,AV9,AW9,AX9,AY9,AZ9,C10,D10,E10,F10,G10,H10,I10,J10,K10,L10,M10,N10,O10,P10,Q10)</f>
        <v>0-20.5-1-20.5</v>
      </c>
      <c r="BR10" s="208" t="str">
        <f t="shared" ref="BR10:BR40" si="17">ktgionghitrong24h(S9,T9,U9,V9,W9,X9,Y9,Z9,AA9,AB9,AC9,AD9,AE9,AF9,AG9,AH9,AI9,AJ9,AK9,AL9,AM9,AN9,AO9,AP9,AQ9,AR9,AS9,AT9,AU9,AV9,AW9,AX9,AY9,AZ9,C10,D10,E10,F10,G10,H10,I10,J10,K10,L10,M10,N10,O10,P10,Q10,R10)</f>
        <v>0-20.0-1-20.0</v>
      </c>
      <c r="BS10" s="208" t="str">
        <f t="shared" ref="BS10:BS40" si="18">ktgionghitrong24h(T9,U9,V9,W9,X9,Y9,Z9,AA9,AB9,AC9,AD9,AE9,AF9,AG9,AH9,AI9,AJ9,AK9,AL9,AM9,AN9,AO9,AP9,AQ9,AR9,AS9,AT9,AU9,AV9,AW9,AX9,AY9,AZ9,C10,D10,E10,F10,G10,H10,I10,J10,K10,L10,M10,N10,O10,P10,Q10,R10,S10)</f>
        <v>0-20.0-2-19.5-00.5</v>
      </c>
      <c r="BT10" s="208" t="str">
        <f t="shared" ref="BT10:BT40" si="19">ktgionghitrong24h(U9,V9,W9,X9,Y9,Z9,AA9,AB9,AC9,AD9,AE9,AF9,AG9,AH9,AI9,AJ9,AK9,AL9,AM9,AN9,AO9,AP9,AQ9,AR9,AS9,AT9,AU9,AV9,AW9,AX9,AY9,AZ9,C10,D10,E10,F10,G10,H10,I10,J10,K10,L10,M10,N10,O10,P10,Q10,R10,S10,T10)</f>
        <v>0-20.0-2-19.0-01.0</v>
      </c>
      <c r="BU10" s="208" t="str">
        <f t="shared" ref="BU10:BU40" si="20">ktgionghitrong24h(V9,W9,X9,Y9,Z9,AA9,AB9,AC9,AD9,AE9,AF9,AG9,AH9,AI9,AJ9,AK9,AL9,AM9,AN9,AO9,AP9,AQ9,AR9,AS9,AT9,AU9,AV9,AW9,AX9,AY9,AZ9,C10,D10,E10,F10,G10,H10,I10,J10,K10,L10,M10,N10,O10,P10,Q10,R10,S10,T10,U10)</f>
        <v>0-20.0-2-18.5-01.5</v>
      </c>
      <c r="BV10" s="208" t="str">
        <f t="shared" ref="BV10:BV40" si="21">ktgionghitrong24h(W9,X9,Y9,Z9,AA9,AB9,AC9,AD9,AE9,AF9,AG9,AH9,AI9,AJ9,AK9,AL9,AM9,AN9,AO9,AP9,AQ9,AR9,AS9,AT9,AU9,AV9,AW9,AX9,AY9,AZ9,C10,D10,E10,F10,G10,H10,I10,J10,K10,L10,M10,N10,O10,P10,Q10,R10,S10,T10,U10,V10)</f>
        <v>0-20.0-2-18.0-02.0</v>
      </c>
      <c r="BW10" s="208" t="str">
        <f t="shared" ref="BW10:BW40" si="22">ktgionghitrong24h(X9,Y9,Z9,AA9,AB9,AC9,AD9,AE9,AF9,AG9,AH9,AI9,AJ9,AK9,AL9,AM9,AN9,AO9,AP9,AQ9,AR9,AS9,AT9,AU9,AV9,AW9,AX9,AY9,AZ9,C10,D10,E10,F10,G10,H10,I10,J10,K10,L10,M10,N10,O10,P10,Q10,R10,S10,T10,U10,V10,W10)</f>
        <v>0-20.0-2-17.5-02.5</v>
      </c>
      <c r="BX10" s="208" t="str">
        <f t="shared" ref="BX10:BX40" si="23">ktgionghitrong24h(Y9,Z9,AA9,AB9,AC9,AD9,AE9,AF9,AG9,AH9,AI9,AJ9,AK9,AL9,AM9,AN9,AO9,AP9,AQ9,AR9,AS9,AT9,AU9,AV9,AW9,AX9,AY9,AZ9,C10,D10,E10,F10,G10,H10,I10,J10,K10,L10,M10,N10,O10,P10,Q10,R10,S10,T10,U10,V10,W10,X10)</f>
        <v>0-20.0-2-17.0-03.0</v>
      </c>
      <c r="BY10" s="208" t="str">
        <f t="shared" ref="BY10:BY40" si="24">ktgionghitrong24h(Z9,AA9,AB9,AC9,AD9,AE9,AF9,AG9,AH9,AI9,AJ9,AK9,AL9,AM9,AN9,AO9,AP9,AQ9,AR9,AS9,AT9,AU9,AV9,AW9,AX9,AY9,AZ9,C10,D10,E10,F10,G10,H10,I10,J10,K10,L10,M10,N10,O10,P10,Q10,R10,S10,T10,U10,V10,W10,X10,Y10)</f>
        <v>0-20.0-2-16.5-03.5</v>
      </c>
      <c r="BZ10" s="208" t="str">
        <f t="shared" ref="BZ10:BZ40" si="25">ktgionghitrong24h(AA9,AB9,AC9,AD9,AE9,AF9,AG9,AH9,AI9,AJ9,AK9,AL9,AM9,AN9,AO9,AP9,AQ9,AR9,AS9,AT9,AU9,AV9,AW9,AX9,AY9,AZ9,C10,D10,E10,F10,G10,H10,I10,J10,K10,L10,M10,N10,O10,P10,Q10,R10,S10,T10,U10,V10,W10,X10,Y10,Z10)</f>
        <v>0-20.0-2-16.0-04.0</v>
      </c>
      <c r="CA10" s="208" t="str">
        <f t="shared" ref="CA10:CA40" si="26">ktgionghitrong24h(AB9,AC9,AD9,AE9,AF9,AG9,AH9,AI9,AJ9,AK9,AL9,AM9,AN9,AO9,AP9,AQ9,AR9,AS9,AT9,AU9,AV9,AW9,AX9,AY9,AZ9,C10,D10,E10,F10,G10,H10,I10,J10,K10,L10,M10,N10,O10,P10,Q10,R10,S10,T10,U10,V10,W10,X10,Y10,Z10,AA10)</f>
        <v>0-20.0-2-15.5-04.5</v>
      </c>
      <c r="CB10" s="208" t="str">
        <f t="shared" ref="CB10:CB40" si="27">ktgionghitrong24h(AC9,AD9,AE9,AF9,AG9,AH9,AI9,AJ9,AK9,AL9,AM9,AN9,AO9,AP9,AQ9,AR9,AS9,AT9,AU9,AV9,AW9,AX9,AY9,AZ9,C10,D10,E10,F10,G10,H10,I10,J10,K10,L10,M10,N10,O10,P10,Q10,R10,S10,T10,U10,V10,W10,X10,Y10,Z10,AA10,AB10)</f>
        <v>0-20.0-2-15.0-05.0</v>
      </c>
      <c r="CC10" s="208" t="str">
        <f t="shared" ref="CC10:CC40" si="28">ktgionghitrong24h(AD9,AE9,AF9,AG9,AH9,AI9,AJ9,AK9,AL9,AM9,AN9,AO9,AP9,AQ9,AR9,AS9,AT9,AU9,AV9,AW9,AX9,AY9,AZ9,C10,D10,E10,F10,G10,H10,I10,J10,K10,L10,M10,N10,O10,P10,Q10,R10,S10,T10,U10,V10,W10,X10,Y10,Z10,AA10, AB10,AC10)</f>
        <v>0-20.0-2-14.5-05.5</v>
      </c>
      <c r="CD10" s="208" t="str">
        <f t="shared" ref="CD10:CD40" si="29">ktgionghitrong24h(AE9,AF9,AG9,AH9,AI9,AJ9,AK9,AL9,AM9,AN9,AO9,AP9,AQ9,AR9,AS9,AT9,AU9,AV9,AW9,AX9,AY9,AZ9,C10,D10,E10,F10,G10,H10,I10,J10,K10,L10,M10,N10,O10,P10,Q10,R10,S10,T10,U10,V10,W10,X10,Y10,Z10,AA10,AB10,AC10,AD10)</f>
        <v>0-20.0-2-14.0-06.0</v>
      </c>
      <c r="CE10" s="208" t="str">
        <f t="shared" ref="CE10:CE40" si="30">ktgionghitrong24h(AF9,AG9,AH9,AI9,AJ9,AK9,AL9,AM9,AN9,AO9,AP9,AQ9,AR9,AS9,AT9,AU9,AV9,AW9,AX9,AY9,AZ9,C10,D10,E10,F10,G10,H10,I10,J10,K10,L10,M10,N10,O10,P10,Q10,R10,S10,T10,U10,V10,W10,X10,Y10,Z10,AA10,AB10,AC10,AD10,AE10)</f>
        <v>0-20.0-2-13.5-06.5</v>
      </c>
      <c r="CF10" s="208" t="str">
        <f t="shared" ref="CF10:CF40" si="31">ktgionghitrong24h(AG9,AH9,AI9,AJ9,AK9,AL9,AM9,AN9,AO9,AP9,AQ9,AR9,AS9,AT9,AU9,AV9,AW9,AX9,AY9,AZ9,C10,D10,E10,F10,G10,H10,I10,J10,K10,L10,M10,N10,O10,P10,Q10,R10,S10,T10,U10,V10,W10,X10,Y10,Z10,AA10,AB10,AC10,AD10,AE10,AF10)</f>
        <v>0-20.0-2-13.0-07.0</v>
      </c>
      <c r="CG10" s="208" t="str">
        <f t="shared" ref="CG10:CG40" si="32">ktgionghitrong24h(AH9,AI9,AJ9,AK9,AL9,AM9,AN9,AO9,AP9,AQ9,AR9,AS9,AT9,AU9,AV9,AW9,AX9,AY9,AZ9,C10,D10,E10,F10,G10,H10,I10,J10,K10,L10,M10,N10,O10,P10,Q10,R10,S10,T10,U10,V10,W10,X10,Y10,Z10,AA10,AB10,AC10,AD10,AE10,AF10,AG10)</f>
        <v>0-20.0-2-12.5-07.5</v>
      </c>
      <c r="CH10" s="208" t="str">
        <f t="shared" ref="CH10:CH40" si="33">ktgionghitrong24h(AI9,AJ9,AK9,AL9,AM9,AN9,AO9,AP9,AQ9,AR9,AS9,AT9,AU9,AV9,AW9,AX9,AY9,AZ9,C10,D10,E10,F10,G10,H10,I10,J10,K10,L10,M10,N10,O10,P10,Q10,R10,S10,T10,U10,V10,W10,X10,Y10,Z10,AA10,AB10,AC10,AD10,AE10,AF10,AG10,AH10)</f>
        <v>0-20.0-2-12.0-08.0</v>
      </c>
      <c r="CI10" s="208" t="str">
        <f t="shared" ref="CI10:CI40" si="34">ktgionghitrong24h(AJ9,AK9,AL9,AM9,AN9,AO9,AP9,AQ9,AR9,AS9,AT9,AU9,AV9,AW9,AX9,AY9,AZ9,C10,D10,E10,F10,G10,H10,I10,J10,K10,L10,M10,N10,O10,P10,Q10,R10,S10,T10,U10,V10,W10,X10,Y10,Z10,AA10,AB10,AC10,AD10,AE10,AF10,AG10,AH10,AI10)</f>
        <v>0-19.5-2-11.5-08.0</v>
      </c>
      <c r="CJ10" s="208" t="str">
        <f t="shared" ref="CJ10:CJ40" si="35">ktgionghitrong24h(AK9,AL9,AM9,AN9,AO9,AP9,AQ9,AR9,AS9,AT9,AU9,AV9,AW9,AX9,AY9,AZ9,C10,D10,E10,F10,G10,H10,I10,J10,K10,L10,M10,N10,O10,P10,Q10,R10,S10,T10,U10,V10,W10,X10,Y10,Z10,AA10,AB10,AC10,AD10,AE10,AF10,AG10,AH10,AI10,AJ10)</f>
        <v>0-19.0-2-11.0-08.0</v>
      </c>
      <c r="CK10" s="208" t="str">
        <f t="shared" ref="CK10:CK40" si="36">ktgionghitrong24h(AL9,AM9,AN9,AO9,AP9,AQ9,AR9,AS9,AT9,AU9,AV9,AW9,AX9,AY9,AZ9,C10,D10,E10,F10,G10,H10,I10,J10,K10,L10,M10,N10,O10,P10,Q10,R10,S10,T10,U10,V10,W10,X10,Y10,Z10,AA10,AB10,AC10,AD10,AE10,AF10,AG10,AH10,AI10,AJ10,AK10)</f>
        <v>0-18.5-2-10.5-08.0</v>
      </c>
      <c r="CL10" s="208" t="str">
        <f t="shared" ref="CL10:CL40" si="37">ktgionghitrong24h(AM9,AN9,AO9,AP9,AQ9,AR9,AS9,AT9,AU9,AV9,AW9,AX9,AY9,AZ9,C10,D10,E10,F10,G10,H10,I10,J10,K10,L10,M10,N10,O10,P10,Q10,R10,S10,T10,U10,V10,W10,X10,Y10,Z10,AA10,AB10,AC10,AD10,AE10,AF10,AG10,AH10,AI10,AJ10,AK10,AL10)</f>
        <v>0-18.0-2-10.0-08.0</v>
      </c>
      <c r="CM10" s="208" t="str">
        <f t="shared" ref="CM10:CM40" si="38">ktgionghitrong24h(AN9,AO9,AP9,AQ9,AR9,AS9,AT9,AU9,AV9,AW9,AX9,AY9,AZ9,C10,D10,E10,F10,G10,H10,I10,J10,K10,L10,M10,N10,O10,P10,Q10,R10,S10,T10,U10,V10,W10,X10,Y10,Z10,AA10,AB10,AC10,AD10,AE10,AF10,AG10,AH10,AI10,AJ10,AK10,AL10,AM10)</f>
        <v>0-17.5-2-09.5-08.0</v>
      </c>
      <c r="CN10" s="208" t="str">
        <f t="shared" ref="CN10:CN40" si="39">ktgionghitrong24h(AO9,AP9,AQ9,AR9,AS9,AT9,AU9,AV9,AW9,AX9,AY9,AZ9,C10,D10,E10,F10,G10,H10,I10,J10,K10,L10,M10,N10,O10,P10,Q10,R10,S10,T10,U10,V10,W10,X10,Y10,Z10,AA10,AB10,AC10,AD10,AE10,AF10,AG10,AH10,AI10,AJ10,AK10,AL10,AM10,AN10)</f>
        <v>0-17.0-2-09.0-08.0</v>
      </c>
      <c r="CO10" s="208" t="str">
        <f t="shared" ref="CO10:CO40" si="40">ktgionghitrong24h(AP9,AQ9,AR9,AS9,AT9,AU9,AV9,AW9,AX9,AY9,AZ9,C10,D10,E10,F10,G10,H10,I10,J10,K10,L10,M10,N10,O10,P10,Q10,R10,S10,T10,U10,V10,W10,X10,Y10,Z10,AA10,AB10,AC10,AD10,AE10,AF10,AG10,AH10,AI10,AJ10,AK10,AL10,AM10,AN10,AO10)</f>
        <v>0-16.5-2-08.5-08.0</v>
      </c>
      <c r="CP10" s="208" t="str">
        <f t="shared" ref="CP10:CP40" si="41">ktgionghitrong24h(AQ9,AR9,AS9,AT9,AU9,AV9,AW9,AX9,AY9,AZ9,C10,D10,E10,F10,G10,H10,I10,J10,K10,L10,M10,N10,O10,P10,Q10,R10,S10,T10,U10,V10,W10,X10,Y10,Z10,AA10,AB10,AC10,AD10,AE10,AF10,AG10,AH10,AI10,AJ10,AK10,AL10,AM10,AN10,AO10,AP10)</f>
        <v>0-16.0-2-08.0-08.0</v>
      </c>
      <c r="CQ10" s="208" t="str">
        <f t="shared" ref="CQ10:CQ40" si="42">ktgionghitrong24h(AR9,AS9,AT9,AU9,AV9,AW9,AX9,AY9,AZ9,C10,D10,E10,F10,G10,H10,I10,J10,K10,L10,M10,N10,O10,P10,Q10,R10,S10,T10,U10,V10,W10,X10,Y10,Z10,AA10,AB10,AC10,AD10,AE10,AF10,AG10,AH10,AI10,AJ10,AK10,AL10,AM10,AN10,AO10,AP10,AQ10)</f>
        <v>0-16.0-3-07.5-08.0-00.5</v>
      </c>
      <c r="CR10" s="208" t="str">
        <f t="shared" ref="CR10:CR40" si="43">ktgionghitrong24h(AS9,AT9,AU9,AV9,AW9,AX9,AY9,AZ9,C10,D10,E10,F10,G10,H10,I10,J10,K10,L10,M10,N10,O10,P10,Q10,R10,S10,T10,U10,V10,W10,X10,Y10,Z10,AA10,AB10,AC10,AD10,AE10,AF10,AG10,AH10,AI10,AJ10,AK10,AL10,AM10,AN10,AO10,AP10,AQ10,AR10)</f>
        <v>0-16.0-3-07.0-08.0-01.0</v>
      </c>
      <c r="CS10" s="208" t="str">
        <f t="shared" ref="CS10:CS40" si="44">ktgionghitrong24h(AT9,AU9,AV9,AW9,AX9,AY9,AZ9,C10,D10,E10,F10,G10,H10,I10,J10,K10,L10,M10,N10,O10,P10,Q10,R10,S10,T10,U10,V10,W10,X10,Y10,Z10,AA10,AB10,AC10,AD10,AE10,AF10,AG10,AH10,AI10,AJ10,AK10,AL10,AM10,AN10,AO10,AP10,AQ10,AR10,AS10)</f>
        <v>0-16.0-3-06.5-08.0-01.5</v>
      </c>
      <c r="CT10" s="208" t="str">
        <f t="shared" ref="CT10:CT40" si="45">ktgionghitrong24h(AU9,AV9,AW9,AX9,AY9,AZ9,C10,D10,E10,F10,G10,H10,I10,J10,K10,L10,M10,N10,O10,P10,Q10,R10,S10,T10,U10,V10,W10,X10,Y10,Z10,AA10,AB10,AC10,AD10,AE10,AF10,AG10,AH10,AI10,AJ10,AK10,AL10,AM10,AN10,AO10,AP10,AQ10,AR10,AS10,AT10)</f>
        <v>0-16.0-3-06.0-08.0-02.0</v>
      </c>
      <c r="CU10" s="208" t="str">
        <f t="shared" ref="CU10:CU40" si="46">ktgionghitrong24h(AV9,AW9,AX9,AY9,AZ9,C10,D10,E10,F10,G10,H10,I10,J10,K10,L10,M10,N10,O10,P10,Q10,R10,S10,T10,U10,V10,W10,X10,Y10,Z10,AA10,AB10,AC10,AD10,AE10,AF10,AG10,AH10,AI10,AJ10,AK10,AL10,AM10,AN10,AO10,AP10,AQ10,AR10,AS10,AT10,AU10)</f>
        <v>0-16.0-3-05.5-08.0-02.5</v>
      </c>
      <c r="CV10" s="208" t="str">
        <f t="shared" ref="CV10:CV40" si="47">ktgionghitrong24h(AW9,AX9,AY9,AZ9,C10,D10,E10,F10,G10,H10,I10,J10,K10,L10,M10,N10,O10,P10,Q10,R10,S10,T10,U10,V10,W10,X10,Y10,Z10,AA10,AB10,AC10,AD10,AE10,AF10,AG10,AH10,AI10,AJ10,AK10,AL10,AM10,AN10,AO10,AP10,AQ10,AR10,AS10,AT10,AU10,AV10)</f>
        <v>0-16.0-3-05.0-08.0-03.0</v>
      </c>
      <c r="CW10" s="208" t="str">
        <f t="shared" ref="CW10:CW40" si="48">ktgionghitrong24h(AX9,AY9,AZ9,C10,D10,E10,F10,G10,H10,I10,J10,K10,L10,M10,N10,O10,P10,Q10,R10,S10,T10,U10,V10,W10,X10,Y10,Z10,AA10,AB10,AC10,AD10,AE10,AF10,AG10,AH10,AI10,AJ10,AK10,AL10,AM10,AN10,AO10,AP10,AQ10,AR10,AS10,AT10,AU10,AV10,AW10)</f>
        <v>0-16.0-3-04.5-08.0-03.5</v>
      </c>
      <c r="CX10" s="208" t="str">
        <f t="shared" ref="CX10:CX40" si="49">ktgionghitrong24h(AY9,AZ9,C10,D10,E10,F10,G10,H10,I10,J10,K10,L10,M10,N10,O10,P10,Q10,R10,S10,T10,U10,V10,W10,X10,Y10,Z10,AA10,AB10,AC10,AD10,AE10,AF10,AG10,AH10,AI10,AJ10,AK10,AL10,AM10,AN10,AO10,AP10,AQ10,AR10,AS10,AT10,AU10,AV10,AW10,AX10)</f>
        <v>0-16.0-3-04.0-08.0-04.0</v>
      </c>
      <c r="CY10" s="208" t="str">
        <f t="shared" ref="CY10:CY40" si="50">ktgionghitrong24h(AZ9,C10,D10,E10,F10,G10,H10,I10,J10,K10,L10,M10,N10,O10,P10,Q10,R10,S10,T10,U10,V10,W10,X10,Y10,Z10,AA10,AB10,AC10,AD10,AE10,AF10,AG10,AH10,AI10,AJ10,AK10,AL10,AM10,AN10,AO10,AP10,AQ10,AR10,AS10,AT10,AU10,AV10,AW10,AX10,AY10)</f>
        <v>0-16.0-3-04.0-08.0-04.0</v>
      </c>
      <c r="CZ10" s="208" t="str">
        <f t="shared" si="0"/>
        <v>0-16.0-3-04.0-08.0-04.0</v>
      </c>
      <c r="DA10" s="211">
        <f>VALUE(MID(CZ10,IF(VALUE(LEFT(CZ10,1))=0,3,VALUE(LEFT(CZ10,1))*6+4),4))</f>
        <v>16</v>
      </c>
      <c r="DB10" s="211">
        <f>SUM(DA4:DA10)</f>
        <v>159.5</v>
      </c>
      <c r="DC10" s="213">
        <f t="shared" ref="DC10:DC40" si="51">gio_nghi_min_trg_24h_bk(BC10,BD10,BE10,BF10,BG10,BH10,BI10,BJ10,BK10,BL10,BM10,BN10,BO10,BP10,BQ10,BR10,BS10,BT10,BU10,BV10,BW10,BX10,BY10,BZ10,CA10,CB10,CC10,CD10,CE10,CF10,CG10,CH10,CI10,CJ10,CK10,CL10,CM10,CN10,CO10,CP10,CQ10,CR10,CS10,CT10,CU10,CV10,CW10,CX10,CY10,CZ10)</f>
        <v>16</v>
      </c>
      <c r="DD10" s="211">
        <f>MIN(DB4:DB16)</f>
        <v>158.5</v>
      </c>
      <c r="DE10" s="211" t="str">
        <f>IF(SUM(DA4:DA10)&lt;70,"tgn&lt;70","Ok-" &amp; TEXT(SUM(DA4:DA10),"0.0"))</f>
        <v>Ok-159.5</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0-16.0-3-03.5-08.0-04.5</v>
      </c>
      <c r="BD11" s="208" t="str">
        <f t="shared" si="3"/>
        <v>0-16.0-3-03.0-08.0-05.0</v>
      </c>
      <c r="BE11" s="208" t="str">
        <f t="shared" si="4"/>
        <v>0-16.0-3-02.5-08.0-05.5</v>
      </c>
      <c r="BF11" s="208" t="str">
        <f t="shared" si="5"/>
        <v>0-16.0-3-02.0-08.0-06.0</v>
      </c>
      <c r="BG11" s="208" t="str">
        <f t="shared" si="6"/>
        <v>0-16.0-3-01.5-08.0-06.5</v>
      </c>
      <c r="BH11" s="208" t="str">
        <f t="shared" si="7"/>
        <v>0-16.0-3-01.0-08.0-07.0</v>
      </c>
      <c r="BI11" s="208" t="str">
        <f t="shared" si="8"/>
        <v>0-16.0-3-00.5-08.0-07.5</v>
      </c>
      <c r="BJ11" s="208" t="str">
        <f t="shared" si="9"/>
        <v>0-16.0-2-08.0-08.0</v>
      </c>
      <c r="BK11" s="208" t="str">
        <f t="shared" si="10"/>
        <v>0-16.5-2-08.0-08.5</v>
      </c>
      <c r="BL11" s="208" t="str">
        <f t="shared" si="11"/>
        <v>0-17.0-2-08.0-09.0</v>
      </c>
      <c r="BM11" s="208" t="str">
        <f t="shared" si="12"/>
        <v>0-17.5-2-08.0-09.5</v>
      </c>
      <c r="BN11" s="208" t="str">
        <f t="shared" si="13"/>
        <v>0-18.0-2-08.0-10.0</v>
      </c>
      <c r="BO11" s="208" t="str">
        <f t="shared" si="14"/>
        <v>0-18.5-2-08.0-10.5</v>
      </c>
      <c r="BP11" s="208" t="str">
        <f t="shared" si="15"/>
        <v>0-19.0-2-08.0-11.0</v>
      </c>
      <c r="BQ11" s="208" t="str">
        <f t="shared" si="16"/>
        <v>0-19.5-2-08.0-11.5</v>
      </c>
      <c r="BR11" s="208" t="str">
        <f t="shared" si="17"/>
        <v>0-20.0-2-08.0-12.0</v>
      </c>
      <c r="BS11" s="208" t="str">
        <f t="shared" si="18"/>
        <v>0-20.0-2-07.5-12.5</v>
      </c>
      <c r="BT11" s="208" t="str">
        <f t="shared" si="19"/>
        <v>0-20.0-2-07.0-13.0</v>
      </c>
      <c r="BU11" s="208" t="str">
        <f t="shared" si="20"/>
        <v>0-20.0-2-06.5-13.5</v>
      </c>
      <c r="BV11" s="208" t="str">
        <f t="shared" si="21"/>
        <v>0-20.0-2-06.0-14.0</v>
      </c>
      <c r="BW11" s="208" t="str">
        <f t="shared" si="22"/>
        <v>0-20.0-2-05.5-14.5</v>
      </c>
      <c r="BX11" s="208" t="str">
        <f t="shared" si="23"/>
        <v>0-20.0-2-05.0-15.0</v>
      </c>
      <c r="BY11" s="208" t="str">
        <f t="shared" si="24"/>
        <v>0-20.0-2-04.5-15.5</v>
      </c>
      <c r="BZ11" s="208" t="str">
        <f t="shared" si="25"/>
        <v>0-20.0-2-04.0-16.0</v>
      </c>
      <c r="CA11" s="208" t="str">
        <f t="shared" si="26"/>
        <v>0-20.0-2-03.5-16.5</v>
      </c>
      <c r="CB11" s="208" t="str">
        <f t="shared" si="27"/>
        <v>0-20.0-2-03.0-17.0</v>
      </c>
      <c r="CC11" s="208" t="str">
        <f t="shared" si="28"/>
        <v>0-20.0-2-02.5-17.5</v>
      </c>
      <c r="CD11" s="208" t="str">
        <f t="shared" si="29"/>
        <v>0-20.0-2-02.0-18.0</v>
      </c>
      <c r="CE11" s="208" t="str">
        <f t="shared" si="30"/>
        <v>0-20.0-2-01.5-18.5</v>
      </c>
      <c r="CF11" s="208" t="str">
        <f t="shared" si="31"/>
        <v>0-20.0-2-01.0-19.0</v>
      </c>
      <c r="CG11" s="208" t="str">
        <f t="shared" si="32"/>
        <v>0-20.0-2-00.5-19.5</v>
      </c>
      <c r="CH11" s="208" t="str">
        <f t="shared" si="33"/>
        <v>0-20.0-1-20.0</v>
      </c>
      <c r="CI11" s="208" t="str">
        <f t="shared" si="34"/>
        <v>0-20.5-1-20.5</v>
      </c>
      <c r="CJ11" s="208" t="str">
        <f t="shared" si="35"/>
        <v>0-21.0-1-21.0</v>
      </c>
      <c r="CK11" s="208" t="str">
        <f t="shared" si="36"/>
        <v>0-21.5-1-21.5</v>
      </c>
      <c r="CL11" s="208" t="str">
        <f t="shared" si="37"/>
        <v>0-22.0-1-22.0</v>
      </c>
      <c r="CM11" s="208" t="str">
        <f t="shared" si="38"/>
        <v>0-22.5-1-22.5</v>
      </c>
      <c r="CN11" s="208" t="str">
        <f t="shared" si="39"/>
        <v>0-23.0-1-23.0</v>
      </c>
      <c r="CO11" s="208" t="str">
        <f t="shared" si="40"/>
        <v>0-23.5-1-23.5</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159.5</v>
      </c>
      <c r="DC11" s="213">
        <f t="shared" si="51"/>
        <v>16</v>
      </c>
      <c r="DD11" s="211">
        <f t="shared" ref="DD11:DD40" si="54">MIN(DB5:DB17)</f>
        <v>158.5</v>
      </c>
      <c r="DE11" s="211" t="str">
        <f t="shared" ref="DE11:DE40" si="55">IF(SUM(DA5:DA11)&lt;70,"tgn&lt;70","Ok-" &amp; TEXT(SUM(DA5:DA11),"0.0"))</f>
        <v>Ok-159.5</v>
      </c>
      <c r="DF11" s="208"/>
    </row>
    <row r="12" spans="1:110">
      <c r="A12" s="277">
        <v>9</v>
      </c>
      <c r="B12" s="13">
        <f>IF(Main!BF13="","",Main!BF13)</f>
        <v>44564</v>
      </c>
      <c r="C12" s="22"/>
      <c r="D12" s="23"/>
      <c r="E12" s="23"/>
      <c r="F12" s="23"/>
      <c r="G12" s="23"/>
      <c r="H12" s="23"/>
      <c r="I12" s="23"/>
      <c r="J12" s="23"/>
      <c r="K12" s="22"/>
      <c r="L12" s="23"/>
      <c r="M12" s="23"/>
      <c r="N12" s="23"/>
      <c r="O12" s="23"/>
      <c r="P12" s="23"/>
      <c r="Q12" s="23"/>
      <c r="R12" s="23"/>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159.5</v>
      </c>
      <c r="DC12" s="213">
        <f t="shared" si="51"/>
        <v>24</v>
      </c>
      <c r="DD12" s="211">
        <f t="shared" si="54"/>
        <v>158.5</v>
      </c>
      <c r="DE12" s="211" t="str">
        <f t="shared" si="55"/>
        <v>Ok-159.5</v>
      </c>
      <c r="DF12" s="208"/>
    </row>
    <row r="13" spans="1:110">
      <c r="A13" s="277">
        <v>10</v>
      </c>
      <c r="B13" s="13">
        <f>IF(Main!BF14="","",Main!BF14)</f>
        <v>44565</v>
      </c>
      <c r="C13" s="22"/>
      <c r="D13" s="23"/>
      <c r="E13" s="23"/>
      <c r="F13" s="23"/>
      <c r="G13" s="23"/>
      <c r="H13" s="23"/>
      <c r="I13" s="23"/>
      <c r="J13" s="23"/>
      <c r="K13" s="22"/>
      <c r="L13" s="23"/>
      <c r="M13" s="23" t="s">
        <v>25</v>
      </c>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0-23.5-1-23.5</v>
      </c>
      <c r="BN13" s="208" t="str">
        <f t="shared" si="13"/>
        <v>0-23.5-2-23.0-00.5</v>
      </c>
      <c r="BO13" s="208" t="str">
        <f t="shared" si="14"/>
        <v>0-23.5-2-22.5-01.0</v>
      </c>
      <c r="BP13" s="208" t="str">
        <f t="shared" si="15"/>
        <v>0-23.5-2-22.0-01.5</v>
      </c>
      <c r="BQ13" s="208" t="str">
        <f t="shared" si="16"/>
        <v>0-23.5-2-21.5-02.0</v>
      </c>
      <c r="BR13" s="208" t="str">
        <f t="shared" si="17"/>
        <v>0-23.5-2-21.0-02.5</v>
      </c>
      <c r="BS13" s="208" t="str">
        <f t="shared" si="18"/>
        <v>0-23.5-2-20.5-03.0</v>
      </c>
      <c r="BT13" s="208" t="str">
        <f t="shared" si="19"/>
        <v>0-23.5-2-20.0-03.5</v>
      </c>
      <c r="BU13" s="208" t="str">
        <f t="shared" si="20"/>
        <v>0-23.5-2-19.5-04.0</v>
      </c>
      <c r="BV13" s="208" t="str">
        <f t="shared" si="21"/>
        <v>0-23.5-2-19.0-04.5</v>
      </c>
      <c r="BW13" s="208" t="str">
        <f t="shared" si="22"/>
        <v>0-23.5-2-18.5-05.0</v>
      </c>
      <c r="BX13" s="208" t="str">
        <f t="shared" si="23"/>
        <v>0-23.5-2-18.0-05.5</v>
      </c>
      <c r="BY13" s="208" t="str">
        <f t="shared" si="24"/>
        <v>0-23.5-2-17.5-06.0</v>
      </c>
      <c r="BZ13" s="208" t="str">
        <f t="shared" si="25"/>
        <v>0-23.5-2-17.0-06.5</v>
      </c>
      <c r="CA13" s="208" t="str">
        <f t="shared" si="26"/>
        <v>0-23.5-2-16.5-07.0</v>
      </c>
      <c r="CB13" s="208" t="str">
        <f t="shared" si="27"/>
        <v>0-23.5-2-16.0-07.5</v>
      </c>
      <c r="CC13" s="208" t="str">
        <f t="shared" si="28"/>
        <v>0-23.5-2-15.5-08.0</v>
      </c>
      <c r="CD13" s="208" t="str">
        <f t="shared" si="29"/>
        <v>0-23.5-2-15.0-08.5</v>
      </c>
      <c r="CE13" s="208" t="str">
        <f t="shared" si="30"/>
        <v>0-23.5-2-14.5-09.0</v>
      </c>
      <c r="CF13" s="208" t="str">
        <f t="shared" si="31"/>
        <v>0-23.5-2-14.0-09.5</v>
      </c>
      <c r="CG13" s="208" t="str">
        <f t="shared" si="32"/>
        <v>0-23.5-2-13.5-10.0</v>
      </c>
      <c r="CH13" s="208" t="str">
        <f t="shared" si="33"/>
        <v>0-23.5-2-13.0-10.5</v>
      </c>
      <c r="CI13" s="208" t="str">
        <f t="shared" si="34"/>
        <v>0-23.5-2-12.5-11.0</v>
      </c>
      <c r="CJ13" s="208" t="str">
        <f t="shared" si="35"/>
        <v>0-23.5-2-12.0-11.5</v>
      </c>
      <c r="CK13" s="208" t="str">
        <f t="shared" si="36"/>
        <v>0-23.5-2-11.5-12.0</v>
      </c>
      <c r="CL13" s="208" t="str">
        <f t="shared" si="37"/>
        <v>0-23.5-2-11.0-12.5</v>
      </c>
      <c r="CM13" s="208" t="str">
        <f t="shared" si="38"/>
        <v>0-23.5-2-10.5-13.0</v>
      </c>
      <c r="CN13" s="208" t="str">
        <f t="shared" si="39"/>
        <v>0-23.5-2-10.0-13.5</v>
      </c>
      <c r="CO13" s="208" t="str">
        <f t="shared" si="40"/>
        <v>0-23.5-2-09.5-14.0</v>
      </c>
      <c r="CP13" s="208" t="str">
        <f t="shared" si="41"/>
        <v>0-23.5-2-09.0-14.5</v>
      </c>
      <c r="CQ13" s="208" t="str">
        <f t="shared" si="42"/>
        <v>0-23.5-2-08.5-15.0</v>
      </c>
      <c r="CR13" s="208" t="str">
        <f t="shared" si="43"/>
        <v>0-23.5-2-08.0-15.5</v>
      </c>
      <c r="CS13" s="208" t="str">
        <f t="shared" si="44"/>
        <v>0-23.5-2-07.5-16.0</v>
      </c>
      <c r="CT13" s="208" t="str">
        <f t="shared" si="45"/>
        <v>0-23.5-2-07.0-16.5</v>
      </c>
      <c r="CU13" s="208" t="str">
        <f t="shared" si="46"/>
        <v>0-23.5-2-06.5-17.0</v>
      </c>
      <c r="CV13" s="208" t="str">
        <f t="shared" si="47"/>
        <v>0-23.5-2-06.0-17.5</v>
      </c>
      <c r="CW13" s="208" t="str">
        <f t="shared" si="48"/>
        <v>0-23.5-2-05.5-18.0</v>
      </c>
      <c r="CX13" s="208" t="str">
        <f t="shared" si="49"/>
        <v>0-23.5-2-05.0-18.5</v>
      </c>
      <c r="CY13" s="208" t="str">
        <f t="shared" si="50"/>
        <v>0-23.5-2-05.0-18.5</v>
      </c>
      <c r="CZ13" s="208" t="str">
        <f t="shared" si="0"/>
        <v>0-23.5-2-05.0-18.5</v>
      </c>
      <c r="DA13" s="211">
        <f t="shared" si="52"/>
        <v>23.5</v>
      </c>
      <c r="DB13" s="211">
        <f t="shared" si="53"/>
        <v>159</v>
      </c>
      <c r="DC13" s="213">
        <f t="shared" si="51"/>
        <v>23.5</v>
      </c>
      <c r="DD13" s="211">
        <f t="shared" si="54"/>
        <v>158.5</v>
      </c>
      <c r="DE13" s="211" t="str">
        <f t="shared" si="55"/>
        <v>Ok-159.0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0-23.5-2-04.5-19.0</v>
      </c>
      <c r="BD14" s="208" t="str">
        <f t="shared" si="3"/>
        <v>0-23.5-2-04.0-19.5</v>
      </c>
      <c r="BE14" s="208" t="str">
        <f t="shared" si="4"/>
        <v>0-23.5-2-03.5-20.0</v>
      </c>
      <c r="BF14" s="208" t="str">
        <f t="shared" si="5"/>
        <v>0-23.5-2-03.0-20.5</v>
      </c>
      <c r="BG14" s="208" t="str">
        <f t="shared" si="6"/>
        <v>0-23.5-2-02.5-21.0</v>
      </c>
      <c r="BH14" s="208" t="str">
        <f t="shared" si="7"/>
        <v>0-23.5-2-02.0-21.5</v>
      </c>
      <c r="BI14" s="208" t="str">
        <f t="shared" si="8"/>
        <v>0-23.5-2-01.5-22.0</v>
      </c>
      <c r="BJ14" s="208" t="str">
        <f t="shared" si="9"/>
        <v>0-23.5-2-01.0-22.5</v>
      </c>
      <c r="BK14" s="208" t="str">
        <f t="shared" si="10"/>
        <v>0-23.5-2-00.5-23.0</v>
      </c>
      <c r="BL14" s="208" t="str">
        <f t="shared" si="11"/>
        <v>0-23.5-1-23.5</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159.5</v>
      </c>
      <c r="DC14" s="213">
        <f t="shared" si="51"/>
        <v>23.5</v>
      </c>
      <c r="DD14" s="211">
        <f t="shared" si="54"/>
        <v>158.5</v>
      </c>
      <c r="DE14" s="211" t="str">
        <f t="shared" si="55"/>
        <v>Ok-159.5</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t="s">
        <v>309</v>
      </c>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159.5</v>
      </c>
      <c r="DC15" s="213">
        <f t="shared" si="51"/>
        <v>24</v>
      </c>
      <c r="DD15" s="211">
        <f t="shared" si="54"/>
        <v>158.5</v>
      </c>
      <c r="DE15" s="211" t="str">
        <f t="shared" si="55"/>
        <v>Ok-159.5</v>
      </c>
      <c r="DF15" s="208"/>
    </row>
    <row r="16" spans="1:110">
      <c r="A16" s="277">
        <v>13</v>
      </c>
      <c r="B16" s="13">
        <f>IF(Main!BF17="","",Main!BF17)</f>
        <v>44568</v>
      </c>
      <c r="C16" s="22"/>
      <c r="D16" s="23"/>
      <c r="E16" s="23"/>
      <c r="F16" s="23"/>
      <c r="G16" s="23"/>
      <c r="H16" s="23" t="s">
        <v>25</v>
      </c>
      <c r="I16" s="23"/>
      <c r="J16" s="23"/>
      <c r="K16" s="22"/>
      <c r="L16" s="23"/>
      <c r="M16" s="23"/>
      <c r="N16" s="23"/>
      <c r="O16" s="23"/>
      <c r="P16" s="23"/>
      <c r="Q16" s="23"/>
      <c r="R16" s="24"/>
      <c r="S16" s="22"/>
      <c r="T16" s="23"/>
      <c r="U16" s="23"/>
      <c r="V16" s="23" t="s">
        <v>25</v>
      </c>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0-23.5-2-23.0-00.5</v>
      </c>
      <c r="BJ16" s="208" t="str">
        <f t="shared" si="9"/>
        <v>0-23.5-2-22.5-01.0</v>
      </c>
      <c r="BK16" s="208" t="str">
        <f t="shared" si="10"/>
        <v>0-23.5-2-22.0-01.5</v>
      </c>
      <c r="BL16" s="208" t="str">
        <f t="shared" si="11"/>
        <v>0-23.5-2-21.5-02.0</v>
      </c>
      <c r="BM16" s="208" t="str">
        <f t="shared" si="12"/>
        <v>0-23.5-2-21.0-02.5</v>
      </c>
      <c r="BN16" s="208" t="str">
        <f t="shared" si="13"/>
        <v>0-23.5-2-20.5-03.0</v>
      </c>
      <c r="BO16" s="208" t="str">
        <f t="shared" si="14"/>
        <v>0-23.5-2-20.0-03.5</v>
      </c>
      <c r="BP16" s="208" t="str">
        <f t="shared" si="15"/>
        <v>0-23.5-2-19.5-04.0</v>
      </c>
      <c r="BQ16" s="208" t="str">
        <f t="shared" si="16"/>
        <v>0-23.5-2-19.0-04.5</v>
      </c>
      <c r="BR16" s="208" t="str">
        <f t="shared" si="17"/>
        <v>0-23.5-2-18.5-05.0</v>
      </c>
      <c r="BS16" s="208" t="str">
        <f t="shared" si="18"/>
        <v>0-23.5-2-18.0-05.5</v>
      </c>
      <c r="BT16" s="208" t="str">
        <f t="shared" si="19"/>
        <v>0-23.5-2-17.5-06.0</v>
      </c>
      <c r="BU16" s="208" t="str">
        <f t="shared" si="20"/>
        <v>0-23.5-2-17.0-06.5</v>
      </c>
      <c r="BV16" s="208" t="str">
        <f t="shared" si="21"/>
        <v>0-23.0-2-16.5-06.5</v>
      </c>
      <c r="BW16" s="208" t="str">
        <f t="shared" si="22"/>
        <v>0-23.0-3-16.0-06.5-00.5</v>
      </c>
      <c r="BX16" s="208" t="str">
        <f t="shared" si="23"/>
        <v>0-23.0-3-15.5-06.5-01.0</v>
      </c>
      <c r="BY16" s="208" t="str">
        <f t="shared" si="24"/>
        <v>0-23.0-3-15.0-06.5-01.5</v>
      </c>
      <c r="BZ16" s="208" t="str">
        <f t="shared" si="25"/>
        <v>0-23.0-3-14.5-06.5-02.0</v>
      </c>
      <c r="CA16" s="208" t="str">
        <f t="shared" si="26"/>
        <v>0-23.0-3-14.0-06.5-02.5</v>
      </c>
      <c r="CB16" s="208" t="str">
        <f t="shared" si="27"/>
        <v>0-23.0-3-13.5-06.5-03.0</v>
      </c>
      <c r="CC16" s="208" t="str">
        <f t="shared" si="28"/>
        <v>0-23.0-3-13.0-06.5-03.5</v>
      </c>
      <c r="CD16" s="208" t="str">
        <f t="shared" si="29"/>
        <v>0-23.0-3-12.5-06.5-04.0</v>
      </c>
      <c r="CE16" s="208" t="str">
        <f t="shared" si="30"/>
        <v>0-23.0-3-12.0-06.5-04.5</v>
      </c>
      <c r="CF16" s="208" t="str">
        <f t="shared" si="31"/>
        <v>0-23.0-3-11.5-06.5-05.0</v>
      </c>
      <c r="CG16" s="208" t="str">
        <f t="shared" si="32"/>
        <v>0-23.0-3-11.0-06.5-05.5</v>
      </c>
      <c r="CH16" s="208" t="str">
        <f t="shared" si="33"/>
        <v>0-23.0-3-10.5-06.5-06.0</v>
      </c>
      <c r="CI16" s="208" t="str">
        <f t="shared" si="34"/>
        <v>0-23.0-3-10.0-06.5-06.5</v>
      </c>
      <c r="CJ16" s="208" t="str">
        <f t="shared" si="35"/>
        <v>0-23.0-3-09.5-06.5-07.0</v>
      </c>
      <c r="CK16" s="208" t="str">
        <f t="shared" si="36"/>
        <v>0-23.0-3-09.0-06.5-07.5</v>
      </c>
      <c r="CL16" s="208" t="str">
        <f t="shared" si="37"/>
        <v>0-23.0-3-08.5-06.5-08.0</v>
      </c>
      <c r="CM16" s="208" t="str">
        <f t="shared" si="38"/>
        <v>0-23.0-3-08.0-06.5-08.5</v>
      </c>
      <c r="CN16" s="208" t="str">
        <f t="shared" si="39"/>
        <v>0-23.0-3-07.5-06.5-09.0</v>
      </c>
      <c r="CO16" s="208" t="str">
        <f t="shared" si="40"/>
        <v>0-23.0-3-07.0-06.5-09.5</v>
      </c>
      <c r="CP16" s="208" t="str">
        <f t="shared" si="41"/>
        <v>0-23.0-3-06.5-06.5-10.0</v>
      </c>
      <c r="CQ16" s="208" t="str">
        <f t="shared" si="42"/>
        <v>0-23.0-3-06.0-06.5-10.5</v>
      </c>
      <c r="CR16" s="208" t="str">
        <f t="shared" si="43"/>
        <v>0-23.0-3-05.5-06.5-11.0</v>
      </c>
      <c r="CS16" s="208" t="str">
        <f t="shared" si="44"/>
        <v>0-23.0-3-05.0-06.5-11.5</v>
      </c>
      <c r="CT16" s="208" t="str">
        <f t="shared" si="45"/>
        <v>0-23.0-3-04.5-06.5-12.0</v>
      </c>
      <c r="CU16" s="208" t="str">
        <f t="shared" si="46"/>
        <v>0-23.0-3-04.0-06.5-12.5</v>
      </c>
      <c r="CV16" s="208" t="str">
        <f t="shared" si="47"/>
        <v>0-23.0-3-03.5-06.5-13.0</v>
      </c>
      <c r="CW16" s="208" t="str">
        <f t="shared" si="48"/>
        <v>0-23.0-3-03.0-06.5-13.5</v>
      </c>
      <c r="CX16" s="208" t="str">
        <f t="shared" si="49"/>
        <v>0-23.0-3-02.5-06.5-14.0</v>
      </c>
      <c r="CY16" s="208" t="str">
        <f t="shared" si="50"/>
        <v>0-23.0-3-02.5-06.5-14.0</v>
      </c>
      <c r="CZ16" s="208" t="str">
        <f t="shared" si="0"/>
        <v>0-23.0-3-02.5-06.5-14.0</v>
      </c>
      <c r="DA16" s="211">
        <f t="shared" si="52"/>
        <v>23</v>
      </c>
      <c r="DB16" s="211">
        <f t="shared" si="53"/>
        <v>158.5</v>
      </c>
      <c r="DC16" s="213">
        <f t="shared" si="51"/>
        <v>23</v>
      </c>
      <c r="DD16" s="211">
        <f t="shared" si="54"/>
        <v>158.5</v>
      </c>
      <c r="DE16" s="211" t="str">
        <f t="shared" si="55"/>
        <v>Ok-158.5</v>
      </c>
      <c r="DF16" s="208"/>
    </row>
    <row r="17" spans="1:110">
      <c r="A17" s="277">
        <v>14</v>
      </c>
      <c r="B17" s="13">
        <f>IF(Main!BF18="","",Main!BF18)</f>
        <v>44569</v>
      </c>
      <c r="C17" s="22"/>
      <c r="D17" s="23"/>
      <c r="E17" s="23"/>
      <c r="F17" s="23"/>
      <c r="G17" s="23"/>
      <c r="H17" s="23" t="s">
        <v>25</v>
      </c>
      <c r="I17" s="23"/>
      <c r="J17" s="23"/>
      <c r="K17" s="22"/>
      <c r="L17" s="23"/>
      <c r="M17" s="23"/>
      <c r="N17" s="23"/>
      <c r="O17" s="23"/>
      <c r="P17" s="23"/>
      <c r="Q17" s="23"/>
      <c r="R17" s="24"/>
      <c r="S17" s="22"/>
      <c r="T17" s="23"/>
      <c r="U17" s="23"/>
      <c r="V17" s="23" t="s">
        <v>25</v>
      </c>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0-23.0-3-02.0-06.5-14.5</v>
      </c>
      <c r="BD17" s="208" t="str">
        <f t="shared" si="3"/>
        <v>0-23.0-3-01.5-06.5-15.0</v>
      </c>
      <c r="BE17" s="208" t="str">
        <f t="shared" si="4"/>
        <v>0-23.0-3-01.0-06.5-15.5</v>
      </c>
      <c r="BF17" s="208" t="str">
        <f t="shared" si="5"/>
        <v>0-23.0-3-00.5-06.5-16.0</v>
      </c>
      <c r="BG17" s="208" t="str">
        <f t="shared" si="6"/>
        <v>0-23.0-2-06.5-16.5</v>
      </c>
      <c r="BH17" s="208" t="str">
        <f t="shared" si="7"/>
        <v>0-23.5-2-06.5-17.0</v>
      </c>
      <c r="BI17" s="208" t="str">
        <f t="shared" si="8"/>
        <v>0-23.0-3-06.0-16.5-00.5</v>
      </c>
      <c r="BJ17" s="208" t="str">
        <f t="shared" si="9"/>
        <v>0-23.0-3-05.5-16.5-01.0</v>
      </c>
      <c r="BK17" s="208" t="str">
        <f t="shared" si="10"/>
        <v>0-23.0-3-05.0-16.5-01.5</v>
      </c>
      <c r="BL17" s="208" t="str">
        <f t="shared" si="11"/>
        <v>0-23.0-3-04.5-16.5-02.0</v>
      </c>
      <c r="BM17" s="208" t="str">
        <f t="shared" si="12"/>
        <v>0-23.0-3-04.0-16.5-02.5</v>
      </c>
      <c r="BN17" s="208" t="str">
        <f t="shared" si="13"/>
        <v>0-23.0-3-03.5-16.5-03.0</v>
      </c>
      <c r="BO17" s="208" t="str">
        <f t="shared" si="14"/>
        <v>0-23.0-3-03.0-16.5-03.5</v>
      </c>
      <c r="BP17" s="208" t="str">
        <f t="shared" si="15"/>
        <v>0-23.0-3-02.5-16.5-04.0</v>
      </c>
      <c r="BQ17" s="208" t="str">
        <f t="shared" si="16"/>
        <v>0-23.0-3-02.0-16.5-04.5</v>
      </c>
      <c r="BR17" s="208" t="str">
        <f t="shared" si="17"/>
        <v>0-23.0-3-01.5-16.5-05.0</v>
      </c>
      <c r="BS17" s="208" t="str">
        <f t="shared" si="18"/>
        <v>0-23.0-3-01.0-16.5-05.5</v>
      </c>
      <c r="BT17" s="208" t="str">
        <f t="shared" si="19"/>
        <v>0-23.0-3-00.5-16.5-06.0</v>
      </c>
      <c r="BU17" s="208" t="str">
        <f t="shared" si="20"/>
        <v>0-23.0-2-16.5-06.5</v>
      </c>
      <c r="BV17" s="208" t="str">
        <f t="shared" si="21"/>
        <v>0-23.0-2-16.5-06.5</v>
      </c>
      <c r="BW17" s="208" t="str">
        <f t="shared" si="22"/>
        <v>0-23.0-3-16.0-06.5-00.5</v>
      </c>
      <c r="BX17" s="208" t="str">
        <f t="shared" si="23"/>
        <v>0-23.0-3-15.5-06.5-01.0</v>
      </c>
      <c r="BY17" s="208" t="str">
        <f t="shared" si="24"/>
        <v>0-23.0-3-15.0-06.5-01.5</v>
      </c>
      <c r="BZ17" s="208" t="str">
        <f t="shared" si="25"/>
        <v>0-23.0-3-14.5-06.5-02.0</v>
      </c>
      <c r="CA17" s="208" t="str">
        <f t="shared" si="26"/>
        <v>0-23.0-3-14.0-06.5-02.5</v>
      </c>
      <c r="CB17" s="208" t="str">
        <f t="shared" si="27"/>
        <v>0-23.0-3-13.5-06.5-03.0</v>
      </c>
      <c r="CC17" s="208" t="str">
        <f t="shared" si="28"/>
        <v>0-23.0-3-13.0-06.5-03.5</v>
      </c>
      <c r="CD17" s="208" t="str">
        <f t="shared" si="29"/>
        <v>0-23.0-3-12.5-06.5-04.0</v>
      </c>
      <c r="CE17" s="208" t="str">
        <f t="shared" si="30"/>
        <v>0-23.0-3-12.0-06.5-04.5</v>
      </c>
      <c r="CF17" s="208" t="str">
        <f t="shared" si="31"/>
        <v>0-23.0-3-11.5-06.5-05.0</v>
      </c>
      <c r="CG17" s="208" t="str">
        <f t="shared" si="32"/>
        <v>0-23.0-3-11.0-06.5-05.5</v>
      </c>
      <c r="CH17" s="208" t="str">
        <f t="shared" si="33"/>
        <v>0-23.0-3-10.5-06.5-06.0</v>
      </c>
      <c r="CI17" s="208" t="str">
        <f t="shared" si="34"/>
        <v>0-23.0-3-10.0-06.5-06.5</v>
      </c>
      <c r="CJ17" s="208" t="str">
        <f t="shared" si="35"/>
        <v>0-23.0-3-09.5-06.5-07.0</v>
      </c>
      <c r="CK17" s="208" t="str">
        <f t="shared" si="36"/>
        <v>0-23.0-3-09.0-06.5-07.5</v>
      </c>
      <c r="CL17" s="208" t="str">
        <f t="shared" si="37"/>
        <v>0-23.0-3-08.5-06.5-08.0</v>
      </c>
      <c r="CM17" s="208" t="str">
        <f t="shared" si="38"/>
        <v>0-23.0-3-08.0-06.5-08.5</v>
      </c>
      <c r="CN17" s="208" t="str">
        <f t="shared" si="39"/>
        <v>0-23.0-3-07.5-06.5-09.0</v>
      </c>
      <c r="CO17" s="208" t="str">
        <f t="shared" si="40"/>
        <v>0-23.0-3-07.0-06.5-09.5</v>
      </c>
      <c r="CP17" s="208" t="str">
        <f t="shared" si="41"/>
        <v>0-23.0-3-06.5-06.5-10.0</v>
      </c>
      <c r="CQ17" s="208" t="str">
        <f t="shared" si="42"/>
        <v>0-23.0-3-06.0-06.5-10.5</v>
      </c>
      <c r="CR17" s="208" t="str">
        <f t="shared" si="43"/>
        <v>0-23.0-3-05.5-06.5-11.0</v>
      </c>
      <c r="CS17" s="208" t="str">
        <f t="shared" si="44"/>
        <v>0-23.0-3-05.0-06.5-11.5</v>
      </c>
      <c r="CT17" s="208" t="str">
        <f t="shared" si="45"/>
        <v>0-23.0-3-04.5-06.5-12.0</v>
      </c>
      <c r="CU17" s="208" t="str">
        <f t="shared" si="46"/>
        <v>0-23.0-3-04.0-06.5-12.5</v>
      </c>
      <c r="CV17" s="208" t="str">
        <f t="shared" si="47"/>
        <v>0-23.0-3-03.5-06.5-13.0</v>
      </c>
      <c r="CW17" s="208" t="str">
        <f t="shared" si="48"/>
        <v>0-23.0-3-03.0-06.5-13.5</v>
      </c>
      <c r="CX17" s="208" t="str">
        <f t="shared" si="49"/>
        <v>0-23.0-3-02.5-06.5-14.0</v>
      </c>
      <c r="CY17" s="208" t="str">
        <f t="shared" si="50"/>
        <v>0-23.0-3-02.5-06.5-14.0</v>
      </c>
      <c r="CZ17" s="208" t="str">
        <f t="shared" si="0"/>
        <v>0-23.0-3-02.5-06.5-14.0</v>
      </c>
      <c r="DA17" s="211">
        <f t="shared" si="52"/>
        <v>23</v>
      </c>
      <c r="DB17" s="211">
        <f t="shared" si="53"/>
        <v>165.5</v>
      </c>
      <c r="DC17" s="213">
        <f t="shared" si="51"/>
        <v>23</v>
      </c>
      <c r="DD17" s="211">
        <f t="shared" si="54"/>
        <v>158.5</v>
      </c>
      <c r="DE17" s="211" t="str">
        <f t="shared" si="55"/>
        <v>Ok-165.5</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0-23.0-3-02.0-06.5-14.5</v>
      </c>
      <c r="BD18" s="208" t="str">
        <f t="shared" si="3"/>
        <v>0-23.0-3-01.5-06.5-15.0</v>
      </c>
      <c r="BE18" s="208" t="str">
        <f t="shared" si="4"/>
        <v>0-23.0-3-01.0-06.5-15.5</v>
      </c>
      <c r="BF18" s="208" t="str">
        <f t="shared" si="5"/>
        <v>0-23.0-3-00.5-06.5-16.0</v>
      </c>
      <c r="BG18" s="208" t="str">
        <f t="shared" si="6"/>
        <v>0-23.0-2-06.5-16.5</v>
      </c>
      <c r="BH18" s="208" t="str">
        <f t="shared" si="7"/>
        <v>0-23.5-2-06.5-17.0</v>
      </c>
      <c r="BI18" s="208" t="str">
        <f t="shared" si="8"/>
        <v>0-23.5-2-06.0-17.5</v>
      </c>
      <c r="BJ18" s="208" t="str">
        <f t="shared" si="9"/>
        <v>0-23.5-2-05.5-18.0</v>
      </c>
      <c r="BK18" s="208" t="str">
        <f t="shared" si="10"/>
        <v>0-23.5-2-05.0-18.5</v>
      </c>
      <c r="BL18" s="208" t="str">
        <f t="shared" si="11"/>
        <v>0-23.5-2-04.5-19.0</v>
      </c>
      <c r="BM18" s="208" t="str">
        <f t="shared" si="12"/>
        <v>0-23.5-2-04.0-19.5</v>
      </c>
      <c r="BN18" s="208" t="str">
        <f t="shared" si="13"/>
        <v>0-23.5-2-03.5-20.0</v>
      </c>
      <c r="BO18" s="208" t="str">
        <f t="shared" si="14"/>
        <v>0-23.5-2-03.0-20.5</v>
      </c>
      <c r="BP18" s="208" t="str">
        <f t="shared" si="15"/>
        <v>0-23.5-2-02.5-21.0</v>
      </c>
      <c r="BQ18" s="208" t="str">
        <f t="shared" si="16"/>
        <v>0-23.5-2-02.0-21.5</v>
      </c>
      <c r="BR18" s="208" t="str">
        <f t="shared" si="17"/>
        <v>0-23.5-2-01.5-22.0</v>
      </c>
      <c r="BS18" s="208" t="str">
        <f t="shared" si="18"/>
        <v>0-23.5-2-01.0-22.5</v>
      </c>
      <c r="BT18" s="208" t="str">
        <f t="shared" si="19"/>
        <v>0-23.5-2-00.5-23.0</v>
      </c>
      <c r="BU18" s="208" t="str">
        <f t="shared" si="20"/>
        <v>0-23.5-1-23.5</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165.5</v>
      </c>
      <c r="DC18" s="213">
        <f t="shared" si="51"/>
        <v>23</v>
      </c>
      <c r="DD18" s="211">
        <f t="shared" si="54"/>
        <v>158.5</v>
      </c>
      <c r="DE18" s="211" t="str">
        <f t="shared" si="55"/>
        <v>Ok-165.5</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165.5</v>
      </c>
      <c r="DC19" s="213">
        <f t="shared" si="51"/>
        <v>24</v>
      </c>
      <c r="DD19" s="211">
        <f t="shared" si="54"/>
        <v>158.5</v>
      </c>
      <c r="DE19" s="211" t="str">
        <f t="shared" si="55"/>
        <v>Ok-165.5</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166</v>
      </c>
      <c r="DC20" s="213">
        <f t="shared" si="51"/>
        <v>24</v>
      </c>
      <c r="DD20" s="211">
        <f t="shared" si="54"/>
        <v>158.5</v>
      </c>
      <c r="DE20" s="211" t="str">
        <f t="shared" si="55"/>
        <v>Ok-166.0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t="s">
        <v>25</v>
      </c>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0-23.5-1-23.5</v>
      </c>
      <c r="BV21" s="208" t="str">
        <f t="shared" si="21"/>
        <v>0-23.5-2-23.0-00.5</v>
      </c>
      <c r="BW21" s="208" t="str">
        <f t="shared" si="22"/>
        <v>0-23.5-2-22.5-01.0</v>
      </c>
      <c r="BX21" s="208" t="str">
        <f t="shared" si="23"/>
        <v>0-23.5-2-22.0-01.5</v>
      </c>
      <c r="BY21" s="208" t="str">
        <f t="shared" si="24"/>
        <v>0-23.5-2-21.5-02.0</v>
      </c>
      <c r="BZ21" s="208" t="str">
        <f t="shared" si="25"/>
        <v>0-23.5-2-21.0-02.5</v>
      </c>
      <c r="CA21" s="208" t="str">
        <f t="shared" si="26"/>
        <v>0-23.5-2-20.5-03.0</v>
      </c>
      <c r="CB21" s="208" t="str">
        <f t="shared" si="27"/>
        <v>0-23.5-2-20.0-03.5</v>
      </c>
      <c r="CC21" s="208" t="str">
        <f t="shared" si="28"/>
        <v>0-23.5-2-19.5-04.0</v>
      </c>
      <c r="CD21" s="208" t="str">
        <f t="shared" si="29"/>
        <v>0-23.5-2-19.0-04.5</v>
      </c>
      <c r="CE21" s="208" t="str">
        <f t="shared" si="30"/>
        <v>0-23.5-2-18.5-05.0</v>
      </c>
      <c r="CF21" s="208" t="str">
        <f t="shared" si="31"/>
        <v>0-23.5-2-18.0-05.5</v>
      </c>
      <c r="CG21" s="208" t="str">
        <f t="shared" si="32"/>
        <v>0-23.5-2-17.5-06.0</v>
      </c>
      <c r="CH21" s="208" t="str">
        <f t="shared" si="33"/>
        <v>0-23.5-2-17.0-06.5</v>
      </c>
      <c r="CI21" s="208" t="str">
        <f t="shared" si="34"/>
        <v>0-23.5-2-16.5-07.0</v>
      </c>
      <c r="CJ21" s="208" t="str">
        <f t="shared" si="35"/>
        <v>0-23.5-2-16.0-07.5</v>
      </c>
      <c r="CK21" s="208" t="str">
        <f t="shared" si="36"/>
        <v>0-23.5-2-15.5-08.0</v>
      </c>
      <c r="CL21" s="208" t="str">
        <f t="shared" si="37"/>
        <v>0-23.5-2-15.0-08.5</v>
      </c>
      <c r="CM21" s="208" t="str">
        <f t="shared" si="38"/>
        <v>0-23.5-2-14.5-09.0</v>
      </c>
      <c r="CN21" s="208" t="str">
        <f t="shared" si="39"/>
        <v>0-23.5-2-14.0-09.5</v>
      </c>
      <c r="CO21" s="208" t="str">
        <f t="shared" si="40"/>
        <v>0-23.5-2-13.5-10.0</v>
      </c>
      <c r="CP21" s="208" t="str">
        <f t="shared" si="41"/>
        <v>0-23.5-2-13.0-10.5</v>
      </c>
      <c r="CQ21" s="208" t="str">
        <f t="shared" si="42"/>
        <v>0-23.5-2-12.5-11.0</v>
      </c>
      <c r="CR21" s="208" t="str">
        <f t="shared" si="43"/>
        <v>0-23.5-2-12.0-11.5</v>
      </c>
      <c r="CS21" s="208" t="str">
        <f t="shared" si="44"/>
        <v>0-23.5-2-11.5-12.0</v>
      </c>
      <c r="CT21" s="208" t="str">
        <f t="shared" si="45"/>
        <v>0-23.5-2-11.0-12.5</v>
      </c>
      <c r="CU21" s="208" t="str">
        <f t="shared" si="46"/>
        <v>0-23.5-2-10.5-13.0</v>
      </c>
      <c r="CV21" s="208" t="str">
        <f t="shared" si="47"/>
        <v>0-23.5-2-10.0-13.5</v>
      </c>
      <c r="CW21" s="208" t="str">
        <f t="shared" si="48"/>
        <v>0-23.5-2-09.5-14.0</v>
      </c>
      <c r="CX21" s="208" t="str">
        <f t="shared" si="49"/>
        <v>0-23.5-2-09.0-14.5</v>
      </c>
      <c r="CY21" s="208" t="str">
        <f t="shared" si="50"/>
        <v>0-23.5-2-09.0-14.5</v>
      </c>
      <c r="CZ21" s="208" t="str">
        <f t="shared" si="0"/>
        <v>0-23.5-2-09.0-14.5</v>
      </c>
      <c r="DA21" s="211">
        <f t="shared" si="52"/>
        <v>23.5</v>
      </c>
      <c r="DB21" s="211">
        <f t="shared" si="53"/>
        <v>165.5</v>
      </c>
      <c r="DC21" s="213">
        <f t="shared" si="51"/>
        <v>23.5</v>
      </c>
      <c r="DD21" s="211">
        <f t="shared" si="54"/>
        <v>158.5</v>
      </c>
      <c r="DE21" s="211" t="str">
        <f t="shared" si="55"/>
        <v>Ok-165.5</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0-23.5-2-08.5-15.0</v>
      </c>
      <c r="BD22" s="208" t="str">
        <f t="shared" si="3"/>
        <v>0-23.5-2-08.0-15.5</v>
      </c>
      <c r="BE22" s="208" t="str">
        <f t="shared" si="4"/>
        <v>0-23.5-2-07.5-16.0</v>
      </c>
      <c r="BF22" s="208" t="str">
        <f t="shared" si="5"/>
        <v>0-23.5-2-07.0-16.5</v>
      </c>
      <c r="BG22" s="208" t="str">
        <f t="shared" si="6"/>
        <v>0-23.5-2-06.5-17.0</v>
      </c>
      <c r="BH22" s="208" t="str">
        <f t="shared" si="7"/>
        <v>0-23.5-2-06.0-17.5</v>
      </c>
      <c r="BI22" s="208" t="str">
        <f t="shared" si="8"/>
        <v>0-23.5-2-05.5-18.0</v>
      </c>
      <c r="BJ22" s="208" t="str">
        <f t="shared" si="9"/>
        <v>0-23.5-2-05.0-18.5</v>
      </c>
      <c r="BK22" s="208" t="str">
        <f t="shared" si="10"/>
        <v>0-23.5-2-04.5-19.0</v>
      </c>
      <c r="BL22" s="208" t="str">
        <f t="shared" si="11"/>
        <v>0-23.5-2-04.0-19.5</v>
      </c>
      <c r="BM22" s="208" t="str">
        <f t="shared" si="12"/>
        <v>0-23.5-2-03.5-20.0</v>
      </c>
      <c r="BN22" s="208" t="str">
        <f t="shared" si="13"/>
        <v>0-23.5-2-03.0-20.5</v>
      </c>
      <c r="BO22" s="208" t="str">
        <f t="shared" si="14"/>
        <v>0-23.5-2-02.5-21.0</v>
      </c>
      <c r="BP22" s="208" t="str">
        <f t="shared" si="15"/>
        <v>0-23.5-2-02.0-21.5</v>
      </c>
      <c r="BQ22" s="208" t="str">
        <f t="shared" si="16"/>
        <v>0-23.5-2-01.5-22.0</v>
      </c>
      <c r="BR22" s="208" t="str">
        <f t="shared" si="17"/>
        <v>0-23.5-2-01.0-22.5</v>
      </c>
      <c r="BS22" s="208" t="str">
        <f t="shared" si="18"/>
        <v>0-23.5-2-00.5-23.0</v>
      </c>
      <c r="BT22" s="208" t="str">
        <f t="shared" si="19"/>
        <v>0-23.5-1-23.5</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165.5</v>
      </c>
      <c r="DC22" s="213">
        <f t="shared" si="51"/>
        <v>23.5</v>
      </c>
      <c r="DD22" s="211">
        <f t="shared" si="54"/>
        <v>158.5</v>
      </c>
      <c r="DE22" s="211" t="str">
        <f t="shared" si="55"/>
        <v>Ok-165.5</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166.5</v>
      </c>
      <c r="DC23" s="213">
        <f t="shared" si="51"/>
        <v>24</v>
      </c>
      <c r="DD23" s="211">
        <f t="shared" si="54"/>
        <v>165.5</v>
      </c>
      <c r="DE23" s="211" t="str">
        <f t="shared" si="55"/>
        <v>Ok-166.5</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167.5</v>
      </c>
      <c r="DC24" s="213">
        <f t="shared" si="51"/>
        <v>24</v>
      </c>
      <c r="DD24" s="211">
        <f t="shared" si="54"/>
        <v>165.5</v>
      </c>
      <c r="DE24" s="211" t="str">
        <f t="shared" si="55"/>
        <v>Ok-167.5</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167.5</v>
      </c>
      <c r="DC25" s="213">
        <f t="shared" si="51"/>
        <v>24</v>
      </c>
      <c r="DD25" s="211">
        <f t="shared" si="54"/>
        <v>165.5</v>
      </c>
      <c r="DE25" s="211" t="str">
        <f t="shared" si="55"/>
        <v>Ok-167.5</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167.5</v>
      </c>
      <c r="DC26" s="213">
        <f t="shared" si="51"/>
        <v>24</v>
      </c>
      <c r="DD26" s="211">
        <f t="shared" si="54"/>
        <v>165.5</v>
      </c>
      <c r="DE26" s="211" t="str">
        <f t="shared" si="55"/>
        <v>Ok-167.5</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167.5</v>
      </c>
      <c r="DC27" s="213">
        <f t="shared" si="51"/>
        <v>24</v>
      </c>
      <c r="DD27" s="211">
        <f t="shared" si="54"/>
        <v>165.5</v>
      </c>
      <c r="DE27" s="211" t="str">
        <f t="shared" si="55"/>
        <v>Ok-167.5</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165.5</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166.5</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167.5</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167.5</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167.5</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167.5</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objects="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sheetPr codeName="Sheet07"/>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t="s">
        <v>25</v>
      </c>
      <c r="D10" s="23" t="s">
        <v>25</v>
      </c>
      <c r="E10" s="23" t="s">
        <v>25</v>
      </c>
      <c r="F10" s="23" t="s">
        <v>25</v>
      </c>
      <c r="G10" s="23" t="s">
        <v>25</v>
      </c>
      <c r="H10" s="23" t="s">
        <v>25</v>
      </c>
      <c r="I10" s="23" t="s">
        <v>25</v>
      </c>
      <c r="J10" s="23" t="s">
        <v>25</v>
      </c>
      <c r="K10" s="22"/>
      <c r="L10" s="23"/>
      <c r="M10" s="23"/>
      <c r="N10" s="23"/>
      <c r="O10" s="23"/>
      <c r="P10" s="23"/>
      <c r="Q10" s="23"/>
      <c r="R10" s="24"/>
      <c r="S10" s="22"/>
      <c r="T10" s="23"/>
      <c r="U10" s="23"/>
      <c r="V10" s="23"/>
      <c r="W10" s="23"/>
      <c r="X10" s="23"/>
      <c r="Y10" s="23"/>
      <c r="Z10" s="24"/>
      <c r="AA10" s="22" t="s">
        <v>25</v>
      </c>
      <c r="AB10" s="23" t="s">
        <v>25</v>
      </c>
      <c r="AC10" s="23" t="s">
        <v>25</v>
      </c>
      <c r="AD10" s="23" t="s">
        <v>25</v>
      </c>
      <c r="AE10" s="23" t="s">
        <v>25</v>
      </c>
      <c r="AF10" s="23" t="s">
        <v>25</v>
      </c>
      <c r="AG10" s="23" t="s">
        <v>25</v>
      </c>
      <c r="AH10" s="24" t="s">
        <v>25</v>
      </c>
      <c r="AI10" s="22" t="s">
        <v>25</v>
      </c>
      <c r="AJ10" s="23" t="s">
        <v>25</v>
      </c>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0-23.5-1-23.5</v>
      </c>
      <c r="BD10" s="208" t="str">
        <f t="shared" ref="BD10:BD40" si="3">ktgionghitrong24h(E9,F9,G9,H9,I9,J9,K9,L9,M9,N9,O9,P9,Q9,R9,S9,T9,U9,V9,W9,X9,Y9,Z9,AA9,AB9,AC9,AD9,AE9,AF9,AG9,AH9,AI9,AJ9,AK9,AL9,AM9,AN9,AO9,AP9,AQ9,AR9,AS9,AT9,AU9,AV9,AW9,AX9,AY9,AZ9,C10,D10)</f>
        <v>0-23.0-1-23.0</v>
      </c>
      <c r="BE10" s="208" t="str">
        <f t="shared" ref="BE10:BE40" si="4">ktgionghitrong24h(F9,G9,H9,I9,J9,K9,L9,M9,N9,O9,P9,Q9,R9,S9,T9,U9,V9,W9,X9,Y9,Z9,AA9,AB9,AC9,AD9,AE9,AF9,AG9,AH9,AI9,AJ9,AK9,AL9,AM9,AN9,AO9,AP9,AQ9,AR9,AS9,AT9,AU9,AV9,AW9,AX9,AY9,AZ9,C10,D10,E10)</f>
        <v>0-22.5-1-22.5</v>
      </c>
      <c r="BF10" s="208" t="str">
        <f t="shared" ref="BF10:BF40" si="5">ktgionghitrong24h(G9,H9,I9,J9,K9,L9,M9,N9,O9,P9,Q9,R9,S9,T9,U9,V9,W9,X9,Y9,Z9,AA9,AB9,AC9,AD9,AE9,AF9,AG9,AH9,AI9,AJ9,AK9,AL9,AM9,AN9,AO9,AP9,AQ9,AR9,AS9,AT9,AU9,AV9,AW9,AX9,AY9,AZ9,C10,D10,E10,F10)</f>
        <v>0-22.0-1-22.0</v>
      </c>
      <c r="BG10" s="208" t="str">
        <f t="shared" ref="BG10:BG40" si="6">ktgionghitrong24h(H9,I9,J9,K9,L9,M9,N9,O9,P9,Q9,R9,S9,T9,U9,V9,W9,X9,Y9,Z9,AA9,AB9,AC9,AD9,AE9,AF9,AG9,AH9,AI9,AJ9,AK9,AL9,AM9,AN9,AO9,AP9,AQ9,AR9,AS9,AT9,AU9,AV9,AW9,AX9,AY9,AZ9,C10,D10,E10,F10,G10)</f>
        <v>0-21.5-1-21.5</v>
      </c>
      <c r="BH10" s="208" t="str">
        <f t="shared" ref="BH10:BH40" si="7">ktgionghitrong24h(I9,J9,K9,L9,M9,N9,O9,P9,Q9,R9,S9,T9,U9,V9,W9,X9,Y9,Z9,AA9,AB9,AC9,AD9,AE9,AF9,AG9,AH9,AI9,AJ9,AK9,AL9,AM9,AN9,AO9,AP9,AQ9,AR9,AS9,AT9,AU9,AV9,AW9,AX9,AY9,AZ9,C10,D10,E10,F10,G10,I10)</f>
        <v>0-21.0-1-21.0</v>
      </c>
      <c r="BI10" s="208" t="str">
        <f t="shared" ref="BI10:BI40" si="8">ktgionghitrong24h(J9,K9,L9,M9,N9,O9,P9,Q9,R9,S9,T9,U9,V9,W9,X9,Y9,Z9,AA9,AB9,AC9,AD9,AE9,AF9,AG9,AH9,AI9,AJ9,AK9,AL9,AM9,AN9,AO9,AP9,AQ9,AR9,AS9,AT9,AU9,AV9,AW9,AX9,AY9,AZ9,C10,D10,E10,F10,G10,H10,I10)</f>
        <v>0-20.5-1-20.5</v>
      </c>
      <c r="BJ10" s="208" t="str">
        <f t="shared" ref="BJ10:BJ40" si="9">ktgionghitrong24h(K9,L9,M9,N9,O9,P9,Q9,R9,S9,T9,U9,V9,W9,X9,Y9,Z9,AA9,AB9,AC9,AD9,AE9,AF9,AG9,AH9,AI9,AJ9,AK9,AL9,AM9,AN9,AO9,AP9,AQ9,AR9,AS9,AT9,AU9,AV9,AW9,AX9,AY9,AZ9,C10,D10,E10,F10,G10,H10,I10,J10)</f>
        <v>0-20.0-1-20.0</v>
      </c>
      <c r="BK10" s="208" t="str">
        <f t="shared" ref="BK10:BK40" si="10">ktgionghitrong24h(L9,M9,N9,O9,P9,Q9,R9,S9,T9,U9,V9,W9,X9,Y9,Z9,AA9,AB9,AC9,AD9,AE9,AF9,AG9,AH9,AI9,AJ9,AK9,AL9,AM9,AN9,AO9,AP9,AQ9,AR9,AS9,AT9,AU9,AV9,AW9,AX9,AY9,AZ9,C10,D10,E10,F10,G10,H10,I10,J10,K10)</f>
        <v>0-20.0-2-19.5-00.5</v>
      </c>
      <c r="BL10" s="208" t="str">
        <f t="shared" ref="BL10:BL40" si="11">ktgionghitrong24h(M9,N9,O9,P9,Q9,R9,S9,T9,U9,V9,W9,X9,Y9,Z9,AA9,AB9,AC9,AD9,AE9,AF9,AG9,AH9,AI9,AJ9,AK9,AL9,AM9,AN9,AO9,AP9,AQ9,AR9,AS9,AT9,AU9,AV9,AW9,AX9,AY9,AZ9,C10,D10,E10,F10,G10,H10,I10,J10,K10,L10)</f>
        <v>0-20.0-2-19.0-01.0</v>
      </c>
      <c r="BM10" s="208" t="str">
        <f t="shared" ref="BM10:BM40" si="12">ktgionghitrong24h(N9,O9,P9,Q9,R9,S9,T9,U9,V9,W9,X9,Y9,Z9,AA9,AB9,AC9,AD9,AE9,AF9,AG9,AH9,AI9,AJ9,AK9,AL9,AM9,AN9,AO9,AP9,AQ9,AR9,AS9,AT9,AU9,AV9,AW9,AX9,AY9,AZ9,C10,D10,E10,F10,G10,H10,I10,J10,K10,L10,M10)</f>
        <v>0-20.0-2-18.5-01.5</v>
      </c>
      <c r="BN10" s="208" t="str">
        <f t="shared" ref="BN10:BN40" si="13">ktgionghitrong24h(O9,P9,Q9,R9,S9,T9,U9,V9,W9,X9,Y9,Z9,AA9,AB9,AC9,AD9,AE9,AF9,AG9,AH9,AI9,AJ9,AK9,AL9,AM9,AN9,AO9,AP9,AQ9,AR9,AS9,AT9,AU9,AV9,AW9,AX9,AY9,AZ9,C10,D10,E10,F10,G10,H10,I10,J10,K10,L10,M10,N10)</f>
        <v>0-20.0-2-18.0-02.0</v>
      </c>
      <c r="BO10" s="208" t="str">
        <f t="shared" ref="BO10:BO40" si="14">ktgionghitrong24h(P9,Q9,R9,S9,T9,U9,V9,W9,X9,Y9,Z9,AA9,AB9,AC9,AD9,AE9,AF9,AG9,AH9,AI9,AJ9,AK9,AL9,AM9,AN9,AO9,AP9,AQ9,AR9,AS9,AT9,AU9,AV9,AW9,AX9,AY9,AZ9,C10,D10,E10,F10,G10,H10,I10,J10,K10,L10,M10,N10,O10)</f>
        <v>0-20.0-2-17.5-02.5</v>
      </c>
      <c r="BP10" s="208" t="str">
        <f t="shared" ref="BP10:BP40" si="15">ktgionghitrong24h(Q9,R9,S9,T9,U9,V9,W9,X9,Y9,Z9,AA9,AB9,AC9,AD9,AE9,AF9,AG9,AH9,AI9,AJ9,AK9,AL9,AM9,AN9,AO9,AP9,AQ9,AR9,AS9,AT9,AU9,AV9,AW9,AX9,AY9,AZ9,C10,D10,E10,F10,G10,H10,I10,J10,K10,L10,M10,N10,O10,P10)</f>
        <v>0-20.0-2-17.0-03.0</v>
      </c>
      <c r="BQ10" s="208" t="str">
        <f t="shared" ref="BQ10:BQ40" si="16">ktgionghitrong24h(R9,S9,T9,U9,V9,W9,X9,Y9,Z9,AA9,AB9,AC9,AD9,AE9,AF9,AG9,AH9,AI9,AJ9,AK9,AL9,AM9,AN9,AO9,AP9,AQ9,AR9,AS9,AT9,AU9,AV9,AW9,AX9,AY9,AZ9,C10,D10,E10,F10,G10,H10,I10,J10,K10,L10,M10,N10,O10,P10,Q10)</f>
        <v>0-20.0-2-16.5-03.5</v>
      </c>
      <c r="BR10" s="208" t="str">
        <f t="shared" ref="BR10:BR40" si="17">ktgionghitrong24h(S9,T9,U9,V9,W9,X9,Y9,Z9,AA9,AB9,AC9,AD9,AE9,AF9,AG9,AH9,AI9,AJ9,AK9,AL9,AM9,AN9,AO9,AP9,AQ9,AR9,AS9,AT9,AU9,AV9,AW9,AX9,AY9,AZ9,C10,D10,E10,F10,G10,H10,I10,J10,K10,L10,M10,N10,O10,P10,Q10,R10)</f>
        <v>0-20.0-2-16.0-04.0</v>
      </c>
      <c r="BS10" s="208" t="str">
        <f t="shared" ref="BS10:BS40" si="18">ktgionghitrong24h(T9,U9,V9,W9,X9,Y9,Z9,AA9,AB9,AC9,AD9,AE9,AF9,AG9,AH9,AI9,AJ9,AK9,AL9,AM9,AN9,AO9,AP9,AQ9,AR9,AS9,AT9,AU9,AV9,AW9,AX9,AY9,AZ9,C10,D10,E10,F10,G10,H10,I10,J10,K10,L10,M10,N10,O10,P10,Q10,R10,S10)</f>
        <v>0-20.0-2-15.5-04.5</v>
      </c>
      <c r="BT10" s="208" t="str">
        <f t="shared" ref="BT10:BT40" si="19">ktgionghitrong24h(U9,V9,W9,X9,Y9,Z9,AA9,AB9,AC9,AD9,AE9,AF9,AG9,AH9,AI9,AJ9,AK9,AL9,AM9,AN9,AO9,AP9,AQ9,AR9,AS9,AT9,AU9,AV9,AW9,AX9,AY9,AZ9,C10,D10,E10,F10,G10,H10,I10,J10,K10,L10,M10,N10,O10,P10,Q10,R10,S10,T10)</f>
        <v>0-20.0-2-15.0-05.0</v>
      </c>
      <c r="BU10" s="208" t="str">
        <f t="shared" ref="BU10:BU40" si="20">ktgionghitrong24h(V9,W9,X9,Y9,Z9,AA9,AB9,AC9,AD9,AE9,AF9,AG9,AH9,AI9,AJ9,AK9,AL9,AM9,AN9,AO9,AP9,AQ9,AR9,AS9,AT9,AU9,AV9,AW9,AX9,AY9,AZ9,C10,D10,E10,F10,G10,H10,I10,J10,K10,L10,M10,N10,O10,P10,Q10,R10,S10,T10,U10)</f>
        <v>0-20.0-2-14.5-05.5</v>
      </c>
      <c r="BV10" s="208" t="str">
        <f t="shared" ref="BV10:BV40" si="21">ktgionghitrong24h(W9,X9,Y9,Z9,AA9,AB9,AC9,AD9,AE9,AF9,AG9,AH9,AI9,AJ9,AK9,AL9,AM9,AN9,AO9,AP9,AQ9,AR9,AS9,AT9,AU9,AV9,AW9,AX9,AY9,AZ9,C10,D10,E10,F10,G10,H10,I10,J10,K10,L10,M10,N10,O10,P10,Q10,R10,S10,T10,U10,V10)</f>
        <v>0-20.0-2-14.0-06.0</v>
      </c>
      <c r="BW10" s="208" t="str">
        <f t="shared" ref="BW10:BW40" si="22">ktgionghitrong24h(X9,Y9,Z9,AA9,AB9,AC9,AD9,AE9,AF9,AG9,AH9,AI9,AJ9,AK9,AL9,AM9,AN9,AO9,AP9,AQ9,AR9,AS9,AT9,AU9,AV9,AW9,AX9,AY9,AZ9,C10,D10,E10,F10,G10,H10,I10,J10,K10,L10,M10,N10,O10,P10,Q10,R10,S10,T10,U10,V10,W10)</f>
        <v>0-20.0-2-13.5-06.5</v>
      </c>
      <c r="BX10" s="208" t="str">
        <f t="shared" ref="BX10:BX40" si="23">ktgionghitrong24h(Y9,Z9,AA9,AB9,AC9,AD9,AE9,AF9,AG9,AH9,AI9,AJ9,AK9,AL9,AM9,AN9,AO9,AP9,AQ9,AR9,AS9,AT9,AU9,AV9,AW9,AX9,AY9,AZ9,C10,D10,E10,F10,G10,H10,I10,J10,K10,L10,M10,N10,O10,P10,Q10,R10,S10,T10,U10,V10,W10,X10)</f>
        <v>0-20.0-2-13.0-07.0</v>
      </c>
      <c r="BY10" s="208" t="str">
        <f t="shared" ref="BY10:BY40" si="24">ktgionghitrong24h(Z9,AA9,AB9,AC9,AD9,AE9,AF9,AG9,AH9,AI9,AJ9,AK9,AL9,AM9,AN9,AO9,AP9,AQ9,AR9,AS9,AT9,AU9,AV9,AW9,AX9,AY9,AZ9,C10,D10,E10,F10,G10,H10,I10,J10,K10,L10,M10,N10,O10,P10,Q10,R10,S10,T10,U10,V10,W10,X10,Y10)</f>
        <v>0-20.0-2-12.5-07.5</v>
      </c>
      <c r="BZ10" s="208" t="str">
        <f t="shared" ref="BZ10:BZ40" si="25">ktgionghitrong24h(AA9,AB9,AC9,AD9,AE9,AF9,AG9,AH9,AI9,AJ9,AK9,AL9,AM9,AN9,AO9,AP9,AQ9,AR9,AS9,AT9,AU9,AV9,AW9,AX9,AY9,AZ9,C10,D10,E10,F10,G10,H10,I10,J10,K10,L10,M10,N10,O10,P10,Q10,R10,S10,T10,U10,V10,W10,X10,Y10,Z10)</f>
        <v>0-20.0-2-12.0-08.0</v>
      </c>
      <c r="CA10" s="208" t="str">
        <f t="shared" ref="CA10:CA40" si="26">ktgionghitrong24h(AB9,AC9,AD9,AE9,AF9,AG9,AH9,AI9,AJ9,AK9,AL9,AM9,AN9,AO9,AP9,AQ9,AR9,AS9,AT9,AU9,AV9,AW9,AX9,AY9,AZ9,C10,D10,E10,F10,G10,H10,I10,J10,K10,L10,M10,N10,O10,P10,Q10,R10,S10,T10,U10,V10,W10,X10,Y10,Z10,AA10)</f>
        <v>0-19.5-2-11.5-08.0</v>
      </c>
      <c r="CB10" s="208" t="str">
        <f t="shared" ref="CB10:CB40" si="27">ktgionghitrong24h(AC9,AD9,AE9,AF9,AG9,AH9,AI9,AJ9,AK9,AL9,AM9,AN9,AO9,AP9,AQ9,AR9,AS9,AT9,AU9,AV9,AW9,AX9,AY9,AZ9,C10,D10,E10,F10,G10,H10,I10,J10,K10,L10,M10,N10,O10,P10,Q10,R10,S10,T10,U10,V10,W10,X10,Y10,Z10,AA10,AB10)</f>
        <v>0-19.0-2-11.0-08.0</v>
      </c>
      <c r="CC10" s="208" t="str">
        <f t="shared" ref="CC10:CC40" si="28">ktgionghitrong24h(AD9,AE9,AF9,AG9,AH9,AI9,AJ9,AK9,AL9,AM9,AN9,AO9,AP9,AQ9,AR9,AS9,AT9,AU9,AV9,AW9,AX9,AY9,AZ9,C10,D10,E10,F10,G10,H10,I10,J10,K10,L10,M10,N10,O10,P10,Q10,R10,S10,T10,U10,V10,W10,X10,Y10,Z10,AA10, AB10,AC10)</f>
        <v>0-18.5-2-10.5-08.0</v>
      </c>
      <c r="CD10" s="208" t="str">
        <f t="shared" ref="CD10:CD40" si="29">ktgionghitrong24h(AE9,AF9,AG9,AH9,AI9,AJ9,AK9,AL9,AM9,AN9,AO9,AP9,AQ9,AR9,AS9,AT9,AU9,AV9,AW9,AX9,AY9,AZ9,C10,D10,E10,F10,G10,H10,I10,J10,K10,L10,M10,N10,O10,P10,Q10,R10,S10,T10,U10,V10,W10,X10,Y10,Z10,AA10,AB10,AC10,AD10)</f>
        <v>0-18.0-2-10.0-08.0</v>
      </c>
      <c r="CE10" s="208" t="str">
        <f t="shared" ref="CE10:CE40" si="30">ktgionghitrong24h(AF9,AG9,AH9,AI9,AJ9,AK9,AL9,AM9,AN9,AO9,AP9,AQ9,AR9,AS9,AT9,AU9,AV9,AW9,AX9,AY9,AZ9,C10,D10,E10,F10,G10,H10,I10,J10,K10,L10,M10,N10,O10,P10,Q10,R10,S10,T10,U10,V10,W10,X10,Y10,Z10,AA10,AB10,AC10,AD10,AE10)</f>
        <v>0-17.5-2-09.5-08.0</v>
      </c>
      <c r="CF10" s="208" t="str">
        <f t="shared" ref="CF10:CF40" si="31">ktgionghitrong24h(AG9,AH9,AI9,AJ9,AK9,AL9,AM9,AN9,AO9,AP9,AQ9,AR9,AS9,AT9,AU9,AV9,AW9,AX9,AY9,AZ9,C10,D10,E10,F10,G10,H10,I10,J10,K10,L10,M10,N10,O10,P10,Q10,R10,S10,T10,U10,V10,W10,X10,Y10,Z10,AA10,AB10,AC10,AD10,AE10,AF10)</f>
        <v>0-17.0-2-09.0-08.0</v>
      </c>
      <c r="CG10" s="208" t="str">
        <f t="shared" ref="CG10:CG40" si="32">ktgionghitrong24h(AH9,AI9,AJ9,AK9,AL9,AM9,AN9,AO9,AP9,AQ9,AR9,AS9,AT9,AU9,AV9,AW9,AX9,AY9,AZ9,C10,D10,E10,F10,G10,H10,I10,J10,K10,L10,M10,N10,O10,P10,Q10,R10,S10,T10,U10,V10,W10,X10,Y10,Z10,AA10,AB10,AC10,AD10,AE10,AF10,AG10)</f>
        <v>0-16.5-2-08.5-08.0</v>
      </c>
      <c r="CH10" s="208" t="str">
        <f t="shared" ref="CH10:CH40" si="33">ktgionghitrong24h(AI9,AJ9,AK9,AL9,AM9,AN9,AO9,AP9,AQ9,AR9,AS9,AT9,AU9,AV9,AW9,AX9,AY9,AZ9,C10,D10,E10,F10,G10,H10,I10,J10,K10,L10,M10,N10,O10,P10,Q10,R10,S10,T10,U10,V10,W10,X10,Y10,Z10,AA10,AB10,AC10,AD10,AE10,AF10,AG10,AH10)</f>
        <v>0-16.0-2-08.0-08.0</v>
      </c>
      <c r="CI10" s="208" t="str">
        <f t="shared" ref="CI10:CI40" si="34">ktgionghitrong24h(AJ9,AK9,AL9,AM9,AN9,AO9,AP9,AQ9,AR9,AS9,AT9,AU9,AV9,AW9,AX9,AY9,AZ9,C10,D10,E10,F10,G10,H10,I10,J10,K10,L10,M10,N10,O10,P10,Q10,R10,S10,T10,U10,V10,W10,X10,Y10,Z10,AA10,AB10,AC10,AD10,AE10,AF10,AG10,AH10,AI10)</f>
        <v>0-15.5-2-07.5-08.0</v>
      </c>
      <c r="CJ10" s="208" t="str">
        <f t="shared" ref="CJ10:CJ40" si="35">ktgionghitrong24h(AK9,AL9,AM9,AN9,AO9,AP9,AQ9,AR9,AS9,AT9,AU9,AV9,AW9,AX9,AY9,AZ9,C10,D10,E10,F10,G10,H10,I10,J10,K10,L10,M10,N10,O10,P10,Q10,R10,S10,T10,U10,V10,W10,X10,Y10,Z10,AA10,AB10,AC10,AD10,AE10,AF10,AG10,AH10,AI10,AJ10)</f>
        <v>0-15.0-2-07.0-08.0</v>
      </c>
      <c r="CK10" s="208" t="str">
        <f t="shared" ref="CK10:CK40" si="36">ktgionghitrong24h(AL9,AM9,AN9,AO9,AP9,AQ9,AR9,AS9,AT9,AU9,AV9,AW9,AX9,AY9,AZ9,C10,D10,E10,F10,G10,H10,I10,J10,K10,L10,M10,N10,O10,P10,Q10,R10,S10,T10,U10,V10,W10,X10,Y10,Z10,AA10,AB10,AC10,AD10,AE10,AF10,AG10,AH10,AI10,AJ10,AK10)</f>
        <v>0-15.0-3-06.5-08.0-00.5</v>
      </c>
      <c r="CL10" s="208" t="str">
        <f t="shared" ref="CL10:CL40" si="37">ktgionghitrong24h(AM9,AN9,AO9,AP9,AQ9,AR9,AS9,AT9,AU9,AV9,AW9,AX9,AY9,AZ9,C10,D10,E10,F10,G10,H10,I10,J10,K10,L10,M10,N10,O10,P10,Q10,R10,S10,T10,U10,V10,W10,X10,Y10,Z10,AA10,AB10,AC10,AD10,AE10,AF10,AG10,AH10,AI10,AJ10,AK10,AL10)</f>
        <v>0-15.0-3-06.0-08.0-01.0</v>
      </c>
      <c r="CM10" s="208" t="str">
        <f t="shared" ref="CM10:CM40" si="38">ktgionghitrong24h(AN9,AO9,AP9,AQ9,AR9,AS9,AT9,AU9,AV9,AW9,AX9,AY9,AZ9,C10,D10,E10,F10,G10,H10,I10,J10,K10,L10,M10,N10,O10,P10,Q10,R10,S10,T10,U10,V10,W10,X10,Y10,Z10,AA10,AB10,AC10,AD10,AE10,AF10,AG10,AH10,AI10,AJ10,AK10,AL10,AM10)</f>
        <v>0-15.0-3-05.5-08.0-01.5</v>
      </c>
      <c r="CN10" s="208" t="str">
        <f t="shared" ref="CN10:CN40" si="39">ktgionghitrong24h(AO9,AP9,AQ9,AR9,AS9,AT9,AU9,AV9,AW9,AX9,AY9,AZ9,C10,D10,E10,F10,G10,H10,I10,J10,K10,L10,M10,N10,O10,P10,Q10,R10,S10,T10,U10,V10,W10,X10,Y10,Z10,AA10,AB10,AC10,AD10,AE10,AF10,AG10,AH10,AI10,AJ10,AK10,AL10,AM10,AN10)</f>
        <v>0-15.0-3-05.0-08.0-02.0</v>
      </c>
      <c r="CO10" s="208" t="str">
        <f t="shared" ref="CO10:CO40" si="40">ktgionghitrong24h(AP9,AQ9,AR9,AS9,AT9,AU9,AV9,AW9,AX9,AY9,AZ9,C10,D10,E10,F10,G10,H10,I10,J10,K10,L10,M10,N10,O10,P10,Q10,R10,S10,T10,U10,V10,W10,X10,Y10,Z10,AA10,AB10,AC10,AD10,AE10,AF10,AG10,AH10,AI10,AJ10,AK10,AL10,AM10,AN10,AO10)</f>
        <v>0-15.0-3-04.5-08.0-02.5</v>
      </c>
      <c r="CP10" s="208" t="str">
        <f t="shared" ref="CP10:CP40" si="41">ktgionghitrong24h(AQ9,AR9,AS9,AT9,AU9,AV9,AW9,AX9,AY9,AZ9,C10,D10,E10,F10,G10,H10,I10,J10,K10,L10,M10,N10,O10,P10,Q10,R10,S10,T10,U10,V10,W10,X10,Y10,Z10,AA10,AB10,AC10,AD10,AE10,AF10,AG10,AH10,AI10,AJ10,AK10,AL10,AM10,AN10,AO10,AP10)</f>
        <v>0-15.0-3-04.0-08.0-03.0</v>
      </c>
      <c r="CQ10" s="208" t="str">
        <f t="shared" ref="CQ10:CQ40" si="42">ktgionghitrong24h(AR9,AS9,AT9,AU9,AV9,AW9,AX9,AY9,AZ9,C10,D10,E10,F10,G10,H10,I10,J10,K10,L10,M10,N10,O10,P10,Q10,R10,S10,T10,U10,V10,W10,X10,Y10,Z10,AA10,AB10,AC10,AD10,AE10,AF10,AG10,AH10,AI10,AJ10,AK10,AL10,AM10,AN10,AO10,AP10,AQ10)</f>
        <v>0-15.0-3-03.5-08.0-03.5</v>
      </c>
      <c r="CR10" s="208" t="str">
        <f t="shared" ref="CR10:CR40" si="43">ktgionghitrong24h(AS9,AT9,AU9,AV9,AW9,AX9,AY9,AZ9,C10,D10,E10,F10,G10,H10,I10,J10,K10,L10,M10,N10,O10,P10,Q10,R10,S10,T10,U10,V10,W10,X10,Y10,Z10,AA10,AB10,AC10,AD10,AE10,AF10,AG10,AH10,AI10,AJ10,AK10,AL10,AM10,AN10,AO10,AP10,AQ10,AR10)</f>
        <v>0-15.0-3-03.0-08.0-04.0</v>
      </c>
      <c r="CS10" s="208" t="str">
        <f t="shared" ref="CS10:CS40" si="44">ktgionghitrong24h(AT9,AU9,AV9,AW9,AX9,AY9,AZ9,C10,D10,E10,F10,G10,H10,I10,J10,K10,L10,M10,N10,O10,P10,Q10,R10,S10,T10,U10,V10,W10,X10,Y10,Z10,AA10,AB10,AC10,AD10,AE10,AF10,AG10,AH10,AI10,AJ10,AK10,AL10,AM10,AN10,AO10,AP10,AQ10,AR10,AS10)</f>
        <v>0-15.0-3-02.5-08.0-04.5</v>
      </c>
      <c r="CT10" s="208" t="str">
        <f t="shared" ref="CT10:CT40" si="45">ktgionghitrong24h(AU9,AV9,AW9,AX9,AY9,AZ9,C10,D10,E10,F10,G10,H10,I10,J10,K10,L10,M10,N10,O10,P10,Q10,R10,S10,T10,U10,V10,W10,X10,Y10,Z10,AA10,AB10,AC10,AD10,AE10,AF10,AG10,AH10,AI10,AJ10,AK10,AL10,AM10,AN10,AO10,AP10,AQ10,AR10,AS10,AT10)</f>
        <v>0-15.0-3-02.0-08.0-05.0</v>
      </c>
      <c r="CU10" s="208" t="str">
        <f t="shared" ref="CU10:CU40" si="46">ktgionghitrong24h(AV9,AW9,AX9,AY9,AZ9,C10,D10,E10,F10,G10,H10,I10,J10,K10,L10,M10,N10,O10,P10,Q10,R10,S10,T10,U10,V10,W10,X10,Y10,Z10,AA10,AB10,AC10,AD10,AE10,AF10,AG10,AH10,AI10,AJ10,AK10,AL10,AM10,AN10,AO10,AP10,AQ10,AR10,AS10,AT10,AU10)</f>
        <v>0-15.0-3-01.5-08.0-05.5</v>
      </c>
      <c r="CV10" s="208" t="str">
        <f t="shared" ref="CV10:CV40" si="47">ktgionghitrong24h(AW9,AX9,AY9,AZ9,C10,D10,E10,F10,G10,H10,I10,J10,K10,L10,M10,N10,O10,P10,Q10,R10,S10,T10,U10,V10,W10,X10,Y10,Z10,AA10,AB10,AC10,AD10,AE10,AF10,AG10,AH10,AI10,AJ10,AK10,AL10,AM10,AN10,AO10,AP10,AQ10,AR10,AS10,AT10,AU10,AV10)</f>
        <v>0-15.0-3-01.0-08.0-06.0</v>
      </c>
      <c r="CW10" s="208" t="str">
        <f t="shared" ref="CW10:CW40" si="48">ktgionghitrong24h(AX9,AY9,AZ9,C10,D10,E10,F10,G10,H10,I10,J10,K10,L10,M10,N10,O10,P10,Q10,R10,S10,T10,U10,V10,W10,X10,Y10,Z10,AA10,AB10,AC10,AD10,AE10,AF10,AG10,AH10,AI10,AJ10,AK10,AL10,AM10,AN10,AO10,AP10,AQ10,AR10,AS10,AT10,AU10,AV10,AW10)</f>
        <v>0-15.0-3-00.5-08.0-06.5</v>
      </c>
      <c r="CX10" s="208" t="str">
        <f t="shared" ref="CX10:CX40" si="49">ktgionghitrong24h(AY9,AZ9,C10,D10,E10,F10,G10,H10,I10,J10,K10,L10,M10,N10,O10,P10,Q10,R10,S10,T10,U10,V10,W10,X10,Y10,Z10,AA10,AB10,AC10,AD10,AE10,AF10,AG10,AH10,AI10,AJ10,AK10,AL10,AM10,AN10,AO10,AP10,AQ10,AR10,AS10,AT10,AU10,AV10,AW10,AX10)</f>
        <v>0-15.0-3-00.0-08.0-07.0</v>
      </c>
      <c r="CY10" s="208" t="str">
        <f t="shared" ref="CY10:CY40" si="50">ktgionghitrong24h(AZ9,C10,D10,E10,F10,G10,H10,I10,J10,K10,L10,M10,N10,O10,P10,Q10,R10,S10,T10,U10,V10,W10,X10,Y10,Z10,AA10,AB10,AC10,AD10,AE10,AF10,AG10,AH10,AI10,AJ10,AK10,AL10,AM10,AN10,AO10,AP10,AQ10,AR10,AS10,AT10,AU10,AV10,AW10,AX10,AY10)</f>
        <v>0-15.0-3-00.0-08.0-07.0</v>
      </c>
      <c r="CZ10" s="208" t="str">
        <f t="shared" si="0"/>
        <v>0-15.0-2-08.0-07.0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158</v>
      </c>
      <c r="DE10" s="211" t="str">
        <f>IF(SUM(DA4:DA10)&lt;70,"tgn&lt;70","Ok-" &amp; TEXT(SUM(DA4:DA10),"0.0"))</f>
        <v>Ok-159.0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0-15.5-2-08.0-07.5</v>
      </c>
      <c r="BD11" s="208" t="str">
        <f t="shared" si="3"/>
        <v>0-16.0-2-08.0-08.0</v>
      </c>
      <c r="BE11" s="208" t="str">
        <f t="shared" si="4"/>
        <v>0-16.5-2-08.0-08.5</v>
      </c>
      <c r="BF11" s="208" t="str">
        <f t="shared" si="5"/>
        <v>0-17.0-2-08.0-09.0</v>
      </c>
      <c r="BG11" s="208" t="str">
        <f t="shared" si="6"/>
        <v>0-17.5-2-08.0-09.5</v>
      </c>
      <c r="BH11" s="208" t="str">
        <f t="shared" si="7"/>
        <v>0-18.0-2-08.0-10.0</v>
      </c>
      <c r="BI11" s="208" t="str">
        <f t="shared" si="8"/>
        <v>0-18.5-2-08.0-10.5</v>
      </c>
      <c r="BJ11" s="208" t="str">
        <f t="shared" si="9"/>
        <v>0-19.0-2-08.0-11.0</v>
      </c>
      <c r="BK11" s="208" t="str">
        <f t="shared" si="10"/>
        <v>0-19.0-2-07.5-11.5</v>
      </c>
      <c r="BL11" s="208" t="str">
        <f t="shared" si="11"/>
        <v>0-19.0-2-07.0-12.0</v>
      </c>
      <c r="BM11" s="208" t="str">
        <f t="shared" si="12"/>
        <v>0-19.0-2-06.5-12.5</v>
      </c>
      <c r="BN11" s="208" t="str">
        <f t="shared" si="13"/>
        <v>0-19.0-2-06.0-13.0</v>
      </c>
      <c r="BO11" s="208" t="str">
        <f t="shared" si="14"/>
        <v>0-19.0-2-05.5-13.5</v>
      </c>
      <c r="BP11" s="208" t="str">
        <f t="shared" si="15"/>
        <v>0-19.0-2-05.0-14.0</v>
      </c>
      <c r="BQ11" s="208" t="str">
        <f t="shared" si="16"/>
        <v>0-19.0-2-04.5-14.5</v>
      </c>
      <c r="BR11" s="208" t="str">
        <f t="shared" si="17"/>
        <v>0-19.0-2-04.0-15.0</v>
      </c>
      <c r="BS11" s="208" t="str">
        <f t="shared" si="18"/>
        <v>0-19.0-2-03.5-15.5</v>
      </c>
      <c r="BT11" s="208" t="str">
        <f t="shared" si="19"/>
        <v>0-19.0-2-03.0-16.0</v>
      </c>
      <c r="BU11" s="208" t="str">
        <f t="shared" si="20"/>
        <v>0-19.0-2-02.5-16.5</v>
      </c>
      <c r="BV11" s="208" t="str">
        <f t="shared" si="21"/>
        <v>0-19.0-2-02.0-17.0</v>
      </c>
      <c r="BW11" s="208" t="str">
        <f t="shared" si="22"/>
        <v>0-19.0-2-01.5-17.5</v>
      </c>
      <c r="BX11" s="208" t="str">
        <f t="shared" si="23"/>
        <v>0-19.0-2-01.0-18.0</v>
      </c>
      <c r="BY11" s="208" t="str">
        <f t="shared" si="24"/>
        <v>0-19.0-2-00.5-18.5</v>
      </c>
      <c r="BZ11" s="208" t="str">
        <f t="shared" si="25"/>
        <v>0-19.0-1-19.0</v>
      </c>
      <c r="CA11" s="208" t="str">
        <f t="shared" si="26"/>
        <v>0-19.5-1-19.5</v>
      </c>
      <c r="CB11" s="208" t="str">
        <f t="shared" si="27"/>
        <v>0-20.0-1-20.0</v>
      </c>
      <c r="CC11" s="208" t="str">
        <f t="shared" si="28"/>
        <v>0-20.5-1-20.5</v>
      </c>
      <c r="CD11" s="208" t="str">
        <f t="shared" si="29"/>
        <v>0-21.0-1-21.0</v>
      </c>
      <c r="CE11" s="208" t="str">
        <f t="shared" si="30"/>
        <v>0-21.5-1-21.5</v>
      </c>
      <c r="CF11" s="208" t="str">
        <f t="shared" si="31"/>
        <v>0-22.0-1-22.0</v>
      </c>
      <c r="CG11" s="208" t="str">
        <f t="shared" si="32"/>
        <v>0-22.5-1-22.5</v>
      </c>
      <c r="CH11" s="208" t="str">
        <f t="shared" si="33"/>
        <v>0-23.0-1-23.0</v>
      </c>
      <c r="CI11" s="208" t="str">
        <f t="shared" si="34"/>
        <v>0-23.5-1-23.5</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15.5</v>
      </c>
      <c r="DD11" s="211">
        <f t="shared" ref="DD11:DD40" si="54">MIN(DB5:DB17)</f>
        <v>158</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158</v>
      </c>
      <c r="DE12" s="211" t="str">
        <f t="shared" si="55"/>
        <v>Ok-159.0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158</v>
      </c>
      <c r="DE13" s="211" t="str">
        <f t="shared" si="55"/>
        <v>Ok-159.0</v>
      </c>
      <c r="DF13" s="208"/>
    </row>
    <row r="14" spans="1:110">
      <c r="A14" s="277">
        <v>11</v>
      </c>
      <c r="B14" s="13">
        <f>IF(Main!BF15="","",Main!BF15)</f>
        <v>44566</v>
      </c>
      <c r="C14" s="22"/>
      <c r="D14" s="23"/>
      <c r="E14" s="23"/>
      <c r="F14" s="23"/>
      <c r="G14" s="23"/>
      <c r="H14" s="23"/>
      <c r="I14" s="23"/>
      <c r="J14" s="23"/>
      <c r="K14" s="22"/>
      <c r="L14" s="23"/>
      <c r="M14" s="23" t="s">
        <v>25</v>
      </c>
      <c r="N14" s="23" t="s">
        <v>25</v>
      </c>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0-23.5-1-23.5</v>
      </c>
      <c r="BN14" s="208" t="str">
        <f t="shared" si="13"/>
        <v>0-23.0-1-23.0</v>
      </c>
      <c r="BO14" s="208" t="str">
        <f t="shared" si="14"/>
        <v>0-23.0-2-22.5-00.5</v>
      </c>
      <c r="BP14" s="208" t="str">
        <f t="shared" si="15"/>
        <v>0-23.0-2-22.0-01.0</v>
      </c>
      <c r="BQ14" s="208" t="str">
        <f t="shared" si="16"/>
        <v>0-23.0-2-21.5-01.5</v>
      </c>
      <c r="BR14" s="208" t="str">
        <f t="shared" si="17"/>
        <v>0-23.0-2-21.0-02.0</v>
      </c>
      <c r="BS14" s="208" t="str">
        <f t="shared" si="18"/>
        <v>0-23.0-2-20.5-02.5</v>
      </c>
      <c r="BT14" s="208" t="str">
        <f t="shared" si="19"/>
        <v>0-23.0-2-20.0-03.0</v>
      </c>
      <c r="BU14" s="208" t="str">
        <f t="shared" si="20"/>
        <v>0-23.0-2-19.5-03.5</v>
      </c>
      <c r="BV14" s="208" t="str">
        <f t="shared" si="21"/>
        <v>0-23.0-2-19.0-04.0</v>
      </c>
      <c r="BW14" s="208" t="str">
        <f t="shared" si="22"/>
        <v>0-23.0-2-18.5-04.5</v>
      </c>
      <c r="BX14" s="208" t="str">
        <f t="shared" si="23"/>
        <v>0-23.0-2-18.0-05.0</v>
      </c>
      <c r="BY14" s="208" t="str">
        <f t="shared" si="24"/>
        <v>0-23.0-2-17.5-05.5</v>
      </c>
      <c r="BZ14" s="208" t="str">
        <f t="shared" si="25"/>
        <v>0-23.0-2-17.0-06.0</v>
      </c>
      <c r="CA14" s="208" t="str">
        <f t="shared" si="26"/>
        <v>0-23.0-2-16.5-06.5</v>
      </c>
      <c r="CB14" s="208" t="str">
        <f t="shared" si="27"/>
        <v>0-23.0-2-16.0-07.0</v>
      </c>
      <c r="CC14" s="208" t="str">
        <f t="shared" si="28"/>
        <v>0-23.0-2-15.5-07.5</v>
      </c>
      <c r="CD14" s="208" t="str">
        <f t="shared" si="29"/>
        <v>0-23.0-2-15.0-08.0</v>
      </c>
      <c r="CE14" s="208" t="str">
        <f t="shared" si="30"/>
        <v>0-23.0-2-14.5-08.5</v>
      </c>
      <c r="CF14" s="208" t="str">
        <f t="shared" si="31"/>
        <v>0-23.0-2-14.0-09.0</v>
      </c>
      <c r="CG14" s="208" t="str">
        <f t="shared" si="32"/>
        <v>0-23.0-2-13.5-09.5</v>
      </c>
      <c r="CH14" s="208" t="str">
        <f t="shared" si="33"/>
        <v>0-23.0-2-13.0-10.0</v>
      </c>
      <c r="CI14" s="208" t="str">
        <f t="shared" si="34"/>
        <v>0-23.0-2-12.5-10.5</v>
      </c>
      <c r="CJ14" s="208" t="str">
        <f t="shared" si="35"/>
        <v>0-23.0-2-12.0-11.0</v>
      </c>
      <c r="CK14" s="208" t="str">
        <f t="shared" si="36"/>
        <v>0-23.0-2-11.5-11.5</v>
      </c>
      <c r="CL14" s="208" t="str">
        <f t="shared" si="37"/>
        <v>0-23.0-2-11.0-12.0</v>
      </c>
      <c r="CM14" s="208" t="str">
        <f t="shared" si="38"/>
        <v>0-23.0-2-10.5-12.5</v>
      </c>
      <c r="CN14" s="208" t="str">
        <f t="shared" si="39"/>
        <v>0-23.0-2-10.0-13.0</v>
      </c>
      <c r="CO14" s="208" t="str">
        <f t="shared" si="40"/>
        <v>0-23.0-2-09.5-13.5</v>
      </c>
      <c r="CP14" s="208" t="str">
        <f t="shared" si="41"/>
        <v>0-23.0-2-09.0-14.0</v>
      </c>
      <c r="CQ14" s="208" t="str">
        <f t="shared" si="42"/>
        <v>0-23.0-2-08.5-14.5</v>
      </c>
      <c r="CR14" s="208" t="str">
        <f t="shared" si="43"/>
        <v>0-23.0-2-08.0-15.0</v>
      </c>
      <c r="CS14" s="208" t="str">
        <f t="shared" si="44"/>
        <v>0-23.0-2-07.5-15.5</v>
      </c>
      <c r="CT14" s="208" t="str">
        <f t="shared" si="45"/>
        <v>0-23.0-2-07.0-16.0</v>
      </c>
      <c r="CU14" s="208" t="str">
        <f t="shared" si="46"/>
        <v>0-23.0-2-06.5-16.5</v>
      </c>
      <c r="CV14" s="208" t="str">
        <f t="shared" si="47"/>
        <v>0-23.0-2-06.0-17.0</v>
      </c>
      <c r="CW14" s="208" t="str">
        <f t="shared" si="48"/>
        <v>0-23.0-2-05.5-17.5</v>
      </c>
      <c r="CX14" s="208" t="str">
        <f t="shared" si="49"/>
        <v>0-23.0-2-05.0-18.0</v>
      </c>
      <c r="CY14" s="208" t="str">
        <f t="shared" si="50"/>
        <v>0-23.0-2-05.0-18.0</v>
      </c>
      <c r="CZ14" s="208" t="str">
        <f t="shared" si="0"/>
        <v>0-23.0-2-05.0-18.0</v>
      </c>
      <c r="DA14" s="211">
        <f t="shared" si="52"/>
        <v>23</v>
      </c>
      <c r="DB14" s="211">
        <f t="shared" si="53"/>
        <v>158</v>
      </c>
      <c r="DC14" s="213">
        <f t="shared" si="51"/>
        <v>23</v>
      </c>
      <c r="DD14" s="211">
        <f t="shared" si="54"/>
        <v>158</v>
      </c>
      <c r="DE14" s="211" t="str">
        <f t="shared" si="55"/>
        <v>Ok-158.0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0-23.0-2-04.5-18.5</v>
      </c>
      <c r="BD15" s="208" t="str">
        <f t="shared" si="3"/>
        <v>0-23.0-2-04.0-19.0</v>
      </c>
      <c r="BE15" s="208" t="str">
        <f t="shared" si="4"/>
        <v>0-23.0-2-03.5-19.5</v>
      </c>
      <c r="BF15" s="208" t="str">
        <f t="shared" si="5"/>
        <v>0-23.0-2-03.0-20.0</v>
      </c>
      <c r="BG15" s="208" t="str">
        <f t="shared" si="6"/>
        <v>0-23.0-2-02.5-20.5</v>
      </c>
      <c r="BH15" s="208" t="str">
        <f t="shared" si="7"/>
        <v>0-23.0-2-02.0-21.0</v>
      </c>
      <c r="BI15" s="208" t="str">
        <f t="shared" si="8"/>
        <v>0-23.0-2-01.5-21.5</v>
      </c>
      <c r="BJ15" s="208" t="str">
        <f t="shared" si="9"/>
        <v>0-23.0-2-01.0-22.0</v>
      </c>
      <c r="BK15" s="208" t="str">
        <f t="shared" si="10"/>
        <v>0-23.0-2-00.5-22.5</v>
      </c>
      <c r="BL15" s="208" t="str">
        <f t="shared" si="11"/>
        <v>0-23.0-1-23.0</v>
      </c>
      <c r="BM15" s="208" t="str">
        <f t="shared" si="12"/>
        <v>0-23.5-1-23.5</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158</v>
      </c>
      <c r="DC15" s="213">
        <f t="shared" si="51"/>
        <v>23</v>
      </c>
      <c r="DD15" s="211">
        <f t="shared" si="54"/>
        <v>158</v>
      </c>
      <c r="DE15" s="211" t="str">
        <f t="shared" si="55"/>
        <v>Ok-158.0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158</v>
      </c>
      <c r="DC16" s="213">
        <f t="shared" si="51"/>
        <v>24</v>
      </c>
      <c r="DD16" s="211">
        <f t="shared" si="54"/>
        <v>158</v>
      </c>
      <c r="DE16" s="211" t="str">
        <f t="shared" si="55"/>
        <v>Ok-158.0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167</v>
      </c>
      <c r="DC17" s="213">
        <f t="shared" si="51"/>
        <v>24</v>
      </c>
      <c r="DD17" s="211">
        <f t="shared" si="54"/>
        <v>158</v>
      </c>
      <c r="DE17" s="211" t="str">
        <f t="shared" si="55"/>
        <v>Ok-167.0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167</v>
      </c>
      <c r="DC18" s="213">
        <f t="shared" si="51"/>
        <v>24</v>
      </c>
      <c r="DD18" s="211">
        <f t="shared" si="54"/>
        <v>158</v>
      </c>
      <c r="DE18" s="211" t="str">
        <f t="shared" si="55"/>
        <v>Ok-167.0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167</v>
      </c>
      <c r="DC19" s="213">
        <f t="shared" si="51"/>
        <v>24</v>
      </c>
      <c r="DD19" s="211">
        <f t="shared" si="54"/>
        <v>158</v>
      </c>
      <c r="DE19" s="211" t="str">
        <f t="shared" si="55"/>
        <v>Ok-167.0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167</v>
      </c>
      <c r="DC20" s="213">
        <f t="shared" si="51"/>
        <v>24</v>
      </c>
      <c r="DD20" s="211">
        <f t="shared" si="54"/>
        <v>158</v>
      </c>
      <c r="DE20" s="211" t="str">
        <f t="shared" si="55"/>
        <v>Ok-167.0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167</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167</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167</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167</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6.xml><?xml version="1.0" encoding="utf-8"?>
<worksheet xmlns="http://schemas.openxmlformats.org/spreadsheetml/2006/main" xmlns:r="http://schemas.openxmlformats.org/officeDocument/2006/relationships">
  <sheetPr codeName="Sheet08"/>
  <dimension ref="A1:DF44"/>
  <sheetViews>
    <sheetView showRowColHeaders="0" zoomScaleNormal="100" workbookViewId="0">
      <pane ySplit="3" topLeftCell="A4" activePane="bottomLeft" state="frozen"/>
      <selection activeCell="C4" sqref="C4"/>
      <selection pane="bottomLeft" activeCell="L21" sqref="L21"/>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t="s">
        <v>25</v>
      </c>
      <c r="T10" s="23" t="s">
        <v>25</v>
      </c>
      <c r="U10" s="23" t="s">
        <v>25</v>
      </c>
      <c r="V10" s="23" t="s">
        <v>25</v>
      </c>
      <c r="W10" s="23" t="s">
        <v>25</v>
      </c>
      <c r="X10" s="23" t="s">
        <v>25</v>
      </c>
      <c r="Y10" s="23" t="s">
        <v>25</v>
      </c>
      <c r="Z10" s="23" t="s">
        <v>25</v>
      </c>
      <c r="AA10" s="22"/>
      <c r="AB10" s="23"/>
      <c r="AC10" s="23"/>
      <c r="AD10" s="23"/>
      <c r="AE10" s="23"/>
      <c r="AF10" s="23"/>
      <c r="AG10" s="23"/>
      <c r="AH10" s="24"/>
      <c r="AI10" s="22"/>
      <c r="AJ10" s="23"/>
      <c r="AK10" s="23"/>
      <c r="AL10" s="23"/>
      <c r="AM10" s="23"/>
      <c r="AN10" s="23"/>
      <c r="AO10" s="23"/>
      <c r="AP10" s="24"/>
      <c r="AQ10" s="22" t="s">
        <v>25</v>
      </c>
      <c r="AR10" s="23" t="s">
        <v>25</v>
      </c>
      <c r="AS10" s="23" t="s">
        <v>25</v>
      </c>
      <c r="AT10" s="23" t="s">
        <v>25</v>
      </c>
      <c r="AU10" s="23" t="s">
        <v>25</v>
      </c>
      <c r="AV10" s="23" t="s">
        <v>25</v>
      </c>
      <c r="AW10" s="23" t="s">
        <v>25</v>
      </c>
      <c r="AX10" s="24" t="s">
        <v>25</v>
      </c>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0-23.5-1-23.5</v>
      </c>
      <c r="BT10" s="208" t="str">
        <f t="shared" ref="BT10:BT40" si="19">ktgionghitrong24h(U9,V9,W9,X9,Y9,Z9,AA9,AB9,AC9,AD9,AE9,AF9,AG9,AH9,AI9,AJ9,AK9,AL9,AM9,AN9,AO9,AP9,AQ9,AR9,AS9,AT9,AU9,AV9,AW9,AX9,AY9,AZ9,C10,D10,E10,F10,G10,H10,I10,J10,K10,L10,M10,N10,O10,P10,Q10,R10,S10,T10)</f>
        <v>0-23.0-1-23.0</v>
      </c>
      <c r="BU10" s="208" t="str">
        <f t="shared" ref="BU10:BU40" si="20">ktgionghitrong24h(V9,W9,X9,Y9,Z9,AA9,AB9,AC9,AD9,AE9,AF9,AG9,AH9,AI9,AJ9,AK9,AL9,AM9,AN9,AO9,AP9,AQ9,AR9,AS9,AT9,AU9,AV9,AW9,AX9,AY9,AZ9,C10,D10,E10,F10,G10,H10,I10,J10,K10,L10,M10,N10,O10,P10,Q10,R10,S10,T10,U10)</f>
        <v>0-22.5-1-22.5</v>
      </c>
      <c r="BV10" s="208" t="str">
        <f t="shared" ref="BV10:BV40" si="21">ktgionghitrong24h(W9,X9,Y9,Z9,AA9,AB9,AC9,AD9,AE9,AF9,AG9,AH9,AI9,AJ9,AK9,AL9,AM9,AN9,AO9,AP9,AQ9,AR9,AS9,AT9,AU9,AV9,AW9,AX9,AY9,AZ9,C10,D10,E10,F10,G10,H10,I10,J10,K10,L10,M10,N10,O10,P10,Q10,R10,S10,T10,U10,V10)</f>
        <v>0-22.0-1-22.0</v>
      </c>
      <c r="BW10" s="208" t="str">
        <f t="shared" ref="BW10:BW40" si="22">ktgionghitrong24h(X9,Y9,Z9,AA9,AB9,AC9,AD9,AE9,AF9,AG9,AH9,AI9,AJ9,AK9,AL9,AM9,AN9,AO9,AP9,AQ9,AR9,AS9,AT9,AU9,AV9,AW9,AX9,AY9,AZ9,C10,D10,E10,F10,G10,H10,I10,J10,K10,L10,M10,N10,O10,P10,Q10,R10,S10,T10,U10,V10,W10)</f>
        <v>0-21.5-1-21.5</v>
      </c>
      <c r="BX10" s="208" t="str">
        <f t="shared" ref="BX10:BX40" si="23">ktgionghitrong24h(Y9,Z9,AA9,AB9,AC9,AD9,AE9,AF9,AG9,AH9,AI9,AJ9,AK9,AL9,AM9,AN9,AO9,AP9,AQ9,AR9,AS9,AT9,AU9,AV9,AW9,AX9,AY9,AZ9,C10,D10,E10,F10,G10,H10,I10,J10,K10,L10,M10,N10,O10,P10,Q10,R10,S10,T10,U10,V10,W10,X10)</f>
        <v>0-21.0-1-21.0</v>
      </c>
      <c r="BY10" s="208" t="str">
        <f t="shared" ref="BY10:BY40" si="24">ktgionghitrong24h(Z9,AA9,AB9,AC9,AD9,AE9,AF9,AG9,AH9,AI9,AJ9,AK9,AL9,AM9,AN9,AO9,AP9,AQ9,AR9,AS9,AT9,AU9,AV9,AW9,AX9,AY9,AZ9,C10,D10,E10,F10,G10,H10,I10,J10,K10,L10,M10,N10,O10,P10,Q10,R10,S10,T10,U10,V10,W10,X10,Y10)</f>
        <v>0-20.5-1-20.5</v>
      </c>
      <c r="BZ10" s="208" t="str">
        <f t="shared" ref="BZ10:BZ40" si="25">ktgionghitrong24h(AA9,AB9,AC9,AD9,AE9,AF9,AG9,AH9,AI9,AJ9,AK9,AL9,AM9,AN9,AO9,AP9,AQ9,AR9,AS9,AT9,AU9,AV9,AW9,AX9,AY9,AZ9,C10,D10,E10,F10,G10,H10,I10,J10,K10,L10,M10,N10,O10,P10,Q10,R10,S10,T10,U10,V10,W10,X10,Y10,Z10)</f>
        <v>0-20.0-1-20.0</v>
      </c>
      <c r="CA10" s="208" t="str">
        <f t="shared" ref="CA10:CA40" si="26">ktgionghitrong24h(AB9,AC9,AD9,AE9,AF9,AG9,AH9,AI9,AJ9,AK9,AL9,AM9,AN9,AO9,AP9,AQ9,AR9,AS9,AT9,AU9,AV9,AW9,AX9,AY9,AZ9,C10,D10,E10,F10,G10,H10,I10,J10,K10,L10,M10,N10,O10,P10,Q10,R10,S10,T10,U10,V10,W10,X10,Y10,Z10,AA10)</f>
        <v>0-20.0-2-19.5-00.5</v>
      </c>
      <c r="CB10" s="208" t="str">
        <f t="shared" ref="CB10:CB40" si="27">ktgionghitrong24h(AC9,AD9,AE9,AF9,AG9,AH9,AI9,AJ9,AK9,AL9,AM9,AN9,AO9,AP9,AQ9,AR9,AS9,AT9,AU9,AV9,AW9,AX9,AY9,AZ9,C10,D10,E10,F10,G10,H10,I10,J10,K10,L10,M10,N10,O10,P10,Q10,R10,S10,T10,U10,V10,W10,X10,Y10,Z10,AA10,AB10)</f>
        <v>0-20.0-2-19.0-01.0</v>
      </c>
      <c r="CC10" s="208" t="str">
        <f t="shared" ref="CC10:CC40" si="28">ktgionghitrong24h(AD9,AE9,AF9,AG9,AH9,AI9,AJ9,AK9,AL9,AM9,AN9,AO9,AP9,AQ9,AR9,AS9,AT9,AU9,AV9,AW9,AX9,AY9,AZ9,C10,D10,E10,F10,G10,H10,I10,J10,K10,L10,M10,N10,O10,P10,Q10,R10,S10,T10,U10,V10,W10,X10,Y10,Z10,AA10, AB10,AC10)</f>
        <v>0-20.0-2-18.5-01.5</v>
      </c>
      <c r="CD10" s="208" t="str">
        <f t="shared" ref="CD10:CD40" si="29">ktgionghitrong24h(AE9,AF9,AG9,AH9,AI9,AJ9,AK9,AL9,AM9,AN9,AO9,AP9,AQ9,AR9,AS9,AT9,AU9,AV9,AW9,AX9,AY9,AZ9,C10,D10,E10,F10,G10,H10,I10,J10,K10,L10,M10,N10,O10,P10,Q10,R10,S10,T10,U10,V10,W10,X10,Y10,Z10,AA10,AB10,AC10,AD10)</f>
        <v>0-20.0-2-18.0-02.0</v>
      </c>
      <c r="CE10" s="208" t="str">
        <f t="shared" ref="CE10:CE40" si="30">ktgionghitrong24h(AF9,AG9,AH9,AI9,AJ9,AK9,AL9,AM9,AN9,AO9,AP9,AQ9,AR9,AS9,AT9,AU9,AV9,AW9,AX9,AY9,AZ9,C10,D10,E10,F10,G10,H10,I10,J10,K10,L10,M10,N10,O10,P10,Q10,R10,S10,T10,U10,V10,W10,X10,Y10,Z10,AA10,AB10,AC10,AD10,AE10)</f>
        <v>0-20.0-2-17.5-02.5</v>
      </c>
      <c r="CF10" s="208" t="str">
        <f t="shared" ref="CF10:CF40" si="31">ktgionghitrong24h(AG9,AH9,AI9,AJ9,AK9,AL9,AM9,AN9,AO9,AP9,AQ9,AR9,AS9,AT9,AU9,AV9,AW9,AX9,AY9,AZ9,C10,D10,E10,F10,G10,H10,I10,J10,K10,L10,M10,N10,O10,P10,Q10,R10,S10,T10,U10,V10,W10,X10,Y10,Z10,AA10,AB10,AC10,AD10,AE10,AF10)</f>
        <v>0-20.0-2-17.0-03.0</v>
      </c>
      <c r="CG10" s="208" t="str">
        <f t="shared" ref="CG10:CG40" si="32">ktgionghitrong24h(AH9,AI9,AJ9,AK9,AL9,AM9,AN9,AO9,AP9,AQ9,AR9,AS9,AT9,AU9,AV9,AW9,AX9,AY9,AZ9,C10,D10,E10,F10,G10,H10,I10,J10,K10,L10,M10,N10,O10,P10,Q10,R10,S10,T10,U10,V10,W10,X10,Y10,Z10,AA10,AB10,AC10,AD10,AE10,AF10,AG10)</f>
        <v>0-20.0-2-16.5-03.5</v>
      </c>
      <c r="CH10" s="208" t="str">
        <f t="shared" ref="CH10:CH40" si="33">ktgionghitrong24h(AI9,AJ9,AK9,AL9,AM9,AN9,AO9,AP9,AQ9,AR9,AS9,AT9,AU9,AV9,AW9,AX9,AY9,AZ9,C10,D10,E10,F10,G10,H10,I10,J10,K10,L10,M10,N10,O10,P10,Q10,R10,S10,T10,U10,V10,W10,X10,Y10,Z10,AA10,AB10,AC10,AD10,AE10,AF10,AG10,AH10)</f>
        <v>0-20.0-2-16.0-04.0</v>
      </c>
      <c r="CI10" s="208" t="str">
        <f t="shared" ref="CI10:CI40" si="34">ktgionghitrong24h(AJ9,AK9,AL9,AM9,AN9,AO9,AP9,AQ9,AR9,AS9,AT9,AU9,AV9,AW9,AX9,AY9,AZ9,C10,D10,E10,F10,G10,H10,I10,J10,K10,L10,M10,N10,O10,P10,Q10,R10,S10,T10,U10,V10,W10,X10,Y10,Z10,AA10,AB10,AC10,AD10,AE10,AF10,AG10,AH10,AI10)</f>
        <v>0-20.0-2-15.5-04.5</v>
      </c>
      <c r="CJ10" s="208" t="str">
        <f t="shared" ref="CJ10:CJ40" si="35">ktgionghitrong24h(AK9,AL9,AM9,AN9,AO9,AP9,AQ9,AR9,AS9,AT9,AU9,AV9,AW9,AX9,AY9,AZ9,C10,D10,E10,F10,G10,H10,I10,J10,K10,L10,M10,N10,O10,P10,Q10,R10,S10,T10,U10,V10,W10,X10,Y10,Z10,AA10,AB10,AC10,AD10,AE10,AF10,AG10,AH10,AI10,AJ10)</f>
        <v>0-20.0-2-15.0-05.0</v>
      </c>
      <c r="CK10" s="208" t="str">
        <f t="shared" ref="CK10:CK40" si="36">ktgionghitrong24h(AL9,AM9,AN9,AO9,AP9,AQ9,AR9,AS9,AT9,AU9,AV9,AW9,AX9,AY9,AZ9,C10,D10,E10,F10,G10,H10,I10,J10,K10,L10,M10,N10,O10,P10,Q10,R10,S10,T10,U10,V10,W10,X10,Y10,Z10,AA10,AB10,AC10,AD10,AE10,AF10,AG10,AH10,AI10,AJ10,AK10)</f>
        <v>0-20.0-2-14.5-05.5</v>
      </c>
      <c r="CL10" s="208" t="str">
        <f t="shared" ref="CL10:CL40" si="37">ktgionghitrong24h(AM9,AN9,AO9,AP9,AQ9,AR9,AS9,AT9,AU9,AV9,AW9,AX9,AY9,AZ9,C10,D10,E10,F10,G10,H10,I10,J10,K10,L10,M10,N10,O10,P10,Q10,R10,S10,T10,U10,V10,W10,X10,Y10,Z10,AA10,AB10,AC10,AD10,AE10,AF10,AG10,AH10,AI10,AJ10,AK10,AL10)</f>
        <v>0-20.0-2-14.0-06.0</v>
      </c>
      <c r="CM10" s="208" t="str">
        <f t="shared" ref="CM10:CM40" si="38">ktgionghitrong24h(AN9,AO9,AP9,AQ9,AR9,AS9,AT9,AU9,AV9,AW9,AX9,AY9,AZ9,C10,D10,E10,F10,G10,H10,I10,J10,K10,L10,M10,N10,O10,P10,Q10,R10,S10,T10,U10,V10,W10,X10,Y10,Z10,AA10,AB10,AC10,AD10,AE10,AF10,AG10,AH10,AI10,AJ10,AK10,AL10,AM10)</f>
        <v>0-20.0-2-13.5-06.5</v>
      </c>
      <c r="CN10" s="208" t="str">
        <f t="shared" ref="CN10:CN40" si="39">ktgionghitrong24h(AO9,AP9,AQ9,AR9,AS9,AT9,AU9,AV9,AW9,AX9,AY9,AZ9,C10,D10,E10,F10,G10,H10,I10,J10,K10,L10,M10,N10,O10,P10,Q10,R10,S10,T10,U10,V10,W10,X10,Y10,Z10,AA10,AB10,AC10,AD10,AE10,AF10,AG10,AH10,AI10,AJ10,AK10,AL10,AM10,AN10)</f>
        <v>0-20.0-2-13.0-07.0</v>
      </c>
      <c r="CO10" s="208" t="str">
        <f t="shared" ref="CO10:CO40" si="40">ktgionghitrong24h(AP9,AQ9,AR9,AS9,AT9,AU9,AV9,AW9,AX9,AY9,AZ9,C10,D10,E10,F10,G10,H10,I10,J10,K10,L10,M10,N10,O10,P10,Q10,R10,S10,T10,U10,V10,W10,X10,Y10,Z10,AA10,AB10,AC10,AD10,AE10,AF10,AG10,AH10,AI10,AJ10,AK10,AL10,AM10,AN10,AO10)</f>
        <v>0-20.0-2-12.5-07.5</v>
      </c>
      <c r="CP10" s="208" t="str">
        <f t="shared" ref="CP10:CP40" si="41">ktgionghitrong24h(AQ9,AR9,AS9,AT9,AU9,AV9,AW9,AX9,AY9,AZ9,C10,D10,E10,F10,G10,H10,I10,J10,K10,L10,M10,N10,O10,P10,Q10,R10,S10,T10,U10,V10,W10,X10,Y10,Z10,AA10,AB10,AC10,AD10,AE10,AF10,AG10,AH10,AI10,AJ10,AK10,AL10,AM10,AN10,AO10,AP10)</f>
        <v>0-20.0-2-12.0-08.0</v>
      </c>
      <c r="CQ10" s="208" t="str">
        <f t="shared" ref="CQ10:CQ40" si="42">ktgionghitrong24h(AR9,AS9,AT9,AU9,AV9,AW9,AX9,AY9,AZ9,C10,D10,E10,F10,G10,H10,I10,J10,K10,L10,M10,N10,O10,P10,Q10,R10,S10,T10,U10,V10,W10,X10,Y10,Z10,AA10,AB10,AC10,AD10,AE10,AF10,AG10,AH10,AI10,AJ10,AK10,AL10,AM10,AN10,AO10,AP10,AQ10)</f>
        <v>0-19.5-2-11.5-08.0</v>
      </c>
      <c r="CR10" s="208" t="str">
        <f t="shared" ref="CR10:CR40" si="43">ktgionghitrong24h(AS9,AT9,AU9,AV9,AW9,AX9,AY9,AZ9,C10,D10,E10,F10,G10,H10,I10,J10,K10,L10,M10,N10,O10,P10,Q10,R10,S10,T10,U10,V10,W10,X10,Y10,Z10,AA10,AB10,AC10,AD10,AE10,AF10,AG10,AH10,AI10,AJ10,AK10,AL10,AM10,AN10,AO10,AP10,AQ10,AR10)</f>
        <v>0-19.0-2-11.0-08.0</v>
      </c>
      <c r="CS10" s="208" t="str">
        <f t="shared" ref="CS10:CS40" si="44">ktgionghitrong24h(AT9,AU9,AV9,AW9,AX9,AY9,AZ9,C10,D10,E10,F10,G10,H10,I10,J10,K10,L10,M10,N10,O10,P10,Q10,R10,S10,T10,U10,V10,W10,X10,Y10,Z10,AA10,AB10,AC10,AD10,AE10,AF10,AG10,AH10,AI10,AJ10,AK10,AL10,AM10,AN10,AO10,AP10,AQ10,AR10,AS10)</f>
        <v>0-18.5-2-10.5-08.0</v>
      </c>
      <c r="CT10" s="208" t="str">
        <f t="shared" ref="CT10:CT40" si="45">ktgionghitrong24h(AU9,AV9,AW9,AX9,AY9,AZ9,C10,D10,E10,F10,G10,H10,I10,J10,K10,L10,M10,N10,O10,P10,Q10,R10,S10,T10,U10,V10,W10,X10,Y10,Z10,AA10,AB10,AC10,AD10,AE10,AF10,AG10,AH10,AI10,AJ10,AK10,AL10,AM10,AN10,AO10,AP10,AQ10,AR10,AS10,AT10)</f>
        <v>0-18.0-2-10.0-08.0</v>
      </c>
      <c r="CU10" s="208" t="str">
        <f t="shared" ref="CU10:CU40" si="46">ktgionghitrong24h(AV9,AW9,AX9,AY9,AZ9,C10,D10,E10,F10,G10,H10,I10,J10,K10,L10,M10,N10,O10,P10,Q10,R10,S10,T10,U10,V10,W10,X10,Y10,Z10,AA10,AB10,AC10,AD10,AE10,AF10,AG10,AH10,AI10,AJ10,AK10,AL10,AM10,AN10,AO10,AP10,AQ10,AR10,AS10,AT10,AU10)</f>
        <v>0-17.5-2-09.5-08.0</v>
      </c>
      <c r="CV10" s="208" t="str">
        <f t="shared" ref="CV10:CV40" si="47">ktgionghitrong24h(AW9,AX9,AY9,AZ9,C10,D10,E10,F10,G10,H10,I10,J10,K10,L10,M10,N10,O10,P10,Q10,R10,S10,T10,U10,V10,W10,X10,Y10,Z10,AA10,AB10,AC10,AD10,AE10,AF10,AG10,AH10,AI10,AJ10,AK10,AL10,AM10,AN10,AO10,AP10,AQ10,AR10,AS10,AT10,AU10,AV10)</f>
        <v>0-17.0-2-09.0-08.0</v>
      </c>
      <c r="CW10" s="208" t="str">
        <f t="shared" ref="CW10:CW40" si="48">ktgionghitrong24h(AX9,AY9,AZ9,C10,D10,E10,F10,G10,H10,I10,J10,K10,L10,M10,N10,O10,P10,Q10,R10,S10,T10,U10,V10,W10,X10,Y10,Z10,AA10,AB10,AC10,AD10,AE10,AF10,AG10,AH10,AI10,AJ10,AK10,AL10,AM10,AN10,AO10,AP10,AQ10,AR10,AS10,AT10,AU10,AV10,AW10)</f>
        <v>0-16.5-2-08.5-08.0</v>
      </c>
      <c r="CX10" s="208" t="str">
        <f t="shared" ref="CX10:CX40" si="49">ktgionghitrong24h(AY9,AZ9,C10,D10,E10,F10,G10,H10,I10,J10,K10,L10,M10,N10,O10,P10,Q10,R10,S10,T10,U10,V10,W10,X10,Y10,Z10,AA10,AB10,AC10,AD10,AE10,AF10,AG10,AH10,AI10,AJ10,AK10,AL10,AM10,AN10,AO10,AP10,AQ10,AR10,AS10,AT10,AU10,AV10,AW10,AX10)</f>
        <v>0-16.0-2-08.0-08.0</v>
      </c>
      <c r="CY10" s="208" t="str">
        <f t="shared" ref="CY10:CY40" si="50">ktgionghitrong24h(AZ9,C10,D10,E10,F10,G10,H10,I10,J10,K10,L10,M10,N10,O10,P10,Q10,R10,S10,T10,U10,V10,W10,X10,Y10,Z10,AA10,AB10,AC10,AD10,AE10,AF10,AG10,AH10,AI10,AJ10,AK10,AL10,AM10,AN10,AO10,AP10,AQ10,AR10,AS10,AT10,AU10,AV10,AW10,AX10,AY10)</f>
        <v>0-16.0-2-08.0-08.0</v>
      </c>
      <c r="CZ10" s="208" t="str">
        <f t="shared" si="0"/>
        <v>0-16.0-2-08.0-08.0</v>
      </c>
      <c r="DA10" s="211">
        <f>VALUE(MID(CZ10,IF(VALUE(LEFT(CZ10,1))=0,3,VALUE(LEFT(CZ10,1))*6+4),4))</f>
        <v>16</v>
      </c>
      <c r="DB10" s="211">
        <f>SUM(DA4:DA10)</f>
        <v>160</v>
      </c>
      <c r="DC10" s="213">
        <f t="shared" ref="DC10:DC40" si="51">gio_nghi_min_trg_24h_bk(BC10,BD10,BE10,BF10,BG10,BH10,BI10,BJ10,BK10,BL10,BM10,BN10,BO10,BP10,BQ10,BR10,BS10,BT10,BU10,BV10,BW10,BX10,BY10,BZ10,CA10,CB10,CC10,CD10,CE10,CF10,CG10,CH10,CI10,CJ10,CK10,CL10,CM10,CN10,CO10,CP10,CQ10,CR10,CS10,CT10,CU10,CV10,CW10,CX10,CY10,CZ10)</f>
        <v>16</v>
      </c>
      <c r="DD10" s="211">
        <f>MIN(DB4:DB16)</f>
        <v>159</v>
      </c>
      <c r="DE10" s="211" t="str">
        <f>IF(SUM(DA4:DA10)&lt;70,"tgn&lt;70","Ok-" &amp; TEXT(SUM(DA4:DA10),"0.0"))</f>
        <v>Ok-160.0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3"/>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0-16.0-3-07.5-08.0-00.5</v>
      </c>
      <c r="BD11" s="208" t="str">
        <f t="shared" si="3"/>
        <v>0-16.0-3-07.0-08.0-01.0</v>
      </c>
      <c r="BE11" s="208" t="str">
        <f t="shared" si="4"/>
        <v>0-16.0-3-06.5-08.0-01.5</v>
      </c>
      <c r="BF11" s="208" t="str">
        <f t="shared" si="5"/>
        <v>0-16.0-3-06.0-08.0-02.0</v>
      </c>
      <c r="BG11" s="208" t="str">
        <f t="shared" si="6"/>
        <v>0-16.0-3-05.5-08.0-02.5</v>
      </c>
      <c r="BH11" s="208" t="str">
        <f t="shared" si="7"/>
        <v>0-16.0-3-05.0-08.0-03.0</v>
      </c>
      <c r="BI11" s="208" t="str">
        <f t="shared" si="8"/>
        <v>0-16.0-3-04.5-08.0-03.5</v>
      </c>
      <c r="BJ11" s="208" t="str">
        <f t="shared" si="9"/>
        <v>0-16.0-3-04.0-08.0-04.0</v>
      </c>
      <c r="BK11" s="208" t="str">
        <f t="shared" si="10"/>
        <v>0-16.0-3-03.5-08.0-04.5</v>
      </c>
      <c r="BL11" s="208" t="str">
        <f t="shared" si="11"/>
        <v>0-16.0-3-03.0-08.0-05.0</v>
      </c>
      <c r="BM11" s="208" t="str">
        <f t="shared" si="12"/>
        <v>0-16.0-3-02.5-08.0-05.5</v>
      </c>
      <c r="BN11" s="208" t="str">
        <f t="shared" si="13"/>
        <v>0-16.0-3-02.0-08.0-06.0</v>
      </c>
      <c r="BO11" s="208" t="str">
        <f t="shared" si="14"/>
        <v>0-16.0-3-01.5-08.0-06.5</v>
      </c>
      <c r="BP11" s="208" t="str">
        <f t="shared" si="15"/>
        <v>0-16.0-3-01.0-08.0-07.0</v>
      </c>
      <c r="BQ11" s="208" t="str">
        <f t="shared" si="16"/>
        <v>0-16.0-3-00.5-08.0-07.5</v>
      </c>
      <c r="BR11" s="208" t="str">
        <f t="shared" si="17"/>
        <v>0-16.0-2-08.0-08.0</v>
      </c>
      <c r="BS11" s="208" t="str">
        <f t="shared" si="18"/>
        <v>0-16.5-2-08.0-08.5</v>
      </c>
      <c r="BT11" s="208" t="str">
        <f t="shared" si="19"/>
        <v>0-17.0-2-08.0-09.0</v>
      </c>
      <c r="BU11" s="208" t="str">
        <f t="shared" si="20"/>
        <v>0-17.5-2-08.0-09.5</v>
      </c>
      <c r="BV11" s="208" t="str">
        <f t="shared" si="21"/>
        <v>0-18.0-2-08.0-10.0</v>
      </c>
      <c r="BW11" s="208" t="str">
        <f t="shared" si="22"/>
        <v>0-18.5-2-08.0-10.5</v>
      </c>
      <c r="BX11" s="208" t="str">
        <f t="shared" si="23"/>
        <v>0-19.0-2-08.0-11.0</v>
      </c>
      <c r="BY11" s="208" t="str">
        <f t="shared" si="24"/>
        <v>0-19.5-2-08.0-11.5</v>
      </c>
      <c r="BZ11" s="208" t="str">
        <f t="shared" si="25"/>
        <v>0-20.0-2-08.0-12.0</v>
      </c>
      <c r="CA11" s="208" t="str">
        <f t="shared" si="26"/>
        <v>0-20.0-2-07.5-12.5</v>
      </c>
      <c r="CB11" s="208" t="str">
        <f t="shared" si="27"/>
        <v>0-20.0-2-07.0-13.0</v>
      </c>
      <c r="CC11" s="208" t="str">
        <f t="shared" si="28"/>
        <v>0-20.0-2-06.5-13.5</v>
      </c>
      <c r="CD11" s="208" t="str">
        <f t="shared" si="29"/>
        <v>0-20.0-2-06.0-14.0</v>
      </c>
      <c r="CE11" s="208" t="str">
        <f t="shared" si="30"/>
        <v>0-20.0-2-05.5-14.5</v>
      </c>
      <c r="CF11" s="208" t="str">
        <f t="shared" si="31"/>
        <v>0-20.0-2-05.0-15.0</v>
      </c>
      <c r="CG11" s="208" t="str">
        <f t="shared" si="32"/>
        <v>0-20.0-2-04.5-15.5</v>
      </c>
      <c r="CH11" s="208" t="str">
        <f t="shared" si="33"/>
        <v>0-20.0-2-04.0-16.0</v>
      </c>
      <c r="CI11" s="208" t="str">
        <f t="shared" si="34"/>
        <v>0-20.0-2-03.5-16.5</v>
      </c>
      <c r="CJ11" s="208" t="str">
        <f t="shared" si="35"/>
        <v>0-20.0-2-03.0-17.0</v>
      </c>
      <c r="CK11" s="208" t="str">
        <f t="shared" si="36"/>
        <v>0-20.0-2-02.5-17.5</v>
      </c>
      <c r="CL11" s="208" t="str">
        <f t="shared" si="37"/>
        <v>0-20.0-2-02.0-18.0</v>
      </c>
      <c r="CM11" s="208" t="str">
        <f t="shared" si="38"/>
        <v>0-20.0-2-01.5-18.5</v>
      </c>
      <c r="CN11" s="208" t="str">
        <f t="shared" si="39"/>
        <v>0-20.0-2-01.0-19.0</v>
      </c>
      <c r="CO11" s="208" t="str">
        <f t="shared" si="40"/>
        <v>0-20.0-2-00.5-19.5</v>
      </c>
      <c r="CP11" s="208" t="str">
        <f t="shared" si="41"/>
        <v>0-20.0-1-20.0</v>
      </c>
      <c r="CQ11" s="208" t="str">
        <f t="shared" si="42"/>
        <v>0-20.5-1-20.5</v>
      </c>
      <c r="CR11" s="208" t="str">
        <f t="shared" si="43"/>
        <v>0-21.0-1-21.0</v>
      </c>
      <c r="CS11" s="208" t="str">
        <f t="shared" si="44"/>
        <v>0-21.5-1-21.5</v>
      </c>
      <c r="CT11" s="208" t="str">
        <f t="shared" si="45"/>
        <v>0-22.0-1-22.0</v>
      </c>
      <c r="CU11" s="208" t="str">
        <f t="shared" si="46"/>
        <v>0-22.5-1-22.5</v>
      </c>
      <c r="CV11" s="208" t="str">
        <f t="shared" si="47"/>
        <v>0-23.0-1-23.0</v>
      </c>
      <c r="CW11" s="208" t="str">
        <f t="shared" si="48"/>
        <v>0-23.5-1-23.5</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160</v>
      </c>
      <c r="DC11" s="213">
        <f t="shared" si="51"/>
        <v>16</v>
      </c>
      <c r="DD11" s="211">
        <f t="shared" ref="DD11:DD40" si="54">MIN(DB5:DB17)</f>
        <v>159</v>
      </c>
      <c r="DE11" s="211" t="str">
        <f t="shared" ref="DE11:DE40" si="55">IF(SUM(DA5:DA11)&lt;70,"tgn&lt;70","Ok-" &amp; TEXT(SUM(DA5:DA11),"0.0"))</f>
        <v>Ok-160.0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160</v>
      </c>
      <c r="DC12" s="213">
        <f t="shared" si="51"/>
        <v>24</v>
      </c>
      <c r="DD12" s="211">
        <f t="shared" si="54"/>
        <v>159</v>
      </c>
      <c r="DE12" s="211" t="str">
        <f t="shared" si="55"/>
        <v>Ok-160.0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160</v>
      </c>
      <c r="DC13" s="213">
        <f t="shared" si="51"/>
        <v>24</v>
      </c>
      <c r="DD13" s="211">
        <f t="shared" si="54"/>
        <v>159</v>
      </c>
      <c r="DE13" s="211" t="str">
        <f t="shared" si="55"/>
        <v>Ok-160.0</v>
      </c>
      <c r="DF13" s="208"/>
    </row>
    <row r="14" spans="1:110">
      <c r="A14" s="277">
        <v>11</v>
      </c>
      <c r="B14" s="13">
        <f>IF(Main!BF15="","",Main!BF15)</f>
        <v>44566</v>
      </c>
      <c r="C14" s="22"/>
      <c r="D14" s="23"/>
      <c r="E14" s="23"/>
      <c r="F14" s="23"/>
      <c r="G14" s="23"/>
      <c r="H14" s="23"/>
      <c r="I14" s="23"/>
      <c r="J14" s="23"/>
      <c r="K14" s="22"/>
      <c r="L14" s="23"/>
      <c r="M14" s="23" t="s">
        <v>25</v>
      </c>
      <c r="N14" s="23" t="s">
        <v>25</v>
      </c>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0-23.5-1-23.5</v>
      </c>
      <c r="BN14" s="208" t="str">
        <f t="shared" si="13"/>
        <v>0-23.0-1-23.0</v>
      </c>
      <c r="BO14" s="208" t="str">
        <f t="shared" si="14"/>
        <v>0-23.0-2-22.5-00.5</v>
      </c>
      <c r="BP14" s="208" t="str">
        <f t="shared" si="15"/>
        <v>0-23.0-2-22.0-01.0</v>
      </c>
      <c r="BQ14" s="208" t="str">
        <f t="shared" si="16"/>
        <v>0-23.0-2-21.5-01.5</v>
      </c>
      <c r="BR14" s="208" t="str">
        <f t="shared" si="17"/>
        <v>0-23.0-2-21.0-02.0</v>
      </c>
      <c r="BS14" s="208" t="str">
        <f t="shared" si="18"/>
        <v>0-23.0-2-20.5-02.5</v>
      </c>
      <c r="BT14" s="208" t="str">
        <f t="shared" si="19"/>
        <v>0-23.0-2-20.0-03.0</v>
      </c>
      <c r="BU14" s="208" t="str">
        <f t="shared" si="20"/>
        <v>0-23.0-2-19.5-03.5</v>
      </c>
      <c r="BV14" s="208" t="str">
        <f t="shared" si="21"/>
        <v>0-23.0-2-19.0-04.0</v>
      </c>
      <c r="BW14" s="208" t="str">
        <f t="shared" si="22"/>
        <v>0-23.0-2-18.5-04.5</v>
      </c>
      <c r="BX14" s="208" t="str">
        <f t="shared" si="23"/>
        <v>0-23.0-2-18.0-05.0</v>
      </c>
      <c r="BY14" s="208" t="str">
        <f t="shared" si="24"/>
        <v>0-23.0-2-17.5-05.5</v>
      </c>
      <c r="BZ14" s="208" t="str">
        <f t="shared" si="25"/>
        <v>0-23.0-2-17.0-06.0</v>
      </c>
      <c r="CA14" s="208" t="str">
        <f t="shared" si="26"/>
        <v>0-23.0-2-16.5-06.5</v>
      </c>
      <c r="CB14" s="208" t="str">
        <f t="shared" si="27"/>
        <v>0-23.0-2-16.0-07.0</v>
      </c>
      <c r="CC14" s="208" t="str">
        <f t="shared" si="28"/>
        <v>0-23.0-2-15.5-07.5</v>
      </c>
      <c r="CD14" s="208" t="str">
        <f t="shared" si="29"/>
        <v>0-23.0-2-15.0-08.0</v>
      </c>
      <c r="CE14" s="208" t="str">
        <f t="shared" si="30"/>
        <v>0-23.0-2-14.5-08.5</v>
      </c>
      <c r="CF14" s="208" t="str">
        <f t="shared" si="31"/>
        <v>0-23.0-2-14.0-09.0</v>
      </c>
      <c r="CG14" s="208" t="str">
        <f t="shared" si="32"/>
        <v>0-23.0-2-13.5-09.5</v>
      </c>
      <c r="CH14" s="208" t="str">
        <f t="shared" si="33"/>
        <v>0-23.0-2-13.0-10.0</v>
      </c>
      <c r="CI14" s="208" t="str">
        <f t="shared" si="34"/>
        <v>0-23.0-2-12.5-10.5</v>
      </c>
      <c r="CJ14" s="208" t="str">
        <f t="shared" si="35"/>
        <v>0-23.0-2-12.0-11.0</v>
      </c>
      <c r="CK14" s="208" t="str">
        <f t="shared" si="36"/>
        <v>0-23.0-2-11.5-11.5</v>
      </c>
      <c r="CL14" s="208" t="str">
        <f t="shared" si="37"/>
        <v>0-23.0-2-11.0-12.0</v>
      </c>
      <c r="CM14" s="208" t="str">
        <f t="shared" si="38"/>
        <v>0-23.0-2-10.5-12.5</v>
      </c>
      <c r="CN14" s="208" t="str">
        <f t="shared" si="39"/>
        <v>0-23.0-2-10.0-13.0</v>
      </c>
      <c r="CO14" s="208" t="str">
        <f t="shared" si="40"/>
        <v>0-23.0-2-09.5-13.5</v>
      </c>
      <c r="CP14" s="208" t="str">
        <f t="shared" si="41"/>
        <v>0-23.0-2-09.0-14.0</v>
      </c>
      <c r="CQ14" s="208" t="str">
        <f t="shared" si="42"/>
        <v>0-23.0-2-08.5-14.5</v>
      </c>
      <c r="CR14" s="208" t="str">
        <f t="shared" si="43"/>
        <v>0-23.0-2-08.0-15.0</v>
      </c>
      <c r="CS14" s="208" t="str">
        <f t="shared" si="44"/>
        <v>0-23.0-2-07.5-15.5</v>
      </c>
      <c r="CT14" s="208" t="str">
        <f t="shared" si="45"/>
        <v>0-23.0-2-07.0-16.0</v>
      </c>
      <c r="CU14" s="208" t="str">
        <f t="shared" si="46"/>
        <v>0-23.0-2-06.5-16.5</v>
      </c>
      <c r="CV14" s="208" t="str">
        <f t="shared" si="47"/>
        <v>0-23.0-2-06.0-17.0</v>
      </c>
      <c r="CW14" s="208" t="str">
        <f t="shared" si="48"/>
        <v>0-23.0-2-05.5-17.5</v>
      </c>
      <c r="CX14" s="208" t="str">
        <f t="shared" si="49"/>
        <v>0-23.0-2-05.0-18.0</v>
      </c>
      <c r="CY14" s="208" t="str">
        <f t="shared" si="50"/>
        <v>0-23.0-2-05.0-18.0</v>
      </c>
      <c r="CZ14" s="208" t="str">
        <f t="shared" si="0"/>
        <v>0-23.0-2-05.0-18.0</v>
      </c>
      <c r="DA14" s="211">
        <f t="shared" si="52"/>
        <v>23</v>
      </c>
      <c r="DB14" s="211">
        <f t="shared" si="53"/>
        <v>159</v>
      </c>
      <c r="DC14" s="213">
        <f t="shared" si="51"/>
        <v>23</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0-23.0-2-04.5-18.5</v>
      </c>
      <c r="BD15" s="208" t="str">
        <f t="shared" si="3"/>
        <v>0-23.0-2-04.0-19.0</v>
      </c>
      <c r="BE15" s="208" t="str">
        <f t="shared" si="4"/>
        <v>0-23.0-2-03.5-19.5</v>
      </c>
      <c r="BF15" s="208" t="str">
        <f t="shared" si="5"/>
        <v>0-23.0-2-03.0-20.0</v>
      </c>
      <c r="BG15" s="208" t="str">
        <f t="shared" si="6"/>
        <v>0-23.0-2-02.5-20.5</v>
      </c>
      <c r="BH15" s="208" t="str">
        <f t="shared" si="7"/>
        <v>0-23.0-2-02.0-21.0</v>
      </c>
      <c r="BI15" s="208" t="str">
        <f t="shared" si="8"/>
        <v>0-23.0-2-01.5-21.5</v>
      </c>
      <c r="BJ15" s="208" t="str">
        <f t="shared" si="9"/>
        <v>0-23.0-2-01.0-22.0</v>
      </c>
      <c r="BK15" s="208" t="str">
        <f t="shared" si="10"/>
        <v>0-23.0-2-00.5-22.5</v>
      </c>
      <c r="BL15" s="208" t="str">
        <f t="shared" si="11"/>
        <v>0-23.0-1-23.0</v>
      </c>
      <c r="BM15" s="208" t="str">
        <f t="shared" si="12"/>
        <v>0-23.5-1-23.5</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23</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167</v>
      </c>
      <c r="DC17" s="213">
        <f t="shared" si="51"/>
        <v>24</v>
      </c>
      <c r="DD17" s="211">
        <f t="shared" si="54"/>
        <v>159</v>
      </c>
      <c r="DE17" s="211" t="str">
        <f t="shared" si="55"/>
        <v>Ok-167.0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167</v>
      </c>
      <c r="DC18" s="213">
        <f t="shared" si="51"/>
        <v>24</v>
      </c>
      <c r="DD18" s="211">
        <f t="shared" si="54"/>
        <v>159</v>
      </c>
      <c r="DE18" s="211" t="str">
        <f t="shared" si="55"/>
        <v>Ok-167.0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167</v>
      </c>
      <c r="DC19" s="213">
        <f t="shared" si="51"/>
        <v>24</v>
      </c>
      <c r="DD19" s="211">
        <f t="shared" si="54"/>
        <v>159</v>
      </c>
      <c r="DE19" s="211" t="str">
        <f t="shared" si="55"/>
        <v>Ok-167.0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167</v>
      </c>
      <c r="DC20" s="213">
        <f t="shared" si="51"/>
        <v>24</v>
      </c>
      <c r="DD20" s="211">
        <f t="shared" si="54"/>
        <v>159</v>
      </c>
      <c r="DE20" s="211" t="str">
        <f t="shared" si="55"/>
        <v>Ok-167.0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159</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159</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167</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167</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167</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167</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7.xml><?xml version="1.0" encoding="utf-8"?>
<worksheet xmlns="http://schemas.openxmlformats.org/spreadsheetml/2006/main" xmlns:r="http://schemas.openxmlformats.org/officeDocument/2006/relationships">
  <sheetPr codeName="Sheet09"/>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t="s">
        <v>25</v>
      </c>
      <c r="P10" s="23" t="s">
        <v>25</v>
      </c>
      <c r="Q10" s="23" t="s">
        <v>25</v>
      </c>
      <c r="R10" s="24" t="s">
        <v>25</v>
      </c>
      <c r="S10" s="22" t="s">
        <v>25</v>
      </c>
      <c r="T10" s="23" t="s">
        <v>25</v>
      </c>
      <c r="U10" s="23" t="s">
        <v>25</v>
      </c>
      <c r="V10" s="23" t="s">
        <v>25</v>
      </c>
      <c r="W10" s="23" t="s">
        <v>25</v>
      </c>
      <c r="X10" s="23" t="s">
        <v>25</v>
      </c>
      <c r="Y10" s="23" t="s">
        <v>25</v>
      </c>
      <c r="Z10" s="24" t="s">
        <v>25</v>
      </c>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0-23.5-1-23.5</v>
      </c>
      <c r="BP10" s="208" t="str">
        <f t="shared" ref="BP10:BP40" si="15">ktgionghitrong24h(Q9,R9,S9,T9,U9,V9,W9,X9,Y9,Z9,AA9,AB9,AC9,AD9,AE9,AF9,AG9,AH9,AI9,AJ9,AK9,AL9,AM9,AN9,AO9,AP9,AQ9,AR9,AS9,AT9,AU9,AV9,AW9,AX9,AY9,AZ9,C10,D10,E10,F10,G10,H10,I10,J10,K10,L10,M10,N10,O10,P10)</f>
        <v>0-23.0-1-23.0</v>
      </c>
      <c r="BQ10" s="208" t="str">
        <f t="shared" ref="BQ10:BQ40" si="16">ktgionghitrong24h(R9,S9,T9,U9,V9,W9,X9,Y9,Z9,AA9,AB9,AC9,AD9,AE9,AF9,AG9,AH9,AI9,AJ9,AK9,AL9,AM9,AN9,AO9,AP9,AQ9,AR9,AS9,AT9,AU9,AV9,AW9,AX9,AY9,AZ9,C10,D10,E10,F10,G10,H10,I10,J10,K10,L10,M10,N10,O10,P10,Q10)</f>
        <v>0-22.5-1-22.5</v>
      </c>
      <c r="BR10" s="208" t="str">
        <f t="shared" ref="BR10:BR40" si="17">ktgionghitrong24h(S9,T9,U9,V9,W9,X9,Y9,Z9,AA9,AB9,AC9,AD9,AE9,AF9,AG9,AH9,AI9,AJ9,AK9,AL9,AM9,AN9,AO9,AP9,AQ9,AR9,AS9,AT9,AU9,AV9,AW9,AX9,AY9,AZ9,C10,D10,E10,F10,G10,H10,I10,J10,K10,L10,M10,N10,O10,P10,Q10,R10)</f>
        <v>0-22.0-1-22.0</v>
      </c>
      <c r="BS10" s="208" t="str">
        <f t="shared" ref="BS10:BS40" si="18">ktgionghitrong24h(T9,U9,V9,W9,X9,Y9,Z9,AA9,AB9,AC9,AD9,AE9,AF9,AG9,AH9,AI9,AJ9,AK9,AL9,AM9,AN9,AO9,AP9,AQ9,AR9,AS9,AT9,AU9,AV9,AW9,AX9,AY9,AZ9,C10,D10,E10,F10,G10,H10,I10,J10,K10,L10,M10,N10,O10,P10,Q10,R10,S10)</f>
        <v>0-21.5-1-21.5</v>
      </c>
      <c r="BT10" s="208" t="str">
        <f t="shared" ref="BT10:BT40" si="19">ktgionghitrong24h(U9,V9,W9,X9,Y9,Z9,AA9,AB9,AC9,AD9,AE9,AF9,AG9,AH9,AI9,AJ9,AK9,AL9,AM9,AN9,AO9,AP9,AQ9,AR9,AS9,AT9,AU9,AV9,AW9,AX9,AY9,AZ9,C10,D10,E10,F10,G10,H10,I10,J10,K10,L10,M10,N10,O10,P10,Q10,R10,S10,T10)</f>
        <v>0-21.0-1-21.0</v>
      </c>
      <c r="BU10" s="208" t="str">
        <f t="shared" ref="BU10:BU40" si="20">ktgionghitrong24h(V9,W9,X9,Y9,Z9,AA9,AB9,AC9,AD9,AE9,AF9,AG9,AH9,AI9,AJ9,AK9,AL9,AM9,AN9,AO9,AP9,AQ9,AR9,AS9,AT9,AU9,AV9,AW9,AX9,AY9,AZ9,C10,D10,E10,F10,G10,H10,I10,J10,K10,L10,M10,N10,O10,P10,Q10,R10,S10,T10,U10)</f>
        <v>0-20.5-1-20.5</v>
      </c>
      <c r="BV10" s="208" t="str">
        <f t="shared" ref="BV10:BV40" si="21">ktgionghitrong24h(W9,X9,Y9,Z9,AA9,AB9,AC9,AD9,AE9,AF9,AG9,AH9,AI9,AJ9,AK9,AL9,AM9,AN9,AO9,AP9,AQ9,AR9,AS9,AT9,AU9,AV9,AW9,AX9,AY9,AZ9,C10,D10,E10,F10,G10,H10,I10,J10,K10,L10,M10,N10,O10,P10,Q10,R10,S10,T10,U10,V10)</f>
        <v>0-20.0-1-20.0</v>
      </c>
      <c r="BW10" s="208" t="str">
        <f t="shared" ref="BW10:BW40" si="22">ktgionghitrong24h(X9,Y9,Z9,AA9,AB9,AC9,AD9,AE9,AF9,AG9,AH9,AI9,AJ9,AK9,AL9,AM9,AN9,AO9,AP9,AQ9,AR9,AS9,AT9,AU9,AV9,AW9,AX9,AY9,AZ9,C10,D10,E10,F10,G10,H10,I10,J10,K10,L10,M10,N10,O10,P10,Q10,R10,S10,T10,U10,V10,W10)</f>
        <v>0-19.5-1-19.5</v>
      </c>
      <c r="BX10" s="208" t="str">
        <f t="shared" ref="BX10:BX40" si="23">ktgionghitrong24h(Y9,Z9,AA9,AB9,AC9,AD9,AE9,AF9,AG9,AH9,AI9,AJ9,AK9,AL9,AM9,AN9,AO9,AP9,AQ9,AR9,AS9,AT9,AU9,AV9,AW9,AX9,AY9,AZ9,C10,D10,E10,F10,G10,H10,I10,J10,K10,L10,M10,N10,O10,P10,Q10,R10,S10,T10,U10,V10,W10,X10)</f>
        <v>0-19.0-1-19.0</v>
      </c>
      <c r="BY10" s="208" t="str">
        <f t="shared" ref="BY10:BY40" si="24">ktgionghitrong24h(Z9,AA9,AB9,AC9,AD9,AE9,AF9,AG9,AH9,AI9,AJ9,AK9,AL9,AM9,AN9,AO9,AP9,AQ9,AR9,AS9,AT9,AU9,AV9,AW9,AX9,AY9,AZ9,C10,D10,E10,F10,G10,H10,I10,J10,K10,L10,M10,N10,O10,P10,Q10,R10,S10,T10,U10,V10,W10,X10,Y10)</f>
        <v>0-18.5-1-18.5</v>
      </c>
      <c r="BZ10" s="208" t="str">
        <f t="shared" ref="BZ10:BZ40" si="25">ktgionghitrong24h(AA9,AB9,AC9,AD9,AE9,AF9,AG9,AH9,AI9,AJ9,AK9,AL9,AM9,AN9,AO9,AP9,AQ9,AR9,AS9,AT9,AU9,AV9,AW9,AX9,AY9,AZ9,C10,D10,E10,F10,G10,H10,I10,J10,K10,L10,M10,N10,O10,P10,Q10,R10,S10,T10,U10,V10,W10,X10,Y10,Z10)</f>
        <v>0-18.0-1-18.0</v>
      </c>
      <c r="CA10" s="208" t="str">
        <f t="shared" ref="CA10:CA40" si="26">ktgionghitrong24h(AB9,AC9,AD9,AE9,AF9,AG9,AH9,AI9,AJ9,AK9,AL9,AM9,AN9,AO9,AP9,AQ9,AR9,AS9,AT9,AU9,AV9,AW9,AX9,AY9,AZ9,C10,D10,E10,F10,G10,H10,I10,J10,K10,L10,M10,N10,O10,P10,Q10,R10,S10,T10,U10,V10,W10,X10,Y10,Z10,AA10)</f>
        <v>0-18.0-2-17.5-00.5</v>
      </c>
      <c r="CB10" s="208" t="str">
        <f t="shared" ref="CB10:CB40" si="27">ktgionghitrong24h(AC9,AD9,AE9,AF9,AG9,AH9,AI9,AJ9,AK9,AL9,AM9,AN9,AO9,AP9,AQ9,AR9,AS9,AT9,AU9,AV9,AW9,AX9,AY9,AZ9,C10,D10,E10,F10,G10,H10,I10,J10,K10,L10,M10,N10,O10,P10,Q10,R10,S10,T10,U10,V10,W10,X10,Y10,Z10,AA10,AB10)</f>
        <v>0-18.0-2-17.0-01.0</v>
      </c>
      <c r="CC10" s="208" t="str">
        <f t="shared" ref="CC10:CC40" si="28">ktgionghitrong24h(AD9,AE9,AF9,AG9,AH9,AI9,AJ9,AK9,AL9,AM9,AN9,AO9,AP9,AQ9,AR9,AS9,AT9,AU9,AV9,AW9,AX9,AY9,AZ9,C10,D10,E10,F10,G10,H10,I10,J10,K10,L10,M10,N10,O10,P10,Q10,R10,S10,T10,U10,V10,W10,X10,Y10,Z10,AA10, AB10,AC10)</f>
        <v>0-18.0-2-16.5-01.5</v>
      </c>
      <c r="CD10" s="208" t="str">
        <f t="shared" ref="CD10:CD40" si="29">ktgionghitrong24h(AE9,AF9,AG9,AH9,AI9,AJ9,AK9,AL9,AM9,AN9,AO9,AP9,AQ9,AR9,AS9,AT9,AU9,AV9,AW9,AX9,AY9,AZ9,C10,D10,E10,F10,G10,H10,I10,J10,K10,L10,M10,N10,O10,P10,Q10,R10,S10,T10,U10,V10,W10,X10,Y10,Z10,AA10,AB10,AC10,AD10)</f>
        <v>0-18.0-2-16.0-02.0</v>
      </c>
      <c r="CE10" s="208" t="str">
        <f t="shared" ref="CE10:CE40" si="30">ktgionghitrong24h(AF9,AG9,AH9,AI9,AJ9,AK9,AL9,AM9,AN9,AO9,AP9,AQ9,AR9,AS9,AT9,AU9,AV9,AW9,AX9,AY9,AZ9,C10,D10,E10,F10,G10,H10,I10,J10,K10,L10,M10,N10,O10,P10,Q10,R10,S10,T10,U10,V10,W10,X10,Y10,Z10,AA10,AB10,AC10,AD10,AE10)</f>
        <v>0-18.0-2-15.5-02.5</v>
      </c>
      <c r="CF10" s="208" t="str">
        <f t="shared" ref="CF10:CF40" si="31">ktgionghitrong24h(AG9,AH9,AI9,AJ9,AK9,AL9,AM9,AN9,AO9,AP9,AQ9,AR9,AS9,AT9,AU9,AV9,AW9,AX9,AY9,AZ9,C10,D10,E10,F10,G10,H10,I10,J10,K10,L10,M10,N10,O10,P10,Q10,R10,S10,T10,U10,V10,W10,X10,Y10,Z10,AA10,AB10,AC10,AD10,AE10,AF10)</f>
        <v>0-18.0-2-15.0-03.0</v>
      </c>
      <c r="CG10" s="208" t="str">
        <f t="shared" ref="CG10:CG40" si="32">ktgionghitrong24h(AH9,AI9,AJ9,AK9,AL9,AM9,AN9,AO9,AP9,AQ9,AR9,AS9,AT9,AU9,AV9,AW9,AX9,AY9,AZ9,C10,D10,E10,F10,G10,H10,I10,J10,K10,L10,M10,N10,O10,P10,Q10,R10,S10,T10,U10,V10,W10,X10,Y10,Z10,AA10,AB10,AC10,AD10,AE10,AF10,AG10)</f>
        <v>0-18.0-2-14.5-03.5</v>
      </c>
      <c r="CH10" s="208" t="str">
        <f t="shared" ref="CH10:CH40" si="33">ktgionghitrong24h(AI9,AJ9,AK9,AL9,AM9,AN9,AO9,AP9,AQ9,AR9,AS9,AT9,AU9,AV9,AW9,AX9,AY9,AZ9,C10,D10,E10,F10,G10,H10,I10,J10,K10,L10,M10,N10,O10,P10,Q10,R10,S10,T10,U10,V10,W10,X10,Y10,Z10,AA10,AB10,AC10,AD10,AE10,AF10,AG10,AH10)</f>
        <v>0-18.0-2-14.0-04.0</v>
      </c>
      <c r="CI10" s="208" t="str">
        <f t="shared" ref="CI10:CI40" si="34">ktgionghitrong24h(AJ9,AK9,AL9,AM9,AN9,AO9,AP9,AQ9,AR9,AS9,AT9,AU9,AV9,AW9,AX9,AY9,AZ9,C10,D10,E10,F10,G10,H10,I10,J10,K10,L10,M10,N10,O10,P10,Q10,R10,S10,T10,U10,V10,W10,X10,Y10,Z10,AA10,AB10,AC10,AD10,AE10,AF10,AG10,AH10,AI10)</f>
        <v>0-18.0-2-13.5-04.5</v>
      </c>
      <c r="CJ10" s="208" t="str">
        <f t="shared" ref="CJ10:CJ40" si="35">ktgionghitrong24h(AK9,AL9,AM9,AN9,AO9,AP9,AQ9,AR9,AS9,AT9,AU9,AV9,AW9,AX9,AY9,AZ9,C10,D10,E10,F10,G10,H10,I10,J10,K10,L10,M10,N10,O10,P10,Q10,R10,S10,T10,U10,V10,W10,X10,Y10,Z10,AA10,AB10,AC10,AD10,AE10,AF10,AG10,AH10,AI10,AJ10)</f>
        <v>0-18.0-2-13.0-05.0</v>
      </c>
      <c r="CK10" s="208" t="str">
        <f t="shared" ref="CK10:CK40" si="36">ktgionghitrong24h(AL9,AM9,AN9,AO9,AP9,AQ9,AR9,AS9,AT9,AU9,AV9,AW9,AX9,AY9,AZ9,C10,D10,E10,F10,G10,H10,I10,J10,K10,L10,M10,N10,O10,P10,Q10,R10,S10,T10,U10,V10,W10,X10,Y10,Z10,AA10,AB10,AC10,AD10,AE10,AF10,AG10,AH10,AI10,AJ10,AK10)</f>
        <v>0-18.0-2-12.5-05.5</v>
      </c>
      <c r="CL10" s="208" t="str">
        <f t="shared" ref="CL10:CL40" si="37">ktgionghitrong24h(AM9,AN9,AO9,AP9,AQ9,AR9,AS9,AT9,AU9,AV9,AW9,AX9,AY9,AZ9,C10,D10,E10,F10,G10,H10,I10,J10,K10,L10,M10,N10,O10,P10,Q10,R10,S10,T10,U10,V10,W10,X10,Y10,Z10,AA10,AB10,AC10,AD10,AE10,AF10,AG10,AH10,AI10,AJ10,AK10,AL10)</f>
        <v>0-18.0-2-12.0-06.0</v>
      </c>
      <c r="CM10" s="208" t="str">
        <f t="shared" ref="CM10:CM40" si="38">ktgionghitrong24h(AN9,AO9,AP9,AQ9,AR9,AS9,AT9,AU9,AV9,AW9,AX9,AY9,AZ9,C10,D10,E10,F10,G10,H10,I10,J10,K10,L10,M10,N10,O10,P10,Q10,R10,S10,T10,U10,V10,W10,X10,Y10,Z10,AA10,AB10,AC10,AD10,AE10,AF10,AG10,AH10,AI10,AJ10,AK10,AL10,AM10)</f>
        <v>0-18.0-2-11.5-06.5</v>
      </c>
      <c r="CN10" s="208" t="str">
        <f t="shared" ref="CN10:CN40" si="39">ktgionghitrong24h(AO9,AP9,AQ9,AR9,AS9,AT9,AU9,AV9,AW9,AX9,AY9,AZ9,C10,D10,E10,F10,G10,H10,I10,J10,K10,L10,M10,N10,O10,P10,Q10,R10,S10,T10,U10,V10,W10,X10,Y10,Z10,AA10,AB10,AC10,AD10,AE10,AF10,AG10,AH10,AI10,AJ10,AK10,AL10,AM10,AN10)</f>
        <v>0-18.0-2-11.0-07.0</v>
      </c>
      <c r="CO10" s="208" t="str">
        <f t="shared" ref="CO10:CO40" si="40">ktgionghitrong24h(AP9,AQ9,AR9,AS9,AT9,AU9,AV9,AW9,AX9,AY9,AZ9,C10,D10,E10,F10,G10,H10,I10,J10,K10,L10,M10,N10,O10,P10,Q10,R10,S10,T10,U10,V10,W10,X10,Y10,Z10,AA10,AB10,AC10,AD10,AE10,AF10,AG10,AH10,AI10,AJ10,AK10,AL10,AM10,AN10,AO10)</f>
        <v>0-18.0-2-10.5-07.5</v>
      </c>
      <c r="CP10" s="208" t="str">
        <f t="shared" ref="CP10:CP40" si="41">ktgionghitrong24h(AQ9,AR9,AS9,AT9,AU9,AV9,AW9,AX9,AY9,AZ9,C10,D10,E10,F10,G10,H10,I10,J10,K10,L10,M10,N10,O10,P10,Q10,R10,S10,T10,U10,V10,W10,X10,Y10,Z10,AA10,AB10,AC10,AD10,AE10,AF10,AG10,AH10,AI10,AJ10,AK10,AL10,AM10,AN10,AO10,AP10)</f>
        <v>0-18.0-2-10.0-08.0</v>
      </c>
      <c r="CQ10" s="208" t="str">
        <f t="shared" ref="CQ10:CQ40" si="42">ktgionghitrong24h(AR9,AS9,AT9,AU9,AV9,AW9,AX9,AY9,AZ9,C10,D10,E10,F10,G10,H10,I10,J10,K10,L10,M10,N10,O10,P10,Q10,R10,S10,T10,U10,V10,W10,X10,Y10,Z10,AA10,AB10,AC10,AD10,AE10,AF10,AG10,AH10,AI10,AJ10,AK10,AL10,AM10,AN10,AO10,AP10,AQ10)</f>
        <v>0-18.0-2-09.5-08.5</v>
      </c>
      <c r="CR10" s="208" t="str">
        <f t="shared" ref="CR10:CR40" si="43">ktgionghitrong24h(AS9,AT9,AU9,AV9,AW9,AX9,AY9,AZ9,C10,D10,E10,F10,G10,H10,I10,J10,K10,L10,M10,N10,O10,P10,Q10,R10,S10,T10,U10,V10,W10,X10,Y10,Z10,AA10,AB10,AC10,AD10,AE10,AF10,AG10,AH10,AI10,AJ10,AK10,AL10,AM10,AN10,AO10,AP10,AQ10,AR10)</f>
        <v>0-18.0-2-09.0-09.0</v>
      </c>
      <c r="CS10" s="208" t="str">
        <f t="shared" ref="CS10:CS40" si="44">ktgionghitrong24h(AT9,AU9,AV9,AW9,AX9,AY9,AZ9,C10,D10,E10,F10,G10,H10,I10,J10,K10,L10,M10,N10,O10,P10,Q10,R10,S10,T10,U10,V10,W10,X10,Y10,Z10,AA10,AB10,AC10,AD10,AE10,AF10,AG10,AH10,AI10,AJ10,AK10,AL10,AM10,AN10,AO10,AP10,AQ10,AR10,AS10)</f>
        <v>0-18.0-2-08.5-09.5</v>
      </c>
      <c r="CT10" s="208" t="str">
        <f t="shared" ref="CT10:CT40" si="45">ktgionghitrong24h(AU9,AV9,AW9,AX9,AY9,AZ9,C10,D10,E10,F10,G10,H10,I10,J10,K10,L10,M10,N10,O10,P10,Q10,R10,S10,T10,U10,V10,W10,X10,Y10,Z10,AA10,AB10,AC10,AD10,AE10,AF10,AG10,AH10,AI10,AJ10,AK10,AL10,AM10,AN10,AO10,AP10,AQ10,AR10,AS10,AT10)</f>
        <v>0-18.0-2-08.0-10.0</v>
      </c>
      <c r="CU10" s="208" t="str">
        <f t="shared" ref="CU10:CU40" si="46">ktgionghitrong24h(AV9,AW9,AX9,AY9,AZ9,C10,D10,E10,F10,G10,H10,I10,J10,K10,L10,M10,N10,O10,P10,Q10,R10,S10,T10,U10,V10,W10,X10,Y10,Z10,AA10,AB10,AC10,AD10,AE10,AF10,AG10,AH10,AI10,AJ10,AK10,AL10,AM10,AN10,AO10,AP10,AQ10,AR10,AS10,AT10,AU10)</f>
        <v>0-18.0-2-07.5-10.5</v>
      </c>
      <c r="CV10" s="208" t="str">
        <f t="shared" ref="CV10:CV40" si="47">ktgionghitrong24h(AW9,AX9,AY9,AZ9,C10,D10,E10,F10,G10,H10,I10,J10,K10,L10,M10,N10,O10,P10,Q10,R10,S10,T10,U10,V10,W10,X10,Y10,Z10,AA10,AB10,AC10,AD10,AE10,AF10,AG10,AH10,AI10,AJ10,AK10,AL10,AM10,AN10,AO10,AP10,AQ10,AR10,AS10,AT10,AU10,AV10)</f>
        <v>0-18.0-2-07.0-11.0</v>
      </c>
      <c r="CW10" s="208" t="str">
        <f t="shared" ref="CW10:CW40" si="48">ktgionghitrong24h(AX9,AY9,AZ9,C10,D10,E10,F10,G10,H10,I10,J10,K10,L10,M10,N10,O10,P10,Q10,R10,S10,T10,U10,V10,W10,X10,Y10,Z10,AA10,AB10,AC10,AD10,AE10,AF10,AG10,AH10,AI10,AJ10,AK10,AL10,AM10,AN10,AO10,AP10,AQ10,AR10,AS10,AT10,AU10,AV10,AW10)</f>
        <v>0-18.0-2-06.5-11.5</v>
      </c>
      <c r="CX10" s="208" t="str">
        <f t="shared" ref="CX10:CX40" si="49">ktgionghitrong24h(AY9,AZ9,C10,D10,E10,F10,G10,H10,I10,J10,K10,L10,M10,N10,O10,P10,Q10,R10,S10,T10,U10,V10,W10,X10,Y10,Z10,AA10,AB10,AC10,AD10,AE10,AF10,AG10,AH10,AI10,AJ10,AK10,AL10,AM10,AN10,AO10,AP10,AQ10,AR10,AS10,AT10,AU10,AV10,AW10,AX10)</f>
        <v>0-18.0-2-06.0-12.0</v>
      </c>
      <c r="CY10" s="208" t="str">
        <f t="shared" ref="CY10:CY40" si="50">ktgionghitrong24h(AZ9,C10,D10,E10,F10,G10,H10,I10,J10,K10,L10,M10,N10,O10,P10,Q10,R10,S10,T10,U10,V10,W10,X10,Y10,Z10,AA10,AB10,AC10,AD10,AE10,AF10,AG10,AH10,AI10,AJ10,AK10,AL10,AM10,AN10,AO10,AP10,AQ10,AR10,AS10,AT10,AU10,AV10,AW10,AX10,AY10)</f>
        <v>0-18.0-2-06.0-12.0</v>
      </c>
      <c r="CZ10" s="208" t="str">
        <f t="shared" si="0"/>
        <v>0-18.0-2-06.0-12.0</v>
      </c>
      <c r="DA10" s="211">
        <f>VALUE(MID(CZ10,IF(VALUE(LEFT(CZ10,1))=0,3,VALUE(LEFT(CZ10,1))*6+4),4))</f>
        <v>18</v>
      </c>
      <c r="DB10" s="211">
        <f>SUM(DA4:DA10)</f>
        <v>162</v>
      </c>
      <c r="DC10" s="213">
        <f t="shared" ref="DC10:DC40" si="51">gio_nghi_min_trg_24h_bk(BC10,BD10,BE10,BF10,BG10,BH10,BI10,BJ10,BK10,BL10,BM10,BN10,BO10,BP10,BQ10,BR10,BS10,BT10,BU10,BV10,BW10,BX10,BY10,BZ10,CA10,CB10,CC10,CD10,CE10,CF10,CG10,CH10,CI10,CJ10,CK10,CL10,CM10,CN10,CO10,CP10,CQ10,CR10,CS10,CT10,CU10,CV10,CW10,CX10,CY10,CZ10)</f>
        <v>18</v>
      </c>
      <c r="DD10" s="211">
        <f>MIN(DB4:DB16)</f>
        <v>162</v>
      </c>
      <c r="DE10" s="211" t="str">
        <f>IF(SUM(DA4:DA10)&lt;70,"tgn&lt;70","Ok-" &amp; TEXT(SUM(DA4:DA10),"0.0"))</f>
        <v>Ok-162.0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0-18.0-2-05.5-12.5</v>
      </c>
      <c r="BD11" s="208" t="str">
        <f t="shared" si="3"/>
        <v>0-18.0-2-05.0-13.0</v>
      </c>
      <c r="BE11" s="208" t="str">
        <f t="shared" si="4"/>
        <v>0-18.0-2-04.5-13.5</v>
      </c>
      <c r="BF11" s="208" t="str">
        <f t="shared" si="5"/>
        <v>0-18.0-2-04.0-14.0</v>
      </c>
      <c r="BG11" s="208" t="str">
        <f t="shared" si="6"/>
        <v>0-18.0-2-03.5-14.5</v>
      </c>
      <c r="BH11" s="208" t="str">
        <f t="shared" si="7"/>
        <v>0-18.0-2-03.0-15.0</v>
      </c>
      <c r="BI11" s="208" t="str">
        <f t="shared" si="8"/>
        <v>0-18.0-2-02.5-15.5</v>
      </c>
      <c r="BJ11" s="208" t="str">
        <f t="shared" si="9"/>
        <v>0-18.0-2-02.0-16.0</v>
      </c>
      <c r="BK11" s="208" t="str">
        <f t="shared" si="10"/>
        <v>0-18.0-2-01.5-16.5</v>
      </c>
      <c r="BL11" s="208" t="str">
        <f t="shared" si="11"/>
        <v>0-18.0-2-01.0-17.0</v>
      </c>
      <c r="BM11" s="208" t="str">
        <f t="shared" si="12"/>
        <v>0-18.0-2-00.5-17.5</v>
      </c>
      <c r="BN11" s="208" t="str">
        <f t="shared" si="13"/>
        <v>0-18.0-1-18.0</v>
      </c>
      <c r="BO11" s="208" t="str">
        <f t="shared" si="14"/>
        <v>0-18.5-1-18.5</v>
      </c>
      <c r="BP11" s="208" t="str">
        <f t="shared" si="15"/>
        <v>0-19.0-1-19.0</v>
      </c>
      <c r="BQ11" s="208" t="str">
        <f t="shared" si="16"/>
        <v>0-19.5-1-19.5</v>
      </c>
      <c r="BR11" s="208" t="str">
        <f t="shared" si="17"/>
        <v>0-20.0-1-20.0</v>
      </c>
      <c r="BS11" s="208" t="str">
        <f t="shared" si="18"/>
        <v>0-20.5-1-20.5</v>
      </c>
      <c r="BT11" s="208" t="str">
        <f t="shared" si="19"/>
        <v>0-21.0-1-21.0</v>
      </c>
      <c r="BU11" s="208" t="str">
        <f t="shared" si="20"/>
        <v>0-21.5-1-21.5</v>
      </c>
      <c r="BV11" s="208" t="str">
        <f t="shared" si="21"/>
        <v>0-22.0-1-22.0</v>
      </c>
      <c r="BW11" s="208" t="str">
        <f t="shared" si="22"/>
        <v>0-22.5-1-22.5</v>
      </c>
      <c r="BX11" s="208" t="str">
        <f t="shared" si="23"/>
        <v>0-23.0-1-23.0</v>
      </c>
      <c r="BY11" s="208" t="str">
        <f t="shared" si="24"/>
        <v>0-23.5-1-23.5</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162</v>
      </c>
      <c r="DC11" s="213">
        <f t="shared" si="51"/>
        <v>18</v>
      </c>
      <c r="DD11" s="211">
        <f t="shared" ref="DD11:DD40" si="54">MIN(DB5:DB17)</f>
        <v>162</v>
      </c>
      <c r="DE11" s="211" t="str">
        <f t="shared" ref="DE11:DE40" si="55">IF(SUM(DA5:DA11)&lt;70,"tgn&lt;70","Ok-" &amp; TEXT(SUM(DA5:DA11),"0.0"))</f>
        <v>Ok-162.0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162</v>
      </c>
      <c r="DC12" s="213">
        <f t="shared" si="51"/>
        <v>24</v>
      </c>
      <c r="DD12" s="211">
        <f t="shared" si="54"/>
        <v>162</v>
      </c>
      <c r="DE12" s="211" t="str">
        <f t="shared" si="55"/>
        <v>Ok-162.0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162</v>
      </c>
      <c r="DC13" s="213">
        <f t="shared" si="51"/>
        <v>24</v>
      </c>
      <c r="DD13" s="211">
        <f t="shared" si="54"/>
        <v>162</v>
      </c>
      <c r="DE13" s="211" t="str">
        <f t="shared" si="55"/>
        <v>Ok-162.0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162</v>
      </c>
      <c r="DC14" s="213">
        <f t="shared" si="51"/>
        <v>24</v>
      </c>
      <c r="DD14" s="211">
        <f t="shared" si="54"/>
        <v>162</v>
      </c>
      <c r="DE14" s="211" t="str">
        <f t="shared" si="55"/>
        <v>Ok-162.0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162</v>
      </c>
      <c r="DC15" s="213">
        <f t="shared" si="51"/>
        <v>24</v>
      </c>
      <c r="DD15" s="211">
        <f t="shared" si="54"/>
        <v>162</v>
      </c>
      <c r="DE15" s="211" t="str">
        <f t="shared" si="55"/>
        <v>Ok-162.0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162</v>
      </c>
      <c r="DC16" s="213">
        <f t="shared" si="51"/>
        <v>24</v>
      </c>
      <c r="DD16" s="211">
        <f t="shared" si="54"/>
        <v>162</v>
      </c>
      <c r="DE16" s="211" t="str">
        <f t="shared" si="55"/>
        <v>Ok-162.0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162</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162</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162</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162</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162</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162</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8.xml><?xml version="1.0" encoding="utf-8"?>
<worksheet xmlns="http://schemas.openxmlformats.org/spreadsheetml/2006/main" xmlns:r="http://schemas.openxmlformats.org/officeDocument/2006/relationships">
  <sheetPr codeName="Sheet10"/>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t="s">
        <v>25</v>
      </c>
      <c r="AB10" s="23" t="s">
        <v>25</v>
      </c>
      <c r="AC10" s="23" t="s">
        <v>25</v>
      </c>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0-23.5-1-23.5</v>
      </c>
      <c r="CB10" s="208" t="str">
        <f t="shared" ref="CB10:CB40" si="27">ktgionghitrong24h(AC9,AD9,AE9,AF9,AG9,AH9,AI9,AJ9,AK9,AL9,AM9,AN9,AO9,AP9,AQ9,AR9,AS9,AT9,AU9,AV9,AW9,AX9,AY9,AZ9,C10,D10,E10,F10,G10,H10,I10,J10,K10,L10,M10,N10,O10,P10,Q10,R10,S10,T10,U10,V10,W10,X10,Y10,Z10,AA10,AB10)</f>
        <v>0-23.0-1-23.0</v>
      </c>
      <c r="CC10" s="208" t="str">
        <f t="shared" ref="CC10:CC40" si="28">ktgionghitrong24h(AD9,AE9,AF9,AG9,AH9,AI9,AJ9,AK9,AL9,AM9,AN9,AO9,AP9,AQ9,AR9,AS9,AT9,AU9,AV9,AW9,AX9,AY9,AZ9,C10,D10,E10,F10,G10,H10,I10,J10,K10,L10,M10,N10,O10,P10,Q10,R10,S10,T10,U10,V10,W10,X10,Y10,Z10,AA10, AB10,AC10)</f>
        <v>0-22.5-1-22.5</v>
      </c>
      <c r="CD10" s="208" t="str">
        <f t="shared" ref="CD10:CD40" si="29">ktgionghitrong24h(AE9,AF9,AG9,AH9,AI9,AJ9,AK9,AL9,AM9,AN9,AO9,AP9,AQ9,AR9,AS9,AT9,AU9,AV9,AW9,AX9,AY9,AZ9,C10,D10,E10,F10,G10,H10,I10,J10,K10,L10,M10,N10,O10,P10,Q10,R10,S10,T10,U10,V10,W10,X10,Y10,Z10,AA10,AB10,AC10,AD10)</f>
        <v>0-22.0-1-22.0</v>
      </c>
      <c r="CE10" s="208" t="str">
        <f t="shared" ref="CE10:CE40" si="30">ktgionghitrong24h(AF9,AG9,AH9,AI9,AJ9,AK9,AL9,AM9,AN9,AO9,AP9,AQ9,AR9,AS9,AT9,AU9,AV9,AW9,AX9,AY9,AZ9,C10,D10,E10,F10,G10,H10,I10,J10,K10,L10,M10,N10,O10,P10,Q10,R10,S10,T10,U10,V10,W10,X10,Y10,Z10,AA10,AB10,AC10,AD10,AE10)</f>
        <v>0-21.5-1-21.5</v>
      </c>
      <c r="CF10" s="208" t="str">
        <f t="shared" ref="CF10:CF40" si="31">ktgionghitrong24h(AG9,AH9,AI9,AJ9,AK9,AL9,AM9,AN9,AO9,AP9,AQ9,AR9,AS9,AT9,AU9,AV9,AW9,AX9,AY9,AZ9,C10,D10,E10,F10,G10,H10,I10,J10,K10,L10,M10,N10,O10,P10,Q10,R10,S10,T10,U10,V10,W10,X10,Y10,Z10,AA10,AB10,AC10,AD10,AE10,AF10)</f>
        <v>0-21.0-1-21.0</v>
      </c>
      <c r="CG10" s="208" t="str">
        <f t="shared" ref="CG10:CG40" si="32">ktgionghitrong24h(AH9,AI9,AJ9,AK9,AL9,AM9,AN9,AO9,AP9,AQ9,AR9,AS9,AT9,AU9,AV9,AW9,AX9,AY9,AZ9,C10,D10,E10,F10,G10,H10,I10,J10,K10,L10,M10,N10,O10,P10,Q10,R10,S10,T10,U10,V10,W10,X10,Y10,Z10,AA10,AB10,AC10,AD10,AE10,AF10,AG10)</f>
        <v>0-20.5-1-20.5</v>
      </c>
      <c r="CH10" s="208" t="str">
        <f t="shared" ref="CH10:CH40" si="33">ktgionghitrong24h(AI9,AJ9,AK9,AL9,AM9,AN9,AO9,AP9,AQ9,AR9,AS9,AT9,AU9,AV9,AW9,AX9,AY9,AZ9,C10,D10,E10,F10,G10,H10,I10,J10,K10,L10,M10,N10,O10,P10,Q10,R10,S10,T10,U10,V10,W10,X10,Y10,Z10,AA10,AB10,AC10,AD10,AE10,AF10,AG10,AH10)</f>
        <v>0-20.0-1-20.0</v>
      </c>
      <c r="CI10" s="208" t="str">
        <f t="shared" ref="CI10:CI40" si="34">ktgionghitrong24h(AJ9,AK9,AL9,AM9,AN9,AO9,AP9,AQ9,AR9,AS9,AT9,AU9,AV9,AW9,AX9,AY9,AZ9,C10,D10,E10,F10,G10,H10,I10,J10,K10,L10,M10,N10,O10,P10,Q10,R10,S10,T10,U10,V10,W10,X10,Y10,Z10,AA10,AB10,AC10,AD10,AE10,AF10,AG10,AH10,AI10)</f>
        <v>0-19.5-1-19.5</v>
      </c>
      <c r="CJ10" s="208" t="str">
        <f t="shared" ref="CJ10:CJ40" si="35">ktgionghitrong24h(AK9,AL9,AM9,AN9,AO9,AP9,AQ9,AR9,AS9,AT9,AU9,AV9,AW9,AX9,AY9,AZ9,C10,D10,E10,F10,G10,H10,I10,J10,K10,L10,M10,N10,O10,P10,Q10,R10,S10,T10,U10,V10,W10,X10,Y10,Z10,AA10,AB10,AC10,AD10,AE10,AF10,AG10,AH10,AI10,AJ10)</f>
        <v>0-19.0-1-19.0</v>
      </c>
      <c r="CK10" s="208" t="str">
        <f t="shared" ref="CK10:CK40" si="36">ktgionghitrong24h(AL9,AM9,AN9,AO9,AP9,AQ9,AR9,AS9,AT9,AU9,AV9,AW9,AX9,AY9,AZ9,C10,D10,E10,F10,G10,H10,I10,J10,K10,L10,M10,N10,O10,P10,Q10,R10,S10,T10,U10,V10,W10,X10,Y10,Z10,AA10,AB10,AC10,AD10,AE10,AF10,AG10,AH10,AI10,AJ10,AK10)</f>
        <v>0-18.5-1-18.5</v>
      </c>
      <c r="CL10" s="208" t="str">
        <f t="shared" ref="CL10:CL40" si="37">ktgionghitrong24h(AM9,AN9,AO9,AP9,AQ9,AR9,AS9,AT9,AU9,AV9,AW9,AX9,AY9,AZ9,C10,D10,E10,F10,G10,H10,I10,J10,K10,L10,M10,N10,O10,P10,Q10,R10,S10,T10,U10,V10,W10,X10,Y10,Z10,AA10,AB10,AC10,AD10,AE10,AF10,AG10,AH10,AI10,AJ10,AK10,AL10)</f>
        <v>0-18.0-1-18.0</v>
      </c>
      <c r="CM10" s="208" t="str">
        <f t="shared" ref="CM10:CM40" si="38">ktgionghitrong24h(AN9,AO9,AP9,AQ9,AR9,AS9,AT9,AU9,AV9,AW9,AX9,AY9,AZ9,C10,D10,E10,F10,G10,H10,I10,J10,K10,L10,M10,N10,O10,P10,Q10,R10,S10,T10,U10,V10,W10,X10,Y10,Z10,AA10,AB10,AC10,AD10,AE10,AF10,AG10,AH10,AI10,AJ10,AK10,AL10,AM10)</f>
        <v>0-18.0-2-17.5-00.5</v>
      </c>
      <c r="CN10" s="208" t="str">
        <f t="shared" ref="CN10:CN40" si="39">ktgionghitrong24h(AO9,AP9,AQ9,AR9,AS9,AT9,AU9,AV9,AW9,AX9,AY9,AZ9,C10,D10,E10,F10,G10,H10,I10,J10,K10,L10,M10,N10,O10,P10,Q10,R10,S10,T10,U10,V10,W10,X10,Y10,Z10,AA10,AB10,AC10,AD10,AE10,AF10,AG10,AH10,AI10,AJ10,AK10,AL10,AM10,AN10)</f>
        <v>0-18.0-2-17.0-01.0</v>
      </c>
      <c r="CO10" s="208" t="str">
        <f t="shared" ref="CO10:CO40" si="40">ktgionghitrong24h(AP9,AQ9,AR9,AS9,AT9,AU9,AV9,AW9,AX9,AY9,AZ9,C10,D10,E10,F10,G10,H10,I10,J10,K10,L10,M10,N10,O10,P10,Q10,R10,S10,T10,U10,V10,W10,X10,Y10,Z10,AA10,AB10,AC10,AD10,AE10,AF10,AG10,AH10,AI10,AJ10,AK10,AL10,AM10,AN10,AO10)</f>
        <v>0-18.0-2-16.5-01.5</v>
      </c>
      <c r="CP10" s="208" t="str">
        <f t="shared" ref="CP10:CP40" si="41">ktgionghitrong24h(AQ9,AR9,AS9,AT9,AU9,AV9,AW9,AX9,AY9,AZ9,C10,D10,E10,F10,G10,H10,I10,J10,K10,L10,M10,N10,O10,P10,Q10,R10,S10,T10,U10,V10,W10,X10,Y10,Z10,AA10,AB10,AC10,AD10,AE10,AF10,AG10,AH10,AI10,AJ10,AK10,AL10,AM10,AN10,AO10,AP10)</f>
        <v>0-18.0-2-16.0-02.0</v>
      </c>
      <c r="CQ10" s="208" t="str">
        <f t="shared" ref="CQ10:CQ40" si="42">ktgionghitrong24h(AR9,AS9,AT9,AU9,AV9,AW9,AX9,AY9,AZ9,C10,D10,E10,F10,G10,H10,I10,J10,K10,L10,M10,N10,O10,P10,Q10,R10,S10,T10,U10,V10,W10,X10,Y10,Z10,AA10,AB10,AC10,AD10,AE10,AF10,AG10,AH10,AI10,AJ10,AK10,AL10,AM10,AN10,AO10,AP10,AQ10)</f>
        <v>0-18.0-2-15.5-02.5</v>
      </c>
      <c r="CR10" s="208" t="str">
        <f t="shared" ref="CR10:CR40" si="43">ktgionghitrong24h(AS9,AT9,AU9,AV9,AW9,AX9,AY9,AZ9,C10,D10,E10,F10,G10,H10,I10,J10,K10,L10,M10,N10,O10,P10,Q10,R10,S10,T10,U10,V10,W10,X10,Y10,Z10,AA10,AB10,AC10,AD10,AE10,AF10,AG10,AH10,AI10,AJ10,AK10,AL10,AM10,AN10,AO10,AP10,AQ10,AR10)</f>
        <v>0-18.0-2-15.0-03.0</v>
      </c>
      <c r="CS10" s="208" t="str">
        <f t="shared" ref="CS10:CS40" si="44">ktgionghitrong24h(AT9,AU9,AV9,AW9,AX9,AY9,AZ9,C10,D10,E10,F10,G10,H10,I10,J10,K10,L10,M10,N10,O10,P10,Q10,R10,S10,T10,U10,V10,W10,X10,Y10,Z10,AA10,AB10,AC10,AD10,AE10,AF10,AG10,AH10,AI10,AJ10,AK10,AL10,AM10,AN10,AO10,AP10,AQ10,AR10,AS10)</f>
        <v>0-18.0-2-14.5-03.5</v>
      </c>
      <c r="CT10" s="208" t="str">
        <f t="shared" ref="CT10:CT40" si="45">ktgionghitrong24h(AU9,AV9,AW9,AX9,AY9,AZ9,C10,D10,E10,F10,G10,H10,I10,J10,K10,L10,M10,N10,O10,P10,Q10,R10,S10,T10,U10,V10,W10,X10,Y10,Z10,AA10,AB10,AC10,AD10,AE10,AF10,AG10,AH10,AI10,AJ10,AK10,AL10,AM10,AN10,AO10,AP10,AQ10,AR10,AS10,AT10)</f>
        <v>0-18.0-2-14.0-04.0</v>
      </c>
      <c r="CU10" s="208" t="str">
        <f t="shared" ref="CU10:CU40" si="46">ktgionghitrong24h(AV9,AW9,AX9,AY9,AZ9,C10,D10,E10,F10,G10,H10,I10,J10,K10,L10,M10,N10,O10,P10,Q10,R10,S10,T10,U10,V10,W10,X10,Y10,Z10,AA10,AB10,AC10,AD10,AE10,AF10,AG10,AH10,AI10,AJ10,AK10,AL10,AM10,AN10,AO10,AP10,AQ10,AR10,AS10,AT10,AU10)</f>
        <v>0-18.0-2-13.5-04.5</v>
      </c>
      <c r="CV10" s="208" t="str">
        <f t="shared" ref="CV10:CV40" si="47">ktgionghitrong24h(AW9,AX9,AY9,AZ9,C10,D10,E10,F10,G10,H10,I10,J10,K10,L10,M10,N10,O10,P10,Q10,R10,S10,T10,U10,V10,W10,X10,Y10,Z10,AA10,AB10,AC10,AD10,AE10,AF10,AG10,AH10,AI10,AJ10,AK10,AL10,AM10,AN10,AO10,AP10,AQ10,AR10,AS10,AT10,AU10,AV10)</f>
        <v>0-18.0-2-13.0-05.0</v>
      </c>
      <c r="CW10" s="208" t="str">
        <f t="shared" ref="CW10:CW40" si="48">ktgionghitrong24h(AX9,AY9,AZ9,C10,D10,E10,F10,G10,H10,I10,J10,K10,L10,M10,N10,O10,P10,Q10,R10,S10,T10,U10,V10,W10,X10,Y10,Z10,AA10,AB10,AC10,AD10,AE10,AF10,AG10,AH10,AI10,AJ10,AK10,AL10,AM10,AN10,AO10,AP10,AQ10,AR10,AS10,AT10,AU10,AV10,AW10)</f>
        <v>0-18.0-2-12.5-05.5</v>
      </c>
      <c r="CX10" s="208" t="str">
        <f t="shared" ref="CX10:CX40" si="49">ktgionghitrong24h(AY9,AZ9,C10,D10,E10,F10,G10,H10,I10,J10,K10,L10,M10,N10,O10,P10,Q10,R10,S10,T10,U10,V10,W10,X10,Y10,Z10,AA10,AB10,AC10,AD10,AE10,AF10,AG10,AH10,AI10,AJ10,AK10,AL10,AM10,AN10,AO10,AP10,AQ10,AR10,AS10,AT10,AU10,AV10,AW10,AX10)</f>
        <v>0-18.0-2-12.0-06.0</v>
      </c>
      <c r="CY10" s="208" t="str">
        <f t="shared" ref="CY10:CY40" si="50">ktgionghitrong24h(AZ9,C10,D10,E10,F10,G10,H10,I10,J10,K10,L10,M10,N10,O10,P10,Q10,R10,S10,T10,U10,V10,W10,X10,Y10,Z10,AA10,AB10,AC10,AD10,AE10,AF10,AG10,AH10,AI10,AJ10,AK10,AL10,AM10,AN10,AO10,AP10,AQ10,AR10,AS10,AT10,AU10,AV10,AW10,AX10,AY10)</f>
        <v>0-18.0-2-12.0-06.0</v>
      </c>
      <c r="CZ10" s="208" t="str">
        <f t="shared" si="0"/>
        <v>0-18.0-2-12.0-06.0</v>
      </c>
      <c r="DA10" s="211">
        <f>VALUE(MID(CZ10,IF(VALUE(LEFT(CZ10,1))=0,3,VALUE(LEFT(CZ10,1))*6+4),4))</f>
        <v>18</v>
      </c>
      <c r="DB10" s="211">
        <f>SUM(DA4:DA10)</f>
        <v>162</v>
      </c>
      <c r="DC10" s="213">
        <f t="shared" ref="DC10:DC40" si="51">gio_nghi_min_trg_24h_bk(BC10,BD10,BE10,BF10,BG10,BH10,BI10,BJ10,BK10,BL10,BM10,BN10,BO10,BP10,BQ10,BR10,BS10,BT10,BU10,BV10,BW10,BX10,BY10,BZ10,CA10,CB10,CC10,CD10,CE10,CF10,CG10,CH10,CI10,CJ10,CK10,CL10,CM10,CN10,CO10,CP10,CQ10,CR10,CS10,CT10,CU10,CV10,CW10,CX10,CY10,CZ10)</f>
        <v>18</v>
      </c>
      <c r="DD10" s="211">
        <f>MIN(DB4:DB16)</f>
        <v>162</v>
      </c>
      <c r="DE10" s="211" t="str">
        <f>IF(SUM(DA4:DA10)&lt;70,"tgn&lt;70","Ok-" &amp; TEXT(SUM(DA4:DA10),"0.0"))</f>
        <v>Ok-162.0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0-18.0-2-11.5-06.5</v>
      </c>
      <c r="BD11" s="208" t="str">
        <f t="shared" si="3"/>
        <v>0-18.0-2-11.0-07.0</v>
      </c>
      <c r="BE11" s="208" t="str">
        <f t="shared" si="4"/>
        <v>0-18.0-2-10.5-07.5</v>
      </c>
      <c r="BF11" s="208" t="str">
        <f t="shared" si="5"/>
        <v>0-18.0-2-10.0-08.0</v>
      </c>
      <c r="BG11" s="208" t="str">
        <f t="shared" si="6"/>
        <v>0-18.0-2-09.5-08.5</v>
      </c>
      <c r="BH11" s="208" t="str">
        <f t="shared" si="7"/>
        <v>0-18.0-2-09.0-09.0</v>
      </c>
      <c r="BI11" s="208" t="str">
        <f t="shared" si="8"/>
        <v>0-18.0-2-08.5-09.5</v>
      </c>
      <c r="BJ11" s="208" t="str">
        <f t="shared" si="9"/>
        <v>0-18.0-2-08.0-10.0</v>
      </c>
      <c r="BK11" s="208" t="str">
        <f t="shared" si="10"/>
        <v>0-18.0-2-07.5-10.5</v>
      </c>
      <c r="BL11" s="208" t="str">
        <f t="shared" si="11"/>
        <v>0-18.0-2-07.0-11.0</v>
      </c>
      <c r="BM11" s="208" t="str">
        <f t="shared" si="12"/>
        <v>0-18.0-2-06.5-11.5</v>
      </c>
      <c r="BN11" s="208" t="str">
        <f t="shared" si="13"/>
        <v>0-18.0-2-06.0-12.0</v>
      </c>
      <c r="BO11" s="208" t="str">
        <f t="shared" si="14"/>
        <v>0-18.0-2-05.5-12.5</v>
      </c>
      <c r="BP11" s="208" t="str">
        <f t="shared" si="15"/>
        <v>0-18.0-2-05.0-13.0</v>
      </c>
      <c r="BQ11" s="208" t="str">
        <f t="shared" si="16"/>
        <v>0-18.0-2-04.5-13.5</v>
      </c>
      <c r="BR11" s="208" t="str">
        <f t="shared" si="17"/>
        <v>0-18.0-2-04.0-14.0</v>
      </c>
      <c r="BS11" s="208" t="str">
        <f t="shared" si="18"/>
        <v>0-18.0-2-03.5-14.5</v>
      </c>
      <c r="BT11" s="208" t="str">
        <f t="shared" si="19"/>
        <v>0-18.0-2-03.0-15.0</v>
      </c>
      <c r="BU11" s="208" t="str">
        <f t="shared" si="20"/>
        <v>0-18.0-2-02.5-15.5</v>
      </c>
      <c r="BV11" s="208" t="str">
        <f t="shared" si="21"/>
        <v>0-18.0-2-02.0-16.0</v>
      </c>
      <c r="BW11" s="208" t="str">
        <f t="shared" si="22"/>
        <v>0-18.0-2-01.5-16.5</v>
      </c>
      <c r="BX11" s="208" t="str">
        <f t="shared" si="23"/>
        <v>0-18.0-2-01.0-17.0</v>
      </c>
      <c r="BY11" s="208" t="str">
        <f t="shared" si="24"/>
        <v>0-18.0-2-00.5-17.5</v>
      </c>
      <c r="BZ11" s="208" t="str">
        <f t="shared" si="25"/>
        <v>0-18.0-1-18.0</v>
      </c>
      <c r="CA11" s="208" t="str">
        <f t="shared" si="26"/>
        <v>0-18.5-1-18.5</v>
      </c>
      <c r="CB11" s="208" t="str">
        <f t="shared" si="27"/>
        <v>0-19.0-1-19.0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162</v>
      </c>
      <c r="DC11" s="213">
        <f t="shared" si="51"/>
        <v>18</v>
      </c>
      <c r="DD11" s="211">
        <f t="shared" ref="DD11:DD40" si="54">MIN(DB5:DB17)</f>
        <v>162</v>
      </c>
      <c r="DE11" s="211" t="str">
        <f t="shared" ref="DE11:DE40" si="55">IF(SUM(DA5:DA11)&lt;70,"tgn&lt;70","Ok-" &amp; TEXT(SUM(DA5:DA11),"0.0"))</f>
        <v>Ok-162.0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162</v>
      </c>
      <c r="DC12" s="213">
        <f t="shared" si="51"/>
        <v>24</v>
      </c>
      <c r="DD12" s="211">
        <f t="shared" si="54"/>
        <v>162</v>
      </c>
      <c r="DE12" s="211" t="str">
        <f t="shared" si="55"/>
        <v>Ok-162.0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162</v>
      </c>
      <c r="DC13" s="213">
        <f t="shared" si="51"/>
        <v>24</v>
      </c>
      <c r="DD13" s="211">
        <f t="shared" si="54"/>
        <v>162</v>
      </c>
      <c r="DE13" s="211" t="str">
        <f t="shared" si="55"/>
        <v>Ok-162.0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162</v>
      </c>
      <c r="DC14" s="213">
        <f t="shared" si="51"/>
        <v>24</v>
      </c>
      <c r="DD14" s="211">
        <f t="shared" si="54"/>
        <v>162</v>
      </c>
      <c r="DE14" s="211" t="str">
        <f t="shared" si="55"/>
        <v>Ok-162.0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162</v>
      </c>
      <c r="DC15" s="213">
        <f t="shared" si="51"/>
        <v>24</v>
      </c>
      <c r="DD15" s="211">
        <f t="shared" si="54"/>
        <v>162</v>
      </c>
      <c r="DE15" s="211" t="str">
        <f t="shared" si="55"/>
        <v>Ok-162.0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162</v>
      </c>
      <c r="DC16" s="213">
        <f t="shared" si="51"/>
        <v>24</v>
      </c>
      <c r="DD16" s="211">
        <f t="shared" si="54"/>
        <v>162</v>
      </c>
      <c r="DE16" s="211" t="str">
        <f t="shared" si="55"/>
        <v>Ok-162.0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162</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162</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162</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162</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162</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162</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9.xml><?xml version="1.0" encoding="utf-8"?>
<worksheet xmlns="http://schemas.openxmlformats.org/spreadsheetml/2006/main" xmlns:r="http://schemas.openxmlformats.org/officeDocument/2006/relationships">
  <sheetPr codeName="Sheet11"/>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t="s">
        <v>25</v>
      </c>
      <c r="R10" s="24" t="s">
        <v>25</v>
      </c>
      <c r="S10" s="22" t="s">
        <v>25</v>
      </c>
      <c r="T10" s="23" t="s">
        <v>25</v>
      </c>
      <c r="U10" s="23" t="s">
        <v>25</v>
      </c>
      <c r="V10" s="23" t="s">
        <v>25</v>
      </c>
      <c r="W10" s="23" t="s">
        <v>25</v>
      </c>
      <c r="X10" s="23" t="s">
        <v>25</v>
      </c>
      <c r="Y10" s="23" t="s">
        <v>25</v>
      </c>
      <c r="Z10" s="24"/>
      <c r="AA10" s="22"/>
      <c r="AB10" s="23"/>
      <c r="AC10" s="23"/>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0-23.5-1-23.5</v>
      </c>
      <c r="BR10" s="208" t="str">
        <f t="shared" ref="BR10:BR40" si="17">ktgionghitrong24h(S9,T9,U9,V9,W9,X9,Y9,Z9,AA9,AB9,AC9,AD9,AE9,AF9,AG9,AH9,AI9,AJ9,AK9,AL9,AM9,AN9,AO9,AP9,AQ9,AR9,AS9,AT9,AU9,AV9,AW9,AX9,AY9,AZ9,C10,D10,E10,F10,G10,H10,I10,J10,K10,L10,M10,N10,O10,P10,Q10,R10)</f>
        <v>0-23.0-1-23.0</v>
      </c>
      <c r="BS10" s="208" t="str">
        <f t="shared" ref="BS10:BS40" si="18">ktgionghitrong24h(T9,U9,V9,W9,X9,Y9,Z9,AA9,AB9,AC9,AD9,AE9,AF9,AG9,AH9,AI9,AJ9,AK9,AL9,AM9,AN9,AO9,AP9,AQ9,AR9,AS9,AT9,AU9,AV9,AW9,AX9,AY9,AZ9,C10,D10,E10,F10,G10,H10,I10,J10,K10,L10,M10,N10,O10,P10,Q10,R10,S10)</f>
        <v>0-22.5-1-22.5</v>
      </c>
      <c r="BT10" s="208" t="str">
        <f t="shared" ref="BT10:BT40" si="19">ktgionghitrong24h(U9,V9,W9,X9,Y9,Z9,AA9,AB9,AC9,AD9,AE9,AF9,AG9,AH9,AI9,AJ9,AK9,AL9,AM9,AN9,AO9,AP9,AQ9,AR9,AS9,AT9,AU9,AV9,AW9,AX9,AY9,AZ9,C10,D10,E10,F10,G10,H10,I10,J10,K10,L10,M10,N10,O10,P10,Q10,R10,S10,T10)</f>
        <v>0-22.0-1-22.0</v>
      </c>
      <c r="BU10" s="208" t="str">
        <f t="shared" ref="BU10:BU40" si="20">ktgionghitrong24h(V9,W9,X9,Y9,Z9,AA9,AB9,AC9,AD9,AE9,AF9,AG9,AH9,AI9,AJ9,AK9,AL9,AM9,AN9,AO9,AP9,AQ9,AR9,AS9,AT9,AU9,AV9,AW9,AX9,AY9,AZ9,C10,D10,E10,F10,G10,H10,I10,J10,K10,L10,M10,N10,O10,P10,Q10,R10,S10,T10,U10)</f>
        <v>0-21.5-1-21.5</v>
      </c>
      <c r="BV10" s="208" t="str">
        <f t="shared" ref="BV10:BV40" si="21">ktgionghitrong24h(W9,X9,Y9,Z9,AA9,AB9,AC9,AD9,AE9,AF9,AG9,AH9,AI9,AJ9,AK9,AL9,AM9,AN9,AO9,AP9,AQ9,AR9,AS9,AT9,AU9,AV9,AW9,AX9,AY9,AZ9,C10,D10,E10,F10,G10,H10,I10,J10,K10,L10,M10,N10,O10,P10,Q10,R10,S10,T10,U10,V10)</f>
        <v>0-21.0-1-21.0</v>
      </c>
      <c r="BW10" s="208" t="str">
        <f t="shared" ref="BW10:BW40" si="22">ktgionghitrong24h(X9,Y9,Z9,AA9,AB9,AC9,AD9,AE9,AF9,AG9,AH9,AI9,AJ9,AK9,AL9,AM9,AN9,AO9,AP9,AQ9,AR9,AS9,AT9,AU9,AV9,AW9,AX9,AY9,AZ9,C10,D10,E10,F10,G10,H10,I10,J10,K10,L10,M10,N10,O10,P10,Q10,R10,S10,T10,U10,V10,W10)</f>
        <v>0-20.5-1-20.5</v>
      </c>
      <c r="BX10" s="208" t="str">
        <f t="shared" ref="BX10:BX40" si="23">ktgionghitrong24h(Y9,Z9,AA9,AB9,AC9,AD9,AE9,AF9,AG9,AH9,AI9,AJ9,AK9,AL9,AM9,AN9,AO9,AP9,AQ9,AR9,AS9,AT9,AU9,AV9,AW9,AX9,AY9,AZ9,C10,D10,E10,F10,G10,H10,I10,J10,K10,L10,M10,N10,O10,P10,Q10,R10,S10,T10,U10,V10,W10,X10)</f>
        <v>0-20.0-1-20.0</v>
      </c>
      <c r="BY10" s="208" t="str">
        <f t="shared" ref="BY10:BY40" si="24">ktgionghitrong24h(Z9,AA9,AB9,AC9,AD9,AE9,AF9,AG9,AH9,AI9,AJ9,AK9,AL9,AM9,AN9,AO9,AP9,AQ9,AR9,AS9,AT9,AU9,AV9,AW9,AX9,AY9,AZ9,C10,D10,E10,F10,G10,H10,I10,J10,K10,L10,M10,N10,O10,P10,Q10,R10,S10,T10,U10,V10,W10,X10,Y10)</f>
        <v>0-19.5-1-19.5</v>
      </c>
      <c r="BZ10" s="208" t="str">
        <f t="shared" ref="BZ10:BZ40" si="25">ktgionghitrong24h(AA9,AB9,AC9,AD9,AE9,AF9,AG9,AH9,AI9,AJ9,AK9,AL9,AM9,AN9,AO9,AP9,AQ9,AR9,AS9,AT9,AU9,AV9,AW9,AX9,AY9,AZ9,C10,D10,E10,F10,G10,H10,I10,J10,K10,L10,M10,N10,O10,P10,Q10,R10,S10,T10,U10,V10,W10,X10,Y10,Z10)</f>
        <v>0-19.5-2-19.0-00.5</v>
      </c>
      <c r="CA10" s="208" t="str">
        <f t="shared" ref="CA10:CA40" si="26">ktgionghitrong24h(AB9,AC9,AD9,AE9,AF9,AG9,AH9,AI9,AJ9,AK9,AL9,AM9,AN9,AO9,AP9,AQ9,AR9,AS9,AT9,AU9,AV9,AW9,AX9,AY9,AZ9,C10,D10,E10,F10,G10,H10,I10,J10,K10,L10,M10,N10,O10,P10,Q10,R10,S10,T10,U10,V10,W10,X10,Y10,Z10,AA10)</f>
        <v>0-19.5-2-18.5-01.0</v>
      </c>
      <c r="CB10" s="208" t="str">
        <f t="shared" ref="CB10:CB40" si="27">ktgionghitrong24h(AC9,AD9,AE9,AF9,AG9,AH9,AI9,AJ9,AK9,AL9,AM9,AN9,AO9,AP9,AQ9,AR9,AS9,AT9,AU9,AV9,AW9,AX9,AY9,AZ9,C10,D10,E10,F10,G10,H10,I10,J10,K10,L10,M10,N10,O10,P10,Q10,R10,S10,T10,U10,V10,W10,X10,Y10,Z10,AA10,AB10)</f>
        <v>0-19.5-2-18.0-01.5</v>
      </c>
      <c r="CC10" s="208" t="str">
        <f t="shared" ref="CC10:CC40" si="28">ktgionghitrong24h(AD9,AE9,AF9,AG9,AH9,AI9,AJ9,AK9,AL9,AM9,AN9,AO9,AP9,AQ9,AR9,AS9,AT9,AU9,AV9,AW9,AX9,AY9,AZ9,C10,D10,E10,F10,G10,H10,I10,J10,K10,L10,M10,N10,O10,P10,Q10,R10,S10,T10,U10,V10,W10,X10,Y10,Z10,AA10, AB10,AC10)</f>
        <v>0-19.5-2-17.5-02.0</v>
      </c>
      <c r="CD10" s="208" t="str">
        <f t="shared" ref="CD10:CD40" si="29">ktgionghitrong24h(AE9,AF9,AG9,AH9,AI9,AJ9,AK9,AL9,AM9,AN9,AO9,AP9,AQ9,AR9,AS9,AT9,AU9,AV9,AW9,AX9,AY9,AZ9,C10,D10,E10,F10,G10,H10,I10,J10,K10,L10,M10,N10,O10,P10,Q10,R10,S10,T10,U10,V10,W10,X10,Y10,Z10,AA10,AB10,AC10,AD10)</f>
        <v>0-19.0-2-17.0-02.0</v>
      </c>
      <c r="CE10" s="208" t="str">
        <f t="shared" ref="CE10:CE40" si="30">ktgionghitrong24h(AF9,AG9,AH9,AI9,AJ9,AK9,AL9,AM9,AN9,AO9,AP9,AQ9,AR9,AS9,AT9,AU9,AV9,AW9,AX9,AY9,AZ9,C10,D10,E10,F10,G10,H10,I10,J10,K10,L10,M10,N10,O10,P10,Q10,R10,S10,T10,U10,V10,W10,X10,Y10,Z10,AA10,AB10,AC10,AD10,AE10)</f>
        <v>0-18.5-2-16.5-02.0</v>
      </c>
      <c r="CF10" s="208" t="str">
        <f t="shared" ref="CF10:CF40" si="31">ktgionghitrong24h(AG9,AH9,AI9,AJ9,AK9,AL9,AM9,AN9,AO9,AP9,AQ9,AR9,AS9,AT9,AU9,AV9,AW9,AX9,AY9,AZ9,C10,D10,E10,F10,G10,H10,I10,J10,K10,L10,M10,N10,O10,P10,Q10,R10,S10,T10,U10,V10,W10,X10,Y10,Z10,AA10,AB10,AC10,AD10,AE10,AF10)</f>
        <v>0-18.0-2-16.0-02.0</v>
      </c>
      <c r="CG10" s="208" t="str">
        <f t="shared" ref="CG10:CG40" si="32">ktgionghitrong24h(AH9,AI9,AJ9,AK9,AL9,AM9,AN9,AO9,AP9,AQ9,AR9,AS9,AT9,AU9,AV9,AW9,AX9,AY9,AZ9,C10,D10,E10,F10,G10,H10,I10,J10,K10,L10,M10,N10,O10,P10,Q10,R10,S10,T10,U10,V10,W10,X10,Y10,Z10,AA10,AB10,AC10,AD10,AE10,AF10,AG10)</f>
        <v>0-17.5-2-15.5-02.0</v>
      </c>
      <c r="CH10" s="208" t="str">
        <f t="shared" ref="CH10:CH40" si="33">ktgionghitrong24h(AI9,AJ9,AK9,AL9,AM9,AN9,AO9,AP9,AQ9,AR9,AS9,AT9,AU9,AV9,AW9,AX9,AY9,AZ9,C10,D10,E10,F10,G10,H10,I10,J10,K10,L10,M10,N10,O10,P10,Q10,R10,S10,T10,U10,V10,W10,X10,Y10,Z10,AA10,AB10,AC10,AD10,AE10,AF10,AG10,AH10)</f>
        <v>0-17.0-2-15.0-02.0</v>
      </c>
      <c r="CI10" s="208" t="str">
        <f t="shared" ref="CI10:CI40" si="34">ktgionghitrong24h(AJ9,AK9,AL9,AM9,AN9,AO9,AP9,AQ9,AR9,AS9,AT9,AU9,AV9,AW9,AX9,AY9,AZ9,C10,D10,E10,F10,G10,H10,I10,J10,K10,L10,M10,N10,O10,P10,Q10,R10,S10,T10,U10,V10,W10,X10,Y10,Z10,AA10,AB10,AC10,AD10,AE10,AF10,AG10,AH10,AI10)</f>
        <v>0-16.5-2-14.5-02.0</v>
      </c>
      <c r="CJ10" s="208" t="str">
        <f t="shared" ref="CJ10:CJ40" si="35">ktgionghitrong24h(AK9,AL9,AM9,AN9,AO9,AP9,AQ9,AR9,AS9,AT9,AU9,AV9,AW9,AX9,AY9,AZ9,C10,D10,E10,F10,G10,H10,I10,J10,K10,L10,M10,N10,O10,P10,Q10,R10,S10,T10,U10,V10,W10,X10,Y10,Z10,AA10,AB10,AC10,AD10,AE10,AF10,AG10,AH10,AI10,AJ10)</f>
        <v>0-16.0-2-14.0-02.0</v>
      </c>
      <c r="CK10" s="208" t="str">
        <f t="shared" ref="CK10:CK40" si="36">ktgionghitrong24h(AL9,AM9,AN9,AO9,AP9,AQ9,AR9,AS9,AT9,AU9,AV9,AW9,AX9,AY9,AZ9,C10,D10,E10,F10,G10,H10,I10,J10,K10,L10,M10,N10,O10,P10,Q10,R10,S10,T10,U10,V10,W10,X10,Y10,Z10,AA10,AB10,AC10,AD10,AE10,AF10,AG10,AH10,AI10,AJ10,AK10)</f>
        <v>0-15.5-2-13.5-02.0</v>
      </c>
      <c r="CL10" s="208" t="str">
        <f t="shared" ref="CL10:CL40" si="37">ktgionghitrong24h(AM9,AN9,AO9,AP9,AQ9,AR9,AS9,AT9,AU9,AV9,AW9,AX9,AY9,AZ9,C10,D10,E10,F10,G10,H10,I10,J10,K10,L10,M10,N10,O10,P10,Q10,R10,S10,T10,U10,V10,W10,X10,Y10,Z10,AA10,AB10,AC10,AD10,AE10,AF10,AG10,AH10,AI10,AJ10,AK10,AL10)</f>
        <v>0-15.0-2-13.0-02.0</v>
      </c>
      <c r="CM10" s="208" t="str">
        <f t="shared" ref="CM10:CM40" si="38">ktgionghitrong24h(AN9,AO9,AP9,AQ9,AR9,AS9,AT9,AU9,AV9,AW9,AX9,AY9,AZ9,C10,D10,E10,F10,G10,H10,I10,J10,K10,L10,M10,N10,O10,P10,Q10,R10,S10,T10,U10,V10,W10,X10,Y10,Z10,AA10,AB10,AC10,AD10,AE10,AF10,AG10,AH10,AI10,AJ10,AK10,AL10,AM10)</f>
        <v>0-15.0-3-12.5-02.0-00.5</v>
      </c>
      <c r="CN10" s="208" t="str">
        <f t="shared" ref="CN10:CN40" si="39">ktgionghitrong24h(AO9,AP9,AQ9,AR9,AS9,AT9,AU9,AV9,AW9,AX9,AY9,AZ9,C10,D10,E10,F10,G10,H10,I10,J10,K10,L10,M10,N10,O10,P10,Q10,R10,S10,T10,U10,V10,W10,X10,Y10,Z10,AA10,AB10,AC10,AD10,AE10,AF10,AG10,AH10,AI10,AJ10,AK10,AL10,AM10,AN10)</f>
        <v>0-15.0-3-12.0-02.0-01.0</v>
      </c>
      <c r="CO10" s="208" t="str">
        <f t="shared" ref="CO10:CO40" si="40">ktgionghitrong24h(AP9,AQ9,AR9,AS9,AT9,AU9,AV9,AW9,AX9,AY9,AZ9,C10,D10,E10,F10,G10,H10,I10,J10,K10,L10,M10,N10,O10,P10,Q10,R10,S10,T10,U10,V10,W10,X10,Y10,Z10,AA10,AB10,AC10,AD10,AE10,AF10,AG10,AH10,AI10,AJ10,AK10,AL10,AM10,AN10,AO10)</f>
        <v>0-15.0-3-11.5-02.0-01.5</v>
      </c>
      <c r="CP10" s="208" t="str">
        <f t="shared" ref="CP10:CP40" si="41">ktgionghitrong24h(AQ9,AR9,AS9,AT9,AU9,AV9,AW9,AX9,AY9,AZ9,C10,D10,E10,F10,G10,H10,I10,J10,K10,L10,M10,N10,O10,P10,Q10,R10,S10,T10,U10,V10,W10,X10,Y10,Z10,AA10,AB10,AC10,AD10,AE10,AF10,AG10,AH10,AI10,AJ10,AK10,AL10,AM10,AN10,AO10,AP10)</f>
        <v>0-15.0-3-11.0-02.0-02.0</v>
      </c>
      <c r="CQ10" s="208" t="str">
        <f t="shared" ref="CQ10:CQ40" si="42">ktgionghitrong24h(AR9,AS9,AT9,AU9,AV9,AW9,AX9,AY9,AZ9,C10,D10,E10,F10,G10,H10,I10,J10,K10,L10,M10,N10,O10,P10,Q10,R10,S10,T10,U10,V10,W10,X10,Y10,Z10,AA10,AB10,AC10,AD10,AE10,AF10,AG10,AH10,AI10,AJ10,AK10,AL10,AM10,AN10,AO10,AP10,AQ10)</f>
        <v>0-15.0-3-10.5-02.0-02.5</v>
      </c>
      <c r="CR10" s="208" t="str">
        <f t="shared" ref="CR10:CR40" si="43">ktgionghitrong24h(AS9,AT9,AU9,AV9,AW9,AX9,AY9,AZ9,C10,D10,E10,F10,G10,H10,I10,J10,K10,L10,M10,N10,O10,P10,Q10,R10,S10,T10,U10,V10,W10,X10,Y10,Z10,AA10,AB10,AC10,AD10,AE10,AF10,AG10,AH10,AI10,AJ10,AK10,AL10,AM10,AN10,AO10,AP10,AQ10,AR10)</f>
        <v>0-15.0-3-10.0-02.0-03.0</v>
      </c>
      <c r="CS10" s="208" t="str">
        <f t="shared" ref="CS10:CS40" si="44">ktgionghitrong24h(AT9,AU9,AV9,AW9,AX9,AY9,AZ9,C10,D10,E10,F10,G10,H10,I10,J10,K10,L10,M10,N10,O10,P10,Q10,R10,S10,T10,U10,V10,W10,X10,Y10,Z10,AA10,AB10,AC10,AD10,AE10,AF10,AG10,AH10,AI10,AJ10,AK10,AL10,AM10,AN10,AO10,AP10,AQ10,AR10,AS10)</f>
        <v>0-15.0-3-09.5-02.0-03.5</v>
      </c>
      <c r="CT10" s="208" t="str">
        <f t="shared" ref="CT10:CT40" si="45">ktgionghitrong24h(AU9,AV9,AW9,AX9,AY9,AZ9,C10,D10,E10,F10,G10,H10,I10,J10,K10,L10,M10,N10,O10,P10,Q10,R10,S10,T10,U10,V10,W10,X10,Y10,Z10,AA10,AB10,AC10,AD10,AE10,AF10,AG10,AH10,AI10,AJ10,AK10,AL10,AM10,AN10,AO10,AP10,AQ10,AR10,AS10,AT10)</f>
        <v>0-15.0-3-09.0-02.0-04.0</v>
      </c>
      <c r="CU10" s="208" t="str">
        <f t="shared" ref="CU10:CU40" si="46">ktgionghitrong24h(AV9,AW9,AX9,AY9,AZ9,C10,D10,E10,F10,G10,H10,I10,J10,K10,L10,M10,N10,O10,P10,Q10,R10,S10,T10,U10,V10,W10,X10,Y10,Z10,AA10,AB10,AC10,AD10,AE10,AF10,AG10,AH10,AI10,AJ10,AK10,AL10,AM10,AN10,AO10,AP10,AQ10,AR10,AS10,AT10,AU10)</f>
        <v>0-15.0-3-08.5-02.0-04.5</v>
      </c>
      <c r="CV10" s="208" t="str">
        <f t="shared" ref="CV10:CV40" si="47">ktgionghitrong24h(AW9,AX9,AY9,AZ9,C10,D10,E10,F10,G10,H10,I10,J10,K10,L10,M10,N10,O10,P10,Q10,R10,S10,T10,U10,V10,W10,X10,Y10,Z10,AA10,AB10,AC10,AD10,AE10,AF10,AG10,AH10,AI10,AJ10,AK10,AL10,AM10,AN10,AO10,AP10,AQ10,AR10,AS10,AT10,AU10,AV10)</f>
        <v>0-15.0-3-08.0-02.0-05.0</v>
      </c>
      <c r="CW10" s="208" t="str">
        <f t="shared" ref="CW10:CW40" si="48">ktgionghitrong24h(AX9,AY9,AZ9,C10,D10,E10,F10,G10,H10,I10,J10,K10,L10,M10,N10,O10,P10,Q10,R10,S10,T10,U10,V10,W10,X10,Y10,Z10,AA10,AB10,AC10,AD10,AE10,AF10,AG10,AH10,AI10,AJ10,AK10,AL10,AM10,AN10,AO10,AP10,AQ10,AR10,AS10,AT10,AU10,AV10,AW10)</f>
        <v>0-15.0-3-07.5-02.0-05.5</v>
      </c>
      <c r="CX10" s="208" t="str">
        <f t="shared" ref="CX10:CX40" si="49">ktgionghitrong24h(AY9,AZ9,C10,D10,E10,F10,G10,H10,I10,J10,K10,L10,M10,N10,O10,P10,Q10,R10,S10,T10,U10,V10,W10,X10,Y10,Z10,AA10,AB10,AC10,AD10,AE10,AF10,AG10,AH10,AI10,AJ10,AK10,AL10,AM10,AN10,AO10,AP10,AQ10,AR10,AS10,AT10,AU10,AV10,AW10,AX10)</f>
        <v>0-15.0-3-07.0-02.0-06.0</v>
      </c>
      <c r="CY10" s="208" t="str">
        <f t="shared" ref="CY10:CY40" si="50">ktgionghitrong24h(AZ9,C10,D10,E10,F10,G10,H10,I10,J10,K10,L10,M10,N10,O10,P10,Q10,R10,S10,T10,U10,V10,W10,X10,Y10,Z10,AA10,AB10,AC10,AD10,AE10,AF10,AG10,AH10,AI10,AJ10,AK10,AL10,AM10,AN10,AO10,AP10,AQ10,AR10,AS10,AT10,AU10,AV10,AW10,AX10,AY10)</f>
        <v>0-15.0-3-07.0-02.0-06.0</v>
      </c>
      <c r="CZ10" s="208" t="str">
        <f t="shared" si="0"/>
        <v>0-15.0-3-07.0-02.0-06.0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159</v>
      </c>
      <c r="DE10" s="211" t="str">
        <f>IF(SUM(DA4:DA10)&lt;70,"tgn&lt;70","Ok-" &amp; TEXT(SUM(DA4:DA10),"0.0"))</f>
        <v>Ok-159.0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0-15.0-3-06.5-02.0-06.5</v>
      </c>
      <c r="BD11" s="208" t="str">
        <f t="shared" si="3"/>
        <v>0-15.0-3-06.0-02.0-07.0</v>
      </c>
      <c r="BE11" s="208" t="str">
        <f t="shared" si="4"/>
        <v>0-15.0-3-05.5-02.0-07.5</v>
      </c>
      <c r="BF11" s="208" t="str">
        <f t="shared" si="5"/>
        <v>0-15.0-3-05.0-02.0-08.0</v>
      </c>
      <c r="BG11" s="208" t="str">
        <f t="shared" si="6"/>
        <v>0-15.0-3-04.5-02.0-08.5</v>
      </c>
      <c r="BH11" s="208" t="str">
        <f t="shared" si="7"/>
        <v>0-15.0-3-04.0-02.0-09.0</v>
      </c>
      <c r="BI11" s="208" t="str">
        <f t="shared" si="8"/>
        <v>0-15.0-3-03.5-02.0-09.5</v>
      </c>
      <c r="BJ11" s="208" t="str">
        <f t="shared" si="9"/>
        <v>0-15.0-3-03.0-02.0-10.0</v>
      </c>
      <c r="BK11" s="208" t="str">
        <f t="shared" si="10"/>
        <v>0-15.0-3-02.5-02.0-10.5</v>
      </c>
      <c r="BL11" s="208" t="str">
        <f t="shared" si="11"/>
        <v>0-15.0-3-02.0-02.0-11.0</v>
      </c>
      <c r="BM11" s="208" t="str">
        <f t="shared" si="12"/>
        <v>0-15.0-3-01.5-02.0-11.5</v>
      </c>
      <c r="BN11" s="208" t="str">
        <f t="shared" si="13"/>
        <v>0-15.0-3-01.0-02.0-12.0</v>
      </c>
      <c r="BO11" s="208" t="str">
        <f t="shared" si="14"/>
        <v>0-15.0-3-00.5-02.0-12.5</v>
      </c>
      <c r="BP11" s="208" t="str">
        <f t="shared" si="15"/>
        <v>0-15.0-2-02.0-13.0</v>
      </c>
      <c r="BQ11" s="208" t="str">
        <f t="shared" si="16"/>
        <v>0-15.5-2-02.0-13.5</v>
      </c>
      <c r="BR11" s="208" t="str">
        <f t="shared" si="17"/>
        <v>0-16.0-2-02.0-14.0</v>
      </c>
      <c r="BS11" s="208" t="str">
        <f t="shared" si="18"/>
        <v>0-16.5-2-02.0-14.5</v>
      </c>
      <c r="BT11" s="208" t="str">
        <f t="shared" si="19"/>
        <v>0-17.0-2-02.0-15.0</v>
      </c>
      <c r="BU11" s="208" t="str">
        <f t="shared" si="20"/>
        <v>0-17.5-2-02.0-15.5</v>
      </c>
      <c r="BV11" s="208" t="str">
        <f t="shared" si="21"/>
        <v>0-18.0-2-02.0-16.0</v>
      </c>
      <c r="BW11" s="208" t="str">
        <f t="shared" si="22"/>
        <v>0-18.5-2-02.0-16.5</v>
      </c>
      <c r="BX11" s="208" t="str">
        <f t="shared" si="23"/>
        <v>0-19.0-2-02.0-17.0</v>
      </c>
      <c r="BY11" s="208" t="str">
        <f t="shared" si="24"/>
        <v>0-19.5-2-02.0-17.5</v>
      </c>
      <c r="BZ11" s="208" t="str">
        <f t="shared" si="25"/>
        <v>0-19.5-2-01.5-18.0</v>
      </c>
      <c r="CA11" s="208" t="str">
        <f t="shared" si="26"/>
        <v>0-19.5-2-01.0-18.5</v>
      </c>
      <c r="CB11" s="208" t="str">
        <f t="shared" si="27"/>
        <v>0-19.5-2-00.5-19.0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v>
      </c>
      <c r="DD11" s="211">
        <f t="shared" ref="DD11:DD40" si="54">MIN(DB5:DB17)</f>
        <v>159</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159</v>
      </c>
      <c r="DE12" s="211" t="str">
        <f t="shared" si="55"/>
        <v>Ok-159.0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159</v>
      </c>
      <c r="DE13" s="211" t="str">
        <f t="shared" si="55"/>
        <v>Ok-159.0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v>
      </c>
      <c r="DC14" s="213">
        <f t="shared" si="51"/>
        <v>24</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24</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159</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159</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159</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159</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159</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159</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0.xml><?xml version="1.0" encoding="utf-8"?>
<worksheet xmlns="http://schemas.openxmlformats.org/spreadsheetml/2006/main" xmlns:r="http://schemas.openxmlformats.org/officeDocument/2006/relationships">
  <sheetPr codeName="Sheet12"/>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t="s">
        <v>25</v>
      </c>
      <c r="AB10" s="23" t="s">
        <v>25</v>
      </c>
      <c r="AC10" s="23" t="s">
        <v>25</v>
      </c>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0-23.5-1-23.5</v>
      </c>
      <c r="CB10" s="208" t="str">
        <f t="shared" ref="CB10:CB40" si="27">ktgionghitrong24h(AC9,AD9,AE9,AF9,AG9,AH9,AI9,AJ9,AK9,AL9,AM9,AN9,AO9,AP9,AQ9,AR9,AS9,AT9,AU9,AV9,AW9,AX9,AY9,AZ9,C10,D10,E10,F10,G10,H10,I10,J10,K10,L10,M10,N10,O10,P10,Q10,R10,S10,T10,U10,V10,W10,X10,Y10,Z10,AA10,AB10)</f>
        <v>0-23.0-1-23.0</v>
      </c>
      <c r="CC10" s="208" t="str">
        <f t="shared" ref="CC10:CC40" si="28">ktgionghitrong24h(AD9,AE9,AF9,AG9,AH9,AI9,AJ9,AK9,AL9,AM9,AN9,AO9,AP9,AQ9,AR9,AS9,AT9,AU9,AV9,AW9,AX9,AY9,AZ9,C10,D10,E10,F10,G10,H10,I10,J10,K10,L10,M10,N10,O10,P10,Q10,R10,S10,T10,U10,V10,W10,X10,Y10,Z10,AA10, AB10,AC10)</f>
        <v>0-22.5-1-22.5</v>
      </c>
      <c r="CD10" s="208" t="str">
        <f t="shared" ref="CD10:CD40" si="29">ktgionghitrong24h(AE9,AF9,AG9,AH9,AI9,AJ9,AK9,AL9,AM9,AN9,AO9,AP9,AQ9,AR9,AS9,AT9,AU9,AV9,AW9,AX9,AY9,AZ9,C10,D10,E10,F10,G10,H10,I10,J10,K10,L10,M10,N10,O10,P10,Q10,R10,S10,T10,U10,V10,W10,X10,Y10,Z10,AA10,AB10,AC10,AD10)</f>
        <v>0-22.0-1-22.0</v>
      </c>
      <c r="CE10" s="208" t="str">
        <f t="shared" ref="CE10:CE40" si="30">ktgionghitrong24h(AF9,AG9,AH9,AI9,AJ9,AK9,AL9,AM9,AN9,AO9,AP9,AQ9,AR9,AS9,AT9,AU9,AV9,AW9,AX9,AY9,AZ9,C10,D10,E10,F10,G10,H10,I10,J10,K10,L10,M10,N10,O10,P10,Q10,R10,S10,T10,U10,V10,W10,X10,Y10,Z10,AA10,AB10,AC10,AD10,AE10)</f>
        <v>0-21.5-1-21.5</v>
      </c>
      <c r="CF10" s="208" t="str">
        <f t="shared" ref="CF10:CF40" si="31">ktgionghitrong24h(AG9,AH9,AI9,AJ9,AK9,AL9,AM9,AN9,AO9,AP9,AQ9,AR9,AS9,AT9,AU9,AV9,AW9,AX9,AY9,AZ9,C10,D10,E10,F10,G10,H10,I10,J10,K10,L10,M10,N10,O10,P10,Q10,R10,S10,T10,U10,V10,W10,X10,Y10,Z10,AA10,AB10,AC10,AD10,AE10,AF10)</f>
        <v>0-21.0-1-21.0</v>
      </c>
      <c r="CG10" s="208" t="str">
        <f t="shared" ref="CG10:CG40" si="32">ktgionghitrong24h(AH9,AI9,AJ9,AK9,AL9,AM9,AN9,AO9,AP9,AQ9,AR9,AS9,AT9,AU9,AV9,AW9,AX9,AY9,AZ9,C10,D10,E10,F10,G10,H10,I10,J10,K10,L10,M10,N10,O10,P10,Q10,R10,S10,T10,U10,V10,W10,X10,Y10,Z10,AA10,AB10,AC10,AD10,AE10,AF10,AG10)</f>
        <v>0-20.5-1-20.5</v>
      </c>
      <c r="CH10" s="208" t="str">
        <f t="shared" ref="CH10:CH40" si="33">ktgionghitrong24h(AI9,AJ9,AK9,AL9,AM9,AN9,AO9,AP9,AQ9,AR9,AS9,AT9,AU9,AV9,AW9,AX9,AY9,AZ9,C10,D10,E10,F10,G10,H10,I10,J10,K10,L10,M10,N10,O10,P10,Q10,R10,S10,T10,U10,V10,W10,X10,Y10,Z10,AA10,AB10,AC10,AD10,AE10,AF10,AG10,AH10)</f>
        <v>0-20.0-1-20.0</v>
      </c>
      <c r="CI10" s="208" t="str">
        <f t="shared" ref="CI10:CI40" si="34">ktgionghitrong24h(AJ9,AK9,AL9,AM9,AN9,AO9,AP9,AQ9,AR9,AS9,AT9,AU9,AV9,AW9,AX9,AY9,AZ9,C10,D10,E10,F10,G10,H10,I10,J10,K10,L10,M10,N10,O10,P10,Q10,R10,S10,T10,U10,V10,W10,X10,Y10,Z10,AA10,AB10,AC10,AD10,AE10,AF10,AG10,AH10,AI10)</f>
        <v>0-19.5-1-19.5</v>
      </c>
      <c r="CJ10" s="208" t="str">
        <f t="shared" ref="CJ10:CJ40" si="35">ktgionghitrong24h(AK9,AL9,AM9,AN9,AO9,AP9,AQ9,AR9,AS9,AT9,AU9,AV9,AW9,AX9,AY9,AZ9,C10,D10,E10,F10,G10,H10,I10,J10,K10,L10,M10,N10,O10,P10,Q10,R10,S10,T10,U10,V10,W10,X10,Y10,Z10,AA10,AB10,AC10,AD10,AE10,AF10,AG10,AH10,AI10,AJ10)</f>
        <v>0-19.0-1-19.0</v>
      </c>
      <c r="CK10" s="208" t="str">
        <f t="shared" ref="CK10:CK40" si="36">ktgionghitrong24h(AL9,AM9,AN9,AO9,AP9,AQ9,AR9,AS9,AT9,AU9,AV9,AW9,AX9,AY9,AZ9,C10,D10,E10,F10,G10,H10,I10,J10,K10,L10,M10,N10,O10,P10,Q10,R10,S10,T10,U10,V10,W10,X10,Y10,Z10,AA10,AB10,AC10,AD10,AE10,AF10,AG10,AH10,AI10,AJ10,AK10)</f>
        <v>0-18.5-1-18.5</v>
      </c>
      <c r="CL10" s="208" t="str">
        <f t="shared" ref="CL10:CL40" si="37">ktgionghitrong24h(AM9,AN9,AO9,AP9,AQ9,AR9,AS9,AT9,AU9,AV9,AW9,AX9,AY9,AZ9,C10,D10,E10,F10,G10,H10,I10,J10,K10,L10,M10,N10,O10,P10,Q10,R10,S10,T10,U10,V10,W10,X10,Y10,Z10,AA10,AB10,AC10,AD10,AE10,AF10,AG10,AH10,AI10,AJ10,AK10,AL10)</f>
        <v>0-18.0-1-18.0</v>
      </c>
      <c r="CM10" s="208" t="str">
        <f t="shared" ref="CM10:CM40" si="38">ktgionghitrong24h(AN9,AO9,AP9,AQ9,AR9,AS9,AT9,AU9,AV9,AW9,AX9,AY9,AZ9,C10,D10,E10,F10,G10,H10,I10,J10,K10,L10,M10,N10,O10,P10,Q10,R10,S10,T10,U10,V10,W10,X10,Y10,Z10,AA10,AB10,AC10,AD10,AE10,AF10,AG10,AH10,AI10,AJ10,AK10,AL10,AM10)</f>
        <v>0-18.0-2-17.5-00.5</v>
      </c>
      <c r="CN10" s="208" t="str">
        <f t="shared" ref="CN10:CN40" si="39">ktgionghitrong24h(AO9,AP9,AQ9,AR9,AS9,AT9,AU9,AV9,AW9,AX9,AY9,AZ9,C10,D10,E10,F10,G10,H10,I10,J10,K10,L10,M10,N10,O10,P10,Q10,R10,S10,T10,U10,V10,W10,X10,Y10,Z10,AA10,AB10,AC10,AD10,AE10,AF10,AG10,AH10,AI10,AJ10,AK10,AL10,AM10,AN10)</f>
        <v>0-18.0-2-17.0-01.0</v>
      </c>
      <c r="CO10" s="208" t="str">
        <f t="shared" ref="CO10:CO40" si="40">ktgionghitrong24h(AP9,AQ9,AR9,AS9,AT9,AU9,AV9,AW9,AX9,AY9,AZ9,C10,D10,E10,F10,G10,H10,I10,J10,K10,L10,M10,N10,O10,P10,Q10,R10,S10,T10,U10,V10,W10,X10,Y10,Z10,AA10,AB10,AC10,AD10,AE10,AF10,AG10,AH10,AI10,AJ10,AK10,AL10,AM10,AN10,AO10)</f>
        <v>0-18.0-2-16.5-01.5</v>
      </c>
      <c r="CP10" s="208" t="str">
        <f t="shared" ref="CP10:CP40" si="41">ktgionghitrong24h(AQ9,AR9,AS9,AT9,AU9,AV9,AW9,AX9,AY9,AZ9,C10,D10,E10,F10,G10,H10,I10,J10,K10,L10,M10,N10,O10,P10,Q10,R10,S10,T10,U10,V10,W10,X10,Y10,Z10,AA10,AB10,AC10,AD10,AE10,AF10,AG10,AH10,AI10,AJ10,AK10,AL10,AM10,AN10,AO10,AP10)</f>
        <v>0-18.0-2-16.0-02.0</v>
      </c>
      <c r="CQ10" s="208" t="str">
        <f t="shared" ref="CQ10:CQ40" si="42">ktgionghitrong24h(AR9,AS9,AT9,AU9,AV9,AW9,AX9,AY9,AZ9,C10,D10,E10,F10,G10,H10,I10,J10,K10,L10,M10,N10,O10,P10,Q10,R10,S10,T10,U10,V10,W10,X10,Y10,Z10,AA10,AB10,AC10,AD10,AE10,AF10,AG10,AH10,AI10,AJ10,AK10,AL10,AM10,AN10,AO10,AP10,AQ10)</f>
        <v>0-18.0-2-15.5-02.5</v>
      </c>
      <c r="CR10" s="208" t="str">
        <f t="shared" ref="CR10:CR40" si="43">ktgionghitrong24h(AS9,AT9,AU9,AV9,AW9,AX9,AY9,AZ9,C10,D10,E10,F10,G10,H10,I10,J10,K10,L10,M10,N10,O10,P10,Q10,R10,S10,T10,U10,V10,W10,X10,Y10,Z10,AA10,AB10,AC10,AD10,AE10,AF10,AG10,AH10,AI10,AJ10,AK10,AL10,AM10,AN10,AO10,AP10,AQ10,AR10)</f>
        <v>0-18.0-2-15.0-03.0</v>
      </c>
      <c r="CS10" s="208" t="str">
        <f t="shared" ref="CS10:CS40" si="44">ktgionghitrong24h(AT9,AU9,AV9,AW9,AX9,AY9,AZ9,C10,D10,E10,F10,G10,H10,I10,J10,K10,L10,M10,N10,O10,P10,Q10,R10,S10,T10,U10,V10,W10,X10,Y10,Z10,AA10,AB10,AC10,AD10,AE10,AF10,AG10,AH10,AI10,AJ10,AK10,AL10,AM10,AN10,AO10,AP10,AQ10,AR10,AS10)</f>
        <v>0-18.0-2-14.5-03.5</v>
      </c>
      <c r="CT10" s="208" t="str">
        <f t="shared" ref="CT10:CT40" si="45">ktgionghitrong24h(AU9,AV9,AW9,AX9,AY9,AZ9,C10,D10,E10,F10,G10,H10,I10,J10,K10,L10,M10,N10,O10,P10,Q10,R10,S10,T10,U10,V10,W10,X10,Y10,Z10,AA10,AB10,AC10,AD10,AE10,AF10,AG10,AH10,AI10,AJ10,AK10,AL10,AM10,AN10,AO10,AP10,AQ10,AR10,AS10,AT10)</f>
        <v>0-18.0-2-14.0-04.0</v>
      </c>
      <c r="CU10" s="208" t="str">
        <f t="shared" ref="CU10:CU40" si="46">ktgionghitrong24h(AV9,AW9,AX9,AY9,AZ9,C10,D10,E10,F10,G10,H10,I10,J10,K10,L10,M10,N10,O10,P10,Q10,R10,S10,T10,U10,V10,W10,X10,Y10,Z10,AA10,AB10,AC10,AD10,AE10,AF10,AG10,AH10,AI10,AJ10,AK10,AL10,AM10,AN10,AO10,AP10,AQ10,AR10,AS10,AT10,AU10)</f>
        <v>0-18.0-2-13.5-04.5</v>
      </c>
      <c r="CV10" s="208" t="str">
        <f t="shared" ref="CV10:CV40" si="47">ktgionghitrong24h(AW9,AX9,AY9,AZ9,C10,D10,E10,F10,G10,H10,I10,J10,K10,L10,M10,N10,O10,P10,Q10,R10,S10,T10,U10,V10,W10,X10,Y10,Z10,AA10,AB10,AC10,AD10,AE10,AF10,AG10,AH10,AI10,AJ10,AK10,AL10,AM10,AN10,AO10,AP10,AQ10,AR10,AS10,AT10,AU10,AV10)</f>
        <v>0-18.0-2-13.0-05.0</v>
      </c>
      <c r="CW10" s="208" t="str">
        <f t="shared" ref="CW10:CW40" si="48">ktgionghitrong24h(AX9,AY9,AZ9,C10,D10,E10,F10,G10,H10,I10,J10,K10,L10,M10,N10,O10,P10,Q10,R10,S10,T10,U10,V10,W10,X10,Y10,Z10,AA10,AB10,AC10,AD10,AE10,AF10,AG10,AH10,AI10,AJ10,AK10,AL10,AM10,AN10,AO10,AP10,AQ10,AR10,AS10,AT10,AU10,AV10,AW10)</f>
        <v>0-18.0-2-12.5-05.5</v>
      </c>
      <c r="CX10" s="208" t="str">
        <f t="shared" ref="CX10:CX40" si="49">ktgionghitrong24h(AY9,AZ9,C10,D10,E10,F10,G10,H10,I10,J10,K10,L10,M10,N10,O10,P10,Q10,R10,S10,T10,U10,V10,W10,X10,Y10,Z10,AA10,AB10,AC10,AD10,AE10,AF10,AG10,AH10,AI10,AJ10,AK10,AL10,AM10,AN10,AO10,AP10,AQ10,AR10,AS10,AT10,AU10,AV10,AW10,AX10)</f>
        <v>0-18.0-2-12.0-06.0</v>
      </c>
      <c r="CY10" s="208" t="str">
        <f t="shared" ref="CY10:CY40" si="50">ktgionghitrong24h(AZ9,C10,D10,E10,F10,G10,H10,I10,J10,K10,L10,M10,N10,O10,P10,Q10,R10,S10,T10,U10,V10,W10,X10,Y10,Z10,AA10,AB10,AC10,AD10,AE10,AF10,AG10,AH10,AI10,AJ10,AK10,AL10,AM10,AN10,AO10,AP10,AQ10,AR10,AS10,AT10,AU10,AV10,AW10,AX10,AY10)</f>
        <v>0-18.0-2-12.0-06.0</v>
      </c>
      <c r="CZ10" s="208" t="str">
        <f t="shared" si="0"/>
        <v>0-18.0-2-12.0-06.0</v>
      </c>
      <c r="DA10" s="211">
        <f>VALUE(MID(CZ10,IF(VALUE(LEFT(CZ10,1))=0,3,VALUE(LEFT(CZ10,1))*6+4),4))</f>
        <v>18</v>
      </c>
      <c r="DB10" s="211">
        <f>SUM(DA4:DA10)</f>
        <v>162</v>
      </c>
      <c r="DC10" s="213">
        <f t="shared" ref="DC10:DC40" si="51">gio_nghi_min_trg_24h_bk(BC10,BD10,BE10,BF10,BG10,BH10,BI10,BJ10,BK10,BL10,BM10,BN10,BO10,BP10,BQ10,BR10,BS10,BT10,BU10,BV10,BW10,BX10,BY10,BZ10,CA10,CB10,CC10,CD10,CE10,CF10,CG10,CH10,CI10,CJ10,CK10,CL10,CM10,CN10,CO10,CP10,CQ10,CR10,CS10,CT10,CU10,CV10,CW10,CX10,CY10,CZ10)</f>
        <v>18</v>
      </c>
      <c r="DD10" s="211">
        <f>MIN(DB4:DB16)</f>
        <v>162</v>
      </c>
      <c r="DE10" s="211" t="str">
        <f>IF(SUM(DA4:DA10)&lt;70,"tgn&lt;70","Ok-" &amp; TEXT(SUM(DA4:DA10),"0.0"))</f>
        <v>Ok-162.0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0-18.0-2-11.5-06.5</v>
      </c>
      <c r="BD11" s="208" t="str">
        <f t="shared" si="3"/>
        <v>0-18.0-2-11.0-07.0</v>
      </c>
      <c r="BE11" s="208" t="str">
        <f t="shared" si="4"/>
        <v>0-18.0-2-10.5-07.5</v>
      </c>
      <c r="BF11" s="208" t="str">
        <f t="shared" si="5"/>
        <v>0-18.0-2-10.0-08.0</v>
      </c>
      <c r="BG11" s="208" t="str">
        <f t="shared" si="6"/>
        <v>0-18.0-2-09.5-08.5</v>
      </c>
      <c r="BH11" s="208" t="str">
        <f t="shared" si="7"/>
        <v>0-18.0-2-09.0-09.0</v>
      </c>
      <c r="BI11" s="208" t="str">
        <f t="shared" si="8"/>
        <v>0-18.0-2-08.5-09.5</v>
      </c>
      <c r="BJ11" s="208" t="str">
        <f t="shared" si="9"/>
        <v>0-18.0-2-08.0-10.0</v>
      </c>
      <c r="BK11" s="208" t="str">
        <f t="shared" si="10"/>
        <v>0-18.0-2-07.5-10.5</v>
      </c>
      <c r="BL11" s="208" t="str">
        <f t="shared" si="11"/>
        <v>0-18.0-2-07.0-11.0</v>
      </c>
      <c r="BM11" s="208" t="str">
        <f t="shared" si="12"/>
        <v>0-18.0-2-06.5-11.5</v>
      </c>
      <c r="BN11" s="208" t="str">
        <f t="shared" si="13"/>
        <v>0-18.0-2-06.0-12.0</v>
      </c>
      <c r="BO11" s="208" t="str">
        <f t="shared" si="14"/>
        <v>0-18.0-2-05.5-12.5</v>
      </c>
      <c r="BP11" s="208" t="str">
        <f t="shared" si="15"/>
        <v>0-18.0-2-05.0-13.0</v>
      </c>
      <c r="BQ11" s="208" t="str">
        <f t="shared" si="16"/>
        <v>0-18.0-2-04.5-13.5</v>
      </c>
      <c r="BR11" s="208" t="str">
        <f t="shared" si="17"/>
        <v>0-18.0-2-04.0-14.0</v>
      </c>
      <c r="BS11" s="208" t="str">
        <f t="shared" si="18"/>
        <v>0-18.0-2-03.5-14.5</v>
      </c>
      <c r="BT11" s="208" t="str">
        <f t="shared" si="19"/>
        <v>0-18.0-2-03.0-15.0</v>
      </c>
      <c r="BU11" s="208" t="str">
        <f t="shared" si="20"/>
        <v>0-18.0-2-02.5-15.5</v>
      </c>
      <c r="BV11" s="208" t="str">
        <f t="shared" si="21"/>
        <v>0-18.0-2-02.0-16.0</v>
      </c>
      <c r="BW11" s="208" t="str">
        <f t="shared" si="22"/>
        <v>0-18.0-2-01.5-16.5</v>
      </c>
      <c r="BX11" s="208" t="str">
        <f t="shared" si="23"/>
        <v>0-18.0-2-01.0-17.0</v>
      </c>
      <c r="BY11" s="208" t="str">
        <f t="shared" si="24"/>
        <v>0-18.0-2-00.5-17.5</v>
      </c>
      <c r="BZ11" s="208" t="str">
        <f t="shared" si="25"/>
        <v>0-18.0-1-18.0</v>
      </c>
      <c r="CA11" s="208" t="str">
        <f t="shared" si="26"/>
        <v>0-18.5-1-18.5</v>
      </c>
      <c r="CB11" s="208" t="str">
        <f t="shared" si="27"/>
        <v>0-19.0-1-19.0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162</v>
      </c>
      <c r="DC11" s="213">
        <f t="shared" si="51"/>
        <v>18</v>
      </c>
      <c r="DD11" s="211">
        <f t="shared" ref="DD11:DD40" si="54">MIN(DB5:DB17)</f>
        <v>162</v>
      </c>
      <c r="DE11" s="211" t="str">
        <f t="shared" ref="DE11:DE40" si="55">IF(SUM(DA5:DA11)&lt;70,"tgn&lt;70","Ok-" &amp; TEXT(SUM(DA5:DA11),"0.0"))</f>
        <v>Ok-162.0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2"/>
      <c r="AB12" s="23"/>
      <c r="AC12" s="23"/>
      <c r="AD12" s="23"/>
      <c r="AE12" s="23"/>
      <c r="AF12" s="23"/>
      <c r="AG12" s="23"/>
      <c r="AH12" s="24"/>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162</v>
      </c>
      <c r="DC12" s="213">
        <f t="shared" si="51"/>
        <v>24</v>
      </c>
      <c r="DD12" s="211">
        <f t="shared" si="54"/>
        <v>162</v>
      </c>
      <c r="DE12" s="211" t="str">
        <f t="shared" si="55"/>
        <v>Ok-162.0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162</v>
      </c>
      <c r="DC13" s="213">
        <f t="shared" si="51"/>
        <v>24</v>
      </c>
      <c r="DD13" s="211">
        <f t="shared" si="54"/>
        <v>162</v>
      </c>
      <c r="DE13" s="211" t="str">
        <f t="shared" si="55"/>
        <v>Ok-162.0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162</v>
      </c>
      <c r="DC14" s="213">
        <f t="shared" si="51"/>
        <v>24</v>
      </c>
      <c r="DD14" s="211">
        <f t="shared" si="54"/>
        <v>162</v>
      </c>
      <c r="DE14" s="211" t="str">
        <f t="shared" si="55"/>
        <v>Ok-162.0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162</v>
      </c>
      <c r="DC15" s="213">
        <f t="shared" si="51"/>
        <v>24</v>
      </c>
      <c r="DD15" s="211">
        <f t="shared" si="54"/>
        <v>162</v>
      </c>
      <c r="DE15" s="211" t="str">
        <f t="shared" si="55"/>
        <v>Ok-162.0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162</v>
      </c>
      <c r="DC16" s="213">
        <f t="shared" si="51"/>
        <v>24</v>
      </c>
      <c r="DD16" s="211">
        <f t="shared" si="54"/>
        <v>162</v>
      </c>
      <c r="DE16" s="211" t="str">
        <f t="shared" si="55"/>
        <v>Ok-162.0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162</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162</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162</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162</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162</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162</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25" t="s">
        <v>162</v>
      </c>
      <c r="AZ40" s="27"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objects="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1.xml><?xml version="1.0" encoding="utf-8"?>
<worksheet xmlns="http://schemas.openxmlformats.org/spreadsheetml/2006/main" xmlns:r="http://schemas.openxmlformats.org/officeDocument/2006/relationships">
  <sheetPr codeName="Sheet13"/>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t="s">
        <v>25</v>
      </c>
      <c r="P10" s="23" t="s">
        <v>25</v>
      </c>
      <c r="Q10" s="23" t="s">
        <v>25</v>
      </c>
      <c r="R10" s="24" t="s">
        <v>25</v>
      </c>
      <c r="S10" s="22" t="s">
        <v>25</v>
      </c>
      <c r="T10" s="23" t="s">
        <v>25</v>
      </c>
      <c r="U10" s="23" t="s">
        <v>25</v>
      </c>
      <c r="V10" s="23" t="s">
        <v>25</v>
      </c>
      <c r="W10" s="23" t="s">
        <v>25</v>
      </c>
      <c r="X10" s="23" t="s">
        <v>25</v>
      </c>
      <c r="Y10" s="23" t="s">
        <v>25</v>
      </c>
      <c r="Z10" s="24" t="s">
        <v>25</v>
      </c>
      <c r="AA10" s="22"/>
      <c r="AB10" s="23"/>
      <c r="AC10" s="23"/>
      <c r="AD10" s="23"/>
      <c r="AE10" s="23"/>
      <c r="AF10" s="23"/>
      <c r="AG10" s="23"/>
      <c r="AH10" s="23"/>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0-23.5-1-23.5</v>
      </c>
      <c r="BP10" s="208" t="str">
        <f t="shared" ref="BP10:BP40" si="15">ktgionghitrong24h(Q9,R9,S9,T9,U9,V9,W9,X9,Y9,Z9,AA9,AB9,AC9,AD9,AE9,AF9,AG9,AH9,AI9,AJ9,AK9,AL9,AM9,AN9,AO9,AP9,AQ9,AR9,AS9,AT9,AU9,AV9,AW9,AX9,AY9,AZ9,C10,D10,E10,F10,G10,H10,I10,J10,K10,L10,M10,N10,O10,P10)</f>
        <v>0-23.0-1-23.0</v>
      </c>
      <c r="BQ10" s="208" t="str">
        <f t="shared" ref="BQ10:BQ40" si="16">ktgionghitrong24h(R9,S9,T9,U9,V9,W9,X9,Y9,Z9,AA9,AB9,AC9,AD9,AE9,AF9,AG9,AH9,AI9,AJ9,AK9,AL9,AM9,AN9,AO9,AP9,AQ9,AR9,AS9,AT9,AU9,AV9,AW9,AX9,AY9,AZ9,C10,D10,E10,F10,G10,H10,I10,J10,K10,L10,M10,N10,O10,P10,Q10)</f>
        <v>0-22.5-1-22.5</v>
      </c>
      <c r="BR10" s="208" t="str">
        <f t="shared" ref="BR10:BR40" si="17">ktgionghitrong24h(S9,T9,U9,V9,W9,X9,Y9,Z9,AA9,AB9,AC9,AD9,AE9,AF9,AG9,AH9,AI9,AJ9,AK9,AL9,AM9,AN9,AO9,AP9,AQ9,AR9,AS9,AT9,AU9,AV9,AW9,AX9,AY9,AZ9,C10,D10,E10,F10,G10,H10,I10,J10,K10,L10,M10,N10,O10,P10,Q10,R10)</f>
        <v>0-22.0-1-22.0</v>
      </c>
      <c r="BS10" s="208" t="str">
        <f t="shared" ref="BS10:BS40" si="18">ktgionghitrong24h(T9,U9,V9,W9,X9,Y9,Z9,AA9,AB9,AC9,AD9,AE9,AF9,AG9,AH9,AI9,AJ9,AK9,AL9,AM9,AN9,AO9,AP9,AQ9,AR9,AS9,AT9,AU9,AV9,AW9,AX9,AY9,AZ9,C10,D10,E10,F10,G10,H10,I10,J10,K10,L10,M10,N10,O10,P10,Q10,R10,S10)</f>
        <v>0-21.5-1-21.5</v>
      </c>
      <c r="BT10" s="208" t="str">
        <f t="shared" ref="BT10:BT40" si="19">ktgionghitrong24h(U9,V9,W9,X9,Y9,Z9,AA9,AB9,AC9,AD9,AE9,AF9,AG9,AH9,AI9,AJ9,AK9,AL9,AM9,AN9,AO9,AP9,AQ9,AR9,AS9,AT9,AU9,AV9,AW9,AX9,AY9,AZ9,C10,D10,E10,F10,G10,H10,I10,J10,K10,L10,M10,N10,O10,P10,Q10,R10,S10,T10)</f>
        <v>0-21.0-1-21.0</v>
      </c>
      <c r="BU10" s="208" t="str">
        <f t="shared" ref="BU10:BU40" si="20">ktgionghitrong24h(V9,W9,X9,Y9,Z9,AA9,AB9,AC9,AD9,AE9,AF9,AG9,AH9,AI9,AJ9,AK9,AL9,AM9,AN9,AO9,AP9,AQ9,AR9,AS9,AT9,AU9,AV9,AW9,AX9,AY9,AZ9,C10,D10,E10,F10,G10,H10,I10,J10,K10,L10,M10,N10,O10,P10,Q10,R10,S10,T10,U10)</f>
        <v>0-20.5-1-20.5</v>
      </c>
      <c r="BV10" s="208" t="str">
        <f t="shared" ref="BV10:BV40" si="21">ktgionghitrong24h(W9,X9,Y9,Z9,AA9,AB9,AC9,AD9,AE9,AF9,AG9,AH9,AI9,AJ9,AK9,AL9,AM9,AN9,AO9,AP9,AQ9,AR9,AS9,AT9,AU9,AV9,AW9,AX9,AY9,AZ9,C10,D10,E10,F10,G10,H10,I10,J10,K10,L10,M10,N10,O10,P10,Q10,R10,S10,T10,U10,V10)</f>
        <v>0-20.0-1-20.0</v>
      </c>
      <c r="BW10" s="208" t="str">
        <f t="shared" ref="BW10:BW40" si="22">ktgionghitrong24h(X9,Y9,Z9,AA9,AB9,AC9,AD9,AE9,AF9,AG9,AH9,AI9,AJ9,AK9,AL9,AM9,AN9,AO9,AP9,AQ9,AR9,AS9,AT9,AU9,AV9,AW9,AX9,AY9,AZ9,C10,D10,E10,F10,G10,H10,I10,J10,K10,L10,M10,N10,O10,P10,Q10,R10,S10,T10,U10,V10,W10)</f>
        <v>0-19.5-1-19.5</v>
      </c>
      <c r="BX10" s="208" t="str">
        <f t="shared" ref="BX10:BX40" si="23">ktgionghitrong24h(Y9,Z9,AA9,AB9,AC9,AD9,AE9,AF9,AG9,AH9,AI9,AJ9,AK9,AL9,AM9,AN9,AO9,AP9,AQ9,AR9,AS9,AT9,AU9,AV9,AW9,AX9,AY9,AZ9,C10,D10,E10,F10,G10,H10,I10,J10,K10,L10,M10,N10,O10,P10,Q10,R10,S10,T10,U10,V10,W10,X10)</f>
        <v>0-19.0-1-19.0</v>
      </c>
      <c r="BY10" s="208" t="str">
        <f t="shared" ref="BY10:BY40" si="24">ktgionghitrong24h(Z9,AA9,AB9,AC9,AD9,AE9,AF9,AG9,AH9,AI9,AJ9,AK9,AL9,AM9,AN9,AO9,AP9,AQ9,AR9,AS9,AT9,AU9,AV9,AW9,AX9,AY9,AZ9,C10,D10,E10,F10,G10,H10,I10,J10,K10,L10,M10,N10,O10,P10,Q10,R10,S10,T10,U10,V10,W10,X10,Y10)</f>
        <v>0-18.5-1-18.5</v>
      </c>
      <c r="BZ10" s="208" t="str">
        <f t="shared" ref="BZ10:BZ40" si="25">ktgionghitrong24h(AA9,AB9,AC9,AD9,AE9,AF9,AG9,AH9,AI9,AJ9,AK9,AL9,AM9,AN9,AO9,AP9,AQ9,AR9,AS9,AT9,AU9,AV9,AW9,AX9,AY9,AZ9,C10,D10,E10,F10,G10,H10,I10,J10,K10,L10,M10,N10,O10,P10,Q10,R10,S10,T10,U10,V10,W10,X10,Y10,Z10)</f>
        <v>0-18.0-1-18.0</v>
      </c>
      <c r="CA10" s="208" t="str">
        <f t="shared" ref="CA10:CA40" si="26">ktgionghitrong24h(AB9,AC9,AD9,AE9,AF9,AG9,AH9,AI9,AJ9,AK9,AL9,AM9,AN9,AO9,AP9,AQ9,AR9,AS9,AT9,AU9,AV9,AW9,AX9,AY9,AZ9,C10,D10,E10,F10,G10,H10,I10,J10,K10,L10,M10,N10,O10,P10,Q10,R10,S10,T10,U10,V10,W10,X10,Y10,Z10,AA10)</f>
        <v>0-18.0-2-17.5-00.5</v>
      </c>
      <c r="CB10" s="208" t="str">
        <f t="shared" ref="CB10:CB40" si="27">ktgionghitrong24h(AC9,AD9,AE9,AF9,AG9,AH9,AI9,AJ9,AK9,AL9,AM9,AN9,AO9,AP9,AQ9,AR9,AS9,AT9,AU9,AV9,AW9,AX9,AY9,AZ9,C10,D10,E10,F10,G10,H10,I10,J10,K10,L10,M10,N10,O10,P10,Q10,R10,S10,T10,U10,V10,W10,X10,Y10,Z10,AA10,AB10)</f>
        <v>0-18.0-2-17.0-01.0</v>
      </c>
      <c r="CC10" s="208" t="str">
        <f t="shared" ref="CC10:CC40" si="28">ktgionghitrong24h(AD9,AE9,AF9,AG9,AH9,AI9,AJ9,AK9,AL9,AM9,AN9,AO9,AP9,AQ9,AR9,AS9,AT9,AU9,AV9,AW9,AX9,AY9,AZ9,C10,D10,E10,F10,G10,H10,I10,J10,K10,L10,M10,N10,O10,P10,Q10,R10,S10,T10,U10,V10,W10,X10,Y10,Z10,AA10, AB10,AC10)</f>
        <v>0-18.0-2-16.5-01.5</v>
      </c>
      <c r="CD10" s="208" t="str">
        <f t="shared" ref="CD10:CD40" si="29">ktgionghitrong24h(AE9,AF9,AG9,AH9,AI9,AJ9,AK9,AL9,AM9,AN9,AO9,AP9,AQ9,AR9,AS9,AT9,AU9,AV9,AW9,AX9,AY9,AZ9,C10,D10,E10,F10,G10,H10,I10,J10,K10,L10,M10,N10,O10,P10,Q10,R10,S10,T10,U10,V10,W10,X10,Y10,Z10,AA10,AB10,AC10,AD10)</f>
        <v>0-18.0-2-16.0-02.0</v>
      </c>
      <c r="CE10" s="208" t="str">
        <f t="shared" ref="CE10:CE40" si="30">ktgionghitrong24h(AF9,AG9,AH9,AI9,AJ9,AK9,AL9,AM9,AN9,AO9,AP9,AQ9,AR9,AS9,AT9,AU9,AV9,AW9,AX9,AY9,AZ9,C10,D10,E10,F10,G10,H10,I10,J10,K10,L10,M10,N10,O10,P10,Q10,R10,S10,T10,U10,V10,W10,X10,Y10,Z10,AA10,AB10,AC10,AD10,AE10)</f>
        <v>0-18.0-2-15.5-02.5</v>
      </c>
      <c r="CF10" s="208" t="str">
        <f t="shared" ref="CF10:CF40" si="31">ktgionghitrong24h(AG9,AH9,AI9,AJ9,AK9,AL9,AM9,AN9,AO9,AP9,AQ9,AR9,AS9,AT9,AU9,AV9,AW9,AX9,AY9,AZ9,C10,D10,E10,F10,G10,H10,I10,J10,K10,L10,M10,N10,O10,P10,Q10,R10,S10,T10,U10,V10,W10,X10,Y10,Z10,AA10,AB10,AC10,AD10,AE10,AF10)</f>
        <v>0-18.0-2-15.0-03.0</v>
      </c>
      <c r="CG10" s="208" t="str">
        <f t="shared" ref="CG10:CG40" si="32">ktgionghitrong24h(AH9,AI9,AJ9,AK9,AL9,AM9,AN9,AO9,AP9,AQ9,AR9,AS9,AT9,AU9,AV9,AW9,AX9,AY9,AZ9,C10,D10,E10,F10,G10,H10,I10,J10,K10,L10,M10,N10,O10,P10,Q10,R10,S10,T10,U10,V10,W10,X10,Y10,Z10,AA10,AB10,AC10,AD10,AE10,AF10,AG10)</f>
        <v>0-18.0-2-14.5-03.5</v>
      </c>
      <c r="CH10" s="208" t="str">
        <f t="shared" ref="CH10:CH40" si="33">ktgionghitrong24h(AI9,AJ9,AK9,AL9,AM9,AN9,AO9,AP9,AQ9,AR9,AS9,AT9,AU9,AV9,AW9,AX9,AY9,AZ9,C10,D10,E10,F10,G10,H10,I10,J10,K10,L10,M10,N10,O10,P10,Q10,R10,S10,T10,U10,V10,W10,X10,Y10,Z10,AA10,AB10,AC10,AD10,AE10,AF10,AG10,AH10)</f>
        <v>0-18.0-2-14.0-04.0</v>
      </c>
      <c r="CI10" s="208" t="str">
        <f t="shared" ref="CI10:CI40" si="34">ktgionghitrong24h(AJ9,AK9,AL9,AM9,AN9,AO9,AP9,AQ9,AR9,AS9,AT9,AU9,AV9,AW9,AX9,AY9,AZ9,C10,D10,E10,F10,G10,H10,I10,J10,K10,L10,M10,N10,O10,P10,Q10,R10,S10,T10,U10,V10,W10,X10,Y10,Z10,AA10,AB10,AC10,AD10,AE10,AF10,AG10,AH10,AI10)</f>
        <v>0-18.0-2-13.5-04.5</v>
      </c>
      <c r="CJ10" s="208" t="str">
        <f t="shared" ref="CJ10:CJ40" si="35">ktgionghitrong24h(AK9,AL9,AM9,AN9,AO9,AP9,AQ9,AR9,AS9,AT9,AU9,AV9,AW9,AX9,AY9,AZ9,C10,D10,E10,F10,G10,H10,I10,J10,K10,L10,M10,N10,O10,P10,Q10,R10,S10,T10,U10,V10,W10,X10,Y10,Z10,AA10,AB10,AC10,AD10,AE10,AF10,AG10,AH10,AI10,AJ10)</f>
        <v>0-18.0-2-13.0-05.0</v>
      </c>
      <c r="CK10" s="208" t="str">
        <f t="shared" ref="CK10:CK40" si="36">ktgionghitrong24h(AL9,AM9,AN9,AO9,AP9,AQ9,AR9,AS9,AT9,AU9,AV9,AW9,AX9,AY9,AZ9,C10,D10,E10,F10,G10,H10,I10,J10,K10,L10,M10,N10,O10,P10,Q10,R10,S10,T10,U10,V10,W10,X10,Y10,Z10,AA10,AB10,AC10,AD10,AE10,AF10,AG10,AH10,AI10,AJ10,AK10)</f>
        <v>0-18.0-2-12.5-05.5</v>
      </c>
      <c r="CL10" s="208" t="str">
        <f t="shared" ref="CL10:CL40" si="37">ktgionghitrong24h(AM9,AN9,AO9,AP9,AQ9,AR9,AS9,AT9,AU9,AV9,AW9,AX9,AY9,AZ9,C10,D10,E10,F10,G10,H10,I10,J10,K10,L10,M10,N10,O10,P10,Q10,R10,S10,T10,U10,V10,W10,X10,Y10,Z10,AA10,AB10,AC10,AD10,AE10,AF10,AG10,AH10,AI10,AJ10,AK10,AL10)</f>
        <v>0-18.0-2-12.0-06.0</v>
      </c>
      <c r="CM10" s="208" t="str">
        <f t="shared" ref="CM10:CM40" si="38">ktgionghitrong24h(AN9,AO9,AP9,AQ9,AR9,AS9,AT9,AU9,AV9,AW9,AX9,AY9,AZ9,C10,D10,E10,F10,G10,H10,I10,J10,K10,L10,M10,N10,O10,P10,Q10,R10,S10,T10,U10,V10,W10,X10,Y10,Z10,AA10,AB10,AC10,AD10,AE10,AF10,AG10,AH10,AI10,AJ10,AK10,AL10,AM10)</f>
        <v>0-18.0-2-11.5-06.5</v>
      </c>
      <c r="CN10" s="208" t="str">
        <f t="shared" ref="CN10:CN40" si="39">ktgionghitrong24h(AO9,AP9,AQ9,AR9,AS9,AT9,AU9,AV9,AW9,AX9,AY9,AZ9,C10,D10,E10,F10,G10,H10,I10,J10,K10,L10,M10,N10,O10,P10,Q10,R10,S10,T10,U10,V10,W10,X10,Y10,Z10,AA10,AB10,AC10,AD10,AE10,AF10,AG10,AH10,AI10,AJ10,AK10,AL10,AM10,AN10)</f>
        <v>0-18.0-2-11.0-07.0</v>
      </c>
      <c r="CO10" s="208" t="str">
        <f t="shared" ref="CO10:CO40" si="40">ktgionghitrong24h(AP9,AQ9,AR9,AS9,AT9,AU9,AV9,AW9,AX9,AY9,AZ9,C10,D10,E10,F10,G10,H10,I10,J10,K10,L10,M10,N10,O10,P10,Q10,R10,S10,T10,U10,V10,W10,X10,Y10,Z10,AA10,AB10,AC10,AD10,AE10,AF10,AG10,AH10,AI10,AJ10,AK10,AL10,AM10,AN10,AO10)</f>
        <v>0-18.0-2-10.5-07.5</v>
      </c>
      <c r="CP10" s="208" t="str">
        <f t="shared" ref="CP10:CP40" si="41">ktgionghitrong24h(AQ9,AR9,AS9,AT9,AU9,AV9,AW9,AX9,AY9,AZ9,C10,D10,E10,F10,G10,H10,I10,J10,K10,L10,M10,N10,O10,P10,Q10,R10,S10,T10,U10,V10,W10,X10,Y10,Z10,AA10,AB10,AC10,AD10,AE10,AF10,AG10,AH10,AI10,AJ10,AK10,AL10,AM10,AN10,AO10,AP10)</f>
        <v>0-18.0-2-10.0-08.0</v>
      </c>
      <c r="CQ10" s="208" t="str">
        <f t="shared" ref="CQ10:CQ40" si="42">ktgionghitrong24h(AR9,AS9,AT9,AU9,AV9,AW9,AX9,AY9,AZ9,C10,D10,E10,F10,G10,H10,I10,J10,K10,L10,M10,N10,O10,P10,Q10,R10,S10,T10,U10,V10,W10,X10,Y10,Z10,AA10,AB10,AC10,AD10,AE10,AF10,AG10,AH10,AI10,AJ10,AK10,AL10,AM10,AN10,AO10,AP10,AQ10)</f>
        <v>0-18.0-2-09.5-08.5</v>
      </c>
      <c r="CR10" s="208" t="str">
        <f t="shared" ref="CR10:CR40" si="43">ktgionghitrong24h(AS9,AT9,AU9,AV9,AW9,AX9,AY9,AZ9,C10,D10,E10,F10,G10,H10,I10,J10,K10,L10,M10,N10,O10,P10,Q10,R10,S10,T10,U10,V10,W10,X10,Y10,Z10,AA10,AB10,AC10,AD10,AE10,AF10,AG10,AH10,AI10,AJ10,AK10,AL10,AM10,AN10,AO10,AP10,AQ10,AR10)</f>
        <v>0-18.0-2-09.0-09.0</v>
      </c>
      <c r="CS10" s="208" t="str">
        <f t="shared" ref="CS10:CS40" si="44">ktgionghitrong24h(AT9,AU9,AV9,AW9,AX9,AY9,AZ9,C10,D10,E10,F10,G10,H10,I10,J10,K10,L10,M10,N10,O10,P10,Q10,R10,S10,T10,U10,V10,W10,X10,Y10,Z10,AA10,AB10,AC10,AD10,AE10,AF10,AG10,AH10,AI10,AJ10,AK10,AL10,AM10,AN10,AO10,AP10,AQ10,AR10,AS10)</f>
        <v>0-18.0-2-08.5-09.5</v>
      </c>
      <c r="CT10" s="208" t="str">
        <f t="shared" ref="CT10:CT40" si="45">ktgionghitrong24h(AU9,AV9,AW9,AX9,AY9,AZ9,C10,D10,E10,F10,G10,H10,I10,J10,K10,L10,M10,N10,O10,P10,Q10,R10,S10,T10,U10,V10,W10,X10,Y10,Z10,AA10,AB10,AC10,AD10,AE10,AF10,AG10,AH10,AI10,AJ10,AK10,AL10,AM10,AN10,AO10,AP10,AQ10,AR10,AS10,AT10)</f>
        <v>0-18.0-2-08.0-10.0</v>
      </c>
      <c r="CU10" s="208" t="str">
        <f t="shared" ref="CU10:CU40" si="46">ktgionghitrong24h(AV9,AW9,AX9,AY9,AZ9,C10,D10,E10,F10,G10,H10,I10,J10,K10,L10,M10,N10,O10,P10,Q10,R10,S10,T10,U10,V10,W10,X10,Y10,Z10,AA10,AB10,AC10,AD10,AE10,AF10,AG10,AH10,AI10,AJ10,AK10,AL10,AM10,AN10,AO10,AP10,AQ10,AR10,AS10,AT10,AU10)</f>
        <v>0-18.0-2-07.5-10.5</v>
      </c>
      <c r="CV10" s="208" t="str">
        <f t="shared" ref="CV10:CV40" si="47">ktgionghitrong24h(AW9,AX9,AY9,AZ9,C10,D10,E10,F10,G10,H10,I10,J10,K10,L10,M10,N10,O10,P10,Q10,R10,S10,T10,U10,V10,W10,X10,Y10,Z10,AA10,AB10,AC10,AD10,AE10,AF10,AG10,AH10,AI10,AJ10,AK10,AL10,AM10,AN10,AO10,AP10,AQ10,AR10,AS10,AT10,AU10,AV10)</f>
        <v>0-18.0-2-07.0-11.0</v>
      </c>
      <c r="CW10" s="208" t="str">
        <f t="shared" ref="CW10:CW40" si="48">ktgionghitrong24h(AX9,AY9,AZ9,C10,D10,E10,F10,G10,H10,I10,J10,K10,L10,M10,N10,O10,P10,Q10,R10,S10,T10,U10,V10,W10,X10,Y10,Z10,AA10,AB10,AC10,AD10,AE10,AF10,AG10,AH10,AI10,AJ10,AK10,AL10,AM10,AN10,AO10,AP10,AQ10,AR10,AS10,AT10,AU10,AV10,AW10)</f>
        <v>0-18.0-2-06.5-11.5</v>
      </c>
      <c r="CX10" s="208" t="str">
        <f t="shared" ref="CX10:CX40" si="49">ktgionghitrong24h(AY9,AZ9,C10,D10,E10,F10,G10,H10,I10,J10,K10,L10,M10,N10,O10,P10,Q10,R10,S10,T10,U10,V10,W10,X10,Y10,Z10,AA10,AB10,AC10,AD10,AE10,AF10,AG10,AH10,AI10,AJ10,AK10,AL10,AM10,AN10,AO10,AP10,AQ10,AR10,AS10,AT10,AU10,AV10,AW10,AX10)</f>
        <v>0-18.0-2-06.0-12.0</v>
      </c>
      <c r="CY10" s="208" t="str">
        <f t="shared" ref="CY10:CY40" si="50">ktgionghitrong24h(AZ9,C10,D10,E10,F10,G10,H10,I10,J10,K10,L10,M10,N10,O10,P10,Q10,R10,S10,T10,U10,V10,W10,X10,Y10,Z10,AA10,AB10,AC10,AD10,AE10,AF10,AG10,AH10,AI10,AJ10,AK10,AL10,AM10,AN10,AO10,AP10,AQ10,AR10,AS10,AT10,AU10,AV10,AW10,AX10,AY10)</f>
        <v>0-18.0-2-06.0-12.0</v>
      </c>
      <c r="CZ10" s="208" t="str">
        <f t="shared" si="0"/>
        <v>0-18.0-2-06.0-12.0</v>
      </c>
      <c r="DA10" s="211">
        <f>VALUE(MID(CZ10,IF(VALUE(LEFT(CZ10,1))=0,3,VALUE(LEFT(CZ10,1))*6+4),4))</f>
        <v>18</v>
      </c>
      <c r="DB10" s="211">
        <f>SUM(DA4:DA10)</f>
        <v>162</v>
      </c>
      <c r="DC10" s="213">
        <f t="shared" ref="DC10:DC40" si="51">gio_nghi_min_trg_24h_bk(BC10,BD10,BE10,BF10,BG10,BH10,BI10,BJ10,BK10,BL10,BM10,BN10,BO10,BP10,BQ10,BR10,BS10,BT10,BU10,BV10,BW10,BX10,BY10,BZ10,CA10,CB10,CC10,CD10,CE10,CF10,CG10,CH10,CI10,CJ10,CK10,CL10,CM10,CN10,CO10,CP10,CQ10,CR10,CS10,CT10,CU10,CV10,CW10,CX10,CY10,CZ10)</f>
        <v>18</v>
      </c>
      <c r="DD10" s="211">
        <f>MIN(DB4:DB16)</f>
        <v>162</v>
      </c>
      <c r="DE10" s="211" t="str">
        <f>IF(SUM(DA4:DA10)&lt;70,"tgn&lt;70","Ok-" &amp; TEXT(SUM(DA4:DA10),"0.0"))</f>
        <v>Ok-162.0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0-18.0-2-05.5-12.5</v>
      </c>
      <c r="BD11" s="208" t="str">
        <f t="shared" si="3"/>
        <v>0-18.0-2-05.0-13.0</v>
      </c>
      <c r="BE11" s="208" t="str">
        <f t="shared" si="4"/>
        <v>0-18.0-2-04.5-13.5</v>
      </c>
      <c r="BF11" s="208" t="str">
        <f t="shared" si="5"/>
        <v>0-18.0-2-04.0-14.0</v>
      </c>
      <c r="BG11" s="208" t="str">
        <f t="shared" si="6"/>
        <v>0-18.0-2-03.5-14.5</v>
      </c>
      <c r="BH11" s="208" t="str">
        <f t="shared" si="7"/>
        <v>0-18.0-2-03.0-15.0</v>
      </c>
      <c r="BI11" s="208" t="str">
        <f t="shared" si="8"/>
        <v>0-18.0-2-02.5-15.5</v>
      </c>
      <c r="BJ11" s="208" t="str">
        <f t="shared" si="9"/>
        <v>0-18.0-2-02.0-16.0</v>
      </c>
      <c r="BK11" s="208" t="str">
        <f t="shared" si="10"/>
        <v>0-18.0-2-01.5-16.5</v>
      </c>
      <c r="BL11" s="208" t="str">
        <f t="shared" si="11"/>
        <v>0-18.0-2-01.0-17.0</v>
      </c>
      <c r="BM11" s="208" t="str">
        <f t="shared" si="12"/>
        <v>0-18.0-2-00.5-17.5</v>
      </c>
      <c r="BN11" s="208" t="str">
        <f t="shared" si="13"/>
        <v>0-18.0-1-18.0</v>
      </c>
      <c r="BO11" s="208" t="str">
        <f t="shared" si="14"/>
        <v>0-18.5-1-18.5</v>
      </c>
      <c r="BP11" s="208" t="str">
        <f t="shared" si="15"/>
        <v>0-19.0-1-19.0</v>
      </c>
      <c r="BQ11" s="208" t="str">
        <f t="shared" si="16"/>
        <v>0-19.5-1-19.5</v>
      </c>
      <c r="BR11" s="208" t="str">
        <f t="shared" si="17"/>
        <v>0-20.0-1-20.0</v>
      </c>
      <c r="BS11" s="208" t="str">
        <f t="shared" si="18"/>
        <v>0-20.5-1-20.5</v>
      </c>
      <c r="BT11" s="208" t="str">
        <f t="shared" si="19"/>
        <v>0-21.0-1-21.0</v>
      </c>
      <c r="BU11" s="208" t="str">
        <f t="shared" si="20"/>
        <v>0-21.5-1-21.5</v>
      </c>
      <c r="BV11" s="208" t="str">
        <f t="shared" si="21"/>
        <v>0-22.0-1-22.0</v>
      </c>
      <c r="BW11" s="208" t="str">
        <f t="shared" si="22"/>
        <v>0-22.5-1-22.5</v>
      </c>
      <c r="BX11" s="208" t="str">
        <f t="shared" si="23"/>
        <v>0-23.0-1-23.0</v>
      </c>
      <c r="BY11" s="208" t="str">
        <f t="shared" si="24"/>
        <v>0-23.5-1-23.5</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162</v>
      </c>
      <c r="DC11" s="213">
        <f t="shared" si="51"/>
        <v>18</v>
      </c>
      <c r="DD11" s="211">
        <f t="shared" ref="DD11:DD40" si="54">MIN(DB5:DB17)</f>
        <v>162</v>
      </c>
      <c r="DE11" s="211" t="str">
        <f t="shared" ref="DE11:DE40" si="55">IF(SUM(DA5:DA11)&lt;70,"tgn&lt;70","Ok-" &amp; TEXT(SUM(DA5:DA11),"0.0"))</f>
        <v>Ok-162.0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162</v>
      </c>
      <c r="DC12" s="213">
        <f t="shared" si="51"/>
        <v>24</v>
      </c>
      <c r="DD12" s="211">
        <f t="shared" si="54"/>
        <v>162</v>
      </c>
      <c r="DE12" s="211" t="str">
        <f t="shared" si="55"/>
        <v>Ok-162.0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162</v>
      </c>
      <c r="DC13" s="213">
        <f t="shared" si="51"/>
        <v>24</v>
      </c>
      <c r="DD13" s="211">
        <f t="shared" si="54"/>
        <v>162</v>
      </c>
      <c r="DE13" s="211" t="str">
        <f t="shared" si="55"/>
        <v>Ok-162.0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162</v>
      </c>
      <c r="DC14" s="213">
        <f t="shared" si="51"/>
        <v>24</v>
      </c>
      <c r="DD14" s="211">
        <f t="shared" si="54"/>
        <v>162</v>
      </c>
      <c r="DE14" s="211" t="str">
        <f t="shared" si="55"/>
        <v>Ok-162.0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162</v>
      </c>
      <c r="DC15" s="213">
        <f t="shared" si="51"/>
        <v>24</v>
      </c>
      <c r="DD15" s="211">
        <f t="shared" si="54"/>
        <v>162</v>
      </c>
      <c r="DE15" s="211" t="str">
        <f t="shared" si="55"/>
        <v>Ok-162.0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162</v>
      </c>
      <c r="DC16" s="213">
        <f t="shared" si="51"/>
        <v>24</v>
      </c>
      <c r="DD16" s="211">
        <f t="shared" si="54"/>
        <v>162</v>
      </c>
      <c r="DE16" s="211" t="str">
        <f t="shared" si="55"/>
        <v>Ok-162.0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162</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162</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162</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162</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162</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162</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2.xml><?xml version="1.0" encoding="utf-8"?>
<worksheet xmlns="http://schemas.openxmlformats.org/spreadsheetml/2006/main" xmlns:r="http://schemas.openxmlformats.org/officeDocument/2006/relationships">
  <sheetPr codeName="Sheet14"/>
  <dimension ref="A1:DF44"/>
  <sheetViews>
    <sheetView showRowColHeaders="0" zoomScaleNormal="100" workbookViewId="0">
      <pane ySplit="3" topLeftCell="A4" activePane="bottomLeft" state="frozen"/>
      <selection activeCell="C4" sqref="C4"/>
      <selection pane="bottomLeft" activeCell="W20" sqref="W20"/>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t="s">
        <v>25</v>
      </c>
      <c r="AB10" s="23" t="s">
        <v>25</v>
      </c>
      <c r="AC10" s="23" t="s">
        <v>25</v>
      </c>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0-23.5-1-23.5</v>
      </c>
      <c r="CB10" s="208" t="str">
        <f t="shared" ref="CB10:CB40" si="27">ktgionghitrong24h(AC9,AD9,AE9,AF9,AG9,AH9,AI9,AJ9,AK9,AL9,AM9,AN9,AO9,AP9,AQ9,AR9,AS9,AT9,AU9,AV9,AW9,AX9,AY9,AZ9,C10,D10,E10,F10,G10,H10,I10,J10,K10,L10,M10,N10,O10,P10,Q10,R10,S10,T10,U10,V10,W10,X10,Y10,Z10,AA10,AB10)</f>
        <v>0-23.0-1-23.0</v>
      </c>
      <c r="CC10" s="208" t="str">
        <f t="shared" ref="CC10:CC40" si="28">ktgionghitrong24h(AD9,AE9,AF9,AG9,AH9,AI9,AJ9,AK9,AL9,AM9,AN9,AO9,AP9,AQ9,AR9,AS9,AT9,AU9,AV9,AW9,AX9,AY9,AZ9,C10,D10,E10,F10,G10,H10,I10,J10,K10,L10,M10,N10,O10,P10,Q10,R10,S10,T10,U10,V10,W10,X10,Y10,Z10,AA10, AB10,AC10)</f>
        <v>0-22.5-1-22.5</v>
      </c>
      <c r="CD10" s="208" t="str">
        <f t="shared" ref="CD10:CD40" si="29">ktgionghitrong24h(AE9,AF9,AG9,AH9,AI9,AJ9,AK9,AL9,AM9,AN9,AO9,AP9,AQ9,AR9,AS9,AT9,AU9,AV9,AW9,AX9,AY9,AZ9,C10,D10,E10,F10,G10,H10,I10,J10,K10,L10,M10,N10,O10,P10,Q10,R10,S10,T10,U10,V10,W10,X10,Y10,Z10,AA10,AB10,AC10,AD10)</f>
        <v>0-22.0-1-22.0</v>
      </c>
      <c r="CE10" s="208" t="str">
        <f t="shared" ref="CE10:CE40" si="30">ktgionghitrong24h(AF9,AG9,AH9,AI9,AJ9,AK9,AL9,AM9,AN9,AO9,AP9,AQ9,AR9,AS9,AT9,AU9,AV9,AW9,AX9,AY9,AZ9,C10,D10,E10,F10,G10,H10,I10,J10,K10,L10,M10,N10,O10,P10,Q10,R10,S10,T10,U10,V10,W10,X10,Y10,Z10,AA10,AB10,AC10,AD10,AE10)</f>
        <v>0-21.5-1-21.5</v>
      </c>
      <c r="CF10" s="208" t="str">
        <f t="shared" ref="CF10:CF40" si="31">ktgionghitrong24h(AG9,AH9,AI9,AJ9,AK9,AL9,AM9,AN9,AO9,AP9,AQ9,AR9,AS9,AT9,AU9,AV9,AW9,AX9,AY9,AZ9,C10,D10,E10,F10,G10,H10,I10,J10,K10,L10,M10,N10,O10,P10,Q10,R10,S10,T10,U10,V10,W10,X10,Y10,Z10,AA10,AB10,AC10,AD10,AE10,AF10)</f>
        <v>0-21.0-1-21.0</v>
      </c>
      <c r="CG10" s="208" t="str">
        <f t="shared" ref="CG10:CG40" si="32">ktgionghitrong24h(AH9,AI9,AJ9,AK9,AL9,AM9,AN9,AO9,AP9,AQ9,AR9,AS9,AT9,AU9,AV9,AW9,AX9,AY9,AZ9,C10,D10,E10,F10,G10,H10,I10,J10,K10,L10,M10,N10,O10,P10,Q10,R10,S10,T10,U10,V10,W10,X10,Y10,Z10,AA10,AB10,AC10,AD10,AE10,AF10,AG10)</f>
        <v>0-20.5-1-20.5</v>
      </c>
      <c r="CH10" s="208" t="str">
        <f t="shared" ref="CH10:CH40" si="33">ktgionghitrong24h(AI9,AJ9,AK9,AL9,AM9,AN9,AO9,AP9,AQ9,AR9,AS9,AT9,AU9,AV9,AW9,AX9,AY9,AZ9,C10,D10,E10,F10,G10,H10,I10,J10,K10,L10,M10,N10,O10,P10,Q10,R10,S10,T10,U10,V10,W10,X10,Y10,Z10,AA10,AB10,AC10,AD10,AE10,AF10,AG10,AH10)</f>
        <v>0-20.0-1-20.0</v>
      </c>
      <c r="CI10" s="208" t="str">
        <f t="shared" ref="CI10:CI40" si="34">ktgionghitrong24h(AJ9,AK9,AL9,AM9,AN9,AO9,AP9,AQ9,AR9,AS9,AT9,AU9,AV9,AW9,AX9,AY9,AZ9,C10,D10,E10,F10,G10,H10,I10,J10,K10,L10,M10,N10,O10,P10,Q10,R10,S10,T10,U10,V10,W10,X10,Y10,Z10,AA10,AB10,AC10,AD10,AE10,AF10,AG10,AH10,AI10)</f>
        <v>0-19.5-1-19.5</v>
      </c>
      <c r="CJ10" s="208" t="str">
        <f t="shared" ref="CJ10:CJ40" si="35">ktgionghitrong24h(AK9,AL9,AM9,AN9,AO9,AP9,AQ9,AR9,AS9,AT9,AU9,AV9,AW9,AX9,AY9,AZ9,C10,D10,E10,F10,G10,H10,I10,J10,K10,L10,M10,N10,O10,P10,Q10,R10,S10,T10,U10,V10,W10,X10,Y10,Z10,AA10,AB10,AC10,AD10,AE10,AF10,AG10,AH10,AI10,AJ10)</f>
        <v>0-19.0-1-19.0</v>
      </c>
      <c r="CK10" s="208" t="str">
        <f t="shared" ref="CK10:CK40" si="36">ktgionghitrong24h(AL9,AM9,AN9,AO9,AP9,AQ9,AR9,AS9,AT9,AU9,AV9,AW9,AX9,AY9,AZ9,C10,D10,E10,F10,G10,H10,I10,J10,K10,L10,M10,N10,O10,P10,Q10,R10,S10,T10,U10,V10,W10,X10,Y10,Z10,AA10,AB10,AC10,AD10,AE10,AF10,AG10,AH10,AI10,AJ10,AK10)</f>
        <v>0-18.5-1-18.5</v>
      </c>
      <c r="CL10" s="208" t="str">
        <f t="shared" ref="CL10:CL40" si="37">ktgionghitrong24h(AM9,AN9,AO9,AP9,AQ9,AR9,AS9,AT9,AU9,AV9,AW9,AX9,AY9,AZ9,C10,D10,E10,F10,G10,H10,I10,J10,K10,L10,M10,N10,O10,P10,Q10,R10,S10,T10,U10,V10,W10,X10,Y10,Z10,AA10,AB10,AC10,AD10,AE10,AF10,AG10,AH10,AI10,AJ10,AK10,AL10)</f>
        <v>0-18.0-1-18.0</v>
      </c>
      <c r="CM10" s="208" t="str">
        <f t="shared" ref="CM10:CM40" si="38">ktgionghitrong24h(AN9,AO9,AP9,AQ9,AR9,AS9,AT9,AU9,AV9,AW9,AX9,AY9,AZ9,C10,D10,E10,F10,G10,H10,I10,J10,K10,L10,M10,N10,O10,P10,Q10,R10,S10,T10,U10,V10,W10,X10,Y10,Z10,AA10,AB10,AC10,AD10,AE10,AF10,AG10,AH10,AI10,AJ10,AK10,AL10,AM10)</f>
        <v>0-18.0-2-17.5-00.5</v>
      </c>
      <c r="CN10" s="208" t="str">
        <f t="shared" ref="CN10:CN40" si="39">ktgionghitrong24h(AO9,AP9,AQ9,AR9,AS9,AT9,AU9,AV9,AW9,AX9,AY9,AZ9,C10,D10,E10,F10,G10,H10,I10,J10,K10,L10,M10,N10,O10,P10,Q10,R10,S10,T10,U10,V10,W10,X10,Y10,Z10,AA10,AB10,AC10,AD10,AE10,AF10,AG10,AH10,AI10,AJ10,AK10,AL10,AM10,AN10)</f>
        <v>0-18.0-2-17.0-01.0</v>
      </c>
      <c r="CO10" s="208" t="str">
        <f t="shared" ref="CO10:CO40" si="40">ktgionghitrong24h(AP9,AQ9,AR9,AS9,AT9,AU9,AV9,AW9,AX9,AY9,AZ9,C10,D10,E10,F10,G10,H10,I10,J10,K10,L10,M10,N10,O10,P10,Q10,R10,S10,T10,U10,V10,W10,X10,Y10,Z10,AA10,AB10,AC10,AD10,AE10,AF10,AG10,AH10,AI10,AJ10,AK10,AL10,AM10,AN10,AO10)</f>
        <v>0-18.0-2-16.5-01.5</v>
      </c>
      <c r="CP10" s="208" t="str">
        <f t="shared" ref="CP10:CP40" si="41">ktgionghitrong24h(AQ9,AR9,AS9,AT9,AU9,AV9,AW9,AX9,AY9,AZ9,C10,D10,E10,F10,G10,H10,I10,J10,K10,L10,M10,N10,O10,P10,Q10,R10,S10,T10,U10,V10,W10,X10,Y10,Z10,AA10,AB10,AC10,AD10,AE10,AF10,AG10,AH10,AI10,AJ10,AK10,AL10,AM10,AN10,AO10,AP10)</f>
        <v>0-18.0-2-16.0-02.0</v>
      </c>
      <c r="CQ10" s="208" t="str">
        <f t="shared" ref="CQ10:CQ40" si="42">ktgionghitrong24h(AR9,AS9,AT9,AU9,AV9,AW9,AX9,AY9,AZ9,C10,D10,E10,F10,G10,H10,I10,J10,K10,L10,M10,N10,O10,P10,Q10,R10,S10,T10,U10,V10,W10,X10,Y10,Z10,AA10,AB10,AC10,AD10,AE10,AF10,AG10,AH10,AI10,AJ10,AK10,AL10,AM10,AN10,AO10,AP10,AQ10)</f>
        <v>0-18.0-2-15.5-02.5</v>
      </c>
      <c r="CR10" s="208" t="str">
        <f t="shared" ref="CR10:CR40" si="43">ktgionghitrong24h(AS9,AT9,AU9,AV9,AW9,AX9,AY9,AZ9,C10,D10,E10,F10,G10,H10,I10,J10,K10,L10,M10,N10,O10,P10,Q10,R10,S10,T10,U10,V10,W10,X10,Y10,Z10,AA10,AB10,AC10,AD10,AE10,AF10,AG10,AH10,AI10,AJ10,AK10,AL10,AM10,AN10,AO10,AP10,AQ10,AR10)</f>
        <v>0-18.0-2-15.0-03.0</v>
      </c>
      <c r="CS10" s="208" t="str">
        <f t="shared" ref="CS10:CS40" si="44">ktgionghitrong24h(AT9,AU9,AV9,AW9,AX9,AY9,AZ9,C10,D10,E10,F10,G10,H10,I10,J10,K10,L10,M10,N10,O10,P10,Q10,R10,S10,T10,U10,V10,W10,X10,Y10,Z10,AA10,AB10,AC10,AD10,AE10,AF10,AG10,AH10,AI10,AJ10,AK10,AL10,AM10,AN10,AO10,AP10,AQ10,AR10,AS10)</f>
        <v>0-18.0-2-14.5-03.5</v>
      </c>
      <c r="CT10" s="208" t="str">
        <f t="shared" ref="CT10:CT40" si="45">ktgionghitrong24h(AU9,AV9,AW9,AX9,AY9,AZ9,C10,D10,E10,F10,G10,H10,I10,J10,K10,L10,M10,N10,O10,P10,Q10,R10,S10,T10,U10,V10,W10,X10,Y10,Z10,AA10,AB10,AC10,AD10,AE10,AF10,AG10,AH10,AI10,AJ10,AK10,AL10,AM10,AN10,AO10,AP10,AQ10,AR10,AS10,AT10)</f>
        <v>0-18.0-2-14.0-04.0</v>
      </c>
      <c r="CU10" s="208" t="str">
        <f t="shared" ref="CU10:CU40" si="46">ktgionghitrong24h(AV9,AW9,AX9,AY9,AZ9,C10,D10,E10,F10,G10,H10,I10,J10,K10,L10,M10,N10,O10,P10,Q10,R10,S10,T10,U10,V10,W10,X10,Y10,Z10,AA10,AB10,AC10,AD10,AE10,AF10,AG10,AH10,AI10,AJ10,AK10,AL10,AM10,AN10,AO10,AP10,AQ10,AR10,AS10,AT10,AU10)</f>
        <v>0-18.0-2-13.5-04.5</v>
      </c>
      <c r="CV10" s="208" t="str">
        <f t="shared" ref="CV10:CV40" si="47">ktgionghitrong24h(AW9,AX9,AY9,AZ9,C10,D10,E10,F10,G10,H10,I10,J10,K10,L10,M10,N10,O10,P10,Q10,R10,S10,T10,U10,V10,W10,X10,Y10,Z10,AA10,AB10,AC10,AD10,AE10,AF10,AG10,AH10,AI10,AJ10,AK10,AL10,AM10,AN10,AO10,AP10,AQ10,AR10,AS10,AT10,AU10,AV10)</f>
        <v>0-18.0-2-13.0-05.0</v>
      </c>
      <c r="CW10" s="208" t="str">
        <f t="shared" ref="CW10:CW40" si="48">ktgionghitrong24h(AX9,AY9,AZ9,C10,D10,E10,F10,G10,H10,I10,J10,K10,L10,M10,N10,O10,P10,Q10,R10,S10,T10,U10,V10,W10,X10,Y10,Z10,AA10,AB10,AC10,AD10,AE10,AF10,AG10,AH10,AI10,AJ10,AK10,AL10,AM10,AN10,AO10,AP10,AQ10,AR10,AS10,AT10,AU10,AV10,AW10)</f>
        <v>0-18.0-2-12.5-05.5</v>
      </c>
      <c r="CX10" s="208" t="str">
        <f t="shared" ref="CX10:CX40" si="49">ktgionghitrong24h(AY9,AZ9,C10,D10,E10,F10,G10,H10,I10,J10,K10,L10,M10,N10,O10,P10,Q10,R10,S10,T10,U10,V10,W10,X10,Y10,Z10,AA10,AB10,AC10,AD10,AE10,AF10,AG10,AH10,AI10,AJ10,AK10,AL10,AM10,AN10,AO10,AP10,AQ10,AR10,AS10,AT10,AU10,AV10,AW10,AX10)</f>
        <v>0-18.0-2-12.0-06.0</v>
      </c>
      <c r="CY10" s="208" t="str">
        <f t="shared" ref="CY10:CY40" si="50">ktgionghitrong24h(AZ9,C10,D10,E10,F10,G10,H10,I10,J10,K10,L10,M10,N10,O10,P10,Q10,R10,S10,T10,U10,V10,W10,X10,Y10,Z10,AA10,AB10,AC10,AD10,AE10,AF10,AG10,AH10,AI10,AJ10,AK10,AL10,AM10,AN10,AO10,AP10,AQ10,AR10,AS10,AT10,AU10,AV10,AW10,AX10,AY10)</f>
        <v>0-18.0-2-12.0-06.0</v>
      </c>
      <c r="CZ10" s="208" t="str">
        <f t="shared" si="0"/>
        <v>0-18.0-2-12.0-06.0</v>
      </c>
      <c r="DA10" s="211">
        <f>VALUE(MID(CZ10,IF(VALUE(LEFT(CZ10,1))=0,3,VALUE(LEFT(CZ10,1))*6+4),4))</f>
        <v>18</v>
      </c>
      <c r="DB10" s="211">
        <f>SUM(DA4:DA10)</f>
        <v>162</v>
      </c>
      <c r="DC10" s="213">
        <f t="shared" ref="DC10:DC40" si="51">gio_nghi_min_trg_24h_bk(BC10,BD10,BE10,BF10,BG10,BH10,BI10,BJ10,BK10,BL10,BM10,BN10,BO10,BP10,BQ10,BR10,BS10,BT10,BU10,BV10,BW10,BX10,BY10,BZ10,CA10,CB10,CC10,CD10,CE10,CF10,CG10,CH10,CI10,CJ10,CK10,CL10,CM10,CN10,CO10,CP10,CQ10,CR10,CS10,CT10,CU10,CV10,CW10,CX10,CY10,CZ10)</f>
        <v>18</v>
      </c>
      <c r="DD10" s="211">
        <f>MIN(DB4:DB16)</f>
        <v>162</v>
      </c>
      <c r="DE10" s="211" t="str">
        <f>IF(SUM(DA4:DA10)&lt;70,"tgn&lt;70","Ok-" &amp; TEXT(SUM(DA4:DA10),"0.0"))</f>
        <v>Ok-162.0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0-18.0-2-11.5-06.5</v>
      </c>
      <c r="BD11" s="208" t="str">
        <f t="shared" si="3"/>
        <v>0-18.0-2-11.0-07.0</v>
      </c>
      <c r="BE11" s="208" t="str">
        <f t="shared" si="4"/>
        <v>0-18.0-2-10.5-07.5</v>
      </c>
      <c r="BF11" s="208" t="str">
        <f t="shared" si="5"/>
        <v>0-18.0-2-10.0-08.0</v>
      </c>
      <c r="BG11" s="208" t="str">
        <f t="shared" si="6"/>
        <v>0-18.0-2-09.5-08.5</v>
      </c>
      <c r="BH11" s="208" t="str">
        <f t="shared" si="7"/>
        <v>0-18.0-2-09.0-09.0</v>
      </c>
      <c r="BI11" s="208" t="str">
        <f t="shared" si="8"/>
        <v>0-18.0-2-08.5-09.5</v>
      </c>
      <c r="BJ11" s="208" t="str">
        <f t="shared" si="9"/>
        <v>0-18.0-2-08.0-10.0</v>
      </c>
      <c r="BK11" s="208" t="str">
        <f t="shared" si="10"/>
        <v>0-18.0-2-07.5-10.5</v>
      </c>
      <c r="BL11" s="208" t="str">
        <f t="shared" si="11"/>
        <v>0-18.0-2-07.0-11.0</v>
      </c>
      <c r="BM11" s="208" t="str">
        <f t="shared" si="12"/>
        <v>0-18.0-2-06.5-11.5</v>
      </c>
      <c r="BN11" s="208" t="str">
        <f t="shared" si="13"/>
        <v>0-18.0-2-06.0-12.0</v>
      </c>
      <c r="BO11" s="208" t="str">
        <f t="shared" si="14"/>
        <v>0-18.0-2-05.5-12.5</v>
      </c>
      <c r="BP11" s="208" t="str">
        <f t="shared" si="15"/>
        <v>0-18.0-2-05.0-13.0</v>
      </c>
      <c r="BQ11" s="208" t="str">
        <f t="shared" si="16"/>
        <v>0-18.0-2-04.5-13.5</v>
      </c>
      <c r="BR11" s="208" t="str">
        <f t="shared" si="17"/>
        <v>0-18.0-2-04.0-14.0</v>
      </c>
      <c r="BS11" s="208" t="str">
        <f t="shared" si="18"/>
        <v>0-18.0-2-03.5-14.5</v>
      </c>
      <c r="BT11" s="208" t="str">
        <f t="shared" si="19"/>
        <v>0-18.0-2-03.0-15.0</v>
      </c>
      <c r="BU11" s="208" t="str">
        <f t="shared" si="20"/>
        <v>0-18.0-2-02.5-15.5</v>
      </c>
      <c r="BV11" s="208" t="str">
        <f t="shared" si="21"/>
        <v>0-18.0-2-02.0-16.0</v>
      </c>
      <c r="BW11" s="208" t="str">
        <f t="shared" si="22"/>
        <v>0-18.0-2-01.5-16.5</v>
      </c>
      <c r="BX11" s="208" t="str">
        <f t="shared" si="23"/>
        <v>0-18.0-2-01.0-17.0</v>
      </c>
      <c r="BY11" s="208" t="str">
        <f t="shared" si="24"/>
        <v>0-18.0-2-00.5-17.5</v>
      </c>
      <c r="BZ11" s="208" t="str">
        <f t="shared" si="25"/>
        <v>0-18.0-1-18.0</v>
      </c>
      <c r="CA11" s="208" t="str">
        <f t="shared" si="26"/>
        <v>0-18.5-1-18.5</v>
      </c>
      <c r="CB11" s="208" t="str">
        <f t="shared" si="27"/>
        <v>0-19.0-1-19.0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162</v>
      </c>
      <c r="DC11" s="213">
        <f t="shared" si="51"/>
        <v>18</v>
      </c>
      <c r="DD11" s="211">
        <f t="shared" ref="DD11:DD40" si="54">MIN(DB5:DB17)</f>
        <v>162</v>
      </c>
      <c r="DE11" s="211" t="str">
        <f t="shared" ref="DE11:DE40" si="55">IF(SUM(DA5:DA11)&lt;70,"tgn&lt;70","Ok-" &amp; TEXT(SUM(DA5:DA11),"0.0"))</f>
        <v>Ok-162.0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162</v>
      </c>
      <c r="DC12" s="213">
        <f t="shared" si="51"/>
        <v>24</v>
      </c>
      <c r="DD12" s="211">
        <f t="shared" si="54"/>
        <v>162</v>
      </c>
      <c r="DE12" s="211" t="str">
        <f t="shared" si="55"/>
        <v>Ok-162.0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162</v>
      </c>
      <c r="DC13" s="213">
        <f t="shared" si="51"/>
        <v>24</v>
      </c>
      <c r="DD13" s="211">
        <f t="shared" si="54"/>
        <v>162</v>
      </c>
      <c r="DE13" s="211" t="str">
        <f t="shared" si="55"/>
        <v>Ok-162.0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162</v>
      </c>
      <c r="DC14" s="213">
        <f t="shared" si="51"/>
        <v>24</v>
      </c>
      <c r="DD14" s="211">
        <f t="shared" si="54"/>
        <v>162</v>
      </c>
      <c r="DE14" s="211" t="str">
        <f t="shared" si="55"/>
        <v>Ok-162.0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162</v>
      </c>
      <c r="DC15" s="213">
        <f t="shared" si="51"/>
        <v>24</v>
      </c>
      <c r="DD15" s="211">
        <f t="shared" si="54"/>
        <v>162</v>
      </c>
      <c r="DE15" s="211" t="str">
        <f t="shared" si="55"/>
        <v>Ok-162.0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162</v>
      </c>
      <c r="DC16" s="213">
        <f t="shared" si="51"/>
        <v>24</v>
      </c>
      <c r="DD16" s="211">
        <f t="shared" si="54"/>
        <v>162</v>
      </c>
      <c r="DE16" s="211" t="str">
        <f t="shared" si="55"/>
        <v>Ok-162.0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162</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162</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162</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162</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162</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162</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3.xml><?xml version="1.0" encoding="utf-8"?>
<worksheet xmlns="http://schemas.openxmlformats.org/spreadsheetml/2006/main" xmlns:r="http://schemas.openxmlformats.org/officeDocument/2006/relationships">
  <sheetPr codeName="Sheet15"/>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4"/>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4"/>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4"/>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4"/>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4"/>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t="s">
        <v>25</v>
      </c>
      <c r="R10" s="24" t="s">
        <v>25</v>
      </c>
      <c r="S10" s="22" t="s">
        <v>25</v>
      </c>
      <c r="T10" s="23" t="s">
        <v>25</v>
      </c>
      <c r="U10" s="23" t="s">
        <v>25</v>
      </c>
      <c r="V10" s="23" t="s">
        <v>25</v>
      </c>
      <c r="W10" s="23" t="s">
        <v>25</v>
      </c>
      <c r="X10" s="23" t="s">
        <v>25</v>
      </c>
      <c r="Y10" s="23" t="s">
        <v>25</v>
      </c>
      <c r="Z10" s="24"/>
      <c r="AA10" s="22"/>
      <c r="AB10" s="23"/>
      <c r="AC10" s="23"/>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0-23.5-1-23.5</v>
      </c>
      <c r="BR10" s="208" t="str">
        <f t="shared" ref="BR10:BR40" si="17">ktgionghitrong24h(S9,T9,U9,V9,W9,X9,Y9,Z9,AA9,AB9,AC9,AD9,AE9,AF9,AG9,AH9,AI9,AJ9,AK9,AL9,AM9,AN9,AO9,AP9,AQ9,AR9,AS9,AT9,AU9,AV9,AW9,AX9,AY9,AZ9,C10,D10,E10,F10,G10,H10,I10,J10,K10,L10,M10,N10,O10,P10,Q10,R10)</f>
        <v>0-23.0-1-23.0</v>
      </c>
      <c r="BS10" s="208" t="str">
        <f t="shared" ref="BS10:BS40" si="18">ktgionghitrong24h(T9,U9,V9,W9,X9,Y9,Z9,AA9,AB9,AC9,AD9,AE9,AF9,AG9,AH9,AI9,AJ9,AK9,AL9,AM9,AN9,AO9,AP9,AQ9,AR9,AS9,AT9,AU9,AV9,AW9,AX9,AY9,AZ9,C10,D10,E10,F10,G10,H10,I10,J10,K10,L10,M10,N10,O10,P10,Q10,R10,S10)</f>
        <v>0-22.5-1-22.5</v>
      </c>
      <c r="BT10" s="208" t="str">
        <f t="shared" ref="BT10:BT40" si="19">ktgionghitrong24h(U9,V9,W9,X9,Y9,Z9,AA9,AB9,AC9,AD9,AE9,AF9,AG9,AH9,AI9,AJ9,AK9,AL9,AM9,AN9,AO9,AP9,AQ9,AR9,AS9,AT9,AU9,AV9,AW9,AX9,AY9,AZ9,C10,D10,E10,F10,G10,H10,I10,J10,K10,L10,M10,N10,O10,P10,Q10,R10,S10,T10)</f>
        <v>0-22.0-1-22.0</v>
      </c>
      <c r="BU10" s="208" t="str">
        <f t="shared" ref="BU10:BU40" si="20">ktgionghitrong24h(V9,W9,X9,Y9,Z9,AA9,AB9,AC9,AD9,AE9,AF9,AG9,AH9,AI9,AJ9,AK9,AL9,AM9,AN9,AO9,AP9,AQ9,AR9,AS9,AT9,AU9,AV9,AW9,AX9,AY9,AZ9,C10,D10,E10,F10,G10,H10,I10,J10,K10,L10,M10,N10,O10,P10,Q10,R10,S10,T10,U10)</f>
        <v>0-21.5-1-21.5</v>
      </c>
      <c r="BV10" s="208" t="str">
        <f t="shared" ref="BV10:BV40" si="21">ktgionghitrong24h(W9,X9,Y9,Z9,AA9,AB9,AC9,AD9,AE9,AF9,AG9,AH9,AI9,AJ9,AK9,AL9,AM9,AN9,AO9,AP9,AQ9,AR9,AS9,AT9,AU9,AV9,AW9,AX9,AY9,AZ9,C10,D10,E10,F10,G10,H10,I10,J10,K10,L10,M10,N10,O10,P10,Q10,R10,S10,T10,U10,V10)</f>
        <v>0-21.0-1-21.0</v>
      </c>
      <c r="BW10" s="208" t="str">
        <f t="shared" ref="BW10:BW40" si="22">ktgionghitrong24h(X9,Y9,Z9,AA9,AB9,AC9,AD9,AE9,AF9,AG9,AH9,AI9,AJ9,AK9,AL9,AM9,AN9,AO9,AP9,AQ9,AR9,AS9,AT9,AU9,AV9,AW9,AX9,AY9,AZ9,C10,D10,E10,F10,G10,H10,I10,J10,K10,L10,M10,N10,O10,P10,Q10,R10,S10,T10,U10,V10,W10)</f>
        <v>0-20.5-1-20.5</v>
      </c>
      <c r="BX10" s="208" t="str">
        <f t="shared" ref="BX10:BX40" si="23">ktgionghitrong24h(Y9,Z9,AA9,AB9,AC9,AD9,AE9,AF9,AG9,AH9,AI9,AJ9,AK9,AL9,AM9,AN9,AO9,AP9,AQ9,AR9,AS9,AT9,AU9,AV9,AW9,AX9,AY9,AZ9,C10,D10,E10,F10,G10,H10,I10,J10,K10,L10,M10,N10,O10,P10,Q10,R10,S10,T10,U10,V10,W10,X10)</f>
        <v>0-20.0-1-20.0</v>
      </c>
      <c r="BY10" s="208" t="str">
        <f t="shared" ref="BY10:BY40" si="24">ktgionghitrong24h(Z9,AA9,AB9,AC9,AD9,AE9,AF9,AG9,AH9,AI9,AJ9,AK9,AL9,AM9,AN9,AO9,AP9,AQ9,AR9,AS9,AT9,AU9,AV9,AW9,AX9,AY9,AZ9,C10,D10,E10,F10,G10,H10,I10,J10,K10,L10,M10,N10,O10,P10,Q10,R10,S10,T10,U10,V10,W10,X10,Y10)</f>
        <v>0-19.5-1-19.5</v>
      </c>
      <c r="BZ10" s="208" t="str">
        <f t="shared" ref="BZ10:BZ40" si="25">ktgionghitrong24h(AA9,AB9,AC9,AD9,AE9,AF9,AG9,AH9,AI9,AJ9,AK9,AL9,AM9,AN9,AO9,AP9,AQ9,AR9,AS9,AT9,AU9,AV9,AW9,AX9,AY9,AZ9,C10,D10,E10,F10,G10,H10,I10,J10,K10,L10,M10,N10,O10,P10,Q10,R10,S10,T10,U10,V10,W10,X10,Y10,Z10)</f>
        <v>0-19.5-2-19.0-00.5</v>
      </c>
      <c r="CA10" s="208" t="str">
        <f t="shared" ref="CA10:CA40" si="26">ktgionghitrong24h(AB9,AC9,AD9,AE9,AF9,AG9,AH9,AI9,AJ9,AK9,AL9,AM9,AN9,AO9,AP9,AQ9,AR9,AS9,AT9,AU9,AV9,AW9,AX9,AY9,AZ9,C10,D10,E10,F10,G10,H10,I10,J10,K10,L10,M10,N10,O10,P10,Q10,R10,S10,T10,U10,V10,W10,X10,Y10,Z10,AA10)</f>
        <v>0-19.5-2-18.5-01.0</v>
      </c>
      <c r="CB10" s="208" t="str">
        <f t="shared" ref="CB10:CB40" si="27">ktgionghitrong24h(AC9,AD9,AE9,AF9,AG9,AH9,AI9,AJ9,AK9,AL9,AM9,AN9,AO9,AP9,AQ9,AR9,AS9,AT9,AU9,AV9,AW9,AX9,AY9,AZ9,C10,D10,E10,F10,G10,H10,I10,J10,K10,L10,M10,N10,O10,P10,Q10,R10,S10,T10,U10,V10,W10,X10,Y10,Z10,AA10,AB10)</f>
        <v>0-19.5-2-18.0-01.5</v>
      </c>
      <c r="CC10" s="208" t="str">
        <f t="shared" ref="CC10:CC40" si="28">ktgionghitrong24h(AD9,AE9,AF9,AG9,AH9,AI9,AJ9,AK9,AL9,AM9,AN9,AO9,AP9,AQ9,AR9,AS9,AT9,AU9,AV9,AW9,AX9,AY9,AZ9,C10,D10,E10,F10,G10,H10,I10,J10,K10,L10,M10,N10,O10,P10,Q10,R10,S10,T10,U10,V10,W10,X10,Y10,Z10,AA10, AB10,AC10)</f>
        <v>0-19.5-2-17.5-02.0</v>
      </c>
      <c r="CD10" s="208" t="str">
        <f t="shared" ref="CD10:CD40" si="29">ktgionghitrong24h(AE9,AF9,AG9,AH9,AI9,AJ9,AK9,AL9,AM9,AN9,AO9,AP9,AQ9,AR9,AS9,AT9,AU9,AV9,AW9,AX9,AY9,AZ9,C10,D10,E10,F10,G10,H10,I10,J10,K10,L10,M10,N10,O10,P10,Q10,R10,S10,T10,U10,V10,W10,X10,Y10,Z10,AA10,AB10,AC10,AD10)</f>
        <v>0-19.0-2-17.0-02.0</v>
      </c>
      <c r="CE10" s="208" t="str">
        <f t="shared" ref="CE10:CE40" si="30">ktgionghitrong24h(AF9,AG9,AH9,AI9,AJ9,AK9,AL9,AM9,AN9,AO9,AP9,AQ9,AR9,AS9,AT9,AU9,AV9,AW9,AX9,AY9,AZ9,C10,D10,E10,F10,G10,H10,I10,J10,K10,L10,M10,N10,O10,P10,Q10,R10,S10,T10,U10,V10,W10,X10,Y10,Z10,AA10,AB10,AC10,AD10,AE10)</f>
        <v>0-18.5-2-16.5-02.0</v>
      </c>
      <c r="CF10" s="208" t="str">
        <f t="shared" ref="CF10:CF40" si="31">ktgionghitrong24h(AG9,AH9,AI9,AJ9,AK9,AL9,AM9,AN9,AO9,AP9,AQ9,AR9,AS9,AT9,AU9,AV9,AW9,AX9,AY9,AZ9,C10,D10,E10,F10,G10,H10,I10,J10,K10,L10,M10,N10,O10,P10,Q10,R10,S10,T10,U10,V10,W10,X10,Y10,Z10,AA10,AB10,AC10,AD10,AE10,AF10)</f>
        <v>0-18.0-2-16.0-02.0</v>
      </c>
      <c r="CG10" s="208" t="str">
        <f t="shared" ref="CG10:CG40" si="32">ktgionghitrong24h(AH9,AI9,AJ9,AK9,AL9,AM9,AN9,AO9,AP9,AQ9,AR9,AS9,AT9,AU9,AV9,AW9,AX9,AY9,AZ9,C10,D10,E10,F10,G10,H10,I10,J10,K10,L10,M10,N10,O10,P10,Q10,R10,S10,T10,U10,V10,W10,X10,Y10,Z10,AA10,AB10,AC10,AD10,AE10,AF10,AG10)</f>
        <v>0-17.5-2-15.5-02.0</v>
      </c>
      <c r="CH10" s="208" t="str">
        <f t="shared" ref="CH10:CH40" si="33">ktgionghitrong24h(AI9,AJ9,AK9,AL9,AM9,AN9,AO9,AP9,AQ9,AR9,AS9,AT9,AU9,AV9,AW9,AX9,AY9,AZ9,C10,D10,E10,F10,G10,H10,I10,J10,K10,L10,M10,N10,O10,P10,Q10,R10,S10,T10,U10,V10,W10,X10,Y10,Z10,AA10,AB10,AC10,AD10,AE10,AF10,AG10,AH10)</f>
        <v>0-17.0-2-15.0-02.0</v>
      </c>
      <c r="CI10" s="208" t="str">
        <f t="shared" ref="CI10:CI40" si="34">ktgionghitrong24h(AJ9,AK9,AL9,AM9,AN9,AO9,AP9,AQ9,AR9,AS9,AT9,AU9,AV9,AW9,AX9,AY9,AZ9,C10,D10,E10,F10,G10,H10,I10,J10,K10,L10,M10,N10,O10,P10,Q10,R10,S10,T10,U10,V10,W10,X10,Y10,Z10,AA10,AB10,AC10,AD10,AE10,AF10,AG10,AH10,AI10)</f>
        <v>0-16.5-2-14.5-02.0</v>
      </c>
      <c r="CJ10" s="208" t="str">
        <f t="shared" ref="CJ10:CJ40" si="35">ktgionghitrong24h(AK9,AL9,AM9,AN9,AO9,AP9,AQ9,AR9,AS9,AT9,AU9,AV9,AW9,AX9,AY9,AZ9,C10,D10,E10,F10,G10,H10,I10,J10,K10,L10,M10,N10,O10,P10,Q10,R10,S10,T10,U10,V10,W10,X10,Y10,Z10,AA10,AB10,AC10,AD10,AE10,AF10,AG10,AH10,AI10,AJ10)</f>
        <v>0-16.0-2-14.0-02.0</v>
      </c>
      <c r="CK10" s="208" t="str">
        <f t="shared" ref="CK10:CK40" si="36">ktgionghitrong24h(AL9,AM9,AN9,AO9,AP9,AQ9,AR9,AS9,AT9,AU9,AV9,AW9,AX9,AY9,AZ9,C10,D10,E10,F10,G10,H10,I10,J10,K10,L10,M10,N10,O10,P10,Q10,R10,S10,T10,U10,V10,W10,X10,Y10,Z10,AA10,AB10,AC10,AD10,AE10,AF10,AG10,AH10,AI10,AJ10,AK10)</f>
        <v>0-15.5-2-13.5-02.0</v>
      </c>
      <c r="CL10" s="208" t="str">
        <f t="shared" ref="CL10:CL40" si="37">ktgionghitrong24h(AM9,AN9,AO9,AP9,AQ9,AR9,AS9,AT9,AU9,AV9,AW9,AX9,AY9,AZ9,C10,D10,E10,F10,G10,H10,I10,J10,K10,L10,M10,N10,O10,P10,Q10,R10,S10,T10,U10,V10,W10,X10,Y10,Z10,AA10,AB10,AC10,AD10,AE10,AF10,AG10,AH10,AI10,AJ10,AK10,AL10)</f>
        <v>0-15.0-2-13.0-02.0</v>
      </c>
      <c r="CM10" s="208" t="str">
        <f t="shared" ref="CM10:CM40" si="38">ktgionghitrong24h(AN9,AO9,AP9,AQ9,AR9,AS9,AT9,AU9,AV9,AW9,AX9,AY9,AZ9,C10,D10,E10,F10,G10,H10,I10,J10,K10,L10,M10,N10,O10,P10,Q10,R10,S10,T10,U10,V10,W10,X10,Y10,Z10,AA10,AB10,AC10,AD10,AE10,AF10,AG10,AH10,AI10,AJ10,AK10,AL10,AM10)</f>
        <v>0-15.0-3-12.5-02.0-00.5</v>
      </c>
      <c r="CN10" s="208" t="str">
        <f t="shared" ref="CN10:CN40" si="39">ktgionghitrong24h(AO9,AP9,AQ9,AR9,AS9,AT9,AU9,AV9,AW9,AX9,AY9,AZ9,C10,D10,E10,F10,G10,H10,I10,J10,K10,L10,M10,N10,O10,P10,Q10,R10,S10,T10,U10,V10,W10,X10,Y10,Z10,AA10,AB10,AC10,AD10,AE10,AF10,AG10,AH10,AI10,AJ10,AK10,AL10,AM10,AN10)</f>
        <v>0-15.0-3-12.0-02.0-01.0</v>
      </c>
      <c r="CO10" s="208" t="str">
        <f t="shared" ref="CO10:CO40" si="40">ktgionghitrong24h(AP9,AQ9,AR9,AS9,AT9,AU9,AV9,AW9,AX9,AY9,AZ9,C10,D10,E10,F10,G10,H10,I10,J10,K10,L10,M10,N10,O10,P10,Q10,R10,S10,T10,U10,V10,W10,X10,Y10,Z10,AA10,AB10,AC10,AD10,AE10,AF10,AG10,AH10,AI10,AJ10,AK10,AL10,AM10,AN10,AO10)</f>
        <v>0-15.0-3-11.5-02.0-01.5</v>
      </c>
      <c r="CP10" s="208" t="str">
        <f t="shared" ref="CP10:CP40" si="41">ktgionghitrong24h(AQ9,AR9,AS9,AT9,AU9,AV9,AW9,AX9,AY9,AZ9,C10,D10,E10,F10,G10,H10,I10,J10,K10,L10,M10,N10,O10,P10,Q10,R10,S10,T10,U10,V10,W10,X10,Y10,Z10,AA10,AB10,AC10,AD10,AE10,AF10,AG10,AH10,AI10,AJ10,AK10,AL10,AM10,AN10,AO10,AP10)</f>
        <v>0-15.0-3-11.0-02.0-02.0</v>
      </c>
      <c r="CQ10" s="208" t="str">
        <f t="shared" ref="CQ10:CQ40" si="42">ktgionghitrong24h(AR9,AS9,AT9,AU9,AV9,AW9,AX9,AY9,AZ9,C10,D10,E10,F10,G10,H10,I10,J10,K10,L10,M10,N10,O10,P10,Q10,R10,S10,T10,U10,V10,W10,X10,Y10,Z10,AA10,AB10,AC10,AD10,AE10,AF10,AG10,AH10,AI10,AJ10,AK10,AL10,AM10,AN10,AO10,AP10,AQ10)</f>
        <v>0-15.0-3-10.5-02.0-02.5</v>
      </c>
      <c r="CR10" s="208" t="str">
        <f t="shared" ref="CR10:CR40" si="43">ktgionghitrong24h(AS9,AT9,AU9,AV9,AW9,AX9,AY9,AZ9,C10,D10,E10,F10,G10,H10,I10,J10,K10,L10,M10,N10,O10,P10,Q10,R10,S10,T10,U10,V10,W10,X10,Y10,Z10,AA10,AB10,AC10,AD10,AE10,AF10,AG10,AH10,AI10,AJ10,AK10,AL10,AM10,AN10,AO10,AP10,AQ10,AR10)</f>
        <v>0-15.0-3-10.0-02.0-03.0</v>
      </c>
      <c r="CS10" s="208" t="str">
        <f t="shared" ref="CS10:CS40" si="44">ktgionghitrong24h(AT9,AU9,AV9,AW9,AX9,AY9,AZ9,C10,D10,E10,F10,G10,H10,I10,J10,K10,L10,M10,N10,O10,P10,Q10,R10,S10,T10,U10,V10,W10,X10,Y10,Z10,AA10,AB10,AC10,AD10,AE10,AF10,AG10,AH10,AI10,AJ10,AK10,AL10,AM10,AN10,AO10,AP10,AQ10,AR10,AS10)</f>
        <v>0-15.0-3-09.5-02.0-03.5</v>
      </c>
      <c r="CT10" s="208" t="str">
        <f t="shared" ref="CT10:CT40" si="45">ktgionghitrong24h(AU9,AV9,AW9,AX9,AY9,AZ9,C10,D10,E10,F10,G10,H10,I10,J10,K10,L10,M10,N10,O10,P10,Q10,R10,S10,T10,U10,V10,W10,X10,Y10,Z10,AA10,AB10,AC10,AD10,AE10,AF10,AG10,AH10,AI10,AJ10,AK10,AL10,AM10,AN10,AO10,AP10,AQ10,AR10,AS10,AT10)</f>
        <v>0-15.0-3-09.0-02.0-04.0</v>
      </c>
      <c r="CU10" s="208" t="str">
        <f t="shared" ref="CU10:CU40" si="46">ktgionghitrong24h(AV9,AW9,AX9,AY9,AZ9,C10,D10,E10,F10,G10,H10,I10,J10,K10,L10,M10,N10,O10,P10,Q10,R10,S10,T10,U10,V10,W10,X10,Y10,Z10,AA10,AB10,AC10,AD10,AE10,AF10,AG10,AH10,AI10,AJ10,AK10,AL10,AM10,AN10,AO10,AP10,AQ10,AR10,AS10,AT10,AU10)</f>
        <v>0-15.0-3-08.5-02.0-04.5</v>
      </c>
      <c r="CV10" s="208" t="str">
        <f t="shared" ref="CV10:CV40" si="47">ktgionghitrong24h(AW9,AX9,AY9,AZ9,C10,D10,E10,F10,G10,H10,I10,J10,K10,L10,M10,N10,O10,P10,Q10,R10,S10,T10,U10,V10,W10,X10,Y10,Z10,AA10,AB10,AC10,AD10,AE10,AF10,AG10,AH10,AI10,AJ10,AK10,AL10,AM10,AN10,AO10,AP10,AQ10,AR10,AS10,AT10,AU10,AV10)</f>
        <v>0-15.0-3-08.0-02.0-05.0</v>
      </c>
      <c r="CW10" s="208" t="str">
        <f t="shared" ref="CW10:CW40" si="48">ktgionghitrong24h(AX9,AY9,AZ9,C10,D10,E10,F10,G10,H10,I10,J10,K10,L10,M10,N10,O10,P10,Q10,R10,S10,T10,U10,V10,W10,X10,Y10,Z10,AA10,AB10,AC10,AD10,AE10,AF10,AG10,AH10,AI10,AJ10,AK10,AL10,AM10,AN10,AO10,AP10,AQ10,AR10,AS10,AT10,AU10,AV10,AW10)</f>
        <v>0-15.0-3-07.5-02.0-05.5</v>
      </c>
      <c r="CX10" s="208" t="str">
        <f t="shared" ref="CX10:CX40" si="49">ktgionghitrong24h(AY9,AZ9,C10,D10,E10,F10,G10,H10,I10,J10,K10,L10,M10,N10,O10,P10,Q10,R10,S10,T10,U10,V10,W10,X10,Y10,Z10,AA10,AB10,AC10,AD10,AE10,AF10,AG10,AH10,AI10,AJ10,AK10,AL10,AM10,AN10,AO10,AP10,AQ10,AR10,AS10,AT10,AU10,AV10,AW10,AX10)</f>
        <v>0-15.0-3-07.0-02.0-06.0</v>
      </c>
      <c r="CY10" s="208" t="str">
        <f t="shared" ref="CY10:CY40" si="50">ktgionghitrong24h(AZ9,C10,D10,E10,F10,G10,H10,I10,J10,K10,L10,M10,N10,O10,P10,Q10,R10,S10,T10,U10,V10,W10,X10,Y10,Z10,AA10,AB10,AC10,AD10,AE10,AF10,AG10,AH10,AI10,AJ10,AK10,AL10,AM10,AN10,AO10,AP10,AQ10,AR10,AS10,AT10,AU10,AV10,AW10,AX10,AY10)</f>
        <v>0-15.0-3-07.0-02.0-06.0</v>
      </c>
      <c r="CZ10" s="208" t="str">
        <f t="shared" si="0"/>
        <v>0-15.0-3-07.0-02.0-06.0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159</v>
      </c>
      <c r="DE10" s="211" t="str">
        <f>IF(SUM(DA4:DA10)&lt;70,"tgn&lt;70","Ok-" &amp; TEXT(SUM(DA4:DA10),"0.0"))</f>
        <v>Ok-159.0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0-15.0-3-06.5-02.0-06.5</v>
      </c>
      <c r="BD11" s="208" t="str">
        <f t="shared" si="3"/>
        <v>0-15.0-3-06.0-02.0-07.0</v>
      </c>
      <c r="BE11" s="208" t="str">
        <f t="shared" si="4"/>
        <v>0-15.0-3-05.5-02.0-07.5</v>
      </c>
      <c r="BF11" s="208" t="str">
        <f t="shared" si="5"/>
        <v>0-15.0-3-05.0-02.0-08.0</v>
      </c>
      <c r="BG11" s="208" t="str">
        <f t="shared" si="6"/>
        <v>0-15.0-3-04.5-02.0-08.5</v>
      </c>
      <c r="BH11" s="208" t="str">
        <f t="shared" si="7"/>
        <v>0-15.0-3-04.0-02.0-09.0</v>
      </c>
      <c r="BI11" s="208" t="str">
        <f t="shared" si="8"/>
        <v>0-15.0-3-03.5-02.0-09.5</v>
      </c>
      <c r="BJ11" s="208" t="str">
        <f t="shared" si="9"/>
        <v>0-15.0-3-03.0-02.0-10.0</v>
      </c>
      <c r="BK11" s="208" t="str">
        <f t="shared" si="10"/>
        <v>0-15.0-3-02.5-02.0-10.5</v>
      </c>
      <c r="BL11" s="208" t="str">
        <f t="shared" si="11"/>
        <v>0-15.0-3-02.0-02.0-11.0</v>
      </c>
      <c r="BM11" s="208" t="str">
        <f t="shared" si="12"/>
        <v>0-15.0-3-01.5-02.0-11.5</v>
      </c>
      <c r="BN11" s="208" t="str">
        <f t="shared" si="13"/>
        <v>0-15.0-3-01.0-02.0-12.0</v>
      </c>
      <c r="BO11" s="208" t="str">
        <f t="shared" si="14"/>
        <v>0-15.0-3-00.5-02.0-12.5</v>
      </c>
      <c r="BP11" s="208" t="str">
        <f t="shared" si="15"/>
        <v>0-15.0-2-02.0-13.0</v>
      </c>
      <c r="BQ11" s="208" t="str">
        <f t="shared" si="16"/>
        <v>0-15.5-2-02.0-13.5</v>
      </c>
      <c r="BR11" s="208" t="str">
        <f t="shared" si="17"/>
        <v>0-16.0-2-02.0-14.0</v>
      </c>
      <c r="BS11" s="208" t="str">
        <f t="shared" si="18"/>
        <v>0-16.5-2-02.0-14.5</v>
      </c>
      <c r="BT11" s="208" t="str">
        <f t="shared" si="19"/>
        <v>0-17.0-2-02.0-15.0</v>
      </c>
      <c r="BU11" s="208" t="str">
        <f t="shared" si="20"/>
        <v>0-17.5-2-02.0-15.5</v>
      </c>
      <c r="BV11" s="208" t="str">
        <f t="shared" si="21"/>
        <v>0-18.0-2-02.0-16.0</v>
      </c>
      <c r="BW11" s="208" t="str">
        <f t="shared" si="22"/>
        <v>0-18.5-2-02.0-16.5</v>
      </c>
      <c r="BX11" s="208" t="str">
        <f t="shared" si="23"/>
        <v>0-19.0-2-02.0-17.0</v>
      </c>
      <c r="BY11" s="208" t="str">
        <f t="shared" si="24"/>
        <v>0-19.5-2-02.0-17.5</v>
      </c>
      <c r="BZ11" s="208" t="str">
        <f t="shared" si="25"/>
        <v>0-19.5-2-01.5-18.0</v>
      </c>
      <c r="CA11" s="208" t="str">
        <f t="shared" si="26"/>
        <v>0-19.5-2-01.0-18.5</v>
      </c>
      <c r="CB11" s="208" t="str">
        <f t="shared" si="27"/>
        <v>0-19.5-2-00.5-19.0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v>
      </c>
      <c r="DD11" s="211">
        <f t="shared" ref="DD11:DD40" si="54">MIN(DB5:DB17)</f>
        <v>159</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159</v>
      </c>
      <c r="DE12" s="211" t="str">
        <f t="shared" si="55"/>
        <v>Ok-159.0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159</v>
      </c>
      <c r="DE13" s="211" t="str">
        <f t="shared" si="55"/>
        <v>Ok-159.0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v>
      </c>
      <c r="DC14" s="213">
        <f t="shared" si="51"/>
        <v>24</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24</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159</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159</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159</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159</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159</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159</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4.xml><?xml version="1.0" encoding="utf-8"?>
<worksheet xmlns="http://schemas.openxmlformats.org/spreadsheetml/2006/main" xmlns:r="http://schemas.openxmlformats.org/officeDocument/2006/relationships">
  <sheetPr codeName="Sheet16"/>
  <dimension ref="A1:DF44"/>
  <sheetViews>
    <sheetView showRowColHeaders="0" zoomScaleNormal="100" workbookViewId="0">
      <pane ySplit="3" topLeftCell="A4" activePane="bottomLeft" state="frozen"/>
      <selection activeCell="C4" sqref="C4"/>
      <selection pane="bottomLeft" activeCell="AC31" sqref="AC31"/>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3"/>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4"/>
      <c r="K10" s="22"/>
      <c r="L10" s="23"/>
      <c r="M10" s="23"/>
      <c r="N10" s="23"/>
      <c r="O10" s="23"/>
      <c r="P10" s="23"/>
      <c r="Q10" s="23" t="s">
        <v>25</v>
      </c>
      <c r="R10" s="24" t="s">
        <v>25</v>
      </c>
      <c r="S10" s="22" t="s">
        <v>25</v>
      </c>
      <c r="T10" s="23" t="s">
        <v>25</v>
      </c>
      <c r="U10" s="23" t="s">
        <v>25</v>
      </c>
      <c r="V10" s="23" t="s">
        <v>25</v>
      </c>
      <c r="W10" s="23" t="s">
        <v>25</v>
      </c>
      <c r="X10" s="23" t="s">
        <v>25</v>
      </c>
      <c r="Y10" s="23" t="s">
        <v>25</v>
      </c>
      <c r="Z10" s="24"/>
      <c r="AA10" s="22"/>
      <c r="AB10" s="23"/>
      <c r="AC10" s="23"/>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0-23.5-1-23.5</v>
      </c>
      <c r="BR10" s="208" t="str">
        <f t="shared" ref="BR10:BR40" si="17">ktgionghitrong24h(S9,T9,U9,V9,W9,X9,Y9,Z9,AA9,AB9,AC9,AD9,AE9,AF9,AG9,AH9,AI9,AJ9,AK9,AL9,AM9,AN9,AO9,AP9,AQ9,AR9,AS9,AT9,AU9,AV9,AW9,AX9,AY9,AZ9,C10,D10,E10,F10,G10,H10,I10,J10,K10,L10,M10,N10,O10,P10,Q10,R10)</f>
        <v>0-23.0-1-23.0</v>
      </c>
      <c r="BS10" s="208" t="str">
        <f t="shared" ref="BS10:BS40" si="18">ktgionghitrong24h(T9,U9,V9,W9,X9,Y9,Z9,AA9,AB9,AC9,AD9,AE9,AF9,AG9,AH9,AI9,AJ9,AK9,AL9,AM9,AN9,AO9,AP9,AQ9,AR9,AS9,AT9,AU9,AV9,AW9,AX9,AY9,AZ9,C10,D10,E10,F10,G10,H10,I10,J10,K10,L10,M10,N10,O10,P10,Q10,R10,S10)</f>
        <v>0-22.5-1-22.5</v>
      </c>
      <c r="BT10" s="208" t="str">
        <f t="shared" ref="BT10:BT40" si="19">ktgionghitrong24h(U9,V9,W9,X9,Y9,Z9,AA9,AB9,AC9,AD9,AE9,AF9,AG9,AH9,AI9,AJ9,AK9,AL9,AM9,AN9,AO9,AP9,AQ9,AR9,AS9,AT9,AU9,AV9,AW9,AX9,AY9,AZ9,C10,D10,E10,F10,G10,H10,I10,J10,K10,L10,M10,N10,O10,P10,Q10,R10,S10,T10)</f>
        <v>0-22.0-1-22.0</v>
      </c>
      <c r="BU10" s="208" t="str">
        <f t="shared" ref="BU10:BU40" si="20">ktgionghitrong24h(V9,W9,X9,Y9,Z9,AA9,AB9,AC9,AD9,AE9,AF9,AG9,AH9,AI9,AJ9,AK9,AL9,AM9,AN9,AO9,AP9,AQ9,AR9,AS9,AT9,AU9,AV9,AW9,AX9,AY9,AZ9,C10,D10,E10,F10,G10,H10,I10,J10,K10,L10,M10,N10,O10,P10,Q10,R10,S10,T10,U10)</f>
        <v>0-21.5-1-21.5</v>
      </c>
      <c r="BV10" s="208" t="str">
        <f t="shared" ref="BV10:BV40" si="21">ktgionghitrong24h(W9,X9,Y9,Z9,AA9,AB9,AC9,AD9,AE9,AF9,AG9,AH9,AI9,AJ9,AK9,AL9,AM9,AN9,AO9,AP9,AQ9,AR9,AS9,AT9,AU9,AV9,AW9,AX9,AY9,AZ9,C10,D10,E10,F10,G10,H10,I10,J10,K10,L10,M10,N10,O10,P10,Q10,R10,S10,T10,U10,V10)</f>
        <v>0-21.0-1-21.0</v>
      </c>
      <c r="BW10" s="208" t="str">
        <f t="shared" ref="BW10:BW40" si="22">ktgionghitrong24h(X9,Y9,Z9,AA9,AB9,AC9,AD9,AE9,AF9,AG9,AH9,AI9,AJ9,AK9,AL9,AM9,AN9,AO9,AP9,AQ9,AR9,AS9,AT9,AU9,AV9,AW9,AX9,AY9,AZ9,C10,D10,E10,F10,G10,H10,I10,J10,K10,L10,M10,N10,O10,P10,Q10,R10,S10,T10,U10,V10,W10)</f>
        <v>0-20.5-1-20.5</v>
      </c>
      <c r="BX10" s="208" t="str">
        <f t="shared" ref="BX10:BX40" si="23">ktgionghitrong24h(Y9,Z9,AA9,AB9,AC9,AD9,AE9,AF9,AG9,AH9,AI9,AJ9,AK9,AL9,AM9,AN9,AO9,AP9,AQ9,AR9,AS9,AT9,AU9,AV9,AW9,AX9,AY9,AZ9,C10,D10,E10,F10,G10,H10,I10,J10,K10,L10,M10,N10,O10,P10,Q10,R10,S10,T10,U10,V10,W10,X10)</f>
        <v>0-20.0-1-20.0</v>
      </c>
      <c r="BY10" s="208" t="str">
        <f t="shared" ref="BY10:BY40" si="24">ktgionghitrong24h(Z9,AA9,AB9,AC9,AD9,AE9,AF9,AG9,AH9,AI9,AJ9,AK9,AL9,AM9,AN9,AO9,AP9,AQ9,AR9,AS9,AT9,AU9,AV9,AW9,AX9,AY9,AZ9,C10,D10,E10,F10,G10,H10,I10,J10,K10,L10,M10,N10,O10,P10,Q10,R10,S10,T10,U10,V10,W10,X10,Y10)</f>
        <v>0-19.5-1-19.5</v>
      </c>
      <c r="BZ10" s="208" t="str">
        <f t="shared" ref="BZ10:BZ40" si="25">ktgionghitrong24h(AA9,AB9,AC9,AD9,AE9,AF9,AG9,AH9,AI9,AJ9,AK9,AL9,AM9,AN9,AO9,AP9,AQ9,AR9,AS9,AT9,AU9,AV9,AW9,AX9,AY9,AZ9,C10,D10,E10,F10,G10,H10,I10,J10,K10,L10,M10,N10,O10,P10,Q10,R10,S10,T10,U10,V10,W10,X10,Y10,Z10)</f>
        <v>0-19.5-2-19.0-00.5</v>
      </c>
      <c r="CA10" s="208" t="str">
        <f t="shared" ref="CA10:CA40" si="26">ktgionghitrong24h(AB9,AC9,AD9,AE9,AF9,AG9,AH9,AI9,AJ9,AK9,AL9,AM9,AN9,AO9,AP9,AQ9,AR9,AS9,AT9,AU9,AV9,AW9,AX9,AY9,AZ9,C10,D10,E10,F10,G10,H10,I10,J10,K10,L10,M10,N10,O10,P10,Q10,R10,S10,T10,U10,V10,W10,X10,Y10,Z10,AA10)</f>
        <v>0-19.5-2-18.5-01.0</v>
      </c>
      <c r="CB10" s="208" t="str">
        <f t="shared" ref="CB10:CB40" si="27">ktgionghitrong24h(AC9,AD9,AE9,AF9,AG9,AH9,AI9,AJ9,AK9,AL9,AM9,AN9,AO9,AP9,AQ9,AR9,AS9,AT9,AU9,AV9,AW9,AX9,AY9,AZ9,C10,D10,E10,F10,G10,H10,I10,J10,K10,L10,M10,N10,O10,P10,Q10,R10,S10,T10,U10,V10,W10,X10,Y10,Z10,AA10,AB10)</f>
        <v>0-19.5-2-18.0-01.5</v>
      </c>
      <c r="CC10" s="208" t="str">
        <f t="shared" ref="CC10:CC40" si="28">ktgionghitrong24h(AD9,AE9,AF9,AG9,AH9,AI9,AJ9,AK9,AL9,AM9,AN9,AO9,AP9,AQ9,AR9,AS9,AT9,AU9,AV9,AW9,AX9,AY9,AZ9,C10,D10,E10,F10,G10,H10,I10,J10,K10,L10,M10,N10,O10,P10,Q10,R10,S10,T10,U10,V10,W10,X10,Y10,Z10,AA10, AB10,AC10)</f>
        <v>0-19.5-2-17.5-02.0</v>
      </c>
      <c r="CD10" s="208" t="str">
        <f t="shared" ref="CD10:CD40" si="29">ktgionghitrong24h(AE9,AF9,AG9,AH9,AI9,AJ9,AK9,AL9,AM9,AN9,AO9,AP9,AQ9,AR9,AS9,AT9,AU9,AV9,AW9,AX9,AY9,AZ9,C10,D10,E10,F10,G10,H10,I10,J10,K10,L10,M10,N10,O10,P10,Q10,R10,S10,T10,U10,V10,W10,X10,Y10,Z10,AA10,AB10,AC10,AD10)</f>
        <v>0-19.0-2-17.0-02.0</v>
      </c>
      <c r="CE10" s="208" t="str">
        <f t="shared" ref="CE10:CE40" si="30">ktgionghitrong24h(AF9,AG9,AH9,AI9,AJ9,AK9,AL9,AM9,AN9,AO9,AP9,AQ9,AR9,AS9,AT9,AU9,AV9,AW9,AX9,AY9,AZ9,C10,D10,E10,F10,G10,H10,I10,J10,K10,L10,M10,N10,O10,P10,Q10,R10,S10,T10,U10,V10,W10,X10,Y10,Z10,AA10,AB10,AC10,AD10,AE10)</f>
        <v>0-18.5-2-16.5-02.0</v>
      </c>
      <c r="CF10" s="208" t="str">
        <f t="shared" ref="CF10:CF40" si="31">ktgionghitrong24h(AG9,AH9,AI9,AJ9,AK9,AL9,AM9,AN9,AO9,AP9,AQ9,AR9,AS9,AT9,AU9,AV9,AW9,AX9,AY9,AZ9,C10,D10,E10,F10,G10,H10,I10,J10,K10,L10,M10,N10,O10,P10,Q10,R10,S10,T10,U10,V10,W10,X10,Y10,Z10,AA10,AB10,AC10,AD10,AE10,AF10)</f>
        <v>0-18.0-2-16.0-02.0</v>
      </c>
      <c r="CG10" s="208" t="str">
        <f t="shared" ref="CG10:CG40" si="32">ktgionghitrong24h(AH9,AI9,AJ9,AK9,AL9,AM9,AN9,AO9,AP9,AQ9,AR9,AS9,AT9,AU9,AV9,AW9,AX9,AY9,AZ9,C10,D10,E10,F10,G10,H10,I10,J10,K10,L10,M10,N10,O10,P10,Q10,R10,S10,T10,U10,V10,W10,X10,Y10,Z10,AA10,AB10,AC10,AD10,AE10,AF10,AG10)</f>
        <v>0-17.5-2-15.5-02.0</v>
      </c>
      <c r="CH10" s="208" t="str">
        <f t="shared" ref="CH10:CH40" si="33">ktgionghitrong24h(AI9,AJ9,AK9,AL9,AM9,AN9,AO9,AP9,AQ9,AR9,AS9,AT9,AU9,AV9,AW9,AX9,AY9,AZ9,C10,D10,E10,F10,G10,H10,I10,J10,K10,L10,M10,N10,O10,P10,Q10,R10,S10,T10,U10,V10,W10,X10,Y10,Z10,AA10,AB10,AC10,AD10,AE10,AF10,AG10,AH10)</f>
        <v>0-17.0-2-15.0-02.0</v>
      </c>
      <c r="CI10" s="208" t="str">
        <f t="shared" ref="CI10:CI40" si="34">ktgionghitrong24h(AJ9,AK9,AL9,AM9,AN9,AO9,AP9,AQ9,AR9,AS9,AT9,AU9,AV9,AW9,AX9,AY9,AZ9,C10,D10,E10,F10,G10,H10,I10,J10,K10,L10,M10,N10,O10,P10,Q10,R10,S10,T10,U10,V10,W10,X10,Y10,Z10,AA10,AB10,AC10,AD10,AE10,AF10,AG10,AH10,AI10)</f>
        <v>0-16.5-2-14.5-02.0</v>
      </c>
      <c r="CJ10" s="208" t="str">
        <f t="shared" ref="CJ10:CJ40" si="35">ktgionghitrong24h(AK9,AL9,AM9,AN9,AO9,AP9,AQ9,AR9,AS9,AT9,AU9,AV9,AW9,AX9,AY9,AZ9,C10,D10,E10,F10,G10,H10,I10,J10,K10,L10,M10,N10,O10,P10,Q10,R10,S10,T10,U10,V10,W10,X10,Y10,Z10,AA10,AB10,AC10,AD10,AE10,AF10,AG10,AH10,AI10,AJ10)</f>
        <v>0-16.0-2-14.0-02.0</v>
      </c>
      <c r="CK10" s="208" t="str">
        <f t="shared" ref="CK10:CK40" si="36">ktgionghitrong24h(AL9,AM9,AN9,AO9,AP9,AQ9,AR9,AS9,AT9,AU9,AV9,AW9,AX9,AY9,AZ9,C10,D10,E10,F10,G10,H10,I10,J10,K10,L10,M10,N10,O10,P10,Q10,R10,S10,T10,U10,V10,W10,X10,Y10,Z10,AA10,AB10,AC10,AD10,AE10,AF10,AG10,AH10,AI10,AJ10,AK10)</f>
        <v>0-15.5-2-13.5-02.0</v>
      </c>
      <c r="CL10" s="208" t="str">
        <f t="shared" ref="CL10:CL40" si="37">ktgionghitrong24h(AM9,AN9,AO9,AP9,AQ9,AR9,AS9,AT9,AU9,AV9,AW9,AX9,AY9,AZ9,C10,D10,E10,F10,G10,H10,I10,J10,K10,L10,M10,N10,O10,P10,Q10,R10,S10,T10,U10,V10,W10,X10,Y10,Z10,AA10,AB10,AC10,AD10,AE10,AF10,AG10,AH10,AI10,AJ10,AK10,AL10)</f>
        <v>0-15.0-2-13.0-02.0</v>
      </c>
      <c r="CM10" s="208" t="str">
        <f t="shared" ref="CM10:CM40" si="38">ktgionghitrong24h(AN9,AO9,AP9,AQ9,AR9,AS9,AT9,AU9,AV9,AW9,AX9,AY9,AZ9,C10,D10,E10,F10,G10,H10,I10,J10,K10,L10,M10,N10,O10,P10,Q10,R10,S10,T10,U10,V10,W10,X10,Y10,Z10,AA10,AB10,AC10,AD10,AE10,AF10,AG10,AH10,AI10,AJ10,AK10,AL10,AM10)</f>
        <v>0-15.0-3-12.5-02.0-00.5</v>
      </c>
      <c r="CN10" s="208" t="str">
        <f t="shared" ref="CN10:CN40" si="39">ktgionghitrong24h(AO9,AP9,AQ9,AR9,AS9,AT9,AU9,AV9,AW9,AX9,AY9,AZ9,C10,D10,E10,F10,G10,H10,I10,J10,K10,L10,M10,N10,O10,P10,Q10,R10,S10,T10,U10,V10,W10,X10,Y10,Z10,AA10,AB10,AC10,AD10,AE10,AF10,AG10,AH10,AI10,AJ10,AK10,AL10,AM10,AN10)</f>
        <v>0-15.0-3-12.0-02.0-01.0</v>
      </c>
      <c r="CO10" s="208" t="str">
        <f t="shared" ref="CO10:CO40" si="40">ktgionghitrong24h(AP9,AQ9,AR9,AS9,AT9,AU9,AV9,AW9,AX9,AY9,AZ9,C10,D10,E10,F10,G10,H10,I10,J10,K10,L10,M10,N10,O10,P10,Q10,R10,S10,T10,U10,V10,W10,X10,Y10,Z10,AA10,AB10,AC10,AD10,AE10,AF10,AG10,AH10,AI10,AJ10,AK10,AL10,AM10,AN10,AO10)</f>
        <v>0-15.0-3-11.5-02.0-01.5</v>
      </c>
      <c r="CP10" s="208" t="str">
        <f t="shared" ref="CP10:CP40" si="41">ktgionghitrong24h(AQ9,AR9,AS9,AT9,AU9,AV9,AW9,AX9,AY9,AZ9,C10,D10,E10,F10,G10,H10,I10,J10,K10,L10,M10,N10,O10,P10,Q10,R10,S10,T10,U10,V10,W10,X10,Y10,Z10,AA10,AB10,AC10,AD10,AE10,AF10,AG10,AH10,AI10,AJ10,AK10,AL10,AM10,AN10,AO10,AP10)</f>
        <v>0-15.0-3-11.0-02.0-02.0</v>
      </c>
      <c r="CQ10" s="208" t="str">
        <f t="shared" ref="CQ10:CQ40" si="42">ktgionghitrong24h(AR9,AS9,AT9,AU9,AV9,AW9,AX9,AY9,AZ9,C10,D10,E10,F10,G10,H10,I10,J10,K10,L10,M10,N10,O10,P10,Q10,R10,S10,T10,U10,V10,W10,X10,Y10,Z10,AA10,AB10,AC10,AD10,AE10,AF10,AG10,AH10,AI10,AJ10,AK10,AL10,AM10,AN10,AO10,AP10,AQ10)</f>
        <v>0-15.0-3-10.5-02.0-02.5</v>
      </c>
      <c r="CR10" s="208" t="str">
        <f t="shared" ref="CR10:CR40" si="43">ktgionghitrong24h(AS9,AT9,AU9,AV9,AW9,AX9,AY9,AZ9,C10,D10,E10,F10,G10,H10,I10,J10,K10,L10,M10,N10,O10,P10,Q10,R10,S10,T10,U10,V10,W10,X10,Y10,Z10,AA10,AB10,AC10,AD10,AE10,AF10,AG10,AH10,AI10,AJ10,AK10,AL10,AM10,AN10,AO10,AP10,AQ10,AR10)</f>
        <v>0-15.0-3-10.0-02.0-03.0</v>
      </c>
      <c r="CS10" s="208" t="str">
        <f t="shared" ref="CS10:CS40" si="44">ktgionghitrong24h(AT9,AU9,AV9,AW9,AX9,AY9,AZ9,C10,D10,E10,F10,G10,H10,I10,J10,K10,L10,M10,N10,O10,P10,Q10,R10,S10,T10,U10,V10,W10,X10,Y10,Z10,AA10,AB10,AC10,AD10,AE10,AF10,AG10,AH10,AI10,AJ10,AK10,AL10,AM10,AN10,AO10,AP10,AQ10,AR10,AS10)</f>
        <v>0-15.0-3-09.5-02.0-03.5</v>
      </c>
      <c r="CT10" s="208" t="str">
        <f t="shared" ref="CT10:CT40" si="45">ktgionghitrong24h(AU9,AV9,AW9,AX9,AY9,AZ9,C10,D10,E10,F10,G10,H10,I10,J10,K10,L10,M10,N10,O10,P10,Q10,R10,S10,T10,U10,V10,W10,X10,Y10,Z10,AA10,AB10,AC10,AD10,AE10,AF10,AG10,AH10,AI10,AJ10,AK10,AL10,AM10,AN10,AO10,AP10,AQ10,AR10,AS10,AT10)</f>
        <v>0-15.0-3-09.0-02.0-04.0</v>
      </c>
      <c r="CU10" s="208" t="str">
        <f t="shared" ref="CU10:CU40" si="46">ktgionghitrong24h(AV9,AW9,AX9,AY9,AZ9,C10,D10,E10,F10,G10,H10,I10,J10,K10,L10,M10,N10,O10,P10,Q10,R10,S10,T10,U10,V10,W10,X10,Y10,Z10,AA10,AB10,AC10,AD10,AE10,AF10,AG10,AH10,AI10,AJ10,AK10,AL10,AM10,AN10,AO10,AP10,AQ10,AR10,AS10,AT10,AU10)</f>
        <v>0-15.0-3-08.5-02.0-04.5</v>
      </c>
      <c r="CV10" s="208" t="str">
        <f t="shared" ref="CV10:CV40" si="47">ktgionghitrong24h(AW9,AX9,AY9,AZ9,C10,D10,E10,F10,G10,H10,I10,J10,K10,L10,M10,N10,O10,P10,Q10,R10,S10,T10,U10,V10,W10,X10,Y10,Z10,AA10,AB10,AC10,AD10,AE10,AF10,AG10,AH10,AI10,AJ10,AK10,AL10,AM10,AN10,AO10,AP10,AQ10,AR10,AS10,AT10,AU10,AV10)</f>
        <v>0-15.0-3-08.0-02.0-05.0</v>
      </c>
      <c r="CW10" s="208" t="str">
        <f t="shared" ref="CW10:CW40" si="48">ktgionghitrong24h(AX9,AY9,AZ9,C10,D10,E10,F10,G10,H10,I10,J10,K10,L10,M10,N10,O10,P10,Q10,R10,S10,T10,U10,V10,W10,X10,Y10,Z10,AA10,AB10,AC10,AD10,AE10,AF10,AG10,AH10,AI10,AJ10,AK10,AL10,AM10,AN10,AO10,AP10,AQ10,AR10,AS10,AT10,AU10,AV10,AW10)</f>
        <v>0-15.0-3-07.5-02.0-05.5</v>
      </c>
      <c r="CX10" s="208" t="str">
        <f t="shared" ref="CX10:CX40" si="49">ktgionghitrong24h(AY9,AZ9,C10,D10,E10,F10,G10,H10,I10,J10,K10,L10,M10,N10,O10,P10,Q10,R10,S10,T10,U10,V10,W10,X10,Y10,Z10,AA10,AB10,AC10,AD10,AE10,AF10,AG10,AH10,AI10,AJ10,AK10,AL10,AM10,AN10,AO10,AP10,AQ10,AR10,AS10,AT10,AU10,AV10,AW10,AX10)</f>
        <v>0-15.0-3-07.0-02.0-06.0</v>
      </c>
      <c r="CY10" s="208" t="str">
        <f t="shared" ref="CY10:CY40" si="50">ktgionghitrong24h(AZ9,C10,D10,E10,F10,G10,H10,I10,J10,K10,L10,M10,N10,O10,P10,Q10,R10,S10,T10,U10,V10,W10,X10,Y10,Z10,AA10,AB10,AC10,AD10,AE10,AF10,AG10,AH10,AI10,AJ10,AK10,AL10,AM10,AN10,AO10,AP10,AQ10,AR10,AS10,AT10,AU10,AV10,AW10,AX10,AY10)</f>
        <v>0-15.0-3-07.0-02.0-06.0</v>
      </c>
      <c r="CZ10" s="208" t="str">
        <f t="shared" si="0"/>
        <v>0-15.0-3-07.0-02.0-06.0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159</v>
      </c>
      <c r="DE10" s="211" t="str">
        <f>IF(SUM(DA4:DA10)&lt;70,"tgn&lt;70","Ok-" &amp; TEXT(SUM(DA4:DA10),"0.0"))</f>
        <v>Ok-159.0</v>
      </c>
      <c r="DF10" s="208"/>
    </row>
    <row r="11" spans="1:110">
      <c r="A11" s="277">
        <v>8</v>
      </c>
      <c r="B11" s="13">
        <f>IF(Main!BF12="","",Main!BF12)</f>
        <v>44563</v>
      </c>
      <c r="C11" s="22"/>
      <c r="D11" s="23"/>
      <c r="E11" s="23"/>
      <c r="F11" s="23"/>
      <c r="G11" s="23"/>
      <c r="H11" s="23"/>
      <c r="I11" s="23"/>
      <c r="J11" s="24"/>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0-15.0-3-06.5-02.0-06.5</v>
      </c>
      <c r="BD11" s="208" t="str">
        <f t="shared" si="3"/>
        <v>0-15.0-3-06.0-02.0-07.0</v>
      </c>
      <c r="BE11" s="208" t="str">
        <f t="shared" si="4"/>
        <v>0-15.0-3-05.5-02.0-07.5</v>
      </c>
      <c r="BF11" s="208" t="str">
        <f t="shared" si="5"/>
        <v>0-15.0-3-05.0-02.0-08.0</v>
      </c>
      <c r="BG11" s="208" t="str">
        <f t="shared" si="6"/>
        <v>0-15.0-3-04.5-02.0-08.5</v>
      </c>
      <c r="BH11" s="208" t="str">
        <f t="shared" si="7"/>
        <v>0-15.0-3-04.0-02.0-09.0</v>
      </c>
      <c r="BI11" s="208" t="str">
        <f t="shared" si="8"/>
        <v>0-15.0-3-03.5-02.0-09.5</v>
      </c>
      <c r="BJ11" s="208" t="str">
        <f t="shared" si="9"/>
        <v>0-15.0-3-03.0-02.0-10.0</v>
      </c>
      <c r="BK11" s="208" t="str">
        <f t="shared" si="10"/>
        <v>0-15.0-3-02.5-02.0-10.5</v>
      </c>
      <c r="BL11" s="208" t="str">
        <f t="shared" si="11"/>
        <v>0-15.0-3-02.0-02.0-11.0</v>
      </c>
      <c r="BM11" s="208" t="str">
        <f t="shared" si="12"/>
        <v>0-15.0-3-01.5-02.0-11.5</v>
      </c>
      <c r="BN11" s="208" t="str">
        <f t="shared" si="13"/>
        <v>0-15.0-3-01.0-02.0-12.0</v>
      </c>
      <c r="BO11" s="208" t="str">
        <f t="shared" si="14"/>
        <v>0-15.0-3-00.5-02.0-12.5</v>
      </c>
      <c r="BP11" s="208" t="str">
        <f t="shared" si="15"/>
        <v>0-15.0-2-02.0-13.0</v>
      </c>
      <c r="BQ11" s="208" t="str">
        <f t="shared" si="16"/>
        <v>0-15.5-2-02.0-13.5</v>
      </c>
      <c r="BR11" s="208" t="str">
        <f t="shared" si="17"/>
        <v>0-16.0-2-02.0-14.0</v>
      </c>
      <c r="BS11" s="208" t="str">
        <f t="shared" si="18"/>
        <v>0-16.5-2-02.0-14.5</v>
      </c>
      <c r="BT11" s="208" t="str">
        <f t="shared" si="19"/>
        <v>0-17.0-2-02.0-15.0</v>
      </c>
      <c r="BU11" s="208" t="str">
        <f t="shared" si="20"/>
        <v>0-17.5-2-02.0-15.5</v>
      </c>
      <c r="BV11" s="208" t="str">
        <f t="shared" si="21"/>
        <v>0-18.0-2-02.0-16.0</v>
      </c>
      <c r="BW11" s="208" t="str">
        <f t="shared" si="22"/>
        <v>0-18.5-2-02.0-16.5</v>
      </c>
      <c r="BX11" s="208" t="str">
        <f t="shared" si="23"/>
        <v>0-19.0-2-02.0-17.0</v>
      </c>
      <c r="BY11" s="208" t="str">
        <f t="shared" si="24"/>
        <v>0-19.5-2-02.0-17.5</v>
      </c>
      <c r="BZ11" s="208" t="str">
        <f t="shared" si="25"/>
        <v>0-19.5-2-01.5-18.0</v>
      </c>
      <c r="CA11" s="208" t="str">
        <f t="shared" si="26"/>
        <v>0-19.5-2-01.0-18.5</v>
      </c>
      <c r="CB11" s="208" t="str">
        <f t="shared" si="27"/>
        <v>0-19.5-2-00.5-19.0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v>
      </c>
      <c r="DD11" s="211">
        <f t="shared" ref="DD11:DD40" si="54">MIN(DB5:DB17)</f>
        <v>159</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4"/>
      <c r="K12" s="22"/>
      <c r="L12" s="23"/>
      <c r="M12" s="23"/>
      <c r="N12" s="23"/>
      <c r="O12" s="23"/>
      <c r="P12" s="23"/>
      <c r="Q12" s="23"/>
      <c r="R12" s="24"/>
      <c r="S12" s="22"/>
      <c r="T12" s="23"/>
      <c r="U12" s="23"/>
      <c r="V12" s="23"/>
      <c r="W12" s="23"/>
      <c r="X12" s="23"/>
      <c r="Y12" s="23"/>
      <c r="Z12" s="24"/>
      <c r="AA12" s="22"/>
      <c r="AB12" s="23"/>
      <c r="AC12" s="23"/>
      <c r="AD12" s="23"/>
      <c r="AE12" s="23"/>
      <c r="AF12" s="23"/>
      <c r="AG12" s="23"/>
      <c r="AH12" s="24"/>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159</v>
      </c>
      <c r="DE12" s="211" t="str">
        <f t="shared" si="55"/>
        <v>Ok-159.0</v>
      </c>
      <c r="DF12" s="208"/>
    </row>
    <row r="13" spans="1:110">
      <c r="A13" s="277">
        <v>10</v>
      </c>
      <c r="B13" s="13">
        <f>IF(Main!BF14="","",Main!BF14)</f>
        <v>44565</v>
      </c>
      <c r="C13" s="22"/>
      <c r="D13" s="23"/>
      <c r="E13" s="23"/>
      <c r="F13" s="23"/>
      <c r="G13" s="23"/>
      <c r="H13" s="23"/>
      <c r="I13" s="23"/>
      <c r="J13" s="24"/>
      <c r="K13" s="22"/>
      <c r="L13" s="23"/>
      <c r="M13" s="23"/>
      <c r="N13" s="23"/>
      <c r="O13" s="23"/>
      <c r="P13" s="23"/>
      <c r="Q13" s="23"/>
      <c r="R13" s="24"/>
      <c r="S13" s="22"/>
      <c r="T13" s="23"/>
      <c r="U13" s="23"/>
      <c r="V13" s="23"/>
      <c r="W13" s="23"/>
      <c r="X13" s="23"/>
      <c r="Y13" s="23"/>
      <c r="Z13" s="24"/>
      <c r="AA13" s="22"/>
      <c r="AB13" s="23"/>
      <c r="AC13" s="23"/>
      <c r="AD13" s="23"/>
      <c r="AE13" s="23"/>
      <c r="AF13" s="23"/>
      <c r="AG13" s="23"/>
      <c r="AH13" s="24"/>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159</v>
      </c>
      <c r="DE13" s="211" t="str">
        <f t="shared" si="55"/>
        <v>Ok-159.0</v>
      </c>
      <c r="DF13" s="208"/>
    </row>
    <row r="14" spans="1:110">
      <c r="A14" s="277">
        <v>11</v>
      </c>
      <c r="B14" s="13">
        <f>IF(Main!BF15="","",Main!BF15)</f>
        <v>44566</v>
      </c>
      <c r="C14" s="22"/>
      <c r="D14" s="23"/>
      <c r="E14" s="23"/>
      <c r="F14" s="23"/>
      <c r="G14" s="23"/>
      <c r="H14" s="23"/>
      <c r="I14" s="23"/>
      <c r="J14" s="24"/>
      <c r="K14" s="22"/>
      <c r="L14" s="23"/>
      <c r="M14" s="23"/>
      <c r="N14" s="23"/>
      <c r="O14" s="23"/>
      <c r="P14" s="23"/>
      <c r="Q14" s="23"/>
      <c r="R14" s="24"/>
      <c r="S14" s="22"/>
      <c r="T14" s="23"/>
      <c r="U14" s="23"/>
      <c r="V14" s="23"/>
      <c r="W14" s="23"/>
      <c r="X14" s="23"/>
      <c r="Y14" s="23"/>
      <c r="Z14" s="24"/>
      <c r="AA14" s="22"/>
      <c r="AB14" s="23"/>
      <c r="AC14" s="23"/>
      <c r="AD14" s="23"/>
      <c r="AE14" s="23"/>
      <c r="AF14" s="23"/>
      <c r="AG14" s="23"/>
      <c r="AH14" s="24"/>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v>
      </c>
      <c r="DC14" s="213">
        <f t="shared" si="51"/>
        <v>24</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2"/>
      <c r="AB15" s="23"/>
      <c r="AC15" s="23"/>
      <c r="AD15" s="23"/>
      <c r="AE15" s="23"/>
      <c r="AF15" s="23"/>
      <c r="AG15" s="23"/>
      <c r="AH15" s="24"/>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24</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2"/>
      <c r="AB16" s="23"/>
      <c r="AC16" s="23"/>
      <c r="AD16" s="23"/>
      <c r="AE16" s="23"/>
      <c r="AF16" s="23"/>
      <c r="AG16" s="23"/>
      <c r="AH16" s="24"/>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2"/>
      <c r="AB17" s="23"/>
      <c r="AC17" s="23"/>
      <c r="AD17" s="23"/>
      <c r="AE17" s="23"/>
      <c r="AF17" s="23"/>
      <c r="AG17" s="23"/>
      <c r="AH17" s="24"/>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159</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2"/>
      <c r="AB18" s="23"/>
      <c r="AC18" s="23"/>
      <c r="AD18" s="23"/>
      <c r="AE18" s="23"/>
      <c r="AF18" s="23"/>
      <c r="AG18" s="23"/>
      <c r="AH18" s="24"/>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159</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2"/>
      <c r="AB19" s="23"/>
      <c r="AC19" s="23"/>
      <c r="AD19" s="23"/>
      <c r="AE19" s="23"/>
      <c r="AF19" s="23"/>
      <c r="AG19" s="23"/>
      <c r="AH19" s="24"/>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159</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2"/>
      <c r="AB20" s="23"/>
      <c r="AC20" s="23"/>
      <c r="AD20" s="23"/>
      <c r="AE20" s="23"/>
      <c r="AF20" s="23"/>
      <c r="AG20" s="23"/>
      <c r="AH20" s="24"/>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159</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2"/>
      <c r="AB21" s="23"/>
      <c r="AC21" s="23"/>
      <c r="AD21" s="23"/>
      <c r="AE21" s="23"/>
      <c r="AF21" s="23"/>
      <c r="AG21" s="23"/>
      <c r="AH21" s="24"/>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159</v>
      </c>
      <c r="DE21" s="211" t="str">
        <f t="shared" si="55"/>
        <v>Ok-168.0</v>
      </c>
      <c r="DF21" s="208"/>
    </row>
    <row r="22" spans="1:110">
      <c r="A22" s="277">
        <v>19</v>
      </c>
      <c r="B22" s="13">
        <f>IF(Main!BF23="","",Main!BF23)</f>
        <v>44574</v>
      </c>
      <c r="C22" s="22"/>
      <c r="D22" s="23"/>
      <c r="E22" s="23"/>
      <c r="F22" s="23"/>
      <c r="G22" s="23"/>
      <c r="H22" s="23"/>
      <c r="I22" s="23"/>
      <c r="J22" s="23"/>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159</v>
      </c>
      <c r="DE22" s="211" t="str">
        <f t="shared" si="55"/>
        <v>Ok-168.0</v>
      </c>
      <c r="DF22" s="208"/>
    </row>
    <row r="23" spans="1:110">
      <c r="A23" s="277">
        <v>20</v>
      </c>
      <c r="B23" s="13">
        <f>IF(Main!BF24="","",Main!BF24)</f>
        <v>44575</v>
      </c>
      <c r="C23" s="22"/>
      <c r="D23" s="23"/>
      <c r="E23" s="23"/>
      <c r="F23" s="23"/>
      <c r="G23" s="23"/>
      <c r="H23" s="23"/>
      <c r="I23" s="23"/>
      <c r="J23" s="23"/>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3"/>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3"/>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3"/>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3"/>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3"/>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3"/>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3"/>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3"/>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3"/>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3"/>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3"/>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3"/>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3"/>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3"/>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3"/>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3"/>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5.xml><?xml version="1.0" encoding="utf-8"?>
<worksheet xmlns="http://schemas.openxmlformats.org/spreadsheetml/2006/main" xmlns:r="http://schemas.openxmlformats.org/officeDocument/2006/relationships">
  <sheetPr codeName="Sheet17"/>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3"/>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t="s">
        <v>25</v>
      </c>
      <c r="R10" s="24" t="s">
        <v>25</v>
      </c>
      <c r="S10" s="22" t="s">
        <v>25</v>
      </c>
      <c r="T10" s="23" t="s">
        <v>25</v>
      </c>
      <c r="U10" s="23" t="s">
        <v>25</v>
      </c>
      <c r="V10" s="23" t="s">
        <v>25</v>
      </c>
      <c r="W10" s="23" t="s">
        <v>25</v>
      </c>
      <c r="X10" s="23" t="s">
        <v>25</v>
      </c>
      <c r="Y10" s="23" t="s">
        <v>25</v>
      </c>
      <c r="Z10" s="24"/>
      <c r="AA10" s="22"/>
      <c r="AB10" s="23"/>
      <c r="AC10" s="23"/>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0-23.5-1-23.5</v>
      </c>
      <c r="BR10" s="208" t="str">
        <f t="shared" ref="BR10:BR40" si="17">ktgionghitrong24h(S9,T9,U9,V9,W9,X9,Y9,Z9,AA9,AB9,AC9,AD9,AE9,AF9,AG9,AH9,AI9,AJ9,AK9,AL9,AM9,AN9,AO9,AP9,AQ9,AR9,AS9,AT9,AU9,AV9,AW9,AX9,AY9,AZ9,C10,D10,E10,F10,G10,H10,I10,J10,K10,L10,M10,N10,O10,P10,Q10,R10)</f>
        <v>0-23.0-1-23.0</v>
      </c>
      <c r="BS10" s="208" t="str">
        <f t="shared" ref="BS10:BS40" si="18">ktgionghitrong24h(T9,U9,V9,W9,X9,Y9,Z9,AA9,AB9,AC9,AD9,AE9,AF9,AG9,AH9,AI9,AJ9,AK9,AL9,AM9,AN9,AO9,AP9,AQ9,AR9,AS9,AT9,AU9,AV9,AW9,AX9,AY9,AZ9,C10,D10,E10,F10,G10,H10,I10,J10,K10,L10,M10,N10,O10,P10,Q10,R10,S10)</f>
        <v>0-22.5-1-22.5</v>
      </c>
      <c r="BT10" s="208" t="str">
        <f t="shared" ref="BT10:BT40" si="19">ktgionghitrong24h(U9,V9,W9,X9,Y9,Z9,AA9,AB9,AC9,AD9,AE9,AF9,AG9,AH9,AI9,AJ9,AK9,AL9,AM9,AN9,AO9,AP9,AQ9,AR9,AS9,AT9,AU9,AV9,AW9,AX9,AY9,AZ9,C10,D10,E10,F10,G10,H10,I10,J10,K10,L10,M10,N10,O10,P10,Q10,R10,S10,T10)</f>
        <v>0-22.0-1-22.0</v>
      </c>
      <c r="BU10" s="208" t="str">
        <f t="shared" ref="BU10:BU40" si="20">ktgionghitrong24h(V9,W9,X9,Y9,Z9,AA9,AB9,AC9,AD9,AE9,AF9,AG9,AH9,AI9,AJ9,AK9,AL9,AM9,AN9,AO9,AP9,AQ9,AR9,AS9,AT9,AU9,AV9,AW9,AX9,AY9,AZ9,C10,D10,E10,F10,G10,H10,I10,J10,K10,L10,M10,N10,O10,P10,Q10,R10,S10,T10,U10)</f>
        <v>0-21.5-1-21.5</v>
      </c>
      <c r="BV10" s="208" t="str">
        <f t="shared" ref="BV10:BV40" si="21">ktgionghitrong24h(W9,X9,Y9,Z9,AA9,AB9,AC9,AD9,AE9,AF9,AG9,AH9,AI9,AJ9,AK9,AL9,AM9,AN9,AO9,AP9,AQ9,AR9,AS9,AT9,AU9,AV9,AW9,AX9,AY9,AZ9,C10,D10,E10,F10,G10,H10,I10,J10,K10,L10,M10,N10,O10,P10,Q10,R10,S10,T10,U10,V10)</f>
        <v>0-21.0-1-21.0</v>
      </c>
      <c r="BW10" s="208" t="str">
        <f t="shared" ref="BW10:BW40" si="22">ktgionghitrong24h(X9,Y9,Z9,AA9,AB9,AC9,AD9,AE9,AF9,AG9,AH9,AI9,AJ9,AK9,AL9,AM9,AN9,AO9,AP9,AQ9,AR9,AS9,AT9,AU9,AV9,AW9,AX9,AY9,AZ9,C10,D10,E10,F10,G10,H10,I10,J10,K10,L10,M10,N10,O10,P10,Q10,R10,S10,T10,U10,V10,W10)</f>
        <v>0-20.5-1-20.5</v>
      </c>
      <c r="BX10" s="208" t="str">
        <f t="shared" ref="BX10:BX40" si="23">ktgionghitrong24h(Y9,Z9,AA9,AB9,AC9,AD9,AE9,AF9,AG9,AH9,AI9,AJ9,AK9,AL9,AM9,AN9,AO9,AP9,AQ9,AR9,AS9,AT9,AU9,AV9,AW9,AX9,AY9,AZ9,C10,D10,E10,F10,G10,H10,I10,J10,K10,L10,M10,N10,O10,P10,Q10,R10,S10,T10,U10,V10,W10,X10)</f>
        <v>0-20.0-1-20.0</v>
      </c>
      <c r="BY10" s="208" t="str">
        <f t="shared" ref="BY10:BY40" si="24">ktgionghitrong24h(Z9,AA9,AB9,AC9,AD9,AE9,AF9,AG9,AH9,AI9,AJ9,AK9,AL9,AM9,AN9,AO9,AP9,AQ9,AR9,AS9,AT9,AU9,AV9,AW9,AX9,AY9,AZ9,C10,D10,E10,F10,G10,H10,I10,J10,K10,L10,M10,N10,O10,P10,Q10,R10,S10,T10,U10,V10,W10,X10,Y10)</f>
        <v>0-19.5-1-19.5</v>
      </c>
      <c r="BZ10" s="208" t="str">
        <f t="shared" ref="BZ10:BZ40" si="25">ktgionghitrong24h(AA9,AB9,AC9,AD9,AE9,AF9,AG9,AH9,AI9,AJ9,AK9,AL9,AM9,AN9,AO9,AP9,AQ9,AR9,AS9,AT9,AU9,AV9,AW9,AX9,AY9,AZ9,C10,D10,E10,F10,G10,H10,I10,J10,K10,L10,M10,N10,O10,P10,Q10,R10,S10,T10,U10,V10,W10,X10,Y10,Z10)</f>
        <v>0-19.5-2-19.0-00.5</v>
      </c>
      <c r="CA10" s="208" t="str">
        <f t="shared" ref="CA10:CA40" si="26">ktgionghitrong24h(AB9,AC9,AD9,AE9,AF9,AG9,AH9,AI9,AJ9,AK9,AL9,AM9,AN9,AO9,AP9,AQ9,AR9,AS9,AT9,AU9,AV9,AW9,AX9,AY9,AZ9,C10,D10,E10,F10,G10,H10,I10,J10,K10,L10,M10,N10,O10,P10,Q10,R10,S10,T10,U10,V10,W10,X10,Y10,Z10,AA10)</f>
        <v>0-19.5-2-18.5-01.0</v>
      </c>
      <c r="CB10" s="208" t="str">
        <f t="shared" ref="CB10:CB40" si="27">ktgionghitrong24h(AC9,AD9,AE9,AF9,AG9,AH9,AI9,AJ9,AK9,AL9,AM9,AN9,AO9,AP9,AQ9,AR9,AS9,AT9,AU9,AV9,AW9,AX9,AY9,AZ9,C10,D10,E10,F10,G10,H10,I10,J10,K10,L10,M10,N10,O10,P10,Q10,R10,S10,T10,U10,V10,W10,X10,Y10,Z10,AA10,AB10)</f>
        <v>0-19.5-2-18.0-01.5</v>
      </c>
      <c r="CC10" s="208" t="str">
        <f t="shared" ref="CC10:CC40" si="28">ktgionghitrong24h(AD9,AE9,AF9,AG9,AH9,AI9,AJ9,AK9,AL9,AM9,AN9,AO9,AP9,AQ9,AR9,AS9,AT9,AU9,AV9,AW9,AX9,AY9,AZ9,C10,D10,E10,F10,G10,H10,I10,J10,K10,L10,M10,N10,O10,P10,Q10,R10,S10,T10,U10,V10,W10,X10,Y10,Z10,AA10, AB10,AC10)</f>
        <v>0-19.5-2-17.5-02.0</v>
      </c>
      <c r="CD10" s="208" t="str">
        <f t="shared" ref="CD10:CD40" si="29">ktgionghitrong24h(AE9,AF9,AG9,AH9,AI9,AJ9,AK9,AL9,AM9,AN9,AO9,AP9,AQ9,AR9,AS9,AT9,AU9,AV9,AW9,AX9,AY9,AZ9,C10,D10,E10,F10,G10,H10,I10,J10,K10,L10,M10,N10,O10,P10,Q10,R10,S10,T10,U10,V10,W10,X10,Y10,Z10,AA10,AB10,AC10,AD10)</f>
        <v>0-19.0-2-17.0-02.0</v>
      </c>
      <c r="CE10" s="208" t="str">
        <f t="shared" ref="CE10:CE40" si="30">ktgionghitrong24h(AF9,AG9,AH9,AI9,AJ9,AK9,AL9,AM9,AN9,AO9,AP9,AQ9,AR9,AS9,AT9,AU9,AV9,AW9,AX9,AY9,AZ9,C10,D10,E10,F10,G10,H10,I10,J10,K10,L10,M10,N10,O10,P10,Q10,R10,S10,T10,U10,V10,W10,X10,Y10,Z10,AA10,AB10,AC10,AD10,AE10)</f>
        <v>0-18.5-2-16.5-02.0</v>
      </c>
      <c r="CF10" s="208" t="str">
        <f t="shared" ref="CF10:CF40" si="31">ktgionghitrong24h(AG9,AH9,AI9,AJ9,AK9,AL9,AM9,AN9,AO9,AP9,AQ9,AR9,AS9,AT9,AU9,AV9,AW9,AX9,AY9,AZ9,C10,D10,E10,F10,G10,H10,I10,J10,K10,L10,M10,N10,O10,P10,Q10,R10,S10,T10,U10,V10,W10,X10,Y10,Z10,AA10,AB10,AC10,AD10,AE10,AF10)</f>
        <v>0-18.0-2-16.0-02.0</v>
      </c>
      <c r="CG10" s="208" t="str">
        <f t="shared" ref="CG10:CG40" si="32">ktgionghitrong24h(AH9,AI9,AJ9,AK9,AL9,AM9,AN9,AO9,AP9,AQ9,AR9,AS9,AT9,AU9,AV9,AW9,AX9,AY9,AZ9,C10,D10,E10,F10,G10,H10,I10,J10,K10,L10,M10,N10,O10,P10,Q10,R10,S10,T10,U10,V10,W10,X10,Y10,Z10,AA10,AB10,AC10,AD10,AE10,AF10,AG10)</f>
        <v>0-17.5-2-15.5-02.0</v>
      </c>
      <c r="CH10" s="208" t="str">
        <f t="shared" ref="CH10:CH40" si="33">ktgionghitrong24h(AI9,AJ9,AK9,AL9,AM9,AN9,AO9,AP9,AQ9,AR9,AS9,AT9,AU9,AV9,AW9,AX9,AY9,AZ9,C10,D10,E10,F10,G10,H10,I10,J10,K10,L10,M10,N10,O10,P10,Q10,R10,S10,T10,U10,V10,W10,X10,Y10,Z10,AA10,AB10,AC10,AD10,AE10,AF10,AG10,AH10)</f>
        <v>0-17.0-2-15.0-02.0</v>
      </c>
      <c r="CI10" s="208" t="str">
        <f t="shared" ref="CI10:CI40" si="34">ktgionghitrong24h(AJ9,AK9,AL9,AM9,AN9,AO9,AP9,AQ9,AR9,AS9,AT9,AU9,AV9,AW9,AX9,AY9,AZ9,C10,D10,E10,F10,G10,H10,I10,J10,K10,L10,M10,N10,O10,P10,Q10,R10,S10,T10,U10,V10,W10,X10,Y10,Z10,AA10,AB10,AC10,AD10,AE10,AF10,AG10,AH10,AI10)</f>
        <v>0-16.5-2-14.5-02.0</v>
      </c>
      <c r="CJ10" s="208" t="str">
        <f t="shared" ref="CJ10:CJ40" si="35">ktgionghitrong24h(AK9,AL9,AM9,AN9,AO9,AP9,AQ9,AR9,AS9,AT9,AU9,AV9,AW9,AX9,AY9,AZ9,C10,D10,E10,F10,G10,H10,I10,J10,K10,L10,M10,N10,O10,P10,Q10,R10,S10,T10,U10,V10,W10,X10,Y10,Z10,AA10,AB10,AC10,AD10,AE10,AF10,AG10,AH10,AI10,AJ10)</f>
        <v>0-16.0-2-14.0-02.0</v>
      </c>
      <c r="CK10" s="208" t="str">
        <f t="shared" ref="CK10:CK40" si="36">ktgionghitrong24h(AL9,AM9,AN9,AO9,AP9,AQ9,AR9,AS9,AT9,AU9,AV9,AW9,AX9,AY9,AZ9,C10,D10,E10,F10,G10,H10,I10,J10,K10,L10,M10,N10,O10,P10,Q10,R10,S10,T10,U10,V10,W10,X10,Y10,Z10,AA10,AB10,AC10,AD10,AE10,AF10,AG10,AH10,AI10,AJ10,AK10)</f>
        <v>0-15.5-2-13.5-02.0</v>
      </c>
      <c r="CL10" s="208" t="str">
        <f t="shared" ref="CL10:CL40" si="37">ktgionghitrong24h(AM9,AN9,AO9,AP9,AQ9,AR9,AS9,AT9,AU9,AV9,AW9,AX9,AY9,AZ9,C10,D10,E10,F10,G10,H10,I10,J10,K10,L10,M10,N10,O10,P10,Q10,R10,S10,T10,U10,V10,W10,X10,Y10,Z10,AA10,AB10,AC10,AD10,AE10,AF10,AG10,AH10,AI10,AJ10,AK10,AL10)</f>
        <v>0-15.0-2-13.0-02.0</v>
      </c>
      <c r="CM10" s="208" t="str">
        <f t="shared" ref="CM10:CM40" si="38">ktgionghitrong24h(AN9,AO9,AP9,AQ9,AR9,AS9,AT9,AU9,AV9,AW9,AX9,AY9,AZ9,C10,D10,E10,F10,G10,H10,I10,J10,K10,L10,M10,N10,O10,P10,Q10,R10,S10,T10,U10,V10,W10,X10,Y10,Z10,AA10,AB10,AC10,AD10,AE10,AF10,AG10,AH10,AI10,AJ10,AK10,AL10,AM10)</f>
        <v>0-15.0-3-12.5-02.0-00.5</v>
      </c>
      <c r="CN10" s="208" t="str">
        <f t="shared" ref="CN10:CN40" si="39">ktgionghitrong24h(AO9,AP9,AQ9,AR9,AS9,AT9,AU9,AV9,AW9,AX9,AY9,AZ9,C10,D10,E10,F10,G10,H10,I10,J10,K10,L10,M10,N10,O10,P10,Q10,R10,S10,T10,U10,V10,W10,X10,Y10,Z10,AA10,AB10,AC10,AD10,AE10,AF10,AG10,AH10,AI10,AJ10,AK10,AL10,AM10,AN10)</f>
        <v>0-15.0-3-12.0-02.0-01.0</v>
      </c>
      <c r="CO10" s="208" t="str">
        <f t="shared" ref="CO10:CO40" si="40">ktgionghitrong24h(AP9,AQ9,AR9,AS9,AT9,AU9,AV9,AW9,AX9,AY9,AZ9,C10,D10,E10,F10,G10,H10,I10,J10,K10,L10,M10,N10,O10,P10,Q10,R10,S10,T10,U10,V10,W10,X10,Y10,Z10,AA10,AB10,AC10,AD10,AE10,AF10,AG10,AH10,AI10,AJ10,AK10,AL10,AM10,AN10,AO10)</f>
        <v>0-15.0-3-11.5-02.0-01.5</v>
      </c>
      <c r="CP10" s="208" t="str">
        <f t="shared" ref="CP10:CP40" si="41">ktgionghitrong24h(AQ9,AR9,AS9,AT9,AU9,AV9,AW9,AX9,AY9,AZ9,C10,D10,E10,F10,G10,H10,I10,J10,K10,L10,M10,N10,O10,P10,Q10,R10,S10,T10,U10,V10,W10,X10,Y10,Z10,AA10,AB10,AC10,AD10,AE10,AF10,AG10,AH10,AI10,AJ10,AK10,AL10,AM10,AN10,AO10,AP10)</f>
        <v>0-15.0-3-11.0-02.0-02.0</v>
      </c>
      <c r="CQ10" s="208" t="str">
        <f t="shared" ref="CQ10:CQ40" si="42">ktgionghitrong24h(AR9,AS9,AT9,AU9,AV9,AW9,AX9,AY9,AZ9,C10,D10,E10,F10,G10,H10,I10,J10,K10,L10,M10,N10,O10,P10,Q10,R10,S10,T10,U10,V10,W10,X10,Y10,Z10,AA10,AB10,AC10,AD10,AE10,AF10,AG10,AH10,AI10,AJ10,AK10,AL10,AM10,AN10,AO10,AP10,AQ10)</f>
        <v>0-15.0-3-10.5-02.0-02.5</v>
      </c>
      <c r="CR10" s="208" t="str">
        <f t="shared" ref="CR10:CR40" si="43">ktgionghitrong24h(AS9,AT9,AU9,AV9,AW9,AX9,AY9,AZ9,C10,D10,E10,F10,G10,H10,I10,J10,K10,L10,M10,N10,O10,P10,Q10,R10,S10,T10,U10,V10,W10,X10,Y10,Z10,AA10,AB10,AC10,AD10,AE10,AF10,AG10,AH10,AI10,AJ10,AK10,AL10,AM10,AN10,AO10,AP10,AQ10,AR10)</f>
        <v>0-15.0-3-10.0-02.0-03.0</v>
      </c>
      <c r="CS10" s="208" t="str">
        <f t="shared" ref="CS10:CS40" si="44">ktgionghitrong24h(AT9,AU9,AV9,AW9,AX9,AY9,AZ9,C10,D10,E10,F10,G10,H10,I10,J10,K10,L10,M10,N10,O10,P10,Q10,R10,S10,T10,U10,V10,W10,X10,Y10,Z10,AA10,AB10,AC10,AD10,AE10,AF10,AG10,AH10,AI10,AJ10,AK10,AL10,AM10,AN10,AO10,AP10,AQ10,AR10,AS10)</f>
        <v>0-15.0-3-09.5-02.0-03.5</v>
      </c>
      <c r="CT10" s="208" t="str">
        <f t="shared" ref="CT10:CT40" si="45">ktgionghitrong24h(AU9,AV9,AW9,AX9,AY9,AZ9,C10,D10,E10,F10,G10,H10,I10,J10,K10,L10,M10,N10,O10,P10,Q10,R10,S10,T10,U10,V10,W10,X10,Y10,Z10,AA10,AB10,AC10,AD10,AE10,AF10,AG10,AH10,AI10,AJ10,AK10,AL10,AM10,AN10,AO10,AP10,AQ10,AR10,AS10,AT10)</f>
        <v>0-15.0-3-09.0-02.0-04.0</v>
      </c>
      <c r="CU10" s="208" t="str">
        <f t="shared" ref="CU10:CU40" si="46">ktgionghitrong24h(AV9,AW9,AX9,AY9,AZ9,C10,D10,E10,F10,G10,H10,I10,J10,K10,L10,M10,N10,O10,P10,Q10,R10,S10,T10,U10,V10,W10,X10,Y10,Z10,AA10,AB10,AC10,AD10,AE10,AF10,AG10,AH10,AI10,AJ10,AK10,AL10,AM10,AN10,AO10,AP10,AQ10,AR10,AS10,AT10,AU10)</f>
        <v>0-15.0-3-08.5-02.0-04.5</v>
      </c>
      <c r="CV10" s="208" t="str">
        <f t="shared" ref="CV10:CV40" si="47">ktgionghitrong24h(AW9,AX9,AY9,AZ9,C10,D10,E10,F10,G10,H10,I10,J10,K10,L10,M10,N10,O10,P10,Q10,R10,S10,T10,U10,V10,W10,X10,Y10,Z10,AA10,AB10,AC10,AD10,AE10,AF10,AG10,AH10,AI10,AJ10,AK10,AL10,AM10,AN10,AO10,AP10,AQ10,AR10,AS10,AT10,AU10,AV10)</f>
        <v>0-15.0-3-08.0-02.0-05.0</v>
      </c>
      <c r="CW10" s="208" t="str">
        <f t="shared" ref="CW10:CW40" si="48">ktgionghitrong24h(AX9,AY9,AZ9,C10,D10,E10,F10,G10,H10,I10,J10,K10,L10,M10,N10,O10,P10,Q10,R10,S10,T10,U10,V10,W10,X10,Y10,Z10,AA10,AB10,AC10,AD10,AE10,AF10,AG10,AH10,AI10,AJ10,AK10,AL10,AM10,AN10,AO10,AP10,AQ10,AR10,AS10,AT10,AU10,AV10,AW10)</f>
        <v>0-15.0-3-07.5-02.0-05.5</v>
      </c>
      <c r="CX10" s="208" t="str">
        <f t="shared" ref="CX10:CX40" si="49">ktgionghitrong24h(AY9,AZ9,C10,D10,E10,F10,G10,H10,I10,J10,K10,L10,M10,N10,O10,P10,Q10,R10,S10,T10,U10,V10,W10,X10,Y10,Z10,AA10,AB10,AC10,AD10,AE10,AF10,AG10,AH10,AI10,AJ10,AK10,AL10,AM10,AN10,AO10,AP10,AQ10,AR10,AS10,AT10,AU10,AV10,AW10,AX10)</f>
        <v>0-15.0-3-07.0-02.0-06.0</v>
      </c>
      <c r="CY10" s="208" t="str">
        <f t="shared" ref="CY10:CY40" si="50">ktgionghitrong24h(AZ9,C10,D10,E10,F10,G10,H10,I10,J10,K10,L10,M10,N10,O10,P10,Q10,R10,S10,T10,U10,V10,W10,X10,Y10,Z10,AA10,AB10,AC10,AD10,AE10,AF10,AG10,AH10,AI10,AJ10,AK10,AL10,AM10,AN10,AO10,AP10,AQ10,AR10,AS10,AT10,AU10,AV10,AW10,AX10,AY10)</f>
        <v>0-15.0-3-07.0-02.0-06.0</v>
      </c>
      <c r="CZ10" s="208" t="str">
        <f t="shared" si="0"/>
        <v>0-15.0-3-07.0-02.0-06.0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159</v>
      </c>
      <c r="DE10" s="211" t="str">
        <f>IF(SUM(DA4:DA10)&lt;70,"tgn&lt;70","Ok-" &amp; TEXT(SUM(DA4:DA10),"0.0"))</f>
        <v>Ok-159.0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0-15.0-3-06.5-02.0-06.5</v>
      </c>
      <c r="BD11" s="208" t="str">
        <f t="shared" si="3"/>
        <v>0-15.0-3-06.0-02.0-07.0</v>
      </c>
      <c r="BE11" s="208" t="str">
        <f t="shared" si="4"/>
        <v>0-15.0-3-05.5-02.0-07.5</v>
      </c>
      <c r="BF11" s="208" t="str">
        <f t="shared" si="5"/>
        <v>0-15.0-3-05.0-02.0-08.0</v>
      </c>
      <c r="BG11" s="208" t="str">
        <f t="shared" si="6"/>
        <v>0-15.0-3-04.5-02.0-08.5</v>
      </c>
      <c r="BH11" s="208" t="str">
        <f t="shared" si="7"/>
        <v>0-15.0-3-04.0-02.0-09.0</v>
      </c>
      <c r="BI11" s="208" t="str">
        <f t="shared" si="8"/>
        <v>0-15.0-3-03.5-02.0-09.5</v>
      </c>
      <c r="BJ11" s="208" t="str">
        <f t="shared" si="9"/>
        <v>0-15.0-3-03.0-02.0-10.0</v>
      </c>
      <c r="BK11" s="208" t="str">
        <f t="shared" si="10"/>
        <v>0-15.0-3-02.5-02.0-10.5</v>
      </c>
      <c r="BL11" s="208" t="str">
        <f t="shared" si="11"/>
        <v>0-15.0-3-02.0-02.0-11.0</v>
      </c>
      <c r="BM11" s="208" t="str">
        <f t="shared" si="12"/>
        <v>0-15.0-3-01.5-02.0-11.5</v>
      </c>
      <c r="BN11" s="208" t="str">
        <f t="shared" si="13"/>
        <v>0-15.0-3-01.0-02.0-12.0</v>
      </c>
      <c r="BO11" s="208" t="str">
        <f t="shared" si="14"/>
        <v>0-15.0-3-00.5-02.0-12.5</v>
      </c>
      <c r="BP11" s="208" t="str">
        <f t="shared" si="15"/>
        <v>0-15.0-2-02.0-13.0</v>
      </c>
      <c r="BQ11" s="208" t="str">
        <f t="shared" si="16"/>
        <v>0-15.5-2-02.0-13.5</v>
      </c>
      <c r="BR11" s="208" t="str">
        <f t="shared" si="17"/>
        <v>0-16.0-2-02.0-14.0</v>
      </c>
      <c r="BS11" s="208" t="str">
        <f t="shared" si="18"/>
        <v>0-16.5-2-02.0-14.5</v>
      </c>
      <c r="BT11" s="208" t="str">
        <f t="shared" si="19"/>
        <v>0-17.0-2-02.0-15.0</v>
      </c>
      <c r="BU11" s="208" t="str">
        <f t="shared" si="20"/>
        <v>0-17.5-2-02.0-15.5</v>
      </c>
      <c r="BV11" s="208" t="str">
        <f t="shared" si="21"/>
        <v>0-18.0-2-02.0-16.0</v>
      </c>
      <c r="BW11" s="208" t="str">
        <f t="shared" si="22"/>
        <v>0-18.5-2-02.0-16.5</v>
      </c>
      <c r="BX11" s="208" t="str">
        <f t="shared" si="23"/>
        <v>0-19.0-2-02.0-17.0</v>
      </c>
      <c r="BY11" s="208" t="str">
        <f t="shared" si="24"/>
        <v>0-19.5-2-02.0-17.5</v>
      </c>
      <c r="BZ11" s="208" t="str">
        <f t="shared" si="25"/>
        <v>0-19.5-2-01.5-18.0</v>
      </c>
      <c r="CA11" s="208" t="str">
        <f t="shared" si="26"/>
        <v>0-19.5-2-01.0-18.5</v>
      </c>
      <c r="CB11" s="208" t="str">
        <f t="shared" si="27"/>
        <v>0-19.5-2-00.5-19.0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v>
      </c>
      <c r="DD11" s="211">
        <f t="shared" ref="DD11:DD40" si="54">MIN(DB5:DB17)</f>
        <v>159</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2"/>
      <c r="AB12" s="23"/>
      <c r="AC12" s="23"/>
      <c r="AD12" s="23"/>
      <c r="AE12" s="23"/>
      <c r="AF12" s="23"/>
      <c r="AG12" s="23"/>
      <c r="AH12" s="24"/>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159</v>
      </c>
      <c r="DE12" s="211" t="str">
        <f t="shared" si="55"/>
        <v>Ok-159.0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2"/>
      <c r="AB13" s="23"/>
      <c r="AC13" s="23"/>
      <c r="AD13" s="23"/>
      <c r="AE13" s="23"/>
      <c r="AF13" s="23"/>
      <c r="AG13" s="23"/>
      <c r="AH13" s="24"/>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159</v>
      </c>
      <c r="DE13" s="211" t="str">
        <f t="shared" si="55"/>
        <v>Ok-159.0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2"/>
      <c r="AB14" s="23"/>
      <c r="AC14" s="23"/>
      <c r="AD14" s="23"/>
      <c r="AE14" s="23"/>
      <c r="AF14" s="23"/>
      <c r="AG14" s="23"/>
      <c r="AH14" s="24"/>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v>
      </c>
      <c r="DC14" s="213">
        <f t="shared" si="51"/>
        <v>24</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2"/>
      <c r="AB15" s="23"/>
      <c r="AC15" s="23"/>
      <c r="AD15" s="23"/>
      <c r="AE15" s="23"/>
      <c r="AF15" s="23"/>
      <c r="AG15" s="23"/>
      <c r="AH15" s="24"/>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24</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2"/>
      <c r="AB16" s="23"/>
      <c r="AC16" s="23"/>
      <c r="AD16" s="23"/>
      <c r="AE16" s="23"/>
      <c r="AF16" s="23"/>
      <c r="AG16" s="23"/>
      <c r="AH16" s="24"/>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2"/>
      <c r="AB17" s="23"/>
      <c r="AC17" s="23"/>
      <c r="AD17" s="23"/>
      <c r="AE17" s="23"/>
      <c r="AF17" s="23"/>
      <c r="AG17" s="23"/>
      <c r="AH17" s="24"/>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159</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2"/>
      <c r="AB18" s="23"/>
      <c r="AC18" s="23"/>
      <c r="AD18" s="23"/>
      <c r="AE18" s="23"/>
      <c r="AF18" s="23"/>
      <c r="AG18" s="23"/>
      <c r="AH18" s="24"/>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159</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t="s">
        <v>25</v>
      </c>
      <c r="S19" s="22"/>
      <c r="T19" s="23"/>
      <c r="U19" s="23"/>
      <c r="V19" s="23"/>
      <c r="W19" s="23"/>
      <c r="X19" s="23"/>
      <c r="Y19" s="23"/>
      <c r="Z19" s="24"/>
      <c r="AA19" s="22"/>
      <c r="AB19" s="23"/>
      <c r="AC19" s="23"/>
      <c r="AD19" s="23"/>
      <c r="AE19" s="23"/>
      <c r="AF19" s="23"/>
      <c r="AG19" s="23"/>
      <c r="AH19" s="24"/>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0-23.5-1-23.5</v>
      </c>
      <c r="BS19" s="208" t="str">
        <f t="shared" si="18"/>
        <v>0-23.5-2-23.0-00.5</v>
      </c>
      <c r="BT19" s="208" t="str">
        <f t="shared" si="19"/>
        <v>0-23.5-2-22.5-01.0</v>
      </c>
      <c r="BU19" s="208" t="str">
        <f t="shared" si="20"/>
        <v>0-23.5-2-22.0-01.5</v>
      </c>
      <c r="BV19" s="208" t="str">
        <f t="shared" si="21"/>
        <v>0-23.5-2-21.5-02.0</v>
      </c>
      <c r="BW19" s="208" t="str">
        <f t="shared" si="22"/>
        <v>0-23.5-2-21.0-02.5</v>
      </c>
      <c r="BX19" s="208" t="str">
        <f t="shared" si="23"/>
        <v>0-23.5-2-20.5-03.0</v>
      </c>
      <c r="BY19" s="208" t="str">
        <f t="shared" si="24"/>
        <v>0-23.5-2-20.0-03.5</v>
      </c>
      <c r="BZ19" s="208" t="str">
        <f t="shared" si="25"/>
        <v>0-23.5-2-19.5-04.0</v>
      </c>
      <c r="CA19" s="208" t="str">
        <f t="shared" si="26"/>
        <v>0-23.5-2-19.0-04.5</v>
      </c>
      <c r="CB19" s="208" t="str">
        <f t="shared" si="27"/>
        <v>0-23.5-2-18.5-05.0</v>
      </c>
      <c r="CC19" s="208" t="str">
        <f t="shared" si="28"/>
        <v>0-23.5-2-18.0-05.5</v>
      </c>
      <c r="CD19" s="208" t="str">
        <f t="shared" si="29"/>
        <v>0-23.5-2-17.5-06.0</v>
      </c>
      <c r="CE19" s="208" t="str">
        <f t="shared" si="30"/>
        <v>0-23.5-2-17.0-06.5</v>
      </c>
      <c r="CF19" s="208" t="str">
        <f t="shared" si="31"/>
        <v>0-23.5-2-16.5-07.0</v>
      </c>
      <c r="CG19" s="208" t="str">
        <f t="shared" si="32"/>
        <v>0-23.5-2-16.0-07.5</v>
      </c>
      <c r="CH19" s="208" t="str">
        <f t="shared" si="33"/>
        <v>0-23.5-2-15.5-08.0</v>
      </c>
      <c r="CI19" s="208" t="str">
        <f t="shared" si="34"/>
        <v>0-23.5-2-15.0-08.5</v>
      </c>
      <c r="CJ19" s="208" t="str">
        <f t="shared" si="35"/>
        <v>0-23.5-2-14.5-09.0</v>
      </c>
      <c r="CK19" s="208" t="str">
        <f t="shared" si="36"/>
        <v>0-23.5-2-14.0-09.5</v>
      </c>
      <c r="CL19" s="208" t="str">
        <f t="shared" si="37"/>
        <v>0-23.5-2-13.5-10.0</v>
      </c>
      <c r="CM19" s="208" t="str">
        <f t="shared" si="38"/>
        <v>0-23.5-2-13.0-10.5</v>
      </c>
      <c r="CN19" s="208" t="str">
        <f t="shared" si="39"/>
        <v>0-23.5-2-12.5-11.0</v>
      </c>
      <c r="CO19" s="208" t="str">
        <f t="shared" si="40"/>
        <v>0-23.5-2-12.0-11.5</v>
      </c>
      <c r="CP19" s="208" t="str">
        <f t="shared" si="41"/>
        <v>0-23.5-2-11.5-12.0</v>
      </c>
      <c r="CQ19" s="208" t="str">
        <f t="shared" si="42"/>
        <v>0-23.5-2-11.0-12.5</v>
      </c>
      <c r="CR19" s="208" t="str">
        <f t="shared" si="43"/>
        <v>0-23.5-2-10.5-13.0</v>
      </c>
      <c r="CS19" s="208" t="str">
        <f t="shared" si="44"/>
        <v>0-23.5-2-10.0-13.5</v>
      </c>
      <c r="CT19" s="208" t="str">
        <f t="shared" si="45"/>
        <v>0-23.5-2-09.5-14.0</v>
      </c>
      <c r="CU19" s="208" t="str">
        <f t="shared" si="46"/>
        <v>0-23.5-2-09.0-14.5</v>
      </c>
      <c r="CV19" s="208" t="str">
        <f t="shared" si="47"/>
        <v>0-23.5-2-08.5-15.0</v>
      </c>
      <c r="CW19" s="208" t="str">
        <f t="shared" si="48"/>
        <v>0-23.5-2-08.0-15.5</v>
      </c>
      <c r="CX19" s="208" t="str">
        <f t="shared" si="49"/>
        <v>0-23.5-2-07.5-16.0</v>
      </c>
      <c r="CY19" s="208" t="str">
        <f t="shared" si="50"/>
        <v>0-23.5-2-07.5-16.0</v>
      </c>
      <c r="CZ19" s="208" t="str">
        <f t="shared" si="0"/>
        <v>0-23.5-2-07.5-16.0</v>
      </c>
      <c r="DA19" s="211">
        <f t="shared" si="52"/>
        <v>23.5</v>
      </c>
      <c r="DB19" s="211">
        <f t="shared" si="53"/>
        <v>167.5</v>
      </c>
      <c r="DC19" s="213">
        <f t="shared" si="51"/>
        <v>23.5</v>
      </c>
      <c r="DD19" s="211">
        <f t="shared" si="54"/>
        <v>159</v>
      </c>
      <c r="DE19" s="211" t="str">
        <f t="shared" si="55"/>
        <v>Ok-167.5</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2"/>
      <c r="AB20" s="23"/>
      <c r="AC20" s="23"/>
      <c r="AD20" s="23"/>
      <c r="AE20" s="23"/>
      <c r="AF20" s="23"/>
      <c r="AG20" s="23"/>
      <c r="AH20" s="24"/>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0-23.5-2-07.0-16.5</v>
      </c>
      <c r="BD20" s="208" t="str">
        <f t="shared" si="3"/>
        <v>0-23.5-2-06.5-17.0</v>
      </c>
      <c r="BE20" s="208" t="str">
        <f t="shared" si="4"/>
        <v>0-23.5-2-06.0-17.5</v>
      </c>
      <c r="BF20" s="208" t="str">
        <f t="shared" si="5"/>
        <v>0-23.5-2-05.5-18.0</v>
      </c>
      <c r="BG20" s="208" t="str">
        <f t="shared" si="6"/>
        <v>0-23.5-2-05.0-18.5</v>
      </c>
      <c r="BH20" s="208" t="str">
        <f t="shared" si="7"/>
        <v>0-23.5-2-04.5-19.0</v>
      </c>
      <c r="BI20" s="208" t="str">
        <f t="shared" si="8"/>
        <v>0-23.5-2-04.0-19.5</v>
      </c>
      <c r="BJ20" s="208" t="str">
        <f t="shared" si="9"/>
        <v>0-23.5-2-03.5-20.0</v>
      </c>
      <c r="BK20" s="208" t="str">
        <f t="shared" si="10"/>
        <v>0-23.5-2-03.0-20.5</v>
      </c>
      <c r="BL20" s="208" t="str">
        <f t="shared" si="11"/>
        <v>0-23.5-2-02.5-21.0</v>
      </c>
      <c r="BM20" s="208" t="str">
        <f t="shared" si="12"/>
        <v>0-23.5-2-02.0-21.5</v>
      </c>
      <c r="BN20" s="208" t="str">
        <f t="shared" si="13"/>
        <v>0-23.5-2-01.5-22.0</v>
      </c>
      <c r="BO20" s="208" t="str">
        <f t="shared" si="14"/>
        <v>0-23.5-2-01.0-22.5</v>
      </c>
      <c r="BP20" s="208" t="str">
        <f t="shared" si="15"/>
        <v>0-23.5-2-00.5-23.0</v>
      </c>
      <c r="BQ20" s="208" t="str">
        <f t="shared" si="16"/>
        <v>0-23.5-1-23.5</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167.5</v>
      </c>
      <c r="DC20" s="213">
        <f t="shared" si="51"/>
        <v>23.5</v>
      </c>
      <c r="DD20" s="211">
        <f t="shared" si="54"/>
        <v>159</v>
      </c>
      <c r="DE20" s="211" t="str">
        <f t="shared" si="55"/>
        <v>Ok-167.5</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2"/>
      <c r="AB21" s="23"/>
      <c r="AC21" s="23"/>
      <c r="AD21" s="23"/>
      <c r="AE21" s="23"/>
      <c r="AF21" s="23"/>
      <c r="AG21" s="23"/>
      <c r="AH21" s="24"/>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167.5</v>
      </c>
      <c r="DC21" s="213">
        <f t="shared" si="51"/>
        <v>24</v>
      </c>
      <c r="DD21" s="211">
        <f t="shared" si="54"/>
        <v>159</v>
      </c>
      <c r="DE21" s="211" t="str">
        <f t="shared" si="55"/>
        <v>Ok-167.5</v>
      </c>
      <c r="DF21" s="208"/>
    </row>
    <row r="22" spans="1:110">
      <c r="A22" s="277">
        <v>19</v>
      </c>
      <c r="B22" s="13">
        <f>IF(Main!BF23="","",Main!BF23)</f>
        <v>44574</v>
      </c>
      <c r="C22" s="22"/>
      <c r="D22" s="23"/>
      <c r="E22" s="23"/>
      <c r="F22" s="23"/>
      <c r="G22" s="23"/>
      <c r="H22" s="23"/>
      <c r="I22" s="23"/>
      <c r="J22" s="23"/>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167.5</v>
      </c>
      <c r="DC22" s="213">
        <f t="shared" si="51"/>
        <v>24</v>
      </c>
      <c r="DD22" s="211">
        <f t="shared" si="54"/>
        <v>159</v>
      </c>
      <c r="DE22" s="211" t="str">
        <f t="shared" si="55"/>
        <v>Ok-167.5</v>
      </c>
      <c r="DF22" s="208"/>
    </row>
    <row r="23" spans="1:110">
      <c r="A23" s="277">
        <v>20</v>
      </c>
      <c r="B23" s="13">
        <f>IF(Main!BF24="","",Main!BF24)</f>
        <v>44575</v>
      </c>
      <c r="C23" s="22"/>
      <c r="D23" s="23"/>
      <c r="E23" s="23"/>
      <c r="F23" s="23"/>
      <c r="G23" s="23"/>
      <c r="H23" s="23"/>
      <c r="I23" s="23"/>
      <c r="J23" s="23"/>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167.5</v>
      </c>
      <c r="DC23" s="213">
        <f t="shared" si="51"/>
        <v>24</v>
      </c>
      <c r="DD23" s="211">
        <f t="shared" si="54"/>
        <v>167.5</v>
      </c>
      <c r="DE23" s="211" t="str">
        <f t="shared" si="55"/>
        <v>Ok-167.5</v>
      </c>
      <c r="DF23" s="208"/>
    </row>
    <row r="24" spans="1:110">
      <c r="A24" s="277">
        <v>21</v>
      </c>
      <c r="B24" s="13">
        <f>IF(Main!BF25="","",Main!BF25)</f>
        <v>44576</v>
      </c>
      <c r="C24" s="22"/>
      <c r="D24" s="23"/>
      <c r="E24" s="23"/>
      <c r="F24" s="23"/>
      <c r="G24" s="23"/>
      <c r="H24" s="23"/>
      <c r="I24" s="23"/>
      <c r="J24" s="23"/>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167.5</v>
      </c>
      <c r="DC24" s="213">
        <f t="shared" si="51"/>
        <v>24</v>
      </c>
      <c r="DD24" s="211">
        <f t="shared" si="54"/>
        <v>167.5</v>
      </c>
      <c r="DE24" s="211" t="str">
        <f t="shared" si="55"/>
        <v>Ok-167.5</v>
      </c>
      <c r="DF24" s="208"/>
    </row>
    <row r="25" spans="1:110">
      <c r="A25" s="277">
        <v>22</v>
      </c>
      <c r="B25" s="13">
        <f>IF(Main!BF26="","",Main!BF26)</f>
        <v>44577</v>
      </c>
      <c r="C25" s="22"/>
      <c r="D25" s="23"/>
      <c r="E25" s="23"/>
      <c r="F25" s="23"/>
      <c r="G25" s="23"/>
      <c r="H25" s="23"/>
      <c r="I25" s="23"/>
      <c r="J25" s="23"/>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167.5</v>
      </c>
      <c r="DC25" s="213">
        <f t="shared" si="51"/>
        <v>24</v>
      </c>
      <c r="DD25" s="211">
        <f t="shared" si="54"/>
        <v>167.5</v>
      </c>
      <c r="DE25" s="211" t="str">
        <f t="shared" si="55"/>
        <v>Ok-167.5</v>
      </c>
      <c r="DF25" s="208"/>
    </row>
    <row r="26" spans="1:110">
      <c r="A26" s="277">
        <v>23</v>
      </c>
      <c r="B26" s="13">
        <f>IF(Main!BF27="","",Main!BF27)</f>
        <v>44578</v>
      </c>
      <c r="C26" s="22"/>
      <c r="D26" s="23"/>
      <c r="E26" s="23"/>
      <c r="F26" s="23"/>
      <c r="G26" s="23"/>
      <c r="H26" s="23"/>
      <c r="I26" s="23"/>
      <c r="J26" s="23"/>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167.5</v>
      </c>
      <c r="DE26" s="211" t="str">
        <f t="shared" si="55"/>
        <v>Ok-168.0</v>
      </c>
      <c r="DF26" s="208"/>
    </row>
    <row r="27" spans="1:110">
      <c r="A27" s="277">
        <v>24</v>
      </c>
      <c r="B27" s="13">
        <f>IF(Main!BF28="","",Main!BF28)</f>
        <v>44579</v>
      </c>
      <c r="C27" s="22"/>
      <c r="D27" s="23"/>
      <c r="E27" s="23"/>
      <c r="F27" s="23"/>
      <c r="G27" s="23"/>
      <c r="H27" s="23"/>
      <c r="I27" s="23"/>
      <c r="J27" s="23"/>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167.5</v>
      </c>
      <c r="DE27" s="211" t="str">
        <f t="shared" si="55"/>
        <v>Ok-168.0</v>
      </c>
      <c r="DF27" s="208"/>
    </row>
    <row r="28" spans="1:110">
      <c r="A28" s="277">
        <v>25</v>
      </c>
      <c r="B28" s="13">
        <f>IF(Main!BF29="","",Main!BF29)</f>
        <v>44580</v>
      </c>
      <c r="C28" s="22"/>
      <c r="D28" s="23"/>
      <c r="E28" s="23"/>
      <c r="F28" s="23"/>
      <c r="G28" s="23"/>
      <c r="H28" s="23"/>
      <c r="I28" s="23"/>
      <c r="J28" s="23"/>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167.5</v>
      </c>
      <c r="DE28" s="211" t="str">
        <f t="shared" si="55"/>
        <v>Ok-168.0</v>
      </c>
      <c r="DF28" s="208"/>
    </row>
    <row r="29" spans="1:110">
      <c r="A29" s="277">
        <v>26</v>
      </c>
      <c r="B29" s="13">
        <f>IF(Main!BF30="","",Main!BF30)</f>
        <v>44581</v>
      </c>
      <c r="C29" s="22"/>
      <c r="D29" s="23"/>
      <c r="E29" s="23"/>
      <c r="F29" s="23"/>
      <c r="G29" s="23"/>
      <c r="H29" s="23"/>
      <c r="I29" s="23"/>
      <c r="J29" s="23"/>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167.5</v>
      </c>
      <c r="DE29" s="211" t="str">
        <f t="shared" si="55"/>
        <v>Ok-168.0</v>
      </c>
      <c r="DF29" s="208"/>
    </row>
    <row r="30" spans="1:110">
      <c r="A30" s="277">
        <v>27</v>
      </c>
      <c r="B30" s="13">
        <f>IF(Main!BF31="","",Main!BF31)</f>
        <v>44582</v>
      </c>
      <c r="C30" s="22"/>
      <c r="D30" s="23"/>
      <c r="E30" s="23"/>
      <c r="F30" s="23"/>
      <c r="G30" s="23"/>
      <c r="H30" s="23"/>
      <c r="I30" s="23"/>
      <c r="J30" s="23"/>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167.5</v>
      </c>
      <c r="DE30" s="211" t="str">
        <f t="shared" si="55"/>
        <v>Ok-168.0</v>
      </c>
      <c r="DF30" s="208"/>
    </row>
    <row r="31" spans="1:110">
      <c r="A31" s="277">
        <v>28</v>
      </c>
      <c r="B31" s="13">
        <f>IF(Main!BF32="","",Main!BF32)</f>
        <v>44583</v>
      </c>
      <c r="C31" s="22"/>
      <c r="D31" s="23"/>
      <c r="E31" s="23"/>
      <c r="F31" s="23"/>
      <c r="G31" s="23"/>
      <c r="H31" s="23"/>
      <c r="I31" s="23"/>
      <c r="J31" s="23"/>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167.5</v>
      </c>
      <c r="DE31" s="211" t="str">
        <f t="shared" si="55"/>
        <v>Ok-168.0</v>
      </c>
      <c r="DF31" s="208"/>
    </row>
    <row r="32" spans="1:110">
      <c r="A32" s="277">
        <v>29</v>
      </c>
      <c r="B32" s="13">
        <f>IF(Main!BF33="","",Main!BF33)</f>
        <v>44584</v>
      </c>
      <c r="C32" s="22"/>
      <c r="D32" s="23"/>
      <c r="E32" s="23"/>
      <c r="F32" s="23"/>
      <c r="G32" s="23"/>
      <c r="H32" s="23"/>
      <c r="I32" s="23"/>
      <c r="J32" s="23"/>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3"/>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3"/>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3"/>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3"/>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3"/>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3"/>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3"/>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6.xml><?xml version="1.0" encoding="utf-8"?>
<worksheet xmlns="http://schemas.openxmlformats.org/spreadsheetml/2006/main" xmlns:r="http://schemas.openxmlformats.org/officeDocument/2006/relationships">
  <sheetPr codeName="Sheet18"/>
  <dimension ref="A1:DF44"/>
  <sheetViews>
    <sheetView showRowColHeaders="0" zoomScaleNormal="100" workbookViewId="0">
      <pane ySplit="3" topLeftCell="A4" activePane="bottomLeft" state="frozen"/>
      <selection activeCell="C4" sqref="C4"/>
      <selection pane="bottomLeft" activeCell="AF31" sqref="AF31"/>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t="s">
        <v>25</v>
      </c>
      <c r="R10" s="24" t="s">
        <v>25</v>
      </c>
      <c r="S10" s="22" t="s">
        <v>25</v>
      </c>
      <c r="T10" s="23" t="s">
        <v>25</v>
      </c>
      <c r="U10" s="23" t="s">
        <v>25</v>
      </c>
      <c r="V10" s="23" t="s">
        <v>25</v>
      </c>
      <c r="W10" s="23" t="s">
        <v>25</v>
      </c>
      <c r="X10" s="23" t="s">
        <v>25</v>
      </c>
      <c r="Y10" s="23" t="s">
        <v>25</v>
      </c>
      <c r="Z10" s="24"/>
      <c r="AA10" s="22"/>
      <c r="AB10" s="23"/>
      <c r="AC10" s="23"/>
      <c r="AD10" s="23" t="s">
        <v>25</v>
      </c>
      <c r="AE10" s="23" t="s">
        <v>25</v>
      </c>
      <c r="AF10" s="23" t="s">
        <v>25</v>
      </c>
      <c r="AG10" s="23" t="s">
        <v>25</v>
      </c>
      <c r="AH10" s="24" t="s">
        <v>25</v>
      </c>
      <c r="AI10" s="22" t="s">
        <v>25</v>
      </c>
      <c r="AJ10" s="23" t="s">
        <v>25</v>
      </c>
      <c r="AK10" s="23" t="s">
        <v>25</v>
      </c>
      <c r="AL10" s="23" t="s">
        <v>25</v>
      </c>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0-23.5-1-23.5</v>
      </c>
      <c r="BR10" s="208" t="str">
        <f t="shared" ref="BR10:BR40" si="17">ktgionghitrong24h(S9,T9,U9,V9,W9,X9,Y9,Z9,AA9,AB9,AC9,AD9,AE9,AF9,AG9,AH9,AI9,AJ9,AK9,AL9,AM9,AN9,AO9,AP9,AQ9,AR9,AS9,AT9,AU9,AV9,AW9,AX9,AY9,AZ9,C10,D10,E10,F10,G10,H10,I10,J10,K10,L10,M10,N10,O10,P10,Q10,R10)</f>
        <v>0-23.0-1-23.0</v>
      </c>
      <c r="BS10" s="208" t="str">
        <f t="shared" ref="BS10:BS40" si="18">ktgionghitrong24h(T9,U9,V9,W9,X9,Y9,Z9,AA9,AB9,AC9,AD9,AE9,AF9,AG9,AH9,AI9,AJ9,AK9,AL9,AM9,AN9,AO9,AP9,AQ9,AR9,AS9,AT9,AU9,AV9,AW9,AX9,AY9,AZ9,C10,D10,E10,F10,G10,H10,I10,J10,K10,L10,M10,N10,O10,P10,Q10,R10,S10)</f>
        <v>0-22.5-1-22.5</v>
      </c>
      <c r="BT10" s="208" t="str">
        <f t="shared" ref="BT10:BT40" si="19">ktgionghitrong24h(U9,V9,W9,X9,Y9,Z9,AA9,AB9,AC9,AD9,AE9,AF9,AG9,AH9,AI9,AJ9,AK9,AL9,AM9,AN9,AO9,AP9,AQ9,AR9,AS9,AT9,AU9,AV9,AW9,AX9,AY9,AZ9,C10,D10,E10,F10,G10,H10,I10,J10,K10,L10,M10,N10,O10,P10,Q10,R10,S10,T10)</f>
        <v>0-22.0-1-22.0</v>
      </c>
      <c r="BU10" s="208" t="str">
        <f t="shared" ref="BU10:BU40" si="20">ktgionghitrong24h(V9,W9,X9,Y9,Z9,AA9,AB9,AC9,AD9,AE9,AF9,AG9,AH9,AI9,AJ9,AK9,AL9,AM9,AN9,AO9,AP9,AQ9,AR9,AS9,AT9,AU9,AV9,AW9,AX9,AY9,AZ9,C10,D10,E10,F10,G10,H10,I10,J10,K10,L10,M10,N10,O10,P10,Q10,R10,S10,T10,U10)</f>
        <v>0-21.5-1-21.5</v>
      </c>
      <c r="BV10" s="208" t="str">
        <f t="shared" ref="BV10:BV40" si="21">ktgionghitrong24h(W9,X9,Y9,Z9,AA9,AB9,AC9,AD9,AE9,AF9,AG9,AH9,AI9,AJ9,AK9,AL9,AM9,AN9,AO9,AP9,AQ9,AR9,AS9,AT9,AU9,AV9,AW9,AX9,AY9,AZ9,C10,D10,E10,F10,G10,H10,I10,J10,K10,L10,M10,N10,O10,P10,Q10,R10,S10,T10,U10,V10)</f>
        <v>0-21.0-1-21.0</v>
      </c>
      <c r="BW10" s="208" t="str">
        <f t="shared" ref="BW10:BW40" si="22">ktgionghitrong24h(X9,Y9,Z9,AA9,AB9,AC9,AD9,AE9,AF9,AG9,AH9,AI9,AJ9,AK9,AL9,AM9,AN9,AO9,AP9,AQ9,AR9,AS9,AT9,AU9,AV9,AW9,AX9,AY9,AZ9,C10,D10,E10,F10,G10,H10,I10,J10,K10,L10,M10,N10,O10,P10,Q10,R10,S10,T10,U10,V10,W10)</f>
        <v>0-20.5-1-20.5</v>
      </c>
      <c r="BX10" s="208" t="str">
        <f t="shared" ref="BX10:BX40" si="23">ktgionghitrong24h(Y9,Z9,AA9,AB9,AC9,AD9,AE9,AF9,AG9,AH9,AI9,AJ9,AK9,AL9,AM9,AN9,AO9,AP9,AQ9,AR9,AS9,AT9,AU9,AV9,AW9,AX9,AY9,AZ9,C10,D10,E10,F10,G10,H10,I10,J10,K10,L10,M10,N10,O10,P10,Q10,R10,S10,T10,U10,V10,W10,X10)</f>
        <v>0-20.0-1-20.0</v>
      </c>
      <c r="BY10" s="208" t="str">
        <f t="shared" ref="BY10:BY40" si="24">ktgionghitrong24h(Z9,AA9,AB9,AC9,AD9,AE9,AF9,AG9,AH9,AI9,AJ9,AK9,AL9,AM9,AN9,AO9,AP9,AQ9,AR9,AS9,AT9,AU9,AV9,AW9,AX9,AY9,AZ9,C10,D10,E10,F10,G10,H10,I10,J10,K10,L10,M10,N10,O10,P10,Q10,R10,S10,T10,U10,V10,W10,X10,Y10)</f>
        <v>0-19.5-1-19.5</v>
      </c>
      <c r="BZ10" s="208" t="str">
        <f t="shared" ref="BZ10:BZ40" si="25">ktgionghitrong24h(AA9,AB9,AC9,AD9,AE9,AF9,AG9,AH9,AI9,AJ9,AK9,AL9,AM9,AN9,AO9,AP9,AQ9,AR9,AS9,AT9,AU9,AV9,AW9,AX9,AY9,AZ9,C10,D10,E10,F10,G10,H10,I10,J10,K10,L10,M10,N10,O10,P10,Q10,R10,S10,T10,U10,V10,W10,X10,Y10,Z10)</f>
        <v>0-19.5-2-19.0-00.5</v>
      </c>
      <c r="CA10" s="208" t="str">
        <f t="shared" ref="CA10:CA40" si="26">ktgionghitrong24h(AB9,AC9,AD9,AE9,AF9,AG9,AH9,AI9,AJ9,AK9,AL9,AM9,AN9,AO9,AP9,AQ9,AR9,AS9,AT9,AU9,AV9,AW9,AX9,AY9,AZ9,C10,D10,E10,F10,G10,H10,I10,J10,K10,L10,M10,N10,O10,P10,Q10,R10,S10,T10,U10,V10,W10,X10,Y10,Z10,AA10)</f>
        <v>0-19.5-2-18.5-01.0</v>
      </c>
      <c r="CB10" s="208" t="str">
        <f t="shared" ref="CB10:CB40" si="27">ktgionghitrong24h(AC9,AD9,AE9,AF9,AG9,AH9,AI9,AJ9,AK9,AL9,AM9,AN9,AO9,AP9,AQ9,AR9,AS9,AT9,AU9,AV9,AW9,AX9,AY9,AZ9,C10,D10,E10,F10,G10,H10,I10,J10,K10,L10,M10,N10,O10,P10,Q10,R10,S10,T10,U10,V10,W10,X10,Y10,Z10,AA10,AB10)</f>
        <v>0-19.5-2-18.0-01.5</v>
      </c>
      <c r="CC10" s="208" t="str">
        <f t="shared" ref="CC10:CC40" si="28">ktgionghitrong24h(AD9,AE9,AF9,AG9,AH9,AI9,AJ9,AK9,AL9,AM9,AN9,AO9,AP9,AQ9,AR9,AS9,AT9,AU9,AV9,AW9,AX9,AY9,AZ9,C10,D10,E10,F10,G10,H10,I10,J10,K10,L10,M10,N10,O10,P10,Q10,R10,S10,T10,U10,V10,W10,X10,Y10,Z10,AA10, AB10,AC10)</f>
        <v>0-19.5-2-17.5-02.0</v>
      </c>
      <c r="CD10" s="208" t="str">
        <f t="shared" ref="CD10:CD40" si="29">ktgionghitrong24h(AE9,AF9,AG9,AH9,AI9,AJ9,AK9,AL9,AM9,AN9,AO9,AP9,AQ9,AR9,AS9,AT9,AU9,AV9,AW9,AX9,AY9,AZ9,C10,D10,E10,F10,G10,H10,I10,J10,K10,L10,M10,N10,O10,P10,Q10,R10,S10,T10,U10,V10,W10,X10,Y10,Z10,AA10,AB10,AC10,AD10)</f>
        <v>0-19.0-2-17.0-02.0</v>
      </c>
      <c r="CE10" s="208" t="str">
        <f t="shared" ref="CE10:CE40" si="30">ktgionghitrong24h(AF9,AG9,AH9,AI9,AJ9,AK9,AL9,AM9,AN9,AO9,AP9,AQ9,AR9,AS9,AT9,AU9,AV9,AW9,AX9,AY9,AZ9,C10,D10,E10,F10,G10,H10,I10,J10,K10,L10,M10,N10,O10,P10,Q10,R10,S10,T10,U10,V10,W10,X10,Y10,Z10,AA10,AB10,AC10,AD10,AE10)</f>
        <v>0-18.5-2-16.5-02.0</v>
      </c>
      <c r="CF10" s="208" t="str">
        <f t="shared" ref="CF10:CF40" si="31">ktgionghitrong24h(AG9,AH9,AI9,AJ9,AK9,AL9,AM9,AN9,AO9,AP9,AQ9,AR9,AS9,AT9,AU9,AV9,AW9,AX9,AY9,AZ9,C10,D10,E10,F10,G10,H10,I10,J10,K10,L10,M10,N10,O10,P10,Q10,R10,S10,T10,U10,V10,W10,X10,Y10,Z10,AA10,AB10,AC10,AD10,AE10,AF10)</f>
        <v>0-18.0-2-16.0-02.0</v>
      </c>
      <c r="CG10" s="208" t="str">
        <f t="shared" ref="CG10:CG40" si="32">ktgionghitrong24h(AH9,AI9,AJ9,AK9,AL9,AM9,AN9,AO9,AP9,AQ9,AR9,AS9,AT9,AU9,AV9,AW9,AX9,AY9,AZ9,C10,D10,E10,F10,G10,H10,I10,J10,K10,L10,M10,N10,O10,P10,Q10,R10,S10,T10,U10,V10,W10,X10,Y10,Z10,AA10,AB10,AC10,AD10,AE10,AF10,AG10)</f>
        <v>0-17.5-2-15.5-02.0</v>
      </c>
      <c r="CH10" s="208" t="str">
        <f t="shared" ref="CH10:CH40" si="33">ktgionghitrong24h(AI9,AJ9,AK9,AL9,AM9,AN9,AO9,AP9,AQ9,AR9,AS9,AT9,AU9,AV9,AW9,AX9,AY9,AZ9,C10,D10,E10,F10,G10,H10,I10,J10,K10,L10,M10,N10,O10,P10,Q10,R10,S10,T10,U10,V10,W10,X10,Y10,Z10,AA10,AB10,AC10,AD10,AE10,AF10,AG10,AH10)</f>
        <v>0-17.0-2-15.0-02.0</v>
      </c>
      <c r="CI10" s="208" t="str">
        <f t="shared" ref="CI10:CI40" si="34">ktgionghitrong24h(AJ9,AK9,AL9,AM9,AN9,AO9,AP9,AQ9,AR9,AS9,AT9,AU9,AV9,AW9,AX9,AY9,AZ9,C10,D10,E10,F10,G10,H10,I10,J10,K10,L10,M10,N10,O10,P10,Q10,R10,S10,T10,U10,V10,W10,X10,Y10,Z10,AA10,AB10,AC10,AD10,AE10,AF10,AG10,AH10,AI10)</f>
        <v>0-16.5-2-14.5-02.0</v>
      </c>
      <c r="CJ10" s="208" t="str">
        <f t="shared" ref="CJ10:CJ40" si="35">ktgionghitrong24h(AK9,AL9,AM9,AN9,AO9,AP9,AQ9,AR9,AS9,AT9,AU9,AV9,AW9,AX9,AY9,AZ9,C10,D10,E10,F10,G10,H10,I10,J10,K10,L10,M10,N10,O10,P10,Q10,R10,S10,T10,U10,V10,W10,X10,Y10,Z10,AA10,AB10,AC10,AD10,AE10,AF10,AG10,AH10,AI10,AJ10)</f>
        <v>0-16.0-2-14.0-02.0</v>
      </c>
      <c r="CK10" s="208" t="str">
        <f t="shared" ref="CK10:CK40" si="36">ktgionghitrong24h(AL9,AM9,AN9,AO9,AP9,AQ9,AR9,AS9,AT9,AU9,AV9,AW9,AX9,AY9,AZ9,C10,D10,E10,F10,G10,H10,I10,J10,K10,L10,M10,N10,O10,P10,Q10,R10,S10,T10,U10,V10,W10,X10,Y10,Z10,AA10,AB10,AC10,AD10,AE10,AF10,AG10,AH10,AI10,AJ10,AK10)</f>
        <v>0-15.5-2-13.5-02.0</v>
      </c>
      <c r="CL10" s="208" t="str">
        <f t="shared" ref="CL10:CL40" si="37">ktgionghitrong24h(AM9,AN9,AO9,AP9,AQ9,AR9,AS9,AT9,AU9,AV9,AW9,AX9,AY9,AZ9,C10,D10,E10,F10,G10,H10,I10,J10,K10,L10,M10,N10,O10,P10,Q10,R10,S10,T10,U10,V10,W10,X10,Y10,Z10,AA10,AB10,AC10,AD10,AE10,AF10,AG10,AH10,AI10,AJ10,AK10,AL10)</f>
        <v>0-15.0-2-13.0-02.0</v>
      </c>
      <c r="CM10" s="208" t="str">
        <f t="shared" ref="CM10:CM40" si="38">ktgionghitrong24h(AN9,AO9,AP9,AQ9,AR9,AS9,AT9,AU9,AV9,AW9,AX9,AY9,AZ9,C10,D10,E10,F10,G10,H10,I10,J10,K10,L10,M10,N10,O10,P10,Q10,R10,S10,T10,U10,V10,W10,X10,Y10,Z10,AA10,AB10,AC10,AD10,AE10,AF10,AG10,AH10,AI10,AJ10,AK10,AL10,AM10)</f>
        <v>0-15.0-3-12.5-02.0-00.5</v>
      </c>
      <c r="CN10" s="208" t="str">
        <f t="shared" ref="CN10:CN40" si="39">ktgionghitrong24h(AO9,AP9,AQ9,AR9,AS9,AT9,AU9,AV9,AW9,AX9,AY9,AZ9,C10,D10,E10,F10,G10,H10,I10,J10,K10,L10,M10,N10,O10,P10,Q10,R10,S10,T10,U10,V10,W10,X10,Y10,Z10,AA10,AB10,AC10,AD10,AE10,AF10,AG10,AH10,AI10,AJ10,AK10,AL10,AM10,AN10)</f>
        <v>0-15.0-3-12.0-02.0-01.0</v>
      </c>
      <c r="CO10" s="208" t="str">
        <f t="shared" ref="CO10:CO40" si="40">ktgionghitrong24h(AP9,AQ9,AR9,AS9,AT9,AU9,AV9,AW9,AX9,AY9,AZ9,C10,D10,E10,F10,G10,H10,I10,J10,K10,L10,M10,N10,O10,P10,Q10,R10,S10,T10,U10,V10,W10,X10,Y10,Z10,AA10,AB10,AC10,AD10,AE10,AF10,AG10,AH10,AI10,AJ10,AK10,AL10,AM10,AN10,AO10)</f>
        <v>0-15.0-3-11.5-02.0-01.5</v>
      </c>
      <c r="CP10" s="208" t="str">
        <f t="shared" ref="CP10:CP40" si="41">ktgionghitrong24h(AQ9,AR9,AS9,AT9,AU9,AV9,AW9,AX9,AY9,AZ9,C10,D10,E10,F10,G10,H10,I10,J10,K10,L10,M10,N10,O10,P10,Q10,R10,S10,T10,U10,V10,W10,X10,Y10,Z10,AA10,AB10,AC10,AD10,AE10,AF10,AG10,AH10,AI10,AJ10,AK10,AL10,AM10,AN10,AO10,AP10)</f>
        <v>0-15.0-3-11.0-02.0-02.0</v>
      </c>
      <c r="CQ10" s="208" t="str">
        <f t="shared" ref="CQ10:CQ40" si="42">ktgionghitrong24h(AR9,AS9,AT9,AU9,AV9,AW9,AX9,AY9,AZ9,C10,D10,E10,F10,G10,H10,I10,J10,K10,L10,M10,N10,O10,P10,Q10,R10,S10,T10,U10,V10,W10,X10,Y10,Z10,AA10,AB10,AC10,AD10,AE10,AF10,AG10,AH10,AI10,AJ10,AK10,AL10,AM10,AN10,AO10,AP10,AQ10)</f>
        <v>0-15.0-3-10.5-02.0-02.5</v>
      </c>
      <c r="CR10" s="208" t="str">
        <f t="shared" ref="CR10:CR40" si="43">ktgionghitrong24h(AS9,AT9,AU9,AV9,AW9,AX9,AY9,AZ9,C10,D10,E10,F10,G10,H10,I10,J10,K10,L10,M10,N10,O10,P10,Q10,R10,S10,T10,U10,V10,W10,X10,Y10,Z10,AA10,AB10,AC10,AD10,AE10,AF10,AG10,AH10,AI10,AJ10,AK10,AL10,AM10,AN10,AO10,AP10,AQ10,AR10)</f>
        <v>0-15.0-3-10.0-02.0-03.0</v>
      </c>
      <c r="CS10" s="208" t="str">
        <f t="shared" ref="CS10:CS40" si="44">ktgionghitrong24h(AT9,AU9,AV9,AW9,AX9,AY9,AZ9,C10,D10,E10,F10,G10,H10,I10,J10,K10,L10,M10,N10,O10,P10,Q10,R10,S10,T10,U10,V10,W10,X10,Y10,Z10,AA10,AB10,AC10,AD10,AE10,AF10,AG10,AH10,AI10,AJ10,AK10,AL10,AM10,AN10,AO10,AP10,AQ10,AR10,AS10)</f>
        <v>0-15.0-3-09.5-02.0-03.5</v>
      </c>
      <c r="CT10" s="208" t="str">
        <f t="shared" ref="CT10:CT40" si="45">ktgionghitrong24h(AU9,AV9,AW9,AX9,AY9,AZ9,C10,D10,E10,F10,G10,H10,I10,J10,K10,L10,M10,N10,O10,P10,Q10,R10,S10,T10,U10,V10,W10,X10,Y10,Z10,AA10,AB10,AC10,AD10,AE10,AF10,AG10,AH10,AI10,AJ10,AK10,AL10,AM10,AN10,AO10,AP10,AQ10,AR10,AS10,AT10)</f>
        <v>0-15.0-3-09.0-02.0-04.0</v>
      </c>
      <c r="CU10" s="208" t="str">
        <f t="shared" ref="CU10:CU40" si="46">ktgionghitrong24h(AV9,AW9,AX9,AY9,AZ9,C10,D10,E10,F10,G10,H10,I10,J10,K10,L10,M10,N10,O10,P10,Q10,R10,S10,T10,U10,V10,W10,X10,Y10,Z10,AA10,AB10,AC10,AD10,AE10,AF10,AG10,AH10,AI10,AJ10,AK10,AL10,AM10,AN10,AO10,AP10,AQ10,AR10,AS10,AT10,AU10)</f>
        <v>0-15.0-3-08.5-02.0-04.5</v>
      </c>
      <c r="CV10" s="208" t="str">
        <f t="shared" ref="CV10:CV40" si="47">ktgionghitrong24h(AW9,AX9,AY9,AZ9,C10,D10,E10,F10,G10,H10,I10,J10,K10,L10,M10,N10,O10,P10,Q10,R10,S10,T10,U10,V10,W10,X10,Y10,Z10,AA10,AB10,AC10,AD10,AE10,AF10,AG10,AH10,AI10,AJ10,AK10,AL10,AM10,AN10,AO10,AP10,AQ10,AR10,AS10,AT10,AU10,AV10)</f>
        <v>0-15.0-3-08.0-02.0-05.0</v>
      </c>
      <c r="CW10" s="208" t="str">
        <f t="shared" ref="CW10:CW40" si="48">ktgionghitrong24h(AX9,AY9,AZ9,C10,D10,E10,F10,G10,H10,I10,J10,K10,L10,M10,N10,O10,P10,Q10,R10,S10,T10,U10,V10,W10,X10,Y10,Z10,AA10,AB10,AC10,AD10,AE10,AF10,AG10,AH10,AI10,AJ10,AK10,AL10,AM10,AN10,AO10,AP10,AQ10,AR10,AS10,AT10,AU10,AV10,AW10)</f>
        <v>0-15.0-3-07.5-02.0-05.5</v>
      </c>
      <c r="CX10" s="208" t="str">
        <f t="shared" ref="CX10:CX40" si="49">ktgionghitrong24h(AY9,AZ9,C10,D10,E10,F10,G10,H10,I10,J10,K10,L10,M10,N10,O10,P10,Q10,R10,S10,T10,U10,V10,W10,X10,Y10,Z10,AA10,AB10,AC10,AD10,AE10,AF10,AG10,AH10,AI10,AJ10,AK10,AL10,AM10,AN10,AO10,AP10,AQ10,AR10,AS10,AT10,AU10,AV10,AW10,AX10)</f>
        <v>0-15.0-3-07.0-02.0-06.0</v>
      </c>
      <c r="CY10" s="208" t="str">
        <f t="shared" ref="CY10:CY40" si="50">ktgionghitrong24h(AZ9,C10,D10,E10,F10,G10,H10,I10,J10,K10,L10,M10,N10,O10,P10,Q10,R10,S10,T10,U10,V10,W10,X10,Y10,Z10,AA10,AB10,AC10,AD10,AE10,AF10,AG10,AH10,AI10,AJ10,AK10,AL10,AM10,AN10,AO10,AP10,AQ10,AR10,AS10,AT10,AU10,AV10,AW10,AX10,AY10)</f>
        <v>0-15.0-3-07.0-02.0-06.0</v>
      </c>
      <c r="CZ10" s="208" t="str">
        <f t="shared" si="0"/>
        <v>0-15.0-3-07.0-02.0-06.0</v>
      </c>
      <c r="DA10" s="211">
        <f>VALUE(MID(CZ10,IF(VALUE(LEFT(CZ10,1))=0,3,VALUE(LEFT(CZ10,1))*6+4),4))</f>
        <v>15</v>
      </c>
      <c r="DB10" s="211">
        <f>SUM(DA4:DA10)</f>
        <v>159</v>
      </c>
      <c r="DC10" s="213">
        <f t="shared" ref="DC10:DC40" si="51">gio_nghi_min_trg_24h_bk(BC10,BD10,BE10,BF10,BG10,BH10,BI10,BJ10,BK10,BL10,BM10,BN10,BO10,BP10,BQ10,BR10,BS10,BT10,BU10,BV10,BW10,BX10,BY10,BZ10,CA10,CB10,CC10,CD10,CE10,CF10,CG10,CH10,CI10,CJ10,CK10,CL10,CM10,CN10,CO10,CP10,CQ10,CR10,CS10,CT10,CU10,CV10,CW10,CX10,CY10,CZ10)</f>
        <v>15</v>
      </c>
      <c r="DD10" s="211">
        <f>MIN(DB4:DB16)</f>
        <v>159</v>
      </c>
      <c r="DE10" s="211" t="str">
        <f>IF(SUM(DA4:DA10)&lt;70,"tgn&lt;70","Ok-" &amp; TEXT(SUM(DA4:DA10),"0.0"))</f>
        <v>Ok-159.0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2"/>
      <c r="AB11" s="23"/>
      <c r="AC11" s="23"/>
      <c r="AD11" s="23"/>
      <c r="AE11" s="23"/>
      <c r="AF11" s="23"/>
      <c r="AG11" s="23"/>
      <c r="AH11" s="24"/>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0-15.0-3-06.5-02.0-06.5</v>
      </c>
      <c r="BD11" s="208" t="str">
        <f t="shared" si="3"/>
        <v>0-15.0-3-06.0-02.0-07.0</v>
      </c>
      <c r="BE11" s="208" t="str">
        <f t="shared" si="4"/>
        <v>0-15.0-3-05.5-02.0-07.5</v>
      </c>
      <c r="BF11" s="208" t="str">
        <f t="shared" si="5"/>
        <v>0-15.0-3-05.0-02.0-08.0</v>
      </c>
      <c r="BG11" s="208" t="str">
        <f t="shared" si="6"/>
        <v>0-15.0-3-04.5-02.0-08.5</v>
      </c>
      <c r="BH11" s="208" t="str">
        <f t="shared" si="7"/>
        <v>0-15.0-3-04.0-02.0-09.0</v>
      </c>
      <c r="BI11" s="208" t="str">
        <f t="shared" si="8"/>
        <v>0-15.0-3-03.5-02.0-09.5</v>
      </c>
      <c r="BJ11" s="208" t="str">
        <f t="shared" si="9"/>
        <v>0-15.0-3-03.0-02.0-10.0</v>
      </c>
      <c r="BK11" s="208" t="str">
        <f t="shared" si="10"/>
        <v>0-15.0-3-02.5-02.0-10.5</v>
      </c>
      <c r="BL11" s="208" t="str">
        <f t="shared" si="11"/>
        <v>0-15.0-3-02.0-02.0-11.0</v>
      </c>
      <c r="BM11" s="208" t="str">
        <f t="shared" si="12"/>
        <v>0-15.0-3-01.5-02.0-11.5</v>
      </c>
      <c r="BN11" s="208" t="str">
        <f t="shared" si="13"/>
        <v>0-15.0-3-01.0-02.0-12.0</v>
      </c>
      <c r="BO11" s="208" t="str">
        <f t="shared" si="14"/>
        <v>0-15.0-3-00.5-02.0-12.5</v>
      </c>
      <c r="BP11" s="208" t="str">
        <f t="shared" si="15"/>
        <v>0-15.0-2-02.0-13.0</v>
      </c>
      <c r="BQ11" s="208" t="str">
        <f t="shared" si="16"/>
        <v>0-15.5-2-02.0-13.5</v>
      </c>
      <c r="BR11" s="208" t="str">
        <f t="shared" si="17"/>
        <v>0-16.0-2-02.0-14.0</v>
      </c>
      <c r="BS11" s="208" t="str">
        <f t="shared" si="18"/>
        <v>0-16.5-2-02.0-14.5</v>
      </c>
      <c r="BT11" s="208" t="str">
        <f t="shared" si="19"/>
        <v>0-17.0-2-02.0-15.0</v>
      </c>
      <c r="BU11" s="208" t="str">
        <f t="shared" si="20"/>
        <v>0-17.5-2-02.0-15.5</v>
      </c>
      <c r="BV11" s="208" t="str">
        <f t="shared" si="21"/>
        <v>0-18.0-2-02.0-16.0</v>
      </c>
      <c r="BW11" s="208" t="str">
        <f t="shared" si="22"/>
        <v>0-18.5-2-02.0-16.5</v>
      </c>
      <c r="BX11" s="208" t="str">
        <f t="shared" si="23"/>
        <v>0-19.0-2-02.0-17.0</v>
      </c>
      <c r="BY11" s="208" t="str">
        <f t="shared" si="24"/>
        <v>0-19.5-2-02.0-17.5</v>
      </c>
      <c r="BZ11" s="208" t="str">
        <f t="shared" si="25"/>
        <v>0-19.5-2-01.5-18.0</v>
      </c>
      <c r="CA11" s="208" t="str">
        <f t="shared" si="26"/>
        <v>0-19.5-2-01.0-18.5</v>
      </c>
      <c r="CB11" s="208" t="str">
        <f t="shared" si="27"/>
        <v>0-19.5-2-00.5-19.0</v>
      </c>
      <c r="CC11" s="208" t="str">
        <f t="shared" si="28"/>
        <v>0-19.5-1-19.5</v>
      </c>
      <c r="CD11" s="208" t="str">
        <f t="shared" si="29"/>
        <v>0-20.0-1-20.0</v>
      </c>
      <c r="CE11" s="208" t="str">
        <f t="shared" si="30"/>
        <v>0-20.5-1-20.5</v>
      </c>
      <c r="CF11" s="208" t="str">
        <f t="shared" si="31"/>
        <v>0-21.0-1-21.0</v>
      </c>
      <c r="CG11" s="208" t="str">
        <f t="shared" si="32"/>
        <v>0-21.5-1-21.5</v>
      </c>
      <c r="CH11" s="208" t="str">
        <f t="shared" si="33"/>
        <v>0-22.0-1-22.0</v>
      </c>
      <c r="CI11" s="208" t="str">
        <f t="shared" si="34"/>
        <v>0-22.5-1-22.5</v>
      </c>
      <c r="CJ11" s="208" t="str">
        <f t="shared" si="35"/>
        <v>0-23.0-1-23.0</v>
      </c>
      <c r="CK11" s="208" t="str">
        <f t="shared" si="36"/>
        <v>0-23.5-1-23.5</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159</v>
      </c>
      <c r="DC11" s="213">
        <f t="shared" si="51"/>
        <v>15</v>
      </c>
      <c r="DD11" s="211">
        <f t="shared" ref="DD11:DD40" si="54">MIN(DB5:DB17)</f>
        <v>159</v>
      </c>
      <c r="DE11" s="211" t="str">
        <f t="shared" ref="DE11:DE40" si="55">IF(SUM(DA5:DA11)&lt;70,"tgn&lt;70","Ok-" &amp; TEXT(SUM(DA5:DA11),"0.0"))</f>
        <v>Ok-159.0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2"/>
      <c r="AB12" s="23"/>
      <c r="AC12" s="23"/>
      <c r="AD12" s="23"/>
      <c r="AE12" s="23"/>
      <c r="AF12" s="23"/>
      <c r="AG12" s="23"/>
      <c r="AH12" s="24"/>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159</v>
      </c>
      <c r="DC12" s="213">
        <f t="shared" si="51"/>
        <v>24</v>
      </c>
      <c r="DD12" s="211">
        <f t="shared" si="54"/>
        <v>159</v>
      </c>
      <c r="DE12" s="211" t="str">
        <f t="shared" si="55"/>
        <v>Ok-159.0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2"/>
      <c r="AB13" s="23"/>
      <c r="AC13" s="23"/>
      <c r="AD13" s="23"/>
      <c r="AE13" s="23"/>
      <c r="AF13" s="23"/>
      <c r="AG13" s="23"/>
      <c r="AH13" s="24"/>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159</v>
      </c>
      <c r="DC13" s="213">
        <f t="shared" si="51"/>
        <v>24</v>
      </c>
      <c r="DD13" s="211">
        <f t="shared" si="54"/>
        <v>159</v>
      </c>
      <c r="DE13" s="211" t="str">
        <f t="shared" si="55"/>
        <v>Ok-159.0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2"/>
      <c r="AB14" s="23"/>
      <c r="AC14" s="23"/>
      <c r="AD14" s="23"/>
      <c r="AE14" s="23"/>
      <c r="AF14" s="23"/>
      <c r="AG14" s="23"/>
      <c r="AH14" s="24"/>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159</v>
      </c>
      <c r="DC14" s="213">
        <f t="shared" si="51"/>
        <v>24</v>
      </c>
      <c r="DD14" s="211">
        <f t="shared" si="54"/>
        <v>159</v>
      </c>
      <c r="DE14" s="211" t="str">
        <f t="shared" si="55"/>
        <v>Ok-159.0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2"/>
      <c r="AB15" s="23"/>
      <c r="AC15" s="23"/>
      <c r="AD15" s="23"/>
      <c r="AE15" s="23"/>
      <c r="AF15" s="23"/>
      <c r="AG15" s="23"/>
      <c r="AH15" s="24"/>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159</v>
      </c>
      <c r="DC15" s="213">
        <f t="shared" si="51"/>
        <v>24</v>
      </c>
      <c r="DD15" s="211">
        <f t="shared" si="54"/>
        <v>159</v>
      </c>
      <c r="DE15" s="211" t="str">
        <f t="shared" si="55"/>
        <v>Ok-159.0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2"/>
      <c r="AB16" s="23"/>
      <c r="AC16" s="23"/>
      <c r="AD16" s="23"/>
      <c r="AE16" s="23"/>
      <c r="AF16" s="23"/>
      <c r="AG16" s="23"/>
      <c r="AH16" s="24"/>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159</v>
      </c>
      <c r="DC16" s="213">
        <f t="shared" si="51"/>
        <v>24</v>
      </c>
      <c r="DD16" s="211">
        <f t="shared" si="54"/>
        <v>159</v>
      </c>
      <c r="DE16" s="211" t="str">
        <f t="shared" si="55"/>
        <v>Ok-159.0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2"/>
      <c r="AB17" s="23"/>
      <c r="AC17" s="23"/>
      <c r="AD17" s="23"/>
      <c r="AE17" s="23"/>
      <c r="AF17" s="23"/>
      <c r="AG17" s="23"/>
      <c r="AH17" s="24"/>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159</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2"/>
      <c r="AB18" s="23"/>
      <c r="AC18" s="23"/>
      <c r="AD18" s="23"/>
      <c r="AE18" s="23"/>
      <c r="AF18" s="23"/>
      <c r="AG18" s="23"/>
      <c r="AH18" s="24"/>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159</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2"/>
      <c r="AB19" s="23"/>
      <c r="AC19" s="23"/>
      <c r="AD19" s="23"/>
      <c r="AE19" s="23"/>
      <c r="AF19" s="23"/>
      <c r="AG19" s="23"/>
      <c r="AH19" s="24"/>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159</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2"/>
      <c r="AB20" s="23"/>
      <c r="AC20" s="23"/>
      <c r="AD20" s="23"/>
      <c r="AE20" s="23"/>
      <c r="AF20" s="23"/>
      <c r="AG20" s="23"/>
      <c r="AH20" s="24"/>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159</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2"/>
      <c r="AB21" s="23"/>
      <c r="AC21" s="23"/>
      <c r="AD21" s="23"/>
      <c r="AE21" s="23"/>
      <c r="AF21" s="23"/>
      <c r="AG21" s="23"/>
      <c r="AH21" s="24"/>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159</v>
      </c>
      <c r="DE21" s="211" t="str">
        <f t="shared" si="55"/>
        <v>Ok-168.0</v>
      </c>
      <c r="DF21" s="208"/>
    </row>
    <row r="22" spans="1:110">
      <c r="A22" s="277">
        <v>19</v>
      </c>
      <c r="B22" s="13">
        <f>IF(Main!BF23="","",Main!BF23)</f>
        <v>44574</v>
      </c>
      <c r="C22" s="22"/>
      <c r="D22" s="23"/>
      <c r="E22" s="23"/>
      <c r="F22" s="23"/>
      <c r="G22" s="23"/>
      <c r="H22" s="23"/>
      <c r="I22" s="23"/>
      <c r="J22" s="23"/>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159</v>
      </c>
      <c r="DE22" s="211" t="str">
        <f t="shared" si="55"/>
        <v>Ok-168.0</v>
      </c>
      <c r="DF22" s="208"/>
    </row>
    <row r="23" spans="1:110">
      <c r="A23" s="277">
        <v>20</v>
      </c>
      <c r="B23" s="13">
        <f>IF(Main!BF24="","",Main!BF24)</f>
        <v>44575</v>
      </c>
      <c r="C23" s="22"/>
      <c r="D23" s="23"/>
      <c r="E23" s="23"/>
      <c r="F23" s="23"/>
      <c r="G23" s="23"/>
      <c r="H23" s="23"/>
      <c r="I23" s="23"/>
      <c r="J23" s="23"/>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3"/>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3"/>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3"/>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3"/>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3"/>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3"/>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3"/>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3"/>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3"/>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3"/>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3"/>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3"/>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3"/>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3"/>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3"/>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3"/>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7.xml><?xml version="1.0" encoding="utf-8"?>
<worksheet xmlns="http://schemas.openxmlformats.org/spreadsheetml/2006/main" xmlns:r="http://schemas.openxmlformats.org/officeDocument/2006/relationships">
  <sheetPr codeName="Sheet19"/>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8.xml><?xml version="1.0" encoding="utf-8"?>
<worksheet xmlns="http://schemas.openxmlformats.org/spreadsheetml/2006/main" xmlns:r="http://schemas.openxmlformats.org/officeDocument/2006/relationships">
  <sheetPr codeName="Sheet20"/>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19.xml><?xml version="1.0" encoding="utf-8"?>
<worksheet xmlns="http://schemas.openxmlformats.org/spreadsheetml/2006/main" xmlns:r="http://schemas.openxmlformats.org/officeDocument/2006/relationships">
  <sheetPr codeName="Sheet21"/>
  <dimension ref="A1:DF44"/>
  <sheetViews>
    <sheetView showRowColHeaders="0"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0.xml><?xml version="1.0" encoding="utf-8"?>
<worksheet xmlns="http://schemas.openxmlformats.org/spreadsheetml/2006/main" xmlns:r="http://schemas.openxmlformats.org/officeDocument/2006/relationships">
  <sheetPr codeName="Sheet22"/>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23"/>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4"/>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t="s">
        <v>25</v>
      </c>
      <c r="F8" s="23" t="s">
        <v>25</v>
      </c>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0-23.0-2-01.0-22.0</v>
      </c>
      <c r="DA8" s="211">
        <f t="shared" si="1"/>
        <v>23</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167</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167</v>
      </c>
      <c r="DE10" s="211" t="str">
        <f>IF(SUM(DA4:DA10)&lt;70,"tgn&lt;70","Ok-" &amp; TEXT(SUM(DA4:DA10),"0.0"))</f>
        <v>Ok-167.0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167</v>
      </c>
      <c r="DC11" s="213">
        <f t="shared" si="51"/>
        <v>24</v>
      </c>
      <c r="DD11" s="211">
        <f t="shared" ref="DD11:DD40" si="54">MIN(DB5:DB17)</f>
        <v>167</v>
      </c>
      <c r="DE11" s="211" t="str">
        <f t="shared" ref="DE11:DE40" si="55">IF(SUM(DA5:DA11)&lt;70,"tgn&lt;70","Ok-" &amp; TEXT(SUM(DA5:DA11),"0.0"))</f>
        <v>Ok-167.0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167</v>
      </c>
      <c r="DC12" s="213">
        <f t="shared" si="51"/>
        <v>24</v>
      </c>
      <c r="DD12" s="211">
        <f t="shared" si="54"/>
        <v>167</v>
      </c>
      <c r="DE12" s="211" t="str">
        <f t="shared" si="55"/>
        <v>Ok-167.0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167</v>
      </c>
      <c r="DC13" s="213">
        <f t="shared" si="51"/>
        <v>24</v>
      </c>
      <c r="DD13" s="211">
        <f t="shared" si="54"/>
        <v>167</v>
      </c>
      <c r="DE13" s="211" t="str">
        <f t="shared" si="55"/>
        <v>Ok-167.0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167</v>
      </c>
      <c r="DC14" s="213">
        <f t="shared" si="51"/>
        <v>24</v>
      </c>
      <c r="DD14" s="211">
        <f t="shared" si="54"/>
        <v>167</v>
      </c>
      <c r="DE14" s="211" t="str">
        <f t="shared" si="55"/>
        <v>Ok-167.0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167</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167</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167</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167</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167</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167</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3.xml><?xml version="1.0" encoding="utf-8"?>
<worksheet xmlns="http://schemas.openxmlformats.org/spreadsheetml/2006/main" xmlns:r="http://schemas.openxmlformats.org/officeDocument/2006/relationships">
  <sheetPr codeName="Sheet25"/>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4.xml><?xml version="1.0" encoding="utf-8"?>
<worksheet xmlns="http://schemas.openxmlformats.org/spreadsheetml/2006/main" xmlns:r="http://schemas.openxmlformats.org/officeDocument/2006/relationships">
  <sheetPr codeName="Sheet26"/>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5.xml><?xml version="1.0" encoding="utf-8"?>
<worksheet xmlns="http://schemas.openxmlformats.org/spreadsheetml/2006/main" xmlns:r="http://schemas.openxmlformats.org/officeDocument/2006/relationships">
  <sheetPr codeName="Sheet27"/>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6.xml><?xml version="1.0" encoding="utf-8"?>
<worksheet xmlns="http://schemas.openxmlformats.org/spreadsheetml/2006/main" xmlns:r="http://schemas.openxmlformats.org/officeDocument/2006/relationships">
  <sheetPr codeName="Sheet28"/>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7.xml><?xml version="1.0" encoding="utf-8"?>
<worksheet xmlns="http://schemas.openxmlformats.org/spreadsheetml/2006/main" xmlns:r="http://schemas.openxmlformats.org/officeDocument/2006/relationships">
  <sheetPr codeName="Sheet29"/>
  <dimension ref="A1:DF44"/>
  <sheetViews>
    <sheetView zoomScaleNormal="100" workbookViewId="0">
      <pane ySplit="3" topLeftCell="A4" activePane="bottomLeft" state="frozen"/>
      <selection activeCell="C4" sqref="C4"/>
      <selection pane="bottomLeft" activeCell="E5" sqref="E5"/>
    </sheetView>
  </sheetViews>
  <sheetFormatPr defaultColWidth="9.140625" defaultRowHeight="12.75"/>
  <cols>
    <col min="1" max="1" width="3.7109375" style="12" customWidth="1"/>
    <col min="2" max="2" width="11.28515625" style="16" customWidth="1"/>
    <col min="3" max="50" width="2.5703125" style="17" customWidth="1"/>
    <col min="51" max="52" width="3" style="17" customWidth="1"/>
    <col min="53" max="53" width="19.5703125" style="29" customWidth="1"/>
    <col min="54" max="54" width="18.28515625" style="12" customWidth="1"/>
    <col min="55" max="104" width="13.7109375" style="12" customWidth="1"/>
    <col min="105" max="106" width="10" style="18" customWidth="1"/>
    <col min="107" max="107" width="10" style="12" customWidth="1"/>
    <col min="108" max="109" width="10" style="18" customWidth="1"/>
    <col min="110" max="16384" width="9.140625" style="12"/>
  </cols>
  <sheetData>
    <row r="1" spans="1:110" ht="15.75">
      <c r="A1" s="273" t="s">
        <v>6</v>
      </c>
      <c r="B1" s="304" t="s">
        <v>182</v>
      </c>
      <c r="C1" s="307" t="s">
        <v>153</v>
      </c>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c r="AJ1" s="308"/>
      <c r="AK1" s="308"/>
      <c r="AL1" s="308"/>
      <c r="AM1" s="308"/>
      <c r="AN1" s="308"/>
      <c r="AO1" s="308"/>
      <c r="AP1" s="308"/>
      <c r="AQ1" s="308"/>
      <c r="AR1" s="308"/>
      <c r="AS1" s="308"/>
      <c r="AT1" s="308"/>
      <c r="AU1" s="308"/>
      <c r="AV1" s="308"/>
      <c r="AW1" s="308"/>
      <c r="AX1" s="308"/>
      <c r="AY1" s="308"/>
      <c r="AZ1" s="309"/>
      <c r="BA1" s="301" t="s">
        <v>154</v>
      </c>
      <c r="BC1" s="12">
        <v>55</v>
      </c>
      <c r="BD1" s="12">
        <v>56</v>
      </c>
      <c r="BE1" s="12">
        <v>57</v>
      </c>
      <c r="BF1" s="12">
        <v>58</v>
      </c>
      <c r="BG1" s="12">
        <v>59</v>
      </c>
      <c r="BH1" s="12">
        <v>60</v>
      </c>
      <c r="BI1" s="12">
        <v>61</v>
      </c>
      <c r="BJ1" s="12">
        <v>62</v>
      </c>
      <c r="BK1" s="12">
        <v>63</v>
      </c>
      <c r="BL1" s="12">
        <v>64</v>
      </c>
      <c r="BM1" s="12">
        <v>65</v>
      </c>
      <c r="BN1" s="12">
        <v>66</v>
      </c>
      <c r="BO1" s="12">
        <v>67</v>
      </c>
      <c r="BP1" s="12">
        <v>68</v>
      </c>
      <c r="BQ1" s="12">
        <v>69</v>
      </c>
      <c r="BR1" s="12">
        <v>70</v>
      </c>
      <c r="BS1" s="12">
        <v>71</v>
      </c>
      <c r="BT1" s="12">
        <v>72</v>
      </c>
      <c r="BU1" s="12">
        <v>73</v>
      </c>
      <c r="BV1" s="12">
        <v>74</v>
      </c>
      <c r="BW1" s="12">
        <v>75</v>
      </c>
      <c r="BX1" s="12">
        <v>76</v>
      </c>
      <c r="BY1" s="12">
        <v>77</v>
      </c>
      <c r="BZ1" s="12">
        <v>78</v>
      </c>
      <c r="CA1" s="12">
        <v>79</v>
      </c>
      <c r="CB1" s="12">
        <v>80</v>
      </c>
      <c r="CC1" s="12">
        <v>81</v>
      </c>
      <c r="CD1" s="12">
        <v>82</v>
      </c>
      <c r="CE1" s="12">
        <v>83</v>
      </c>
      <c r="CF1" s="12">
        <v>84</v>
      </c>
      <c r="CG1" s="12">
        <v>85</v>
      </c>
      <c r="CH1" s="12">
        <v>86</v>
      </c>
      <c r="CI1" s="12">
        <v>87</v>
      </c>
      <c r="CJ1" s="12">
        <v>88</v>
      </c>
      <c r="CK1" s="12">
        <v>89</v>
      </c>
      <c r="CL1" s="12">
        <v>90</v>
      </c>
      <c r="CM1" s="12">
        <v>91</v>
      </c>
      <c r="CN1" s="12">
        <v>92</v>
      </c>
      <c r="CO1" s="12">
        <v>93</v>
      </c>
      <c r="CP1" s="12">
        <v>94</v>
      </c>
      <c r="CQ1" s="12">
        <v>95</v>
      </c>
      <c r="CR1" s="12">
        <v>96</v>
      </c>
      <c r="CS1" s="12">
        <v>97</v>
      </c>
      <c r="CT1" s="12">
        <v>98</v>
      </c>
      <c r="CU1" s="12">
        <v>99</v>
      </c>
      <c r="CV1" s="12">
        <v>100</v>
      </c>
      <c r="CW1" s="12">
        <v>101</v>
      </c>
      <c r="CX1" s="12">
        <v>102</v>
      </c>
      <c r="CY1" s="12">
        <v>103</v>
      </c>
      <c r="CZ1" s="12">
        <v>104</v>
      </c>
      <c r="DA1" s="12">
        <v>105</v>
      </c>
      <c r="DB1" s="12">
        <v>106</v>
      </c>
      <c r="DC1" s="12">
        <v>107</v>
      </c>
      <c r="DD1" s="12">
        <v>108</v>
      </c>
      <c r="DE1" s="12">
        <v>109</v>
      </c>
    </row>
    <row r="2" spans="1:110" ht="15" customHeight="1">
      <c r="A2" s="274"/>
      <c r="B2" s="305"/>
      <c r="C2" s="310"/>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2"/>
      <c r="BA2" s="302"/>
      <c r="BB2" s="208"/>
      <c r="BC2" s="208"/>
      <c r="BD2" s="208"/>
      <c r="BE2" s="208"/>
      <c r="BF2" s="208"/>
      <c r="BG2" s="208"/>
      <c r="BH2" s="208"/>
      <c r="BI2" s="208"/>
      <c r="BJ2" s="208"/>
      <c r="BK2" s="208"/>
      <c r="BL2" s="208"/>
      <c r="BM2" s="208"/>
      <c r="BN2" s="208"/>
      <c r="BO2" s="208"/>
      <c r="BP2" s="208"/>
      <c r="BQ2" s="208"/>
      <c r="BR2" s="208"/>
      <c r="BS2" s="208"/>
      <c r="BT2" s="208"/>
      <c r="BU2" s="208"/>
      <c r="BV2" s="208"/>
      <c r="BW2" s="208"/>
      <c r="BX2" s="208"/>
      <c r="BY2" s="208"/>
      <c r="BZ2" s="208"/>
      <c r="CA2" s="208"/>
      <c r="CB2" s="208"/>
      <c r="CC2" s="208"/>
      <c r="CD2" s="208"/>
      <c r="CE2" s="208"/>
      <c r="CF2" s="208"/>
      <c r="CG2" s="208"/>
      <c r="CH2" s="208"/>
      <c r="CI2" s="208"/>
      <c r="CJ2" s="208"/>
      <c r="CK2" s="208"/>
      <c r="CL2" s="208"/>
      <c r="CM2" s="208"/>
      <c r="CN2" s="208"/>
      <c r="CO2" s="208"/>
      <c r="CP2" s="208"/>
      <c r="CQ2" s="208"/>
      <c r="CR2" s="208"/>
      <c r="CS2" s="208"/>
      <c r="CT2" s="208"/>
      <c r="CU2" s="208"/>
      <c r="CV2" s="208"/>
      <c r="CW2" s="208"/>
      <c r="CX2" s="208"/>
      <c r="CY2" s="208"/>
      <c r="CZ2" s="208"/>
      <c r="DA2" s="209"/>
      <c r="DB2" s="209"/>
      <c r="DC2" s="208"/>
      <c r="DD2" s="209"/>
      <c r="DE2" s="209"/>
      <c r="DF2" s="208"/>
    </row>
    <row r="3" spans="1:110">
      <c r="A3" s="275"/>
      <c r="B3" s="306"/>
      <c r="C3" s="268" t="s">
        <v>155</v>
      </c>
      <c r="D3" s="269" t="s">
        <v>156</v>
      </c>
      <c r="E3" s="269" t="s">
        <v>155</v>
      </c>
      <c r="F3" s="269" t="s">
        <v>156</v>
      </c>
      <c r="G3" s="269" t="s">
        <v>155</v>
      </c>
      <c r="H3" s="269" t="s">
        <v>156</v>
      </c>
      <c r="I3" s="269" t="s">
        <v>155</v>
      </c>
      <c r="J3" s="270" t="s">
        <v>156</v>
      </c>
      <c r="K3" s="268" t="s">
        <v>155</v>
      </c>
      <c r="L3" s="269" t="s">
        <v>156</v>
      </c>
      <c r="M3" s="269" t="s">
        <v>155</v>
      </c>
      <c r="N3" s="269" t="s">
        <v>156</v>
      </c>
      <c r="O3" s="269" t="s">
        <v>155</v>
      </c>
      <c r="P3" s="269" t="s">
        <v>156</v>
      </c>
      <c r="Q3" s="269" t="s">
        <v>155</v>
      </c>
      <c r="R3" s="270" t="s">
        <v>156</v>
      </c>
      <c r="S3" s="268" t="s">
        <v>155</v>
      </c>
      <c r="T3" s="269" t="s">
        <v>156</v>
      </c>
      <c r="U3" s="269" t="s">
        <v>155</v>
      </c>
      <c r="V3" s="269" t="s">
        <v>156</v>
      </c>
      <c r="W3" s="269" t="s">
        <v>155</v>
      </c>
      <c r="X3" s="269" t="s">
        <v>156</v>
      </c>
      <c r="Y3" s="269" t="s">
        <v>155</v>
      </c>
      <c r="Z3" s="270" t="s">
        <v>156</v>
      </c>
      <c r="AA3" s="268" t="s">
        <v>155</v>
      </c>
      <c r="AB3" s="269" t="s">
        <v>156</v>
      </c>
      <c r="AC3" s="269" t="s">
        <v>155</v>
      </c>
      <c r="AD3" s="269" t="s">
        <v>156</v>
      </c>
      <c r="AE3" s="269" t="s">
        <v>155</v>
      </c>
      <c r="AF3" s="269" t="s">
        <v>156</v>
      </c>
      <c r="AG3" s="269" t="s">
        <v>155</v>
      </c>
      <c r="AH3" s="270" t="s">
        <v>156</v>
      </c>
      <c r="AI3" s="268" t="s">
        <v>155</v>
      </c>
      <c r="AJ3" s="269" t="s">
        <v>156</v>
      </c>
      <c r="AK3" s="269" t="s">
        <v>155</v>
      </c>
      <c r="AL3" s="269" t="s">
        <v>156</v>
      </c>
      <c r="AM3" s="269" t="s">
        <v>155</v>
      </c>
      <c r="AN3" s="269" t="s">
        <v>156</v>
      </c>
      <c r="AO3" s="269" t="s">
        <v>155</v>
      </c>
      <c r="AP3" s="270" t="s">
        <v>156</v>
      </c>
      <c r="AQ3" s="268" t="s">
        <v>155</v>
      </c>
      <c r="AR3" s="269" t="s">
        <v>156</v>
      </c>
      <c r="AS3" s="269" t="s">
        <v>155</v>
      </c>
      <c r="AT3" s="269" t="s">
        <v>156</v>
      </c>
      <c r="AU3" s="269" t="s">
        <v>155</v>
      </c>
      <c r="AV3" s="269" t="s">
        <v>156</v>
      </c>
      <c r="AW3" s="269" t="s">
        <v>155</v>
      </c>
      <c r="AX3" s="270" t="s">
        <v>156</v>
      </c>
      <c r="AY3" s="271" t="s">
        <v>155</v>
      </c>
      <c r="AZ3" s="272" t="s">
        <v>156</v>
      </c>
      <c r="BA3" s="303"/>
      <c r="BB3" s="208"/>
      <c r="BC3" s="208"/>
      <c r="BD3" s="208"/>
      <c r="BE3" s="208"/>
      <c r="BF3" s="208"/>
      <c r="BG3" s="208"/>
      <c r="BH3" s="208"/>
      <c r="BI3" s="208"/>
      <c r="BJ3" s="208"/>
      <c r="BK3" s="208"/>
      <c r="BL3" s="208"/>
      <c r="BM3" s="208"/>
      <c r="BN3" s="208"/>
      <c r="BO3" s="208"/>
      <c r="BP3" s="208"/>
      <c r="BQ3" s="208"/>
      <c r="BR3" s="208"/>
      <c r="BS3" s="208"/>
      <c r="BT3" s="208"/>
      <c r="BU3" s="208"/>
      <c r="BV3" s="208"/>
      <c r="BW3" s="208"/>
      <c r="BX3" s="208"/>
      <c r="BY3" s="208"/>
      <c r="BZ3" s="208"/>
      <c r="CA3" s="208"/>
      <c r="CB3" s="208"/>
      <c r="CC3" s="208"/>
      <c r="CD3" s="208"/>
      <c r="CE3" s="208"/>
      <c r="CF3" s="208"/>
      <c r="CG3" s="208"/>
      <c r="CH3" s="208"/>
      <c r="CI3" s="208"/>
      <c r="CJ3" s="208"/>
      <c r="CK3" s="208"/>
      <c r="CL3" s="208"/>
      <c r="CM3" s="208"/>
      <c r="CN3" s="208"/>
      <c r="CO3" s="208"/>
      <c r="CP3" s="208"/>
      <c r="CQ3" s="208"/>
      <c r="CR3" s="208"/>
      <c r="CS3" s="208"/>
      <c r="CT3" s="208"/>
      <c r="CU3" s="208"/>
      <c r="CV3" s="208"/>
      <c r="CW3" s="208"/>
      <c r="CX3" s="208"/>
      <c r="CY3" s="208"/>
      <c r="CZ3" s="208"/>
      <c r="DA3" s="210" t="s">
        <v>183</v>
      </c>
      <c r="DB3" s="210" t="s">
        <v>184</v>
      </c>
      <c r="DC3" s="210" t="s">
        <v>185</v>
      </c>
      <c r="DD3" s="210" t="s">
        <v>186</v>
      </c>
      <c r="DE3" s="210" t="s">
        <v>187</v>
      </c>
      <c r="DF3" s="208"/>
    </row>
    <row r="4" spans="1:110">
      <c r="A4" s="276">
        <v>1</v>
      </c>
      <c r="B4" s="13">
        <f>IF(Main!BF5="","",Main!BF5)</f>
        <v>44556</v>
      </c>
      <c r="C4" s="22"/>
      <c r="D4" s="23"/>
      <c r="E4" s="23"/>
      <c r="F4" s="23"/>
      <c r="G4" s="23"/>
      <c r="H4" s="23"/>
      <c r="I4" s="23"/>
      <c r="J4" s="24"/>
      <c r="K4" s="22"/>
      <c r="L4" s="23"/>
      <c r="M4" s="23"/>
      <c r="N4" s="23"/>
      <c r="O4" s="23"/>
      <c r="P4" s="23"/>
      <c r="Q4" s="23"/>
      <c r="R4" s="24"/>
      <c r="S4" s="22"/>
      <c r="T4" s="23"/>
      <c r="U4" s="23"/>
      <c r="V4" s="23"/>
      <c r="W4" s="23"/>
      <c r="X4" s="23"/>
      <c r="Y4" s="23"/>
      <c r="Z4" s="24"/>
      <c r="AA4" s="22"/>
      <c r="AB4" s="23"/>
      <c r="AC4" s="23"/>
      <c r="AD4" s="23"/>
      <c r="AE4" s="23"/>
      <c r="AF4" s="23"/>
      <c r="AG4" s="23"/>
      <c r="AH4" s="24"/>
      <c r="AI4" s="22"/>
      <c r="AJ4" s="23"/>
      <c r="AK4" s="23"/>
      <c r="AL4" s="23"/>
      <c r="AM4" s="23"/>
      <c r="AN4" s="23"/>
      <c r="AO4" s="23"/>
      <c r="AP4" s="24"/>
      <c r="AQ4" s="22"/>
      <c r="AR4" s="23"/>
      <c r="AS4" s="23"/>
      <c r="AT4" s="23"/>
      <c r="AU4" s="23"/>
      <c r="AV4" s="23"/>
      <c r="AW4" s="23"/>
      <c r="AX4" s="24"/>
      <c r="AY4" s="96" t="s">
        <v>162</v>
      </c>
      <c r="AZ4" s="97" t="s">
        <v>162</v>
      </c>
      <c r="BA4" s="19"/>
      <c r="BB4" s="208"/>
      <c r="BC4" s="208"/>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t="str">
        <f t="shared" ref="CZ4:CZ40" si="0">ktgionghitrong24h(C4,D4,E4,F4,G4,H4,I4,J4,K4,L4,M4,N4,O4,P4,Q4,R4,S4,T4,U4,V4,W4,X4,Y4,Z4,AA4,AB4,AC4,AD4,AE4,AF4,AG4,AH4,AI4,AJ4,AK4,AL4,AM4,AN4,AO4,AP4,AQ4,AR4,AS4,AT4,AU4,AV4,AW4,AX4,AY4,AZ4)</f>
        <v>0-24.0-1-24.0</v>
      </c>
      <c r="DA4" s="211">
        <f t="shared" ref="DA4:DA9" si="1">VALUE(MID(CZ4,IF(VALUE(LEFT(CZ4,1))=0,3,VALUE(LEFT(CZ4,1))*6+4),4))</f>
        <v>24</v>
      </c>
      <c r="DB4" s="211"/>
      <c r="DC4" s="208"/>
      <c r="DD4" s="211"/>
      <c r="DE4" s="209"/>
      <c r="DF4" s="208"/>
    </row>
    <row r="5" spans="1:110">
      <c r="A5" s="277">
        <v>2</v>
      </c>
      <c r="B5" s="13">
        <f>IF(Main!BF6="","",Main!BF6)</f>
        <v>44557</v>
      </c>
      <c r="C5" s="22"/>
      <c r="D5" s="23"/>
      <c r="E5" s="23"/>
      <c r="F5" s="23"/>
      <c r="G5" s="23"/>
      <c r="H5" s="23"/>
      <c r="I5" s="23"/>
      <c r="J5" s="23"/>
      <c r="K5" s="22"/>
      <c r="L5" s="23"/>
      <c r="M5" s="23"/>
      <c r="N5" s="23"/>
      <c r="O5" s="23"/>
      <c r="P5" s="23"/>
      <c r="Q5" s="23"/>
      <c r="R5" s="24"/>
      <c r="S5" s="22"/>
      <c r="T5" s="23"/>
      <c r="U5" s="23"/>
      <c r="V5" s="23"/>
      <c r="W5" s="23"/>
      <c r="X5" s="23"/>
      <c r="Y5" s="23"/>
      <c r="Z5" s="24"/>
      <c r="AA5" s="22"/>
      <c r="AB5" s="23"/>
      <c r="AC5" s="23"/>
      <c r="AD5" s="23"/>
      <c r="AE5" s="23"/>
      <c r="AF5" s="23"/>
      <c r="AG5" s="23"/>
      <c r="AH5" s="24"/>
      <c r="AI5" s="22"/>
      <c r="AJ5" s="23"/>
      <c r="AK5" s="23"/>
      <c r="AL5" s="23"/>
      <c r="AM5" s="23"/>
      <c r="AN5" s="23"/>
      <c r="AO5" s="23"/>
      <c r="AP5" s="24"/>
      <c r="AQ5" s="22"/>
      <c r="AR5" s="23"/>
      <c r="AS5" s="23"/>
      <c r="AT5" s="23"/>
      <c r="AU5" s="23"/>
      <c r="AV5" s="23"/>
      <c r="AW5" s="23"/>
      <c r="AX5" s="24"/>
      <c r="AY5" s="96" t="s">
        <v>162</v>
      </c>
      <c r="AZ5" s="97" t="s">
        <v>162</v>
      </c>
      <c r="BA5" s="20"/>
      <c r="BB5" s="208"/>
      <c r="BC5" s="208"/>
      <c r="BD5" s="208"/>
      <c r="BE5" s="208"/>
      <c r="BF5" s="208"/>
      <c r="BG5" s="208"/>
      <c r="BH5" s="208"/>
      <c r="BI5" s="208"/>
      <c r="BJ5" s="208"/>
      <c r="BK5" s="208"/>
      <c r="BL5" s="208"/>
      <c r="BM5" s="208"/>
      <c r="BN5" s="208"/>
      <c r="BO5" s="208"/>
      <c r="BP5" s="208"/>
      <c r="BQ5" s="208"/>
      <c r="BR5" s="208"/>
      <c r="BS5" s="208"/>
      <c r="BT5" s="208"/>
      <c r="BU5" s="208"/>
      <c r="BV5" s="208"/>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t="str">
        <f t="shared" si="0"/>
        <v>0-24.0-1-24.0</v>
      </c>
      <c r="DA5" s="211">
        <f t="shared" si="1"/>
        <v>24</v>
      </c>
      <c r="DB5" s="211"/>
      <c r="DC5" s="208"/>
      <c r="DD5" s="211"/>
      <c r="DE5" s="209"/>
      <c r="DF5" s="208"/>
    </row>
    <row r="6" spans="1:110">
      <c r="A6" s="277">
        <v>3</v>
      </c>
      <c r="B6" s="13">
        <f>IF(Main!BF7="","",Main!BF7)</f>
        <v>44558</v>
      </c>
      <c r="C6" s="22"/>
      <c r="D6" s="23"/>
      <c r="E6" s="23"/>
      <c r="F6" s="23"/>
      <c r="G6" s="23"/>
      <c r="H6" s="23"/>
      <c r="I6" s="23"/>
      <c r="J6" s="23"/>
      <c r="K6" s="22"/>
      <c r="L6" s="23"/>
      <c r="M6" s="23"/>
      <c r="N6" s="23"/>
      <c r="O6" s="23"/>
      <c r="P6" s="23"/>
      <c r="Q6" s="23"/>
      <c r="R6" s="24"/>
      <c r="S6" s="22"/>
      <c r="T6" s="23"/>
      <c r="U6" s="23"/>
      <c r="V6" s="23"/>
      <c r="W6" s="23"/>
      <c r="X6" s="23"/>
      <c r="Y6" s="23"/>
      <c r="Z6" s="24"/>
      <c r="AA6" s="22"/>
      <c r="AB6" s="23"/>
      <c r="AC6" s="23"/>
      <c r="AD6" s="23"/>
      <c r="AE6" s="23"/>
      <c r="AF6" s="23"/>
      <c r="AG6" s="23"/>
      <c r="AH6" s="24"/>
      <c r="AI6" s="22"/>
      <c r="AJ6" s="23"/>
      <c r="AK6" s="23"/>
      <c r="AL6" s="23"/>
      <c r="AM6" s="23"/>
      <c r="AN6" s="23"/>
      <c r="AO6" s="23"/>
      <c r="AP6" s="24"/>
      <c r="AQ6" s="22"/>
      <c r="AR6" s="23"/>
      <c r="AS6" s="23"/>
      <c r="AT6" s="23"/>
      <c r="AU6" s="23"/>
      <c r="AV6" s="23"/>
      <c r="AW6" s="23"/>
      <c r="AX6" s="24"/>
      <c r="AY6" s="96" t="s">
        <v>162</v>
      </c>
      <c r="AZ6" s="97" t="s">
        <v>162</v>
      </c>
      <c r="BA6" s="21"/>
      <c r="BB6" s="208"/>
      <c r="BC6" s="208"/>
      <c r="BD6" s="208"/>
      <c r="BE6" s="208"/>
      <c r="BF6" s="208"/>
      <c r="BG6" s="208"/>
      <c r="BH6" s="208"/>
      <c r="BI6" s="208"/>
      <c r="BJ6" s="208"/>
      <c r="BK6" s="208"/>
      <c r="BL6" s="208"/>
      <c r="BM6" s="208"/>
      <c r="BN6" s="208"/>
      <c r="BO6" s="208"/>
      <c r="BP6" s="208"/>
      <c r="BQ6" s="208"/>
      <c r="BR6" s="208"/>
      <c r="BS6" s="208"/>
      <c r="BT6" s="208"/>
      <c r="BU6" s="208"/>
      <c r="BV6" s="208"/>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t="str">
        <f t="shared" si="0"/>
        <v>0-24.0-1-24.0</v>
      </c>
      <c r="DA6" s="211">
        <f t="shared" si="1"/>
        <v>24</v>
      </c>
      <c r="DB6" s="211"/>
      <c r="DC6" s="208"/>
      <c r="DD6" s="211"/>
      <c r="DE6" s="209"/>
      <c r="DF6" s="208"/>
    </row>
    <row r="7" spans="1:110">
      <c r="A7" s="277">
        <v>4</v>
      </c>
      <c r="B7" s="13">
        <f>IF(Main!BF8="","",Main!BF8)</f>
        <v>44559</v>
      </c>
      <c r="C7" s="22"/>
      <c r="D7" s="23"/>
      <c r="E7" s="23"/>
      <c r="F7" s="23"/>
      <c r="G7" s="23"/>
      <c r="H7" s="23"/>
      <c r="I7" s="23"/>
      <c r="J7" s="23"/>
      <c r="K7" s="22"/>
      <c r="L7" s="23"/>
      <c r="M7" s="23"/>
      <c r="N7" s="23"/>
      <c r="O7" s="23"/>
      <c r="P7" s="23"/>
      <c r="Q7" s="23"/>
      <c r="R7" s="24"/>
      <c r="S7" s="22"/>
      <c r="T7" s="23"/>
      <c r="U7" s="23"/>
      <c r="V7" s="23"/>
      <c r="W7" s="23"/>
      <c r="X7" s="23"/>
      <c r="Y7" s="23"/>
      <c r="Z7" s="24"/>
      <c r="AA7" s="22"/>
      <c r="AB7" s="23"/>
      <c r="AC7" s="23"/>
      <c r="AD7" s="23"/>
      <c r="AE7" s="23"/>
      <c r="AF7" s="23"/>
      <c r="AG7" s="23"/>
      <c r="AH7" s="24"/>
      <c r="AI7" s="22"/>
      <c r="AJ7" s="23"/>
      <c r="AK7" s="23"/>
      <c r="AL7" s="23"/>
      <c r="AM7" s="23"/>
      <c r="AN7" s="23"/>
      <c r="AO7" s="23"/>
      <c r="AP7" s="24"/>
      <c r="AQ7" s="22"/>
      <c r="AR7" s="23"/>
      <c r="AS7" s="23"/>
      <c r="AT7" s="23"/>
      <c r="AU7" s="23"/>
      <c r="AV7" s="23"/>
      <c r="AW7" s="23"/>
      <c r="AX7" s="24"/>
      <c r="AY7" s="96" t="s">
        <v>162</v>
      </c>
      <c r="AZ7" s="97" t="s">
        <v>162</v>
      </c>
      <c r="BA7" s="21"/>
      <c r="BB7" s="208"/>
      <c r="BC7" s="208"/>
      <c r="BD7" s="208"/>
      <c r="BE7" s="208"/>
      <c r="BF7" s="208"/>
      <c r="BG7" s="208"/>
      <c r="BH7" s="208"/>
      <c r="BI7" s="208"/>
      <c r="BJ7" s="208"/>
      <c r="BK7" s="208"/>
      <c r="BL7" s="208"/>
      <c r="BM7" s="208"/>
      <c r="BN7" s="208"/>
      <c r="BO7" s="208"/>
      <c r="BP7" s="208"/>
      <c r="BQ7" s="208"/>
      <c r="BR7" s="208"/>
      <c r="BS7" s="208"/>
      <c r="BT7" s="208"/>
      <c r="BU7" s="208"/>
      <c r="BV7" s="208"/>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t="str">
        <f t="shared" si="0"/>
        <v>0-24.0-1-24.0</v>
      </c>
      <c r="DA7" s="211">
        <f t="shared" si="1"/>
        <v>24</v>
      </c>
      <c r="DB7" s="211"/>
      <c r="DC7" s="208"/>
      <c r="DD7" s="211"/>
      <c r="DE7" s="209"/>
      <c r="DF7" s="208"/>
    </row>
    <row r="8" spans="1:110">
      <c r="A8" s="277">
        <v>5</v>
      </c>
      <c r="B8" s="13">
        <f>IF(Main!BF9="","",Main!BF9)</f>
        <v>44560</v>
      </c>
      <c r="C8" s="22"/>
      <c r="D8" s="23"/>
      <c r="E8" s="23"/>
      <c r="F8" s="23"/>
      <c r="G8" s="23"/>
      <c r="H8" s="23"/>
      <c r="I8" s="23"/>
      <c r="J8" s="23"/>
      <c r="K8" s="22"/>
      <c r="L8" s="23"/>
      <c r="M8" s="23"/>
      <c r="N8" s="23"/>
      <c r="O8" s="23"/>
      <c r="P8" s="23"/>
      <c r="Q8" s="23"/>
      <c r="R8" s="24"/>
      <c r="S8" s="22"/>
      <c r="T8" s="23"/>
      <c r="U8" s="23"/>
      <c r="V8" s="23"/>
      <c r="W8" s="23"/>
      <c r="X8" s="23"/>
      <c r="Y8" s="23"/>
      <c r="Z8" s="24"/>
      <c r="AA8" s="22"/>
      <c r="AB8" s="23"/>
      <c r="AC8" s="23"/>
      <c r="AD8" s="23"/>
      <c r="AE8" s="23"/>
      <c r="AF8" s="23"/>
      <c r="AG8" s="23"/>
      <c r="AH8" s="24"/>
      <c r="AI8" s="22"/>
      <c r="AJ8" s="23"/>
      <c r="AK8" s="23"/>
      <c r="AL8" s="23"/>
      <c r="AM8" s="23"/>
      <c r="AN8" s="23"/>
      <c r="AO8" s="23"/>
      <c r="AP8" s="24"/>
      <c r="AQ8" s="22"/>
      <c r="AR8" s="23"/>
      <c r="AS8" s="23"/>
      <c r="AT8" s="23"/>
      <c r="AU8" s="23"/>
      <c r="AV8" s="23"/>
      <c r="AW8" s="23"/>
      <c r="AX8" s="24"/>
      <c r="AY8" s="96" t="s">
        <v>162</v>
      </c>
      <c r="AZ8" s="97" t="s">
        <v>162</v>
      </c>
      <c r="BA8" s="21"/>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t="str">
        <f t="shared" si="0"/>
        <v>0-24.0-1-24.0</v>
      </c>
      <c r="DA8" s="211">
        <f t="shared" si="1"/>
        <v>24</v>
      </c>
      <c r="DB8" s="211"/>
      <c r="DC8" s="208"/>
      <c r="DD8" s="211"/>
      <c r="DE8" s="209"/>
      <c r="DF8" s="208"/>
    </row>
    <row r="9" spans="1:110">
      <c r="A9" s="277">
        <v>6</v>
      </c>
      <c r="B9" s="13">
        <f>IF(Main!BF10="","",Main!BF10)</f>
        <v>44561</v>
      </c>
      <c r="C9" s="22"/>
      <c r="D9" s="23"/>
      <c r="E9" s="23"/>
      <c r="F9" s="23"/>
      <c r="G9" s="23"/>
      <c r="H9" s="23"/>
      <c r="I9" s="23"/>
      <c r="J9" s="23"/>
      <c r="K9" s="22"/>
      <c r="L9" s="23"/>
      <c r="M9" s="23"/>
      <c r="N9" s="23"/>
      <c r="O9" s="23"/>
      <c r="P9" s="23"/>
      <c r="Q9" s="23"/>
      <c r="R9" s="24"/>
      <c r="S9" s="22"/>
      <c r="T9" s="23"/>
      <c r="U9" s="23"/>
      <c r="V9" s="23"/>
      <c r="W9" s="23"/>
      <c r="X9" s="23"/>
      <c r="Y9" s="23"/>
      <c r="Z9" s="24"/>
      <c r="AA9" s="22"/>
      <c r="AB9" s="23"/>
      <c r="AC9" s="23"/>
      <c r="AD9" s="23"/>
      <c r="AE9" s="23"/>
      <c r="AF9" s="23"/>
      <c r="AG9" s="23"/>
      <c r="AH9" s="24"/>
      <c r="AI9" s="22"/>
      <c r="AJ9" s="23"/>
      <c r="AK9" s="23"/>
      <c r="AL9" s="23"/>
      <c r="AM9" s="23"/>
      <c r="AN9" s="23"/>
      <c r="AO9" s="23"/>
      <c r="AP9" s="24"/>
      <c r="AQ9" s="22"/>
      <c r="AR9" s="23"/>
      <c r="AS9" s="23"/>
      <c r="AT9" s="23"/>
      <c r="AU9" s="23"/>
      <c r="AV9" s="23"/>
      <c r="AW9" s="23"/>
      <c r="AX9" s="24"/>
      <c r="AY9" s="96" t="s">
        <v>162</v>
      </c>
      <c r="AZ9" s="97" t="s">
        <v>162</v>
      </c>
      <c r="BA9" s="21"/>
      <c r="BB9" s="208"/>
      <c r="BC9" s="208"/>
      <c r="BD9" s="208"/>
      <c r="BE9" s="208"/>
      <c r="BF9" s="208"/>
      <c r="BG9" s="208"/>
      <c r="BH9" s="208"/>
      <c r="BI9" s="208"/>
      <c r="BJ9" s="208"/>
      <c r="BK9" s="208"/>
      <c r="BL9" s="208"/>
      <c r="BM9" s="208"/>
      <c r="BN9" s="208"/>
      <c r="BO9" s="208"/>
      <c r="BP9" s="208"/>
      <c r="BQ9" s="208"/>
      <c r="BR9" s="208"/>
      <c r="BS9" s="208"/>
      <c r="BT9" s="208"/>
      <c r="BU9" s="208"/>
      <c r="BV9" s="208"/>
      <c r="BW9" s="208"/>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t="str">
        <f t="shared" si="0"/>
        <v>0-24.0-1-24.0</v>
      </c>
      <c r="DA9" s="211">
        <f t="shared" si="1"/>
        <v>24</v>
      </c>
      <c r="DB9" s="211"/>
      <c r="DC9" s="208"/>
      <c r="DD9" s="211"/>
      <c r="DE9" s="209"/>
      <c r="DF9" s="208"/>
    </row>
    <row r="10" spans="1:110">
      <c r="A10" s="277">
        <v>7</v>
      </c>
      <c r="B10" s="13">
        <f>IF(Main!BF11="","",Main!BF11)</f>
        <v>44562</v>
      </c>
      <c r="C10" s="22"/>
      <c r="D10" s="23"/>
      <c r="E10" s="23"/>
      <c r="F10" s="23"/>
      <c r="G10" s="23"/>
      <c r="H10" s="23"/>
      <c r="I10" s="23"/>
      <c r="J10" s="23"/>
      <c r="K10" s="22"/>
      <c r="L10" s="23"/>
      <c r="M10" s="23"/>
      <c r="N10" s="23"/>
      <c r="O10" s="23"/>
      <c r="P10" s="23"/>
      <c r="Q10" s="23"/>
      <c r="R10" s="24"/>
      <c r="S10" s="22"/>
      <c r="T10" s="23"/>
      <c r="U10" s="23"/>
      <c r="V10" s="23"/>
      <c r="W10" s="23"/>
      <c r="X10" s="23"/>
      <c r="Y10" s="23"/>
      <c r="Z10" s="24"/>
      <c r="AA10" s="22"/>
      <c r="AB10" s="23"/>
      <c r="AC10" s="23"/>
      <c r="AD10" s="23"/>
      <c r="AE10" s="23"/>
      <c r="AF10" s="23"/>
      <c r="AG10" s="23"/>
      <c r="AH10" s="24"/>
      <c r="AI10" s="22"/>
      <c r="AJ10" s="23"/>
      <c r="AK10" s="23"/>
      <c r="AL10" s="23"/>
      <c r="AM10" s="23"/>
      <c r="AN10" s="23"/>
      <c r="AO10" s="23"/>
      <c r="AP10" s="24"/>
      <c r="AQ10" s="22"/>
      <c r="AR10" s="23"/>
      <c r="AS10" s="23"/>
      <c r="AT10" s="23"/>
      <c r="AU10" s="23"/>
      <c r="AV10" s="23"/>
      <c r="AW10" s="23"/>
      <c r="AX10" s="24"/>
      <c r="AY10" s="96" t="s">
        <v>162</v>
      </c>
      <c r="AZ10" s="97" t="s">
        <v>162</v>
      </c>
      <c r="BA10" s="21"/>
      <c r="BB10" s="208"/>
      <c r="BC10" s="208" t="str">
        <f t="shared" ref="BC10:BC40" si="2">ktgionghitrong24h(D9,E9,F9,G9,H9,I9,J9,K9,L9,M9,N9,O9,P9,Q9,R9,S9,T9,U9,V9,W9,X9,Y9,Z9,AA9,AB9,AC9,AD9,AE9,AF9,AG9,AH9,AI9,AJ9,AK9,AL9,AM9,AN9,AO9,AP9,AQ9,AR9,AS9,AT9,AU9,AV9,AW9,AX9,AY9,AZ9,C10)</f>
        <v>0-24.0-1-24.0</v>
      </c>
      <c r="BD10" s="208" t="str">
        <f t="shared" ref="BD10:BD40" si="3">ktgionghitrong24h(E9,F9,G9,H9,I9,J9,K9,L9,M9,N9,O9,P9,Q9,R9,S9,T9,U9,V9,W9,X9,Y9,Z9,AA9,AB9,AC9,AD9,AE9,AF9,AG9,AH9,AI9,AJ9,AK9,AL9,AM9,AN9,AO9,AP9,AQ9,AR9,AS9,AT9,AU9,AV9,AW9,AX9,AY9,AZ9,C10,D10)</f>
        <v>0-24.0-1-24.0</v>
      </c>
      <c r="BE10" s="208" t="str">
        <f t="shared" ref="BE10:BE40" si="4">ktgionghitrong24h(F9,G9,H9,I9,J9,K9,L9,M9,N9,O9,P9,Q9,R9,S9,T9,U9,V9,W9,X9,Y9,Z9,AA9,AB9,AC9,AD9,AE9,AF9,AG9,AH9,AI9,AJ9,AK9,AL9,AM9,AN9,AO9,AP9,AQ9,AR9,AS9,AT9,AU9,AV9,AW9,AX9,AY9,AZ9,C10,D10,E10)</f>
        <v>0-24.0-1-24.0</v>
      </c>
      <c r="BF10" s="208" t="str">
        <f t="shared" ref="BF10:BF40" si="5">ktgionghitrong24h(G9,H9,I9,J9,K9,L9,M9,N9,O9,P9,Q9,R9,S9,T9,U9,V9,W9,X9,Y9,Z9,AA9,AB9,AC9,AD9,AE9,AF9,AG9,AH9,AI9,AJ9,AK9,AL9,AM9,AN9,AO9,AP9,AQ9,AR9,AS9,AT9,AU9,AV9,AW9,AX9,AY9,AZ9,C10,D10,E10,F10)</f>
        <v>0-24.0-1-24.0</v>
      </c>
      <c r="BG10" s="208" t="str">
        <f t="shared" ref="BG10:BG40" si="6">ktgionghitrong24h(H9,I9,J9,K9,L9,M9,N9,O9,P9,Q9,R9,S9,T9,U9,V9,W9,X9,Y9,Z9,AA9,AB9,AC9,AD9,AE9,AF9,AG9,AH9,AI9,AJ9,AK9,AL9,AM9,AN9,AO9,AP9,AQ9,AR9,AS9,AT9,AU9,AV9,AW9,AX9,AY9,AZ9,C10,D10,E10,F10,G10)</f>
        <v>0-24.0-1-24.0</v>
      </c>
      <c r="BH10" s="208" t="str">
        <f t="shared" ref="BH10:BH40" si="7">ktgionghitrong24h(I9,J9,K9,L9,M9,N9,O9,P9,Q9,R9,S9,T9,U9,V9,W9,X9,Y9,Z9,AA9,AB9,AC9,AD9,AE9,AF9,AG9,AH9,AI9,AJ9,AK9,AL9,AM9,AN9,AO9,AP9,AQ9,AR9,AS9,AT9,AU9,AV9,AW9,AX9,AY9,AZ9,C10,D10,E10,F10,G10,I10)</f>
        <v>0-24.0-1-24.0</v>
      </c>
      <c r="BI10" s="208" t="str">
        <f t="shared" ref="BI10:BI40" si="8">ktgionghitrong24h(J9,K9,L9,M9,N9,O9,P9,Q9,R9,S9,T9,U9,V9,W9,X9,Y9,Z9,AA9,AB9,AC9,AD9,AE9,AF9,AG9,AH9,AI9,AJ9,AK9,AL9,AM9,AN9,AO9,AP9,AQ9,AR9,AS9,AT9,AU9,AV9,AW9,AX9,AY9,AZ9,C10,D10,E10,F10,G10,H10,I10)</f>
        <v>0-24.0-1-24.0</v>
      </c>
      <c r="BJ10" s="208" t="str">
        <f t="shared" ref="BJ10:BJ40" si="9">ktgionghitrong24h(K9,L9,M9,N9,O9,P9,Q9,R9,S9,T9,U9,V9,W9,X9,Y9,Z9,AA9,AB9,AC9,AD9,AE9,AF9,AG9,AH9,AI9,AJ9,AK9,AL9,AM9,AN9,AO9,AP9,AQ9,AR9,AS9,AT9,AU9,AV9,AW9,AX9,AY9,AZ9,C10,D10,E10,F10,G10,H10,I10,J10)</f>
        <v>0-24.0-1-24.0</v>
      </c>
      <c r="BK10" s="208" t="str">
        <f t="shared" ref="BK10:BK40" si="10">ktgionghitrong24h(L9,M9,N9,O9,P9,Q9,R9,S9,T9,U9,V9,W9,X9,Y9,Z9,AA9,AB9,AC9,AD9,AE9,AF9,AG9,AH9,AI9,AJ9,AK9,AL9,AM9,AN9,AO9,AP9,AQ9,AR9,AS9,AT9,AU9,AV9,AW9,AX9,AY9,AZ9,C10,D10,E10,F10,G10,H10,I10,J10,K10)</f>
        <v>0-24.0-1-24.0</v>
      </c>
      <c r="BL10" s="208" t="str">
        <f t="shared" ref="BL10:BL40" si="11">ktgionghitrong24h(M9,N9,O9,P9,Q9,R9,S9,T9,U9,V9,W9,X9,Y9,Z9,AA9,AB9,AC9,AD9,AE9,AF9,AG9,AH9,AI9,AJ9,AK9,AL9,AM9,AN9,AO9,AP9,AQ9,AR9,AS9,AT9,AU9,AV9,AW9,AX9,AY9,AZ9,C10,D10,E10,F10,G10,H10,I10,J10,K10,L10)</f>
        <v>0-24.0-1-24.0</v>
      </c>
      <c r="BM10" s="208" t="str">
        <f t="shared" ref="BM10:BM40" si="12">ktgionghitrong24h(N9,O9,P9,Q9,R9,S9,T9,U9,V9,W9,X9,Y9,Z9,AA9,AB9,AC9,AD9,AE9,AF9,AG9,AH9,AI9,AJ9,AK9,AL9,AM9,AN9,AO9,AP9,AQ9,AR9,AS9,AT9,AU9,AV9,AW9,AX9,AY9,AZ9,C10,D10,E10,F10,G10,H10,I10,J10,K10,L10,M10)</f>
        <v>0-24.0-1-24.0</v>
      </c>
      <c r="BN10" s="208" t="str">
        <f t="shared" ref="BN10:BN40" si="13">ktgionghitrong24h(O9,P9,Q9,R9,S9,T9,U9,V9,W9,X9,Y9,Z9,AA9,AB9,AC9,AD9,AE9,AF9,AG9,AH9,AI9,AJ9,AK9,AL9,AM9,AN9,AO9,AP9,AQ9,AR9,AS9,AT9,AU9,AV9,AW9,AX9,AY9,AZ9,C10,D10,E10,F10,G10,H10,I10,J10,K10,L10,M10,N10)</f>
        <v>0-24.0-1-24.0</v>
      </c>
      <c r="BO10" s="208" t="str">
        <f t="shared" ref="BO10:BO40" si="14">ktgionghitrong24h(P9,Q9,R9,S9,T9,U9,V9,W9,X9,Y9,Z9,AA9,AB9,AC9,AD9,AE9,AF9,AG9,AH9,AI9,AJ9,AK9,AL9,AM9,AN9,AO9,AP9,AQ9,AR9,AS9,AT9,AU9,AV9,AW9,AX9,AY9,AZ9,C10,D10,E10,F10,G10,H10,I10,J10,K10,L10,M10,N10,O10)</f>
        <v>0-24.0-1-24.0</v>
      </c>
      <c r="BP10" s="208" t="str">
        <f t="shared" ref="BP10:BP40" si="15">ktgionghitrong24h(Q9,R9,S9,T9,U9,V9,W9,X9,Y9,Z9,AA9,AB9,AC9,AD9,AE9,AF9,AG9,AH9,AI9,AJ9,AK9,AL9,AM9,AN9,AO9,AP9,AQ9,AR9,AS9,AT9,AU9,AV9,AW9,AX9,AY9,AZ9,C10,D10,E10,F10,G10,H10,I10,J10,K10,L10,M10,N10,O10,P10)</f>
        <v>0-24.0-1-24.0</v>
      </c>
      <c r="BQ10" s="208" t="str">
        <f t="shared" ref="BQ10:BQ40" si="16">ktgionghitrong24h(R9,S9,T9,U9,V9,W9,X9,Y9,Z9,AA9,AB9,AC9,AD9,AE9,AF9,AG9,AH9,AI9,AJ9,AK9,AL9,AM9,AN9,AO9,AP9,AQ9,AR9,AS9,AT9,AU9,AV9,AW9,AX9,AY9,AZ9,C10,D10,E10,F10,G10,H10,I10,J10,K10,L10,M10,N10,O10,P10,Q10)</f>
        <v>0-24.0-1-24.0</v>
      </c>
      <c r="BR10" s="208" t="str">
        <f t="shared" ref="BR10:BR40" si="17">ktgionghitrong24h(S9,T9,U9,V9,W9,X9,Y9,Z9,AA9,AB9,AC9,AD9,AE9,AF9,AG9,AH9,AI9,AJ9,AK9,AL9,AM9,AN9,AO9,AP9,AQ9,AR9,AS9,AT9,AU9,AV9,AW9,AX9,AY9,AZ9,C10,D10,E10,F10,G10,H10,I10,J10,K10,L10,M10,N10,O10,P10,Q10,R10)</f>
        <v>0-24.0-1-24.0</v>
      </c>
      <c r="BS10" s="208" t="str">
        <f t="shared" ref="BS10:BS40" si="18">ktgionghitrong24h(T9,U9,V9,W9,X9,Y9,Z9,AA9,AB9,AC9,AD9,AE9,AF9,AG9,AH9,AI9,AJ9,AK9,AL9,AM9,AN9,AO9,AP9,AQ9,AR9,AS9,AT9,AU9,AV9,AW9,AX9,AY9,AZ9,C10,D10,E10,F10,G10,H10,I10,J10,K10,L10,M10,N10,O10,P10,Q10,R10,S10)</f>
        <v>0-24.0-1-24.0</v>
      </c>
      <c r="BT10" s="208" t="str">
        <f t="shared" ref="BT10:BT40" si="19">ktgionghitrong24h(U9,V9,W9,X9,Y9,Z9,AA9,AB9,AC9,AD9,AE9,AF9,AG9,AH9,AI9,AJ9,AK9,AL9,AM9,AN9,AO9,AP9,AQ9,AR9,AS9,AT9,AU9,AV9,AW9,AX9,AY9,AZ9,C10,D10,E10,F10,G10,H10,I10,J10,K10,L10,M10,N10,O10,P10,Q10,R10,S10,T10)</f>
        <v>0-24.0-1-24.0</v>
      </c>
      <c r="BU10" s="208" t="str">
        <f t="shared" ref="BU10:BU40" si="20">ktgionghitrong24h(V9,W9,X9,Y9,Z9,AA9,AB9,AC9,AD9,AE9,AF9,AG9,AH9,AI9,AJ9,AK9,AL9,AM9,AN9,AO9,AP9,AQ9,AR9,AS9,AT9,AU9,AV9,AW9,AX9,AY9,AZ9,C10,D10,E10,F10,G10,H10,I10,J10,K10,L10,M10,N10,O10,P10,Q10,R10,S10,T10,U10)</f>
        <v>0-24.0-1-24.0</v>
      </c>
      <c r="BV10" s="208" t="str">
        <f t="shared" ref="BV10:BV40" si="21">ktgionghitrong24h(W9,X9,Y9,Z9,AA9,AB9,AC9,AD9,AE9,AF9,AG9,AH9,AI9,AJ9,AK9,AL9,AM9,AN9,AO9,AP9,AQ9,AR9,AS9,AT9,AU9,AV9,AW9,AX9,AY9,AZ9,C10,D10,E10,F10,G10,H10,I10,J10,K10,L10,M10,N10,O10,P10,Q10,R10,S10,T10,U10,V10)</f>
        <v>0-24.0-1-24.0</v>
      </c>
      <c r="BW10" s="208" t="str">
        <f t="shared" ref="BW10:BW40" si="22">ktgionghitrong24h(X9,Y9,Z9,AA9,AB9,AC9,AD9,AE9,AF9,AG9,AH9,AI9,AJ9,AK9,AL9,AM9,AN9,AO9,AP9,AQ9,AR9,AS9,AT9,AU9,AV9,AW9,AX9,AY9,AZ9,C10,D10,E10,F10,G10,H10,I10,J10,K10,L10,M10,N10,O10,P10,Q10,R10,S10,T10,U10,V10,W10)</f>
        <v>0-24.0-1-24.0</v>
      </c>
      <c r="BX10" s="208" t="str">
        <f t="shared" ref="BX10:BX40" si="23">ktgionghitrong24h(Y9,Z9,AA9,AB9,AC9,AD9,AE9,AF9,AG9,AH9,AI9,AJ9,AK9,AL9,AM9,AN9,AO9,AP9,AQ9,AR9,AS9,AT9,AU9,AV9,AW9,AX9,AY9,AZ9,C10,D10,E10,F10,G10,H10,I10,J10,K10,L10,M10,N10,O10,P10,Q10,R10,S10,T10,U10,V10,W10,X10)</f>
        <v>0-24.0-1-24.0</v>
      </c>
      <c r="BY10" s="208" t="str">
        <f t="shared" ref="BY10:BY40" si="24">ktgionghitrong24h(Z9,AA9,AB9,AC9,AD9,AE9,AF9,AG9,AH9,AI9,AJ9,AK9,AL9,AM9,AN9,AO9,AP9,AQ9,AR9,AS9,AT9,AU9,AV9,AW9,AX9,AY9,AZ9,C10,D10,E10,F10,G10,H10,I10,J10,K10,L10,M10,N10,O10,P10,Q10,R10,S10,T10,U10,V10,W10,X10,Y10)</f>
        <v>0-24.0-1-24.0</v>
      </c>
      <c r="BZ10" s="208" t="str">
        <f t="shared" ref="BZ10:BZ40" si="25">ktgionghitrong24h(AA9,AB9,AC9,AD9,AE9,AF9,AG9,AH9,AI9,AJ9,AK9,AL9,AM9,AN9,AO9,AP9,AQ9,AR9,AS9,AT9,AU9,AV9,AW9,AX9,AY9,AZ9,C10,D10,E10,F10,G10,H10,I10,J10,K10,L10,M10,N10,O10,P10,Q10,R10,S10,T10,U10,V10,W10,X10,Y10,Z10)</f>
        <v>0-24.0-1-24.0</v>
      </c>
      <c r="CA10" s="208" t="str">
        <f t="shared" ref="CA10:CA40" si="26">ktgionghitrong24h(AB9,AC9,AD9,AE9,AF9,AG9,AH9,AI9,AJ9,AK9,AL9,AM9,AN9,AO9,AP9,AQ9,AR9,AS9,AT9,AU9,AV9,AW9,AX9,AY9,AZ9,C10,D10,E10,F10,G10,H10,I10,J10,K10,L10,M10,N10,O10,P10,Q10,R10,S10,T10,U10,V10,W10,X10,Y10,Z10,AA10)</f>
        <v>0-24.0-1-24.0</v>
      </c>
      <c r="CB10" s="208" t="str">
        <f t="shared" ref="CB10:CB40" si="27">ktgionghitrong24h(AC9,AD9,AE9,AF9,AG9,AH9,AI9,AJ9,AK9,AL9,AM9,AN9,AO9,AP9,AQ9,AR9,AS9,AT9,AU9,AV9,AW9,AX9,AY9,AZ9,C10,D10,E10,F10,G10,H10,I10,J10,K10,L10,M10,N10,O10,P10,Q10,R10,S10,T10,U10,V10,W10,X10,Y10,Z10,AA10,AB10)</f>
        <v>0-24.0-1-24.0</v>
      </c>
      <c r="CC10" s="208" t="str">
        <f t="shared" ref="CC10:CC40" si="28">ktgionghitrong24h(AD9,AE9,AF9,AG9,AH9,AI9,AJ9,AK9,AL9,AM9,AN9,AO9,AP9,AQ9,AR9,AS9,AT9,AU9,AV9,AW9,AX9,AY9,AZ9,C10,D10,E10,F10,G10,H10,I10,J10,K10,L10,M10,N10,O10,P10,Q10,R10,S10,T10,U10,V10,W10,X10,Y10,Z10,AA10, AB10,AC10)</f>
        <v>0-24.0-1-24.0</v>
      </c>
      <c r="CD10" s="208" t="str">
        <f t="shared" ref="CD10:CD40" si="29">ktgionghitrong24h(AE9,AF9,AG9,AH9,AI9,AJ9,AK9,AL9,AM9,AN9,AO9,AP9,AQ9,AR9,AS9,AT9,AU9,AV9,AW9,AX9,AY9,AZ9,C10,D10,E10,F10,G10,H10,I10,J10,K10,L10,M10,N10,O10,P10,Q10,R10,S10,T10,U10,V10,W10,X10,Y10,Z10,AA10,AB10,AC10,AD10)</f>
        <v>0-24.0-1-24.0</v>
      </c>
      <c r="CE10" s="208" t="str">
        <f t="shared" ref="CE10:CE40" si="30">ktgionghitrong24h(AF9,AG9,AH9,AI9,AJ9,AK9,AL9,AM9,AN9,AO9,AP9,AQ9,AR9,AS9,AT9,AU9,AV9,AW9,AX9,AY9,AZ9,C10,D10,E10,F10,G10,H10,I10,J10,K10,L10,M10,N10,O10,P10,Q10,R10,S10,T10,U10,V10,W10,X10,Y10,Z10,AA10,AB10,AC10,AD10,AE10)</f>
        <v>0-24.0-1-24.0</v>
      </c>
      <c r="CF10" s="208" t="str">
        <f t="shared" ref="CF10:CF40" si="31">ktgionghitrong24h(AG9,AH9,AI9,AJ9,AK9,AL9,AM9,AN9,AO9,AP9,AQ9,AR9,AS9,AT9,AU9,AV9,AW9,AX9,AY9,AZ9,C10,D10,E10,F10,G10,H10,I10,J10,K10,L10,M10,N10,O10,P10,Q10,R10,S10,T10,U10,V10,W10,X10,Y10,Z10,AA10,AB10,AC10,AD10,AE10,AF10)</f>
        <v>0-24.0-1-24.0</v>
      </c>
      <c r="CG10" s="208" t="str">
        <f t="shared" ref="CG10:CG40" si="32">ktgionghitrong24h(AH9,AI9,AJ9,AK9,AL9,AM9,AN9,AO9,AP9,AQ9,AR9,AS9,AT9,AU9,AV9,AW9,AX9,AY9,AZ9,C10,D10,E10,F10,G10,H10,I10,J10,K10,L10,M10,N10,O10,P10,Q10,R10,S10,T10,U10,V10,W10,X10,Y10,Z10,AA10,AB10,AC10,AD10,AE10,AF10,AG10)</f>
        <v>0-24.0-1-24.0</v>
      </c>
      <c r="CH10" s="208" t="str">
        <f t="shared" ref="CH10:CH40" si="33">ktgionghitrong24h(AI9,AJ9,AK9,AL9,AM9,AN9,AO9,AP9,AQ9,AR9,AS9,AT9,AU9,AV9,AW9,AX9,AY9,AZ9,C10,D10,E10,F10,G10,H10,I10,J10,K10,L10,M10,N10,O10,P10,Q10,R10,S10,T10,U10,V10,W10,X10,Y10,Z10,AA10,AB10,AC10,AD10,AE10,AF10,AG10,AH10)</f>
        <v>0-24.0-1-24.0</v>
      </c>
      <c r="CI10" s="208" t="str">
        <f t="shared" ref="CI10:CI40" si="34">ktgionghitrong24h(AJ9,AK9,AL9,AM9,AN9,AO9,AP9,AQ9,AR9,AS9,AT9,AU9,AV9,AW9,AX9,AY9,AZ9,C10,D10,E10,F10,G10,H10,I10,J10,K10,L10,M10,N10,O10,P10,Q10,R10,S10,T10,U10,V10,W10,X10,Y10,Z10,AA10,AB10,AC10,AD10,AE10,AF10,AG10,AH10,AI10)</f>
        <v>0-24.0-1-24.0</v>
      </c>
      <c r="CJ10" s="208" t="str">
        <f t="shared" ref="CJ10:CJ40" si="35">ktgionghitrong24h(AK9,AL9,AM9,AN9,AO9,AP9,AQ9,AR9,AS9,AT9,AU9,AV9,AW9,AX9,AY9,AZ9,C10,D10,E10,F10,G10,H10,I10,J10,K10,L10,M10,N10,O10,P10,Q10,R10,S10,T10,U10,V10,W10,X10,Y10,Z10,AA10,AB10,AC10,AD10,AE10,AF10,AG10,AH10,AI10,AJ10)</f>
        <v>0-24.0-1-24.0</v>
      </c>
      <c r="CK10" s="208" t="str">
        <f t="shared" ref="CK10:CK40" si="36">ktgionghitrong24h(AL9,AM9,AN9,AO9,AP9,AQ9,AR9,AS9,AT9,AU9,AV9,AW9,AX9,AY9,AZ9,C10,D10,E10,F10,G10,H10,I10,J10,K10,L10,M10,N10,O10,P10,Q10,R10,S10,T10,U10,V10,W10,X10,Y10,Z10,AA10,AB10,AC10,AD10,AE10,AF10,AG10,AH10,AI10,AJ10,AK10)</f>
        <v>0-24.0-1-24.0</v>
      </c>
      <c r="CL10" s="208" t="str">
        <f t="shared" ref="CL10:CL40" si="37">ktgionghitrong24h(AM9,AN9,AO9,AP9,AQ9,AR9,AS9,AT9,AU9,AV9,AW9,AX9,AY9,AZ9,C10,D10,E10,F10,G10,H10,I10,J10,K10,L10,M10,N10,O10,P10,Q10,R10,S10,T10,U10,V10,W10,X10,Y10,Z10,AA10,AB10,AC10,AD10,AE10,AF10,AG10,AH10,AI10,AJ10,AK10,AL10)</f>
        <v>0-24.0-1-24.0</v>
      </c>
      <c r="CM10" s="208" t="str">
        <f t="shared" ref="CM10:CM40" si="38">ktgionghitrong24h(AN9,AO9,AP9,AQ9,AR9,AS9,AT9,AU9,AV9,AW9,AX9,AY9,AZ9,C10,D10,E10,F10,G10,H10,I10,J10,K10,L10,M10,N10,O10,P10,Q10,R10,S10,T10,U10,V10,W10,X10,Y10,Z10,AA10,AB10,AC10,AD10,AE10,AF10,AG10,AH10,AI10,AJ10,AK10,AL10,AM10)</f>
        <v>0-24.0-1-24.0</v>
      </c>
      <c r="CN10" s="208" t="str">
        <f t="shared" ref="CN10:CN40" si="39">ktgionghitrong24h(AO9,AP9,AQ9,AR9,AS9,AT9,AU9,AV9,AW9,AX9,AY9,AZ9,C10,D10,E10,F10,G10,H10,I10,J10,K10,L10,M10,N10,O10,P10,Q10,R10,S10,T10,U10,V10,W10,X10,Y10,Z10,AA10,AB10,AC10,AD10,AE10,AF10,AG10,AH10,AI10,AJ10,AK10,AL10,AM10,AN10)</f>
        <v>0-24.0-1-24.0</v>
      </c>
      <c r="CO10" s="208" t="str">
        <f t="shared" ref="CO10:CO40" si="40">ktgionghitrong24h(AP9,AQ9,AR9,AS9,AT9,AU9,AV9,AW9,AX9,AY9,AZ9,C10,D10,E10,F10,G10,H10,I10,J10,K10,L10,M10,N10,O10,P10,Q10,R10,S10,T10,U10,V10,W10,X10,Y10,Z10,AA10,AB10,AC10,AD10,AE10,AF10,AG10,AH10,AI10,AJ10,AK10,AL10,AM10,AN10,AO10)</f>
        <v>0-24.0-1-24.0</v>
      </c>
      <c r="CP10" s="208" t="str">
        <f t="shared" ref="CP10:CP40" si="41">ktgionghitrong24h(AQ9,AR9,AS9,AT9,AU9,AV9,AW9,AX9,AY9,AZ9,C10,D10,E10,F10,G10,H10,I10,J10,K10,L10,M10,N10,O10,P10,Q10,R10,S10,T10,U10,V10,W10,X10,Y10,Z10,AA10,AB10,AC10,AD10,AE10,AF10,AG10,AH10,AI10,AJ10,AK10,AL10,AM10,AN10,AO10,AP10)</f>
        <v>0-24.0-1-24.0</v>
      </c>
      <c r="CQ10" s="208" t="str">
        <f t="shared" ref="CQ10:CQ40" si="42">ktgionghitrong24h(AR9,AS9,AT9,AU9,AV9,AW9,AX9,AY9,AZ9,C10,D10,E10,F10,G10,H10,I10,J10,K10,L10,M10,N10,O10,P10,Q10,R10,S10,T10,U10,V10,W10,X10,Y10,Z10,AA10,AB10,AC10,AD10,AE10,AF10,AG10,AH10,AI10,AJ10,AK10,AL10,AM10,AN10,AO10,AP10,AQ10)</f>
        <v>0-24.0-1-24.0</v>
      </c>
      <c r="CR10" s="208" t="str">
        <f t="shared" ref="CR10:CR40" si="43">ktgionghitrong24h(AS9,AT9,AU9,AV9,AW9,AX9,AY9,AZ9,C10,D10,E10,F10,G10,H10,I10,J10,K10,L10,M10,N10,O10,P10,Q10,R10,S10,T10,U10,V10,W10,X10,Y10,Z10,AA10,AB10,AC10,AD10,AE10,AF10,AG10,AH10,AI10,AJ10,AK10,AL10,AM10,AN10,AO10,AP10,AQ10,AR10)</f>
        <v>0-24.0-1-24.0</v>
      </c>
      <c r="CS10" s="208" t="str">
        <f t="shared" ref="CS10:CS40" si="44">ktgionghitrong24h(AT9,AU9,AV9,AW9,AX9,AY9,AZ9,C10,D10,E10,F10,G10,H10,I10,J10,K10,L10,M10,N10,O10,P10,Q10,R10,S10,T10,U10,V10,W10,X10,Y10,Z10,AA10,AB10,AC10,AD10,AE10,AF10,AG10,AH10,AI10,AJ10,AK10,AL10,AM10,AN10,AO10,AP10,AQ10,AR10,AS10)</f>
        <v>0-24.0-1-24.0</v>
      </c>
      <c r="CT10" s="208" t="str">
        <f t="shared" ref="CT10:CT40" si="45">ktgionghitrong24h(AU9,AV9,AW9,AX9,AY9,AZ9,C10,D10,E10,F10,G10,H10,I10,J10,K10,L10,M10,N10,O10,P10,Q10,R10,S10,T10,U10,V10,W10,X10,Y10,Z10,AA10,AB10,AC10,AD10,AE10,AF10,AG10,AH10,AI10,AJ10,AK10,AL10,AM10,AN10,AO10,AP10,AQ10,AR10,AS10,AT10)</f>
        <v>0-24.0-1-24.0</v>
      </c>
      <c r="CU10" s="208" t="str">
        <f t="shared" ref="CU10:CU40" si="46">ktgionghitrong24h(AV9,AW9,AX9,AY9,AZ9,C10,D10,E10,F10,G10,H10,I10,J10,K10,L10,M10,N10,O10,P10,Q10,R10,S10,T10,U10,V10,W10,X10,Y10,Z10,AA10,AB10,AC10,AD10,AE10,AF10,AG10,AH10,AI10,AJ10,AK10,AL10,AM10,AN10,AO10,AP10,AQ10,AR10,AS10,AT10,AU10)</f>
        <v>0-24.0-1-24.0</v>
      </c>
      <c r="CV10" s="208" t="str">
        <f t="shared" ref="CV10:CV40" si="47">ktgionghitrong24h(AW9,AX9,AY9,AZ9,C10,D10,E10,F10,G10,H10,I10,J10,K10,L10,M10,N10,O10,P10,Q10,R10,S10,T10,U10,V10,W10,X10,Y10,Z10,AA10,AB10,AC10,AD10,AE10,AF10,AG10,AH10,AI10,AJ10,AK10,AL10,AM10,AN10,AO10,AP10,AQ10,AR10,AS10,AT10,AU10,AV10)</f>
        <v>0-24.0-1-24.0</v>
      </c>
      <c r="CW10" s="208" t="str">
        <f t="shared" ref="CW10:CW40" si="48">ktgionghitrong24h(AX9,AY9,AZ9,C10,D10,E10,F10,G10,H10,I10,J10,K10,L10,M10,N10,O10,P10,Q10,R10,S10,T10,U10,V10,W10,X10,Y10,Z10,AA10,AB10,AC10,AD10,AE10,AF10,AG10,AH10,AI10,AJ10,AK10,AL10,AM10,AN10,AO10,AP10,AQ10,AR10,AS10,AT10,AU10,AV10,AW10)</f>
        <v>0-24.0-1-24.0</v>
      </c>
      <c r="CX10" s="208" t="str">
        <f t="shared" ref="CX10:CX40" si="49">ktgionghitrong24h(AY9,AZ9,C10,D10,E10,F10,G10,H10,I10,J10,K10,L10,M10,N10,O10,P10,Q10,R10,S10,T10,U10,V10,W10,X10,Y10,Z10,AA10,AB10,AC10,AD10,AE10,AF10,AG10,AH10,AI10,AJ10,AK10,AL10,AM10,AN10,AO10,AP10,AQ10,AR10,AS10,AT10,AU10,AV10,AW10,AX10)</f>
        <v>0-24.0-1-24.0</v>
      </c>
      <c r="CY10" s="208" t="str">
        <f t="shared" ref="CY10:CY40" si="50">ktgionghitrong24h(AZ9,C10,D10,E10,F10,G10,H10,I10,J10,K10,L10,M10,N10,O10,P10,Q10,R10,S10,T10,U10,V10,W10,X10,Y10,Z10,AA10,AB10,AC10,AD10,AE10,AF10,AG10,AH10,AI10,AJ10,AK10,AL10,AM10,AN10,AO10,AP10,AQ10,AR10,AS10,AT10,AU10,AV10,AW10,AX10,AY10)</f>
        <v>0-24.0-1-24.0</v>
      </c>
      <c r="CZ10" s="208" t="str">
        <f t="shared" si="0"/>
        <v>0-24.0-1-24.0</v>
      </c>
      <c r="DA10" s="211">
        <f>VALUE(MID(CZ10,IF(VALUE(LEFT(CZ10,1))=0,3,VALUE(LEFT(CZ10,1))*6+4),4))</f>
        <v>24</v>
      </c>
      <c r="DB10" s="211">
        <f>SUM(DA4:DA10)</f>
        <v>168</v>
      </c>
      <c r="DC10" s="213">
        <f t="shared" ref="DC10:DC40" si="51">gio_nghi_min_trg_24h_bk(BC10,BD10,BE10,BF10,BG10,BH10,BI10,BJ10,BK10,BL10,BM10,BN10,BO10,BP10,BQ10,BR10,BS10,BT10,BU10,BV10,BW10,BX10,BY10,BZ10,CA10,CB10,CC10,CD10,CE10,CF10,CG10,CH10,CI10,CJ10,CK10,CL10,CM10,CN10,CO10,CP10,CQ10,CR10,CS10,CT10,CU10,CV10,CW10,CX10,CY10,CZ10)</f>
        <v>24</v>
      </c>
      <c r="DD10" s="211">
        <f>MIN(DB4:DB16)</f>
        <v>168</v>
      </c>
      <c r="DE10" s="211" t="str">
        <f>IF(SUM(DA4:DA10)&lt;70,"tgn&lt;70","Ok-" &amp; TEXT(SUM(DA4:DA10),"0.0"))</f>
        <v>Ok-168.0</v>
      </c>
      <c r="DF10" s="208"/>
    </row>
    <row r="11" spans="1:110">
      <c r="A11" s="277">
        <v>8</v>
      </c>
      <c r="B11" s="13">
        <f>IF(Main!BF12="","",Main!BF12)</f>
        <v>44563</v>
      </c>
      <c r="C11" s="22"/>
      <c r="D11" s="23"/>
      <c r="E11" s="23"/>
      <c r="F11" s="23"/>
      <c r="G11" s="23"/>
      <c r="H11" s="23"/>
      <c r="I11" s="23"/>
      <c r="J11" s="23"/>
      <c r="K11" s="22"/>
      <c r="L11" s="23"/>
      <c r="M11" s="23"/>
      <c r="N11" s="23"/>
      <c r="O11" s="23"/>
      <c r="P11" s="23"/>
      <c r="Q11" s="23"/>
      <c r="R11" s="24"/>
      <c r="S11" s="22"/>
      <c r="T11" s="23"/>
      <c r="U11" s="23"/>
      <c r="V11" s="23"/>
      <c r="W11" s="23"/>
      <c r="X11" s="23"/>
      <c r="Y11" s="23"/>
      <c r="Z11" s="24"/>
      <c r="AA11" s="23"/>
      <c r="AB11" s="23"/>
      <c r="AC11" s="23"/>
      <c r="AD11" s="23"/>
      <c r="AE11" s="23"/>
      <c r="AF11" s="23"/>
      <c r="AG11" s="23"/>
      <c r="AH11" s="23"/>
      <c r="AI11" s="22"/>
      <c r="AJ11" s="23"/>
      <c r="AK11" s="23"/>
      <c r="AL11" s="23"/>
      <c r="AM11" s="23"/>
      <c r="AN11" s="23"/>
      <c r="AO11" s="23"/>
      <c r="AP11" s="24"/>
      <c r="AQ11" s="22"/>
      <c r="AR11" s="23"/>
      <c r="AS11" s="23"/>
      <c r="AT11" s="23"/>
      <c r="AU11" s="23"/>
      <c r="AV11" s="23"/>
      <c r="AW11" s="23"/>
      <c r="AX11" s="24"/>
      <c r="AY11" s="98" t="s">
        <v>162</v>
      </c>
      <c r="AZ11" s="99" t="s">
        <v>162</v>
      </c>
      <c r="BA11" s="21"/>
      <c r="BB11" s="208"/>
      <c r="BC11" s="208" t="str">
        <f t="shared" si="2"/>
        <v>0-24.0-1-24.0</v>
      </c>
      <c r="BD11" s="208" t="str">
        <f t="shared" si="3"/>
        <v>0-24.0-1-24.0</v>
      </c>
      <c r="BE11" s="208" t="str">
        <f t="shared" si="4"/>
        <v>0-24.0-1-24.0</v>
      </c>
      <c r="BF11" s="208" t="str">
        <f t="shared" si="5"/>
        <v>0-24.0-1-24.0</v>
      </c>
      <c r="BG11" s="208" t="str">
        <f t="shared" si="6"/>
        <v>0-24.0-1-24.0</v>
      </c>
      <c r="BH11" s="208" t="str">
        <f t="shared" si="7"/>
        <v>0-24.0-1-24.0</v>
      </c>
      <c r="BI11" s="208" t="str">
        <f t="shared" si="8"/>
        <v>0-24.0-1-24.0</v>
      </c>
      <c r="BJ11" s="208" t="str">
        <f t="shared" si="9"/>
        <v>0-24.0-1-24.0</v>
      </c>
      <c r="BK11" s="208" t="str">
        <f t="shared" si="10"/>
        <v>0-24.0-1-24.0</v>
      </c>
      <c r="BL11" s="208" t="str">
        <f t="shared" si="11"/>
        <v>0-24.0-1-24.0</v>
      </c>
      <c r="BM11" s="208" t="str">
        <f t="shared" si="12"/>
        <v>0-24.0-1-24.0</v>
      </c>
      <c r="BN11" s="208" t="str">
        <f t="shared" si="13"/>
        <v>0-24.0-1-24.0</v>
      </c>
      <c r="BO11" s="208" t="str">
        <f t="shared" si="14"/>
        <v>0-24.0-1-24.0</v>
      </c>
      <c r="BP11" s="208" t="str">
        <f t="shared" si="15"/>
        <v>0-24.0-1-24.0</v>
      </c>
      <c r="BQ11" s="208" t="str">
        <f t="shared" si="16"/>
        <v>0-24.0-1-24.0</v>
      </c>
      <c r="BR11" s="208" t="str">
        <f t="shared" si="17"/>
        <v>0-24.0-1-24.0</v>
      </c>
      <c r="BS11" s="208" t="str">
        <f t="shared" si="18"/>
        <v>0-24.0-1-24.0</v>
      </c>
      <c r="BT11" s="208" t="str">
        <f t="shared" si="19"/>
        <v>0-24.0-1-24.0</v>
      </c>
      <c r="BU11" s="208" t="str">
        <f t="shared" si="20"/>
        <v>0-24.0-1-24.0</v>
      </c>
      <c r="BV11" s="208" t="str">
        <f t="shared" si="21"/>
        <v>0-24.0-1-24.0</v>
      </c>
      <c r="BW11" s="208" t="str">
        <f t="shared" si="22"/>
        <v>0-24.0-1-24.0</v>
      </c>
      <c r="BX11" s="208" t="str">
        <f t="shared" si="23"/>
        <v>0-24.0-1-24.0</v>
      </c>
      <c r="BY11" s="208" t="str">
        <f t="shared" si="24"/>
        <v>0-24.0-1-24.0</v>
      </c>
      <c r="BZ11" s="208" t="str">
        <f t="shared" si="25"/>
        <v>0-24.0-1-24.0</v>
      </c>
      <c r="CA11" s="208" t="str">
        <f t="shared" si="26"/>
        <v>0-24.0-1-24.0</v>
      </c>
      <c r="CB11" s="208" t="str">
        <f t="shared" si="27"/>
        <v>0-24.0-1-24.0</v>
      </c>
      <c r="CC11" s="208" t="str">
        <f t="shared" si="28"/>
        <v>0-24.0-1-24.0</v>
      </c>
      <c r="CD11" s="208" t="str">
        <f t="shared" si="29"/>
        <v>0-24.0-1-24.0</v>
      </c>
      <c r="CE11" s="208" t="str">
        <f t="shared" si="30"/>
        <v>0-24.0-1-24.0</v>
      </c>
      <c r="CF11" s="208" t="str">
        <f t="shared" si="31"/>
        <v>0-24.0-1-24.0</v>
      </c>
      <c r="CG11" s="208" t="str">
        <f t="shared" si="32"/>
        <v>0-24.0-1-24.0</v>
      </c>
      <c r="CH11" s="208" t="str">
        <f t="shared" si="33"/>
        <v>0-24.0-1-24.0</v>
      </c>
      <c r="CI11" s="208" t="str">
        <f t="shared" si="34"/>
        <v>0-24.0-1-24.0</v>
      </c>
      <c r="CJ11" s="208" t="str">
        <f t="shared" si="35"/>
        <v>0-24.0-1-24.0</v>
      </c>
      <c r="CK11" s="208" t="str">
        <f t="shared" si="36"/>
        <v>0-24.0-1-24.0</v>
      </c>
      <c r="CL11" s="208" t="str">
        <f t="shared" si="37"/>
        <v>0-24.0-1-24.0</v>
      </c>
      <c r="CM11" s="208" t="str">
        <f t="shared" si="38"/>
        <v>0-24.0-1-24.0</v>
      </c>
      <c r="CN11" s="208" t="str">
        <f t="shared" si="39"/>
        <v>0-24.0-1-24.0</v>
      </c>
      <c r="CO11" s="208" t="str">
        <f t="shared" si="40"/>
        <v>0-24.0-1-24.0</v>
      </c>
      <c r="CP11" s="208" t="str">
        <f t="shared" si="41"/>
        <v>0-24.0-1-24.0</v>
      </c>
      <c r="CQ11" s="208" t="str">
        <f t="shared" si="42"/>
        <v>0-24.0-1-24.0</v>
      </c>
      <c r="CR11" s="208" t="str">
        <f t="shared" si="43"/>
        <v>0-24.0-1-24.0</v>
      </c>
      <c r="CS11" s="208" t="str">
        <f t="shared" si="44"/>
        <v>0-24.0-1-24.0</v>
      </c>
      <c r="CT11" s="208" t="str">
        <f t="shared" si="45"/>
        <v>0-24.0-1-24.0</v>
      </c>
      <c r="CU11" s="208" t="str">
        <f t="shared" si="46"/>
        <v>0-24.0-1-24.0</v>
      </c>
      <c r="CV11" s="208" t="str">
        <f t="shared" si="47"/>
        <v>0-24.0-1-24.0</v>
      </c>
      <c r="CW11" s="208" t="str">
        <f t="shared" si="48"/>
        <v>0-24.0-1-24.0</v>
      </c>
      <c r="CX11" s="208" t="str">
        <f t="shared" si="49"/>
        <v>0-24.0-1-24.0</v>
      </c>
      <c r="CY11" s="208" t="str">
        <f t="shared" si="50"/>
        <v>0-24.0-1-24.0</v>
      </c>
      <c r="CZ11" s="208" t="str">
        <f t="shared" si="0"/>
        <v>0-24.0-1-24.0</v>
      </c>
      <c r="DA11" s="211">
        <f t="shared" ref="DA11:DA40" si="52">VALUE(MID(CZ11,IF(VALUE(LEFT(CZ11,1))=0,3,VALUE(LEFT(CZ11,1))*6+4),4))</f>
        <v>24</v>
      </c>
      <c r="DB11" s="211">
        <f t="shared" ref="DB11:DB40" si="53">SUM(DA5:DA11)</f>
        <v>168</v>
      </c>
      <c r="DC11" s="213">
        <f t="shared" si="51"/>
        <v>24</v>
      </c>
      <c r="DD11" s="211">
        <f t="shared" ref="DD11:DD40" si="54">MIN(DB5:DB17)</f>
        <v>168</v>
      </c>
      <c r="DE11" s="211" t="str">
        <f t="shared" ref="DE11:DE40" si="55">IF(SUM(DA5:DA11)&lt;70,"tgn&lt;70","Ok-" &amp; TEXT(SUM(DA5:DA11),"0.0"))</f>
        <v>Ok-168.0</v>
      </c>
      <c r="DF11" s="208"/>
    </row>
    <row r="12" spans="1:110">
      <c r="A12" s="277">
        <v>9</v>
      </c>
      <c r="B12" s="13">
        <f>IF(Main!BF13="","",Main!BF13)</f>
        <v>44564</v>
      </c>
      <c r="C12" s="22"/>
      <c r="D12" s="23"/>
      <c r="E12" s="23"/>
      <c r="F12" s="23"/>
      <c r="G12" s="23"/>
      <c r="H12" s="23"/>
      <c r="I12" s="23"/>
      <c r="J12" s="23"/>
      <c r="K12" s="22"/>
      <c r="L12" s="23"/>
      <c r="M12" s="23"/>
      <c r="N12" s="23"/>
      <c r="O12" s="23"/>
      <c r="P12" s="23"/>
      <c r="Q12" s="23"/>
      <c r="R12" s="24"/>
      <c r="S12" s="22"/>
      <c r="T12" s="23"/>
      <c r="U12" s="23"/>
      <c r="V12" s="23"/>
      <c r="W12" s="23"/>
      <c r="X12" s="23"/>
      <c r="Y12" s="23"/>
      <c r="Z12" s="24"/>
      <c r="AA12" s="23"/>
      <c r="AB12" s="23"/>
      <c r="AC12" s="23"/>
      <c r="AD12" s="23"/>
      <c r="AE12" s="23"/>
      <c r="AF12" s="23"/>
      <c r="AG12" s="23"/>
      <c r="AH12" s="23"/>
      <c r="AI12" s="22"/>
      <c r="AJ12" s="23"/>
      <c r="AK12" s="23"/>
      <c r="AL12" s="23"/>
      <c r="AM12" s="23"/>
      <c r="AN12" s="23"/>
      <c r="AO12" s="23"/>
      <c r="AP12" s="24"/>
      <c r="AQ12" s="22"/>
      <c r="AR12" s="23"/>
      <c r="AS12" s="23"/>
      <c r="AT12" s="23"/>
      <c r="AU12" s="23"/>
      <c r="AV12" s="23"/>
      <c r="AW12" s="23"/>
      <c r="AX12" s="24"/>
      <c r="AY12" s="98" t="s">
        <v>162</v>
      </c>
      <c r="AZ12" s="99" t="s">
        <v>162</v>
      </c>
      <c r="BA12" s="21"/>
      <c r="BB12" s="208"/>
      <c r="BC12" s="208" t="str">
        <f t="shared" si="2"/>
        <v>0-24.0-1-24.0</v>
      </c>
      <c r="BD12" s="208" t="str">
        <f t="shared" si="3"/>
        <v>0-24.0-1-24.0</v>
      </c>
      <c r="BE12" s="208" t="str">
        <f t="shared" si="4"/>
        <v>0-24.0-1-24.0</v>
      </c>
      <c r="BF12" s="208" t="str">
        <f t="shared" si="5"/>
        <v>0-24.0-1-24.0</v>
      </c>
      <c r="BG12" s="208" t="str">
        <f t="shared" si="6"/>
        <v>0-24.0-1-24.0</v>
      </c>
      <c r="BH12" s="208" t="str">
        <f t="shared" si="7"/>
        <v>0-24.0-1-24.0</v>
      </c>
      <c r="BI12" s="208" t="str">
        <f t="shared" si="8"/>
        <v>0-24.0-1-24.0</v>
      </c>
      <c r="BJ12" s="208" t="str">
        <f t="shared" si="9"/>
        <v>0-24.0-1-24.0</v>
      </c>
      <c r="BK12" s="208" t="str">
        <f t="shared" si="10"/>
        <v>0-24.0-1-24.0</v>
      </c>
      <c r="BL12" s="208" t="str">
        <f t="shared" si="11"/>
        <v>0-24.0-1-24.0</v>
      </c>
      <c r="BM12" s="208" t="str">
        <f t="shared" si="12"/>
        <v>0-24.0-1-24.0</v>
      </c>
      <c r="BN12" s="208" t="str">
        <f t="shared" si="13"/>
        <v>0-24.0-1-24.0</v>
      </c>
      <c r="BO12" s="208" t="str">
        <f t="shared" si="14"/>
        <v>0-24.0-1-24.0</v>
      </c>
      <c r="BP12" s="208" t="str">
        <f t="shared" si="15"/>
        <v>0-24.0-1-24.0</v>
      </c>
      <c r="BQ12" s="208" t="str">
        <f t="shared" si="16"/>
        <v>0-24.0-1-24.0</v>
      </c>
      <c r="BR12" s="208" t="str">
        <f t="shared" si="17"/>
        <v>0-24.0-1-24.0</v>
      </c>
      <c r="BS12" s="208" t="str">
        <f t="shared" si="18"/>
        <v>0-24.0-1-24.0</v>
      </c>
      <c r="BT12" s="208" t="str">
        <f t="shared" si="19"/>
        <v>0-24.0-1-24.0</v>
      </c>
      <c r="BU12" s="208" t="str">
        <f t="shared" si="20"/>
        <v>0-24.0-1-24.0</v>
      </c>
      <c r="BV12" s="208" t="str">
        <f t="shared" si="21"/>
        <v>0-24.0-1-24.0</v>
      </c>
      <c r="BW12" s="208" t="str">
        <f t="shared" si="22"/>
        <v>0-24.0-1-24.0</v>
      </c>
      <c r="BX12" s="208" t="str">
        <f t="shared" si="23"/>
        <v>0-24.0-1-24.0</v>
      </c>
      <c r="BY12" s="208" t="str">
        <f t="shared" si="24"/>
        <v>0-24.0-1-24.0</v>
      </c>
      <c r="BZ12" s="208" t="str">
        <f t="shared" si="25"/>
        <v>0-24.0-1-24.0</v>
      </c>
      <c r="CA12" s="208" t="str">
        <f t="shared" si="26"/>
        <v>0-24.0-1-24.0</v>
      </c>
      <c r="CB12" s="208" t="str">
        <f t="shared" si="27"/>
        <v>0-24.0-1-24.0</v>
      </c>
      <c r="CC12" s="208" t="str">
        <f t="shared" si="28"/>
        <v>0-24.0-1-24.0</v>
      </c>
      <c r="CD12" s="208" t="str">
        <f t="shared" si="29"/>
        <v>0-24.0-1-24.0</v>
      </c>
      <c r="CE12" s="208" t="str">
        <f t="shared" si="30"/>
        <v>0-24.0-1-24.0</v>
      </c>
      <c r="CF12" s="208" t="str">
        <f t="shared" si="31"/>
        <v>0-24.0-1-24.0</v>
      </c>
      <c r="CG12" s="208" t="str">
        <f t="shared" si="32"/>
        <v>0-24.0-1-24.0</v>
      </c>
      <c r="CH12" s="208" t="str">
        <f t="shared" si="33"/>
        <v>0-24.0-1-24.0</v>
      </c>
      <c r="CI12" s="208" t="str">
        <f t="shared" si="34"/>
        <v>0-24.0-1-24.0</v>
      </c>
      <c r="CJ12" s="208" t="str">
        <f t="shared" si="35"/>
        <v>0-24.0-1-24.0</v>
      </c>
      <c r="CK12" s="208" t="str">
        <f t="shared" si="36"/>
        <v>0-24.0-1-24.0</v>
      </c>
      <c r="CL12" s="208" t="str">
        <f t="shared" si="37"/>
        <v>0-24.0-1-24.0</v>
      </c>
      <c r="CM12" s="208" t="str">
        <f t="shared" si="38"/>
        <v>0-24.0-1-24.0</v>
      </c>
      <c r="CN12" s="208" t="str">
        <f t="shared" si="39"/>
        <v>0-24.0-1-24.0</v>
      </c>
      <c r="CO12" s="208" t="str">
        <f t="shared" si="40"/>
        <v>0-24.0-1-24.0</v>
      </c>
      <c r="CP12" s="208" t="str">
        <f t="shared" si="41"/>
        <v>0-24.0-1-24.0</v>
      </c>
      <c r="CQ12" s="208" t="str">
        <f t="shared" si="42"/>
        <v>0-24.0-1-24.0</v>
      </c>
      <c r="CR12" s="208" t="str">
        <f t="shared" si="43"/>
        <v>0-24.0-1-24.0</v>
      </c>
      <c r="CS12" s="208" t="str">
        <f t="shared" si="44"/>
        <v>0-24.0-1-24.0</v>
      </c>
      <c r="CT12" s="208" t="str">
        <f t="shared" si="45"/>
        <v>0-24.0-1-24.0</v>
      </c>
      <c r="CU12" s="208" t="str">
        <f t="shared" si="46"/>
        <v>0-24.0-1-24.0</v>
      </c>
      <c r="CV12" s="208" t="str">
        <f t="shared" si="47"/>
        <v>0-24.0-1-24.0</v>
      </c>
      <c r="CW12" s="208" t="str">
        <f t="shared" si="48"/>
        <v>0-24.0-1-24.0</v>
      </c>
      <c r="CX12" s="208" t="str">
        <f t="shared" si="49"/>
        <v>0-24.0-1-24.0</v>
      </c>
      <c r="CY12" s="208" t="str">
        <f t="shared" si="50"/>
        <v>0-24.0-1-24.0</v>
      </c>
      <c r="CZ12" s="208" t="str">
        <f t="shared" si="0"/>
        <v>0-24.0-1-24.0</v>
      </c>
      <c r="DA12" s="211">
        <f t="shared" si="52"/>
        <v>24</v>
      </c>
      <c r="DB12" s="211">
        <f t="shared" si="53"/>
        <v>168</v>
      </c>
      <c r="DC12" s="213">
        <f t="shared" si="51"/>
        <v>24</v>
      </c>
      <c r="DD12" s="211">
        <f t="shared" si="54"/>
        <v>168</v>
      </c>
      <c r="DE12" s="211" t="str">
        <f t="shared" si="55"/>
        <v>Ok-168.0</v>
      </c>
      <c r="DF12" s="208"/>
    </row>
    <row r="13" spans="1:110">
      <c r="A13" s="277">
        <v>10</v>
      </c>
      <c r="B13" s="13">
        <f>IF(Main!BF14="","",Main!BF14)</f>
        <v>44565</v>
      </c>
      <c r="C13" s="22"/>
      <c r="D13" s="23"/>
      <c r="E13" s="23"/>
      <c r="F13" s="23"/>
      <c r="G13" s="23"/>
      <c r="H13" s="23"/>
      <c r="I13" s="23"/>
      <c r="J13" s="23"/>
      <c r="K13" s="22"/>
      <c r="L13" s="23"/>
      <c r="M13" s="23"/>
      <c r="N13" s="23"/>
      <c r="O13" s="23"/>
      <c r="P13" s="23"/>
      <c r="Q13" s="23"/>
      <c r="R13" s="24"/>
      <c r="S13" s="22"/>
      <c r="T13" s="23"/>
      <c r="U13" s="23"/>
      <c r="V13" s="23"/>
      <c r="W13" s="23"/>
      <c r="X13" s="23"/>
      <c r="Y13" s="23"/>
      <c r="Z13" s="24"/>
      <c r="AA13" s="23"/>
      <c r="AB13" s="23"/>
      <c r="AC13" s="23"/>
      <c r="AD13" s="23"/>
      <c r="AE13" s="23"/>
      <c r="AF13" s="23"/>
      <c r="AG13" s="23"/>
      <c r="AH13" s="23"/>
      <c r="AI13" s="22"/>
      <c r="AJ13" s="23"/>
      <c r="AK13" s="23"/>
      <c r="AL13" s="23"/>
      <c r="AM13" s="23"/>
      <c r="AN13" s="23"/>
      <c r="AO13" s="23"/>
      <c r="AP13" s="24"/>
      <c r="AQ13" s="22"/>
      <c r="AR13" s="23"/>
      <c r="AS13" s="23"/>
      <c r="AT13" s="23"/>
      <c r="AU13" s="23"/>
      <c r="AV13" s="23"/>
      <c r="AW13" s="23"/>
      <c r="AX13" s="24"/>
      <c r="AY13" s="98" t="s">
        <v>162</v>
      </c>
      <c r="AZ13" s="99" t="s">
        <v>162</v>
      </c>
      <c r="BA13" s="21"/>
      <c r="BB13" s="208"/>
      <c r="BC13" s="208" t="str">
        <f t="shared" si="2"/>
        <v>0-24.0-1-24.0</v>
      </c>
      <c r="BD13" s="208" t="str">
        <f t="shared" si="3"/>
        <v>0-24.0-1-24.0</v>
      </c>
      <c r="BE13" s="208" t="str">
        <f t="shared" si="4"/>
        <v>0-24.0-1-24.0</v>
      </c>
      <c r="BF13" s="208" t="str">
        <f t="shared" si="5"/>
        <v>0-24.0-1-24.0</v>
      </c>
      <c r="BG13" s="208" t="str">
        <f t="shared" si="6"/>
        <v>0-24.0-1-24.0</v>
      </c>
      <c r="BH13" s="208" t="str">
        <f t="shared" si="7"/>
        <v>0-24.0-1-24.0</v>
      </c>
      <c r="BI13" s="208" t="str">
        <f t="shared" si="8"/>
        <v>0-24.0-1-24.0</v>
      </c>
      <c r="BJ13" s="208" t="str">
        <f t="shared" si="9"/>
        <v>0-24.0-1-24.0</v>
      </c>
      <c r="BK13" s="208" t="str">
        <f t="shared" si="10"/>
        <v>0-24.0-1-24.0</v>
      </c>
      <c r="BL13" s="208" t="str">
        <f t="shared" si="11"/>
        <v>0-24.0-1-24.0</v>
      </c>
      <c r="BM13" s="208" t="str">
        <f t="shared" si="12"/>
        <v>0-24.0-1-24.0</v>
      </c>
      <c r="BN13" s="208" t="str">
        <f t="shared" si="13"/>
        <v>0-24.0-1-24.0</v>
      </c>
      <c r="BO13" s="208" t="str">
        <f t="shared" si="14"/>
        <v>0-24.0-1-24.0</v>
      </c>
      <c r="BP13" s="208" t="str">
        <f t="shared" si="15"/>
        <v>0-24.0-1-24.0</v>
      </c>
      <c r="BQ13" s="208" t="str">
        <f t="shared" si="16"/>
        <v>0-24.0-1-24.0</v>
      </c>
      <c r="BR13" s="208" t="str">
        <f t="shared" si="17"/>
        <v>0-24.0-1-24.0</v>
      </c>
      <c r="BS13" s="208" t="str">
        <f t="shared" si="18"/>
        <v>0-24.0-1-24.0</v>
      </c>
      <c r="BT13" s="208" t="str">
        <f t="shared" si="19"/>
        <v>0-24.0-1-24.0</v>
      </c>
      <c r="BU13" s="208" t="str">
        <f t="shared" si="20"/>
        <v>0-24.0-1-24.0</v>
      </c>
      <c r="BV13" s="208" t="str">
        <f t="shared" si="21"/>
        <v>0-24.0-1-24.0</v>
      </c>
      <c r="BW13" s="208" t="str">
        <f t="shared" si="22"/>
        <v>0-24.0-1-24.0</v>
      </c>
      <c r="BX13" s="208" t="str">
        <f t="shared" si="23"/>
        <v>0-24.0-1-24.0</v>
      </c>
      <c r="BY13" s="208" t="str">
        <f t="shared" si="24"/>
        <v>0-24.0-1-24.0</v>
      </c>
      <c r="BZ13" s="208" t="str">
        <f t="shared" si="25"/>
        <v>0-24.0-1-24.0</v>
      </c>
      <c r="CA13" s="208" t="str">
        <f t="shared" si="26"/>
        <v>0-24.0-1-24.0</v>
      </c>
      <c r="CB13" s="208" t="str">
        <f t="shared" si="27"/>
        <v>0-24.0-1-24.0</v>
      </c>
      <c r="CC13" s="208" t="str">
        <f t="shared" si="28"/>
        <v>0-24.0-1-24.0</v>
      </c>
      <c r="CD13" s="208" t="str">
        <f t="shared" si="29"/>
        <v>0-24.0-1-24.0</v>
      </c>
      <c r="CE13" s="208" t="str">
        <f t="shared" si="30"/>
        <v>0-24.0-1-24.0</v>
      </c>
      <c r="CF13" s="208" t="str">
        <f t="shared" si="31"/>
        <v>0-24.0-1-24.0</v>
      </c>
      <c r="CG13" s="208" t="str">
        <f t="shared" si="32"/>
        <v>0-24.0-1-24.0</v>
      </c>
      <c r="CH13" s="208" t="str">
        <f t="shared" si="33"/>
        <v>0-24.0-1-24.0</v>
      </c>
      <c r="CI13" s="208" t="str">
        <f t="shared" si="34"/>
        <v>0-24.0-1-24.0</v>
      </c>
      <c r="CJ13" s="208" t="str">
        <f t="shared" si="35"/>
        <v>0-24.0-1-24.0</v>
      </c>
      <c r="CK13" s="208" t="str">
        <f t="shared" si="36"/>
        <v>0-24.0-1-24.0</v>
      </c>
      <c r="CL13" s="208" t="str">
        <f t="shared" si="37"/>
        <v>0-24.0-1-24.0</v>
      </c>
      <c r="CM13" s="208" t="str">
        <f t="shared" si="38"/>
        <v>0-24.0-1-24.0</v>
      </c>
      <c r="CN13" s="208" t="str">
        <f t="shared" si="39"/>
        <v>0-24.0-1-24.0</v>
      </c>
      <c r="CO13" s="208" t="str">
        <f t="shared" si="40"/>
        <v>0-24.0-1-24.0</v>
      </c>
      <c r="CP13" s="208" t="str">
        <f t="shared" si="41"/>
        <v>0-24.0-1-24.0</v>
      </c>
      <c r="CQ13" s="208" t="str">
        <f t="shared" si="42"/>
        <v>0-24.0-1-24.0</v>
      </c>
      <c r="CR13" s="208" t="str">
        <f t="shared" si="43"/>
        <v>0-24.0-1-24.0</v>
      </c>
      <c r="CS13" s="208" t="str">
        <f t="shared" si="44"/>
        <v>0-24.0-1-24.0</v>
      </c>
      <c r="CT13" s="208" t="str">
        <f t="shared" si="45"/>
        <v>0-24.0-1-24.0</v>
      </c>
      <c r="CU13" s="208" t="str">
        <f t="shared" si="46"/>
        <v>0-24.0-1-24.0</v>
      </c>
      <c r="CV13" s="208" t="str">
        <f t="shared" si="47"/>
        <v>0-24.0-1-24.0</v>
      </c>
      <c r="CW13" s="208" t="str">
        <f t="shared" si="48"/>
        <v>0-24.0-1-24.0</v>
      </c>
      <c r="CX13" s="208" t="str">
        <f t="shared" si="49"/>
        <v>0-24.0-1-24.0</v>
      </c>
      <c r="CY13" s="208" t="str">
        <f t="shared" si="50"/>
        <v>0-24.0-1-24.0</v>
      </c>
      <c r="CZ13" s="208" t="str">
        <f t="shared" si="0"/>
        <v>0-24.0-1-24.0</v>
      </c>
      <c r="DA13" s="211">
        <f t="shared" si="52"/>
        <v>24</v>
      </c>
      <c r="DB13" s="211">
        <f t="shared" si="53"/>
        <v>168</v>
      </c>
      <c r="DC13" s="213">
        <f t="shared" si="51"/>
        <v>24</v>
      </c>
      <c r="DD13" s="211">
        <f t="shared" si="54"/>
        <v>168</v>
      </c>
      <c r="DE13" s="211" t="str">
        <f t="shared" si="55"/>
        <v>Ok-168.0</v>
      </c>
      <c r="DF13" s="208"/>
    </row>
    <row r="14" spans="1:110">
      <c r="A14" s="277">
        <v>11</v>
      </c>
      <c r="B14" s="13">
        <f>IF(Main!BF15="","",Main!BF15)</f>
        <v>44566</v>
      </c>
      <c r="C14" s="22"/>
      <c r="D14" s="23"/>
      <c r="E14" s="23"/>
      <c r="F14" s="23"/>
      <c r="G14" s="23"/>
      <c r="H14" s="23"/>
      <c r="I14" s="23"/>
      <c r="J14" s="23"/>
      <c r="K14" s="22"/>
      <c r="L14" s="23"/>
      <c r="M14" s="23"/>
      <c r="N14" s="23"/>
      <c r="O14" s="23"/>
      <c r="P14" s="23"/>
      <c r="Q14" s="23"/>
      <c r="R14" s="24"/>
      <c r="S14" s="22"/>
      <c r="T14" s="23"/>
      <c r="U14" s="23"/>
      <c r="V14" s="23"/>
      <c r="W14" s="23"/>
      <c r="X14" s="23"/>
      <c r="Y14" s="23"/>
      <c r="Z14" s="24"/>
      <c r="AA14" s="23"/>
      <c r="AB14" s="23"/>
      <c r="AC14" s="23"/>
      <c r="AD14" s="23"/>
      <c r="AE14" s="23"/>
      <c r="AF14" s="23"/>
      <c r="AG14" s="23"/>
      <c r="AH14" s="23"/>
      <c r="AI14" s="22"/>
      <c r="AJ14" s="23"/>
      <c r="AK14" s="23"/>
      <c r="AL14" s="23"/>
      <c r="AM14" s="23"/>
      <c r="AN14" s="23"/>
      <c r="AO14" s="23"/>
      <c r="AP14" s="24"/>
      <c r="AQ14" s="22"/>
      <c r="AR14" s="23"/>
      <c r="AS14" s="23"/>
      <c r="AT14" s="23"/>
      <c r="AU14" s="23"/>
      <c r="AV14" s="23"/>
      <c r="AW14" s="23"/>
      <c r="AX14" s="24"/>
      <c r="AY14" s="98" t="s">
        <v>162</v>
      </c>
      <c r="AZ14" s="99" t="s">
        <v>162</v>
      </c>
      <c r="BA14" s="21"/>
      <c r="BB14" s="208"/>
      <c r="BC14" s="208" t="str">
        <f t="shared" si="2"/>
        <v>0-24.0-1-24.0</v>
      </c>
      <c r="BD14" s="208" t="str">
        <f t="shared" si="3"/>
        <v>0-24.0-1-24.0</v>
      </c>
      <c r="BE14" s="208" t="str">
        <f t="shared" si="4"/>
        <v>0-24.0-1-24.0</v>
      </c>
      <c r="BF14" s="208" t="str">
        <f t="shared" si="5"/>
        <v>0-24.0-1-24.0</v>
      </c>
      <c r="BG14" s="208" t="str">
        <f t="shared" si="6"/>
        <v>0-24.0-1-24.0</v>
      </c>
      <c r="BH14" s="208" t="str">
        <f t="shared" si="7"/>
        <v>0-24.0-1-24.0</v>
      </c>
      <c r="BI14" s="208" t="str">
        <f t="shared" si="8"/>
        <v>0-24.0-1-24.0</v>
      </c>
      <c r="BJ14" s="208" t="str">
        <f t="shared" si="9"/>
        <v>0-24.0-1-24.0</v>
      </c>
      <c r="BK14" s="208" t="str">
        <f t="shared" si="10"/>
        <v>0-24.0-1-24.0</v>
      </c>
      <c r="BL14" s="208" t="str">
        <f t="shared" si="11"/>
        <v>0-24.0-1-24.0</v>
      </c>
      <c r="BM14" s="208" t="str">
        <f t="shared" si="12"/>
        <v>0-24.0-1-24.0</v>
      </c>
      <c r="BN14" s="208" t="str">
        <f t="shared" si="13"/>
        <v>0-24.0-1-24.0</v>
      </c>
      <c r="BO14" s="208" t="str">
        <f t="shared" si="14"/>
        <v>0-24.0-1-24.0</v>
      </c>
      <c r="BP14" s="208" t="str">
        <f t="shared" si="15"/>
        <v>0-24.0-1-24.0</v>
      </c>
      <c r="BQ14" s="208" t="str">
        <f t="shared" si="16"/>
        <v>0-24.0-1-24.0</v>
      </c>
      <c r="BR14" s="208" t="str">
        <f t="shared" si="17"/>
        <v>0-24.0-1-24.0</v>
      </c>
      <c r="BS14" s="208" t="str">
        <f t="shared" si="18"/>
        <v>0-24.0-1-24.0</v>
      </c>
      <c r="BT14" s="208" t="str">
        <f t="shared" si="19"/>
        <v>0-24.0-1-24.0</v>
      </c>
      <c r="BU14" s="208" t="str">
        <f t="shared" si="20"/>
        <v>0-24.0-1-24.0</v>
      </c>
      <c r="BV14" s="208" t="str">
        <f t="shared" si="21"/>
        <v>0-24.0-1-24.0</v>
      </c>
      <c r="BW14" s="208" t="str">
        <f t="shared" si="22"/>
        <v>0-24.0-1-24.0</v>
      </c>
      <c r="BX14" s="208" t="str">
        <f t="shared" si="23"/>
        <v>0-24.0-1-24.0</v>
      </c>
      <c r="BY14" s="208" t="str">
        <f t="shared" si="24"/>
        <v>0-24.0-1-24.0</v>
      </c>
      <c r="BZ14" s="208" t="str">
        <f t="shared" si="25"/>
        <v>0-24.0-1-24.0</v>
      </c>
      <c r="CA14" s="208" t="str">
        <f t="shared" si="26"/>
        <v>0-24.0-1-24.0</v>
      </c>
      <c r="CB14" s="208" t="str">
        <f t="shared" si="27"/>
        <v>0-24.0-1-24.0</v>
      </c>
      <c r="CC14" s="208" t="str">
        <f t="shared" si="28"/>
        <v>0-24.0-1-24.0</v>
      </c>
      <c r="CD14" s="208" t="str">
        <f t="shared" si="29"/>
        <v>0-24.0-1-24.0</v>
      </c>
      <c r="CE14" s="208" t="str">
        <f t="shared" si="30"/>
        <v>0-24.0-1-24.0</v>
      </c>
      <c r="CF14" s="208" t="str">
        <f t="shared" si="31"/>
        <v>0-24.0-1-24.0</v>
      </c>
      <c r="CG14" s="208" t="str">
        <f t="shared" si="32"/>
        <v>0-24.0-1-24.0</v>
      </c>
      <c r="CH14" s="208" t="str">
        <f t="shared" si="33"/>
        <v>0-24.0-1-24.0</v>
      </c>
      <c r="CI14" s="208" t="str">
        <f t="shared" si="34"/>
        <v>0-24.0-1-24.0</v>
      </c>
      <c r="CJ14" s="208" t="str">
        <f t="shared" si="35"/>
        <v>0-24.0-1-24.0</v>
      </c>
      <c r="CK14" s="208" t="str">
        <f t="shared" si="36"/>
        <v>0-24.0-1-24.0</v>
      </c>
      <c r="CL14" s="208" t="str">
        <f t="shared" si="37"/>
        <v>0-24.0-1-24.0</v>
      </c>
      <c r="CM14" s="208" t="str">
        <f t="shared" si="38"/>
        <v>0-24.0-1-24.0</v>
      </c>
      <c r="CN14" s="208" t="str">
        <f t="shared" si="39"/>
        <v>0-24.0-1-24.0</v>
      </c>
      <c r="CO14" s="208" t="str">
        <f t="shared" si="40"/>
        <v>0-24.0-1-24.0</v>
      </c>
      <c r="CP14" s="208" t="str">
        <f t="shared" si="41"/>
        <v>0-24.0-1-24.0</v>
      </c>
      <c r="CQ14" s="208" t="str">
        <f t="shared" si="42"/>
        <v>0-24.0-1-24.0</v>
      </c>
      <c r="CR14" s="208" t="str">
        <f t="shared" si="43"/>
        <v>0-24.0-1-24.0</v>
      </c>
      <c r="CS14" s="208" t="str">
        <f t="shared" si="44"/>
        <v>0-24.0-1-24.0</v>
      </c>
      <c r="CT14" s="208" t="str">
        <f t="shared" si="45"/>
        <v>0-24.0-1-24.0</v>
      </c>
      <c r="CU14" s="208" t="str">
        <f t="shared" si="46"/>
        <v>0-24.0-1-24.0</v>
      </c>
      <c r="CV14" s="208" t="str">
        <f t="shared" si="47"/>
        <v>0-24.0-1-24.0</v>
      </c>
      <c r="CW14" s="208" t="str">
        <f t="shared" si="48"/>
        <v>0-24.0-1-24.0</v>
      </c>
      <c r="CX14" s="208" t="str">
        <f t="shared" si="49"/>
        <v>0-24.0-1-24.0</v>
      </c>
      <c r="CY14" s="208" t="str">
        <f t="shared" si="50"/>
        <v>0-24.0-1-24.0</v>
      </c>
      <c r="CZ14" s="208" t="str">
        <f t="shared" si="0"/>
        <v>0-24.0-1-24.0</v>
      </c>
      <c r="DA14" s="211">
        <f t="shared" si="52"/>
        <v>24</v>
      </c>
      <c r="DB14" s="211">
        <f t="shared" si="53"/>
        <v>168</v>
      </c>
      <c r="DC14" s="213">
        <f t="shared" si="51"/>
        <v>24</v>
      </c>
      <c r="DD14" s="211">
        <f t="shared" si="54"/>
        <v>168</v>
      </c>
      <c r="DE14" s="211" t="str">
        <f t="shared" si="55"/>
        <v>Ok-168.0</v>
      </c>
      <c r="DF14" s="208"/>
    </row>
    <row r="15" spans="1:110">
      <c r="A15" s="277">
        <v>12</v>
      </c>
      <c r="B15" s="13">
        <f>IF(Main!BF16="","",Main!BF16)</f>
        <v>44567</v>
      </c>
      <c r="C15" s="22"/>
      <c r="D15" s="23"/>
      <c r="E15" s="23"/>
      <c r="F15" s="23"/>
      <c r="G15" s="23"/>
      <c r="H15" s="23"/>
      <c r="I15" s="23"/>
      <c r="J15" s="23"/>
      <c r="K15" s="22"/>
      <c r="L15" s="23"/>
      <c r="M15" s="23"/>
      <c r="N15" s="23"/>
      <c r="O15" s="23"/>
      <c r="P15" s="23"/>
      <c r="Q15" s="23"/>
      <c r="R15" s="24"/>
      <c r="S15" s="22"/>
      <c r="T15" s="23"/>
      <c r="U15" s="23"/>
      <c r="V15" s="23"/>
      <c r="W15" s="23"/>
      <c r="X15" s="23"/>
      <c r="Y15" s="23"/>
      <c r="Z15" s="24"/>
      <c r="AA15" s="23"/>
      <c r="AB15" s="23"/>
      <c r="AC15" s="23"/>
      <c r="AD15" s="23"/>
      <c r="AE15" s="23"/>
      <c r="AF15" s="23"/>
      <c r="AG15" s="23"/>
      <c r="AH15" s="23"/>
      <c r="AI15" s="22"/>
      <c r="AJ15" s="23"/>
      <c r="AK15" s="23"/>
      <c r="AL15" s="23"/>
      <c r="AM15" s="23"/>
      <c r="AN15" s="23"/>
      <c r="AO15" s="23"/>
      <c r="AP15" s="24"/>
      <c r="AQ15" s="22"/>
      <c r="AR15" s="23"/>
      <c r="AS15" s="23"/>
      <c r="AT15" s="23"/>
      <c r="AU15" s="23"/>
      <c r="AV15" s="23"/>
      <c r="AW15" s="23"/>
      <c r="AX15" s="24"/>
      <c r="AY15" s="98" t="s">
        <v>162</v>
      </c>
      <c r="AZ15" s="99" t="s">
        <v>162</v>
      </c>
      <c r="BA15" s="21"/>
      <c r="BB15" s="208"/>
      <c r="BC15" s="208" t="str">
        <f t="shared" si="2"/>
        <v>0-24.0-1-24.0</v>
      </c>
      <c r="BD15" s="208" t="str">
        <f t="shared" si="3"/>
        <v>0-24.0-1-24.0</v>
      </c>
      <c r="BE15" s="208" t="str">
        <f t="shared" si="4"/>
        <v>0-24.0-1-24.0</v>
      </c>
      <c r="BF15" s="208" t="str">
        <f t="shared" si="5"/>
        <v>0-24.0-1-24.0</v>
      </c>
      <c r="BG15" s="208" t="str">
        <f t="shared" si="6"/>
        <v>0-24.0-1-24.0</v>
      </c>
      <c r="BH15" s="208" t="str">
        <f t="shared" si="7"/>
        <v>0-24.0-1-24.0</v>
      </c>
      <c r="BI15" s="208" t="str">
        <f t="shared" si="8"/>
        <v>0-24.0-1-24.0</v>
      </c>
      <c r="BJ15" s="208" t="str">
        <f t="shared" si="9"/>
        <v>0-24.0-1-24.0</v>
      </c>
      <c r="BK15" s="208" t="str">
        <f t="shared" si="10"/>
        <v>0-24.0-1-24.0</v>
      </c>
      <c r="BL15" s="208" t="str">
        <f t="shared" si="11"/>
        <v>0-24.0-1-24.0</v>
      </c>
      <c r="BM15" s="208" t="str">
        <f t="shared" si="12"/>
        <v>0-24.0-1-24.0</v>
      </c>
      <c r="BN15" s="208" t="str">
        <f t="shared" si="13"/>
        <v>0-24.0-1-24.0</v>
      </c>
      <c r="BO15" s="208" t="str">
        <f t="shared" si="14"/>
        <v>0-24.0-1-24.0</v>
      </c>
      <c r="BP15" s="208" t="str">
        <f t="shared" si="15"/>
        <v>0-24.0-1-24.0</v>
      </c>
      <c r="BQ15" s="208" t="str">
        <f t="shared" si="16"/>
        <v>0-24.0-1-24.0</v>
      </c>
      <c r="BR15" s="208" t="str">
        <f t="shared" si="17"/>
        <v>0-24.0-1-24.0</v>
      </c>
      <c r="BS15" s="208" t="str">
        <f t="shared" si="18"/>
        <v>0-24.0-1-24.0</v>
      </c>
      <c r="BT15" s="208" t="str">
        <f t="shared" si="19"/>
        <v>0-24.0-1-24.0</v>
      </c>
      <c r="BU15" s="208" t="str">
        <f t="shared" si="20"/>
        <v>0-24.0-1-24.0</v>
      </c>
      <c r="BV15" s="208" t="str">
        <f t="shared" si="21"/>
        <v>0-24.0-1-24.0</v>
      </c>
      <c r="BW15" s="208" t="str">
        <f t="shared" si="22"/>
        <v>0-24.0-1-24.0</v>
      </c>
      <c r="BX15" s="208" t="str">
        <f t="shared" si="23"/>
        <v>0-24.0-1-24.0</v>
      </c>
      <c r="BY15" s="208" t="str">
        <f t="shared" si="24"/>
        <v>0-24.0-1-24.0</v>
      </c>
      <c r="BZ15" s="208" t="str">
        <f t="shared" si="25"/>
        <v>0-24.0-1-24.0</v>
      </c>
      <c r="CA15" s="208" t="str">
        <f t="shared" si="26"/>
        <v>0-24.0-1-24.0</v>
      </c>
      <c r="CB15" s="208" t="str">
        <f t="shared" si="27"/>
        <v>0-24.0-1-24.0</v>
      </c>
      <c r="CC15" s="208" t="str">
        <f t="shared" si="28"/>
        <v>0-24.0-1-24.0</v>
      </c>
      <c r="CD15" s="208" t="str">
        <f t="shared" si="29"/>
        <v>0-24.0-1-24.0</v>
      </c>
      <c r="CE15" s="208" t="str">
        <f t="shared" si="30"/>
        <v>0-24.0-1-24.0</v>
      </c>
      <c r="CF15" s="208" t="str">
        <f t="shared" si="31"/>
        <v>0-24.0-1-24.0</v>
      </c>
      <c r="CG15" s="208" t="str">
        <f t="shared" si="32"/>
        <v>0-24.0-1-24.0</v>
      </c>
      <c r="CH15" s="208" t="str">
        <f t="shared" si="33"/>
        <v>0-24.0-1-24.0</v>
      </c>
      <c r="CI15" s="208" t="str">
        <f t="shared" si="34"/>
        <v>0-24.0-1-24.0</v>
      </c>
      <c r="CJ15" s="208" t="str">
        <f t="shared" si="35"/>
        <v>0-24.0-1-24.0</v>
      </c>
      <c r="CK15" s="208" t="str">
        <f t="shared" si="36"/>
        <v>0-24.0-1-24.0</v>
      </c>
      <c r="CL15" s="208" t="str">
        <f t="shared" si="37"/>
        <v>0-24.0-1-24.0</v>
      </c>
      <c r="CM15" s="208" t="str">
        <f t="shared" si="38"/>
        <v>0-24.0-1-24.0</v>
      </c>
      <c r="CN15" s="208" t="str">
        <f t="shared" si="39"/>
        <v>0-24.0-1-24.0</v>
      </c>
      <c r="CO15" s="208" t="str">
        <f t="shared" si="40"/>
        <v>0-24.0-1-24.0</v>
      </c>
      <c r="CP15" s="208" t="str">
        <f t="shared" si="41"/>
        <v>0-24.0-1-24.0</v>
      </c>
      <c r="CQ15" s="208" t="str">
        <f t="shared" si="42"/>
        <v>0-24.0-1-24.0</v>
      </c>
      <c r="CR15" s="208" t="str">
        <f t="shared" si="43"/>
        <v>0-24.0-1-24.0</v>
      </c>
      <c r="CS15" s="208" t="str">
        <f t="shared" si="44"/>
        <v>0-24.0-1-24.0</v>
      </c>
      <c r="CT15" s="208" t="str">
        <f t="shared" si="45"/>
        <v>0-24.0-1-24.0</v>
      </c>
      <c r="CU15" s="208" t="str">
        <f t="shared" si="46"/>
        <v>0-24.0-1-24.0</v>
      </c>
      <c r="CV15" s="208" t="str">
        <f t="shared" si="47"/>
        <v>0-24.0-1-24.0</v>
      </c>
      <c r="CW15" s="208" t="str">
        <f t="shared" si="48"/>
        <v>0-24.0-1-24.0</v>
      </c>
      <c r="CX15" s="208" t="str">
        <f t="shared" si="49"/>
        <v>0-24.0-1-24.0</v>
      </c>
      <c r="CY15" s="208" t="str">
        <f t="shared" si="50"/>
        <v>0-24.0-1-24.0</v>
      </c>
      <c r="CZ15" s="208" t="str">
        <f t="shared" si="0"/>
        <v>0-24.0-1-24.0</v>
      </c>
      <c r="DA15" s="211">
        <f t="shared" si="52"/>
        <v>24</v>
      </c>
      <c r="DB15" s="211">
        <f t="shared" si="53"/>
        <v>168</v>
      </c>
      <c r="DC15" s="213">
        <f t="shared" si="51"/>
        <v>24</v>
      </c>
      <c r="DD15" s="211">
        <f t="shared" si="54"/>
        <v>168</v>
      </c>
      <c r="DE15" s="211" t="str">
        <f t="shared" si="55"/>
        <v>Ok-168.0</v>
      </c>
      <c r="DF15" s="208"/>
    </row>
    <row r="16" spans="1:110">
      <c r="A16" s="277">
        <v>13</v>
      </c>
      <c r="B16" s="13">
        <f>IF(Main!BF17="","",Main!BF17)</f>
        <v>44568</v>
      </c>
      <c r="C16" s="22"/>
      <c r="D16" s="23"/>
      <c r="E16" s="23"/>
      <c r="F16" s="23"/>
      <c r="G16" s="23"/>
      <c r="H16" s="23"/>
      <c r="I16" s="23"/>
      <c r="J16" s="23"/>
      <c r="K16" s="22"/>
      <c r="L16" s="23"/>
      <c r="M16" s="23"/>
      <c r="N16" s="23"/>
      <c r="O16" s="23"/>
      <c r="P16" s="23"/>
      <c r="Q16" s="23"/>
      <c r="R16" s="24"/>
      <c r="S16" s="22"/>
      <c r="T16" s="23"/>
      <c r="U16" s="23"/>
      <c r="V16" s="23"/>
      <c r="W16" s="23"/>
      <c r="X16" s="23"/>
      <c r="Y16" s="23"/>
      <c r="Z16" s="24"/>
      <c r="AA16" s="23"/>
      <c r="AB16" s="23"/>
      <c r="AC16" s="23"/>
      <c r="AD16" s="23"/>
      <c r="AE16" s="23"/>
      <c r="AF16" s="23"/>
      <c r="AG16" s="23"/>
      <c r="AH16" s="23"/>
      <c r="AI16" s="22"/>
      <c r="AJ16" s="23"/>
      <c r="AK16" s="23"/>
      <c r="AL16" s="23"/>
      <c r="AM16" s="23"/>
      <c r="AN16" s="23"/>
      <c r="AO16" s="23"/>
      <c r="AP16" s="24"/>
      <c r="AQ16" s="22"/>
      <c r="AR16" s="23"/>
      <c r="AS16" s="23"/>
      <c r="AT16" s="23"/>
      <c r="AU16" s="23"/>
      <c r="AV16" s="23"/>
      <c r="AW16" s="23"/>
      <c r="AX16" s="24"/>
      <c r="AY16" s="98" t="s">
        <v>162</v>
      </c>
      <c r="AZ16" s="99" t="s">
        <v>162</v>
      </c>
      <c r="BA16" s="21"/>
      <c r="BB16" s="208"/>
      <c r="BC16" s="208" t="str">
        <f t="shared" si="2"/>
        <v>0-24.0-1-24.0</v>
      </c>
      <c r="BD16" s="208" t="str">
        <f t="shared" si="3"/>
        <v>0-24.0-1-24.0</v>
      </c>
      <c r="BE16" s="208" t="str">
        <f t="shared" si="4"/>
        <v>0-24.0-1-24.0</v>
      </c>
      <c r="BF16" s="208" t="str">
        <f t="shared" si="5"/>
        <v>0-24.0-1-24.0</v>
      </c>
      <c r="BG16" s="208" t="str">
        <f t="shared" si="6"/>
        <v>0-24.0-1-24.0</v>
      </c>
      <c r="BH16" s="208" t="str">
        <f t="shared" si="7"/>
        <v>0-24.0-1-24.0</v>
      </c>
      <c r="BI16" s="208" t="str">
        <f t="shared" si="8"/>
        <v>0-24.0-1-24.0</v>
      </c>
      <c r="BJ16" s="208" t="str">
        <f t="shared" si="9"/>
        <v>0-24.0-1-24.0</v>
      </c>
      <c r="BK16" s="208" t="str">
        <f t="shared" si="10"/>
        <v>0-24.0-1-24.0</v>
      </c>
      <c r="BL16" s="208" t="str">
        <f t="shared" si="11"/>
        <v>0-24.0-1-24.0</v>
      </c>
      <c r="BM16" s="208" t="str">
        <f t="shared" si="12"/>
        <v>0-24.0-1-24.0</v>
      </c>
      <c r="BN16" s="208" t="str">
        <f t="shared" si="13"/>
        <v>0-24.0-1-24.0</v>
      </c>
      <c r="BO16" s="208" t="str">
        <f t="shared" si="14"/>
        <v>0-24.0-1-24.0</v>
      </c>
      <c r="BP16" s="208" t="str">
        <f t="shared" si="15"/>
        <v>0-24.0-1-24.0</v>
      </c>
      <c r="BQ16" s="208" t="str">
        <f t="shared" si="16"/>
        <v>0-24.0-1-24.0</v>
      </c>
      <c r="BR16" s="208" t="str">
        <f t="shared" si="17"/>
        <v>0-24.0-1-24.0</v>
      </c>
      <c r="BS16" s="208" t="str">
        <f t="shared" si="18"/>
        <v>0-24.0-1-24.0</v>
      </c>
      <c r="BT16" s="208" t="str">
        <f t="shared" si="19"/>
        <v>0-24.0-1-24.0</v>
      </c>
      <c r="BU16" s="208" t="str">
        <f t="shared" si="20"/>
        <v>0-24.0-1-24.0</v>
      </c>
      <c r="BV16" s="208" t="str">
        <f t="shared" si="21"/>
        <v>0-24.0-1-24.0</v>
      </c>
      <c r="BW16" s="208" t="str">
        <f t="shared" si="22"/>
        <v>0-24.0-1-24.0</v>
      </c>
      <c r="BX16" s="208" t="str">
        <f t="shared" si="23"/>
        <v>0-24.0-1-24.0</v>
      </c>
      <c r="BY16" s="208" t="str">
        <f t="shared" si="24"/>
        <v>0-24.0-1-24.0</v>
      </c>
      <c r="BZ16" s="208" t="str">
        <f t="shared" si="25"/>
        <v>0-24.0-1-24.0</v>
      </c>
      <c r="CA16" s="208" t="str">
        <f t="shared" si="26"/>
        <v>0-24.0-1-24.0</v>
      </c>
      <c r="CB16" s="208" t="str">
        <f t="shared" si="27"/>
        <v>0-24.0-1-24.0</v>
      </c>
      <c r="CC16" s="208" t="str">
        <f t="shared" si="28"/>
        <v>0-24.0-1-24.0</v>
      </c>
      <c r="CD16" s="208" t="str">
        <f t="shared" si="29"/>
        <v>0-24.0-1-24.0</v>
      </c>
      <c r="CE16" s="208" t="str">
        <f t="shared" si="30"/>
        <v>0-24.0-1-24.0</v>
      </c>
      <c r="CF16" s="208" t="str">
        <f t="shared" si="31"/>
        <v>0-24.0-1-24.0</v>
      </c>
      <c r="CG16" s="208" t="str">
        <f t="shared" si="32"/>
        <v>0-24.0-1-24.0</v>
      </c>
      <c r="CH16" s="208" t="str">
        <f t="shared" si="33"/>
        <v>0-24.0-1-24.0</v>
      </c>
      <c r="CI16" s="208" t="str">
        <f t="shared" si="34"/>
        <v>0-24.0-1-24.0</v>
      </c>
      <c r="CJ16" s="208" t="str">
        <f t="shared" si="35"/>
        <v>0-24.0-1-24.0</v>
      </c>
      <c r="CK16" s="208" t="str">
        <f t="shared" si="36"/>
        <v>0-24.0-1-24.0</v>
      </c>
      <c r="CL16" s="208" t="str">
        <f t="shared" si="37"/>
        <v>0-24.0-1-24.0</v>
      </c>
      <c r="CM16" s="208" t="str">
        <f t="shared" si="38"/>
        <v>0-24.0-1-24.0</v>
      </c>
      <c r="CN16" s="208" t="str">
        <f t="shared" si="39"/>
        <v>0-24.0-1-24.0</v>
      </c>
      <c r="CO16" s="208" t="str">
        <f t="shared" si="40"/>
        <v>0-24.0-1-24.0</v>
      </c>
      <c r="CP16" s="208" t="str">
        <f t="shared" si="41"/>
        <v>0-24.0-1-24.0</v>
      </c>
      <c r="CQ16" s="208" t="str">
        <f t="shared" si="42"/>
        <v>0-24.0-1-24.0</v>
      </c>
      <c r="CR16" s="208" t="str">
        <f t="shared" si="43"/>
        <v>0-24.0-1-24.0</v>
      </c>
      <c r="CS16" s="208" t="str">
        <f t="shared" si="44"/>
        <v>0-24.0-1-24.0</v>
      </c>
      <c r="CT16" s="208" t="str">
        <f t="shared" si="45"/>
        <v>0-24.0-1-24.0</v>
      </c>
      <c r="CU16" s="208" t="str">
        <f t="shared" si="46"/>
        <v>0-24.0-1-24.0</v>
      </c>
      <c r="CV16" s="208" t="str">
        <f t="shared" si="47"/>
        <v>0-24.0-1-24.0</v>
      </c>
      <c r="CW16" s="208" t="str">
        <f t="shared" si="48"/>
        <v>0-24.0-1-24.0</v>
      </c>
      <c r="CX16" s="208" t="str">
        <f t="shared" si="49"/>
        <v>0-24.0-1-24.0</v>
      </c>
      <c r="CY16" s="208" t="str">
        <f t="shared" si="50"/>
        <v>0-24.0-1-24.0</v>
      </c>
      <c r="CZ16" s="208" t="str">
        <f t="shared" si="0"/>
        <v>0-24.0-1-24.0</v>
      </c>
      <c r="DA16" s="211">
        <f t="shared" si="52"/>
        <v>24</v>
      </c>
      <c r="DB16" s="211">
        <f t="shared" si="53"/>
        <v>168</v>
      </c>
      <c r="DC16" s="213">
        <f t="shared" si="51"/>
        <v>24</v>
      </c>
      <c r="DD16" s="211">
        <f t="shared" si="54"/>
        <v>168</v>
      </c>
      <c r="DE16" s="211" t="str">
        <f t="shared" si="55"/>
        <v>Ok-168.0</v>
      </c>
      <c r="DF16" s="208"/>
    </row>
    <row r="17" spans="1:110">
      <c r="A17" s="277">
        <v>14</v>
      </c>
      <c r="B17" s="13">
        <f>IF(Main!BF18="","",Main!BF18)</f>
        <v>44569</v>
      </c>
      <c r="C17" s="22"/>
      <c r="D17" s="23"/>
      <c r="E17" s="23"/>
      <c r="F17" s="23"/>
      <c r="G17" s="23"/>
      <c r="H17" s="23"/>
      <c r="I17" s="23"/>
      <c r="J17" s="23"/>
      <c r="K17" s="22"/>
      <c r="L17" s="23"/>
      <c r="M17" s="23"/>
      <c r="N17" s="23"/>
      <c r="O17" s="23"/>
      <c r="P17" s="23"/>
      <c r="Q17" s="23"/>
      <c r="R17" s="24"/>
      <c r="S17" s="22"/>
      <c r="T17" s="23"/>
      <c r="U17" s="23"/>
      <c r="V17" s="23"/>
      <c r="W17" s="23"/>
      <c r="X17" s="23"/>
      <c r="Y17" s="23"/>
      <c r="Z17" s="24"/>
      <c r="AA17" s="23"/>
      <c r="AB17" s="23"/>
      <c r="AC17" s="23"/>
      <c r="AD17" s="23"/>
      <c r="AE17" s="23"/>
      <c r="AF17" s="23"/>
      <c r="AG17" s="23"/>
      <c r="AH17" s="23"/>
      <c r="AI17" s="22"/>
      <c r="AJ17" s="23"/>
      <c r="AK17" s="23"/>
      <c r="AL17" s="23"/>
      <c r="AM17" s="23"/>
      <c r="AN17" s="23"/>
      <c r="AO17" s="23"/>
      <c r="AP17" s="24"/>
      <c r="AQ17" s="22"/>
      <c r="AR17" s="23"/>
      <c r="AS17" s="23"/>
      <c r="AT17" s="23"/>
      <c r="AU17" s="23"/>
      <c r="AV17" s="23"/>
      <c r="AW17" s="23"/>
      <c r="AX17" s="24"/>
      <c r="AY17" s="98" t="s">
        <v>162</v>
      </c>
      <c r="AZ17" s="99" t="s">
        <v>162</v>
      </c>
      <c r="BA17" s="21"/>
      <c r="BB17" s="208"/>
      <c r="BC17" s="208" t="str">
        <f t="shared" si="2"/>
        <v>0-24.0-1-24.0</v>
      </c>
      <c r="BD17" s="208" t="str">
        <f t="shared" si="3"/>
        <v>0-24.0-1-24.0</v>
      </c>
      <c r="BE17" s="208" t="str">
        <f t="shared" si="4"/>
        <v>0-24.0-1-24.0</v>
      </c>
      <c r="BF17" s="208" t="str">
        <f t="shared" si="5"/>
        <v>0-24.0-1-24.0</v>
      </c>
      <c r="BG17" s="208" t="str">
        <f t="shared" si="6"/>
        <v>0-24.0-1-24.0</v>
      </c>
      <c r="BH17" s="208" t="str">
        <f t="shared" si="7"/>
        <v>0-24.0-1-24.0</v>
      </c>
      <c r="BI17" s="208" t="str">
        <f t="shared" si="8"/>
        <v>0-24.0-1-24.0</v>
      </c>
      <c r="BJ17" s="208" t="str">
        <f t="shared" si="9"/>
        <v>0-24.0-1-24.0</v>
      </c>
      <c r="BK17" s="208" t="str">
        <f t="shared" si="10"/>
        <v>0-24.0-1-24.0</v>
      </c>
      <c r="BL17" s="208" t="str">
        <f t="shared" si="11"/>
        <v>0-24.0-1-24.0</v>
      </c>
      <c r="BM17" s="208" t="str">
        <f t="shared" si="12"/>
        <v>0-24.0-1-24.0</v>
      </c>
      <c r="BN17" s="208" t="str">
        <f t="shared" si="13"/>
        <v>0-24.0-1-24.0</v>
      </c>
      <c r="BO17" s="208" t="str">
        <f t="shared" si="14"/>
        <v>0-24.0-1-24.0</v>
      </c>
      <c r="BP17" s="208" t="str">
        <f t="shared" si="15"/>
        <v>0-24.0-1-24.0</v>
      </c>
      <c r="BQ17" s="208" t="str">
        <f t="shared" si="16"/>
        <v>0-24.0-1-24.0</v>
      </c>
      <c r="BR17" s="208" t="str">
        <f t="shared" si="17"/>
        <v>0-24.0-1-24.0</v>
      </c>
      <c r="BS17" s="208" t="str">
        <f t="shared" si="18"/>
        <v>0-24.0-1-24.0</v>
      </c>
      <c r="BT17" s="208" t="str">
        <f t="shared" si="19"/>
        <v>0-24.0-1-24.0</v>
      </c>
      <c r="BU17" s="208" t="str">
        <f t="shared" si="20"/>
        <v>0-24.0-1-24.0</v>
      </c>
      <c r="BV17" s="208" t="str">
        <f t="shared" si="21"/>
        <v>0-24.0-1-24.0</v>
      </c>
      <c r="BW17" s="208" t="str">
        <f t="shared" si="22"/>
        <v>0-24.0-1-24.0</v>
      </c>
      <c r="BX17" s="208" t="str">
        <f t="shared" si="23"/>
        <v>0-24.0-1-24.0</v>
      </c>
      <c r="BY17" s="208" t="str">
        <f t="shared" si="24"/>
        <v>0-24.0-1-24.0</v>
      </c>
      <c r="BZ17" s="208" t="str">
        <f t="shared" si="25"/>
        <v>0-24.0-1-24.0</v>
      </c>
      <c r="CA17" s="208" t="str">
        <f t="shared" si="26"/>
        <v>0-24.0-1-24.0</v>
      </c>
      <c r="CB17" s="208" t="str">
        <f t="shared" si="27"/>
        <v>0-24.0-1-24.0</v>
      </c>
      <c r="CC17" s="208" t="str">
        <f t="shared" si="28"/>
        <v>0-24.0-1-24.0</v>
      </c>
      <c r="CD17" s="208" t="str">
        <f t="shared" si="29"/>
        <v>0-24.0-1-24.0</v>
      </c>
      <c r="CE17" s="208" t="str">
        <f t="shared" si="30"/>
        <v>0-24.0-1-24.0</v>
      </c>
      <c r="CF17" s="208" t="str">
        <f t="shared" si="31"/>
        <v>0-24.0-1-24.0</v>
      </c>
      <c r="CG17" s="208" t="str">
        <f t="shared" si="32"/>
        <v>0-24.0-1-24.0</v>
      </c>
      <c r="CH17" s="208" t="str">
        <f t="shared" si="33"/>
        <v>0-24.0-1-24.0</v>
      </c>
      <c r="CI17" s="208" t="str">
        <f t="shared" si="34"/>
        <v>0-24.0-1-24.0</v>
      </c>
      <c r="CJ17" s="208" t="str">
        <f t="shared" si="35"/>
        <v>0-24.0-1-24.0</v>
      </c>
      <c r="CK17" s="208" t="str">
        <f t="shared" si="36"/>
        <v>0-24.0-1-24.0</v>
      </c>
      <c r="CL17" s="208" t="str">
        <f t="shared" si="37"/>
        <v>0-24.0-1-24.0</v>
      </c>
      <c r="CM17" s="208" t="str">
        <f t="shared" si="38"/>
        <v>0-24.0-1-24.0</v>
      </c>
      <c r="CN17" s="208" t="str">
        <f t="shared" si="39"/>
        <v>0-24.0-1-24.0</v>
      </c>
      <c r="CO17" s="208" t="str">
        <f t="shared" si="40"/>
        <v>0-24.0-1-24.0</v>
      </c>
      <c r="CP17" s="208" t="str">
        <f t="shared" si="41"/>
        <v>0-24.0-1-24.0</v>
      </c>
      <c r="CQ17" s="208" t="str">
        <f t="shared" si="42"/>
        <v>0-24.0-1-24.0</v>
      </c>
      <c r="CR17" s="208" t="str">
        <f t="shared" si="43"/>
        <v>0-24.0-1-24.0</v>
      </c>
      <c r="CS17" s="208" t="str">
        <f t="shared" si="44"/>
        <v>0-24.0-1-24.0</v>
      </c>
      <c r="CT17" s="208" t="str">
        <f t="shared" si="45"/>
        <v>0-24.0-1-24.0</v>
      </c>
      <c r="CU17" s="208" t="str">
        <f t="shared" si="46"/>
        <v>0-24.0-1-24.0</v>
      </c>
      <c r="CV17" s="208" t="str">
        <f t="shared" si="47"/>
        <v>0-24.0-1-24.0</v>
      </c>
      <c r="CW17" s="208" t="str">
        <f t="shared" si="48"/>
        <v>0-24.0-1-24.0</v>
      </c>
      <c r="CX17" s="208" t="str">
        <f t="shared" si="49"/>
        <v>0-24.0-1-24.0</v>
      </c>
      <c r="CY17" s="208" t="str">
        <f t="shared" si="50"/>
        <v>0-24.0-1-24.0</v>
      </c>
      <c r="CZ17" s="208" t="str">
        <f t="shared" si="0"/>
        <v>0-24.0-1-24.0</v>
      </c>
      <c r="DA17" s="211">
        <f t="shared" si="52"/>
        <v>24</v>
      </c>
      <c r="DB17" s="211">
        <f t="shared" si="53"/>
        <v>168</v>
      </c>
      <c r="DC17" s="213">
        <f t="shared" si="51"/>
        <v>24</v>
      </c>
      <c r="DD17" s="211">
        <f t="shared" si="54"/>
        <v>168</v>
      </c>
      <c r="DE17" s="211" t="str">
        <f t="shared" si="55"/>
        <v>Ok-168.0</v>
      </c>
      <c r="DF17" s="208"/>
    </row>
    <row r="18" spans="1:110">
      <c r="A18" s="277">
        <v>15</v>
      </c>
      <c r="B18" s="13">
        <f>IF(Main!BF19="","",Main!BF19)</f>
        <v>44570</v>
      </c>
      <c r="C18" s="22"/>
      <c r="D18" s="23"/>
      <c r="E18" s="23"/>
      <c r="F18" s="23"/>
      <c r="G18" s="23"/>
      <c r="H18" s="23"/>
      <c r="I18" s="23"/>
      <c r="J18" s="23"/>
      <c r="K18" s="22"/>
      <c r="L18" s="23"/>
      <c r="M18" s="23"/>
      <c r="N18" s="23"/>
      <c r="O18" s="23"/>
      <c r="P18" s="23"/>
      <c r="Q18" s="23"/>
      <c r="R18" s="24"/>
      <c r="S18" s="22"/>
      <c r="T18" s="23"/>
      <c r="U18" s="23"/>
      <c r="V18" s="23"/>
      <c r="W18" s="23"/>
      <c r="X18" s="23"/>
      <c r="Y18" s="23"/>
      <c r="Z18" s="24"/>
      <c r="AA18" s="23"/>
      <c r="AB18" s="23"/>
      <c r="AC18" s="23"/>
      <c r="AD18" s="23"/>
      <c r="AE18" s="23"/>
      <c r="AF18" s="23"/>
      <c r="AG18" s="23"/>
      <c r="AH18" s="23"/>
      <c r="AI18" s="22"/>
      <c r="AJ18" s="23"/>
      <c r="AK18" s="23"/>
      <c r="AL18" s="23"/>
      <c r="AM18" s="23"/>
      <c r="AN18" s="23"/>
      <c r="AO18" s="23"/>
      <c r="AP18" s="24"/>
      <c r="AQ18" s="22"/>
      <c r="AR18" s="23"/>
      <c r="AS18" s="23"/>
      <c r="AT18" s="23"/>
      <c r="AU18" s="23"/>
      <c r="AV18" s="23"/>
      <c r="AW18" s="23"/>
      <c r="AX18" s="24"/>
      <c r="AY18" s="98" t="s">
        <v>162</v>
      </c>
      <c r="AZ18" s="99" t="s">
        <v>162</v>
      </c>
      <c r="BA18" s="21"/>
      <c r="BB18" s="208"/>
      <c r="BC18" s="208" t="str">
        <f t="shared" si="2"/>
        <v>0-24.0-1-24.0</v>
      </c>
      <c r="BD18" s="208" t="str">
        <f t="shared" si="3"/>
        <v>0-24.0-1-24.0</v>
      </c>
      <c r="BE18" s="208" t="str">
        <f t="shared" si="4"/>
        <v>0-24.0-1-24.0</v>
      </c>
      <c r="BF18" s="208" t="str">
        <f t="shared" si="5"/>
        <v>0-24.0-1-24.0</v>
      </c>
      <c r="BG18" s="208" t="str">
        <f t="shared" si="6"/>
        <v>0-24.0-1-24.0</v>
      </c>
      <c r="BH18" s="208" t="str">
        <f t="shared" si="7"/>
        <v>0-24.0-1-24.0</v>
      </c>
      <c r="BI18" s="208" t="str">
        <f t="shared" si="8"/>
        <v>0-24.0-1-24.0</v>
      </c>
      <c r="BJ18" s="208" t="str">
        <f t="shared" si="9"/>
        <v>0-24.0-1-24.0</v>
      </c>
      <c r="BK18" s="208" t="str">
        <f t="shared" si="10"/>
        <v>0-24.0-1-24.0</v>
      </c>
      <c r="BL18" s="208" t="str">
        <f t="shared" si="11"/>
        <v>0-24.0-1-24.0</v>
      </c>
      <c r="BM18" s="208" t="str">
        <f t="shared" si="12"/>
        <v>0-24.0-1-24.0</v>
      </c>
      <c r="BN18" s="208" t="str">
        <f t="shared" si="13"/>
        <v>0-24.0-1-24.0</v>
      </c>
      <c r="BO18" s="208" t="str">
        <f t="shared" si="14"/>
        <v>0-24.0-1-24.0</v>
      </c>
      <c r="BP18" s="208" t="str">
        <f t="shared" si="15"/>
        <v>0-24.0-1-24.0</v>
      </c>
      <c r="BQ18" s="208" t="str">
        <f t="shared" si="16"/>
        <v>0-24.0-1-24.0</v>
      </c>
      <c r="BR18" s="208" t="str">
        <f t="shared" si="17"/>
        <v>0-24.0-1-24.0</v>
      </c>
      <c r="BS18" s="208" t="str">
        <f t="shared" si="18"/>
        <v>0-24.0-1-24.0</v>
      </c>
      <c r="BT18" s="208" t="str">
        <f t="shared" si="19"/>
        <v>0-24.0-1-24.0</v>
      </c>
      <c r="BU18" s="208" t="str">
        <f t="shared" si="20"/>
        <v>0-24.0-1-24.0</v>
      </c>
      <c r="BV18" s="208" t="str">
        <f t="shared" si="21"/>
        <v>0-24.0-1-24.0</v>
      </c>
      <c r="BW18" s="208" t="str">
        <f t="shared" si="22"/>
        <v>0-24.0-1-24.0</v>
      </c>
      <c r="BX18" s="208" t="str">
        <f t="shared" si="23"/>
        <v>0-24.0-1-24.0</v>
      </c>
      <c r="BY18" s="208" t="str">
        <f t="shared" si="24"/>
        <v>0-24.0-1-24.0</v>
      </c>
      <c r="BZ18" s="208" t="str">
        <f t="shared" si="25"/>
        <v>0-24.0-1-24.0</v>
      </c>
      <c r="CA18" s="208" t="str">
        <f t="shared" si="26"/>
        <v>0-24.0-1-24.0</v>
      </c>
      <c r="CB18" s="208" t="str">
        <f t="shared" si="27"/>
        <v>0-24.0-1-24.0</v>
      </c>
      <c r="CC18" s="208" t="str">
        <f t="shared" si="28"/>
        <v>0-24.0-1-24.0</v>
      </c>
      <c r="CD18" s="208" t="str">
        <f t="shared" si="29"/>
        <v>0-24.0-1-24.0</v>
      </c>
      <c r="CE18" s="208" t="str">
        <f t="shared" si="30"/>
        <v>0-24.0-1-24.0</v>
      </c>
      <c r="CF18" s="208" t="str">
        <f t="shared" si="31"/>
        <v>0-24.0-1-24.0</v>
      </c>
      <c r="CG18" s="208" t="str">
        <f t="shared" si="32"/>
        <v>0-24.0-1-24.0</v>
      </c>
      <c r="CH18" s="208" t="str">
        <f t="shared" si="33"/>
        <v>0-24.0-1-24.0</v>
      </c>
      <c r="CI18" s="208" t="str">
        <f t="shared" si="34"/>
        <v>0-24.0-1-24.0</v>
      </c>
      <c r="CJ18" s="208" t="str">
        <f t="shared" si="35"/>
        <v>0-24.0-1-24.0</v>
      </c>
      <c r="CK18" s="208" t="str">
        <f t="shared" si="36"/>
        <v>0-24.0-1-24.0</v>
      </c>
      <c r="CL18" s="208" t="str">
        <f t="shared" si="37"/>
        <v>0-24.0-1-24.0</v>
      </c>
      <c r="CM18" s="208" t="str">
        <f t="shared" si="38"/>
        <v>0-24.0-1-24.0</v>
      </c>
      <c r="CN18" s="208" t="str">
        <f t="shared" si="39"/>
        <v>0-24.0-1-24.0</v>
      </c>
      <c r="CO18" s="208" t="str">
        <f t="shared" si="40"/>
        <v>0-24.0-1-24.0</v>
      </c>
      <c r="CP18" s="208" t="str">
        <f t="shared" si="41"/>
        <v>0-24.0-1-24.0</v>
      </c>
      <c r="CQ18" s="208" t="str">
        <f t="shared" si="42"/>
        <v>0-24.0-1-24.0</v>
      </c>
      <c r="CR18" s="208" t="str">
        <f t="shared" si="43"/>
        <v>0-24.0-1-24.0</v>
      </c>
      <c r="CS18" s="208" t="str">
        <f t="shared" si="44"/>
        <v>0-24.0-1-24.0</v>
      </c>
      <c r="CT18" s="208" t="str">
        <f t="shared" si="45"/>
        <v>0-24.0-1-24.0</v>
      </c>
      <c r="CU18" s="208" t="str">
        <f t="shared" si="46"/>
        <v>0-24.0-1-24.0</v>
      </c>
      <c r="CV18" s="208" t="str">
        <f t="shared" si="47"/>
        <v>0-24.0-1-24.0</v>
      </c>
      <c r="CW18" s="208" t="str">
        <f t="shared" si="48"/>
        <v>0-24.0-1-24.0</v>
      </c>
      <c r="CX18" s="208" t="str">
        <f t="shared" si="49"/>
        <v>0-24.0-1-24.0</v>
      </c>
      <c r="CY18" s="208" t="str">
        <f t="shared" si="50"/>
        <v>0-24.0-1-24.0</v>
      </c>
      <c r="CZ18" s="208" t="str">
        <f t="shared" si="0"/>
        <v>0-24.0-1-24.0</v>
      </c>
      <c r="DA18" s="211">
        <f t="shared" si="52"/>
        <v>24</v>
      </c>
      <c r="DB18" s="211">
        <f t="shared" si="53"/>
        <v>168</v>
      </c>
      <c r="DC18" s="213">
        <f t="shared" si="51"/>
        <v>24</v>
      </c>
      <c r="DD18" s="211">
        <f t="shared" si="54"/>
        <v>168</v>
      </c>
      <c r="DE18" s="211" t="str">
        <f t="shared" si="55"/>
        <v>Ok-168.0</v>
      </c>
      <c r="DF18" s="208"/>
    </row>
    <row r="19" spans="1:110">
      <c r="A19" s="277">
        <v>16</v>
      </c>
      <c r="B19" s="13">
        <f>IF(Main!BF20="","",Main!BF20)</f>
        <v>44571</v>
      </c>
      <c r="C19" s="22"/>
      <c r="D19" s="23"/>
      <c r="E19" s="23"/>
      <c r="F19" s="23"/>
      <c r="G19" s="23"/>
      <c r="H19" s="23"/>
      <c r="I19" s="23"/>
      <c r="J19" s="23"/>
      <c r="K19" s="22"/>
      <c r="L19" s="23"/>
      <c r="M19" s="23"/>
      <c r="N19" s="23"/>
      <c r="O19" s="23"/>
      <c r="P19" s="23"/>
      <c r="Q19" s="23"/>
      <c r="R19" s="24"/>
      <c r="S19" s="22"/>
      <c r="T19" s="23"/>
      <c r="U19" s="23"/>
      <c r="V19" s="23"/>
      <c r="W19" s="23"/>
      <c r="X19" s="23"/>
      <c r="Y19" s="23"/>
      <c r="Z19" s="24"/>
      <c r="AA19" s="23"/>
      <c r="AB19" s="23"/>
      <c r="AC19" s="23"/>
      <c r="AD19" s="23"/>
      <c r="AE19" s="23"/>
      <c r="AF19" s="23"/>
      <c r="AG19" s="23"/>
      <c r="AH19" s="23"/>
      <c r="AI19" s="22"/>
      <c r="AJ19" s="23"/>
      <c r="AK19" s="23"/>
      <c r="AL19" s="23"/>
      <c r="AM19" s="23"/>
      <c r="AN19" s="23"/>
      <c r="AO19" s="23"/>
      <c r="AP19" s="24"/>
      <c r="AQ19" s="22"/>
      <c r="AR19" s="23"/>
      <c r="AS19" s="23"/>
      <c r="AT19" s="23"/>
      <c r="AU19" s="23"/>
      <c r="AV19" s="23"/>
      <c r="AW19" s="23"/>
      <c r="AX19" s="24"/>
      <c r="AY19" s="98" t="s">
        <v>162</v>
      </c>
      <c r="AZ19" s="99" t="s">
        <v>162</v>
      </c>
      <c r="BA19" s="21"/>
      <c r="BB19" s="208"/>
      <c r="BC19" s="208" t="str">
        <f t="shared" si="2"/>
        <v>0-24.0-1-24.0</v>
      </c>
      <c r="BD19" s="208" t="str">
        <f t="shared" si="3"/>
        <v>0-24.0-1-24.0</v>
      </c>
      <c r="BE19" s="208" t="str">
        <f t="shared" si="4"/>
        <v>0-24.0-1-24.0</v>
      </c>
      <c r="BF19" s="208" t="str">
        <f t="shared" si="5"/>
        <v>0-24.0-1-24.0</v>
      </c>
      <c r="BG19" s="208" t="str">
        <f t="shared" si="6"/>
        <v>0-24.0-1-24.0</v>
      </c>
      <c r="BH19" s="208" t="str">
        <f t="shared" si="7"/>
        <v>0-24.0-1-24.0</v>
      </c>
      <c r="BI19" s="208" t="str">
        <f t="shared" si="8"/>
        <v>0-24.0-1-24.0</v>
      </c>
      <c r="BJ19" s="208" t="str">
        <f t="shared" si="9"/>
        <v>0-24.0-1-24.0</v>
      </c>
      <c r="BK19" s="208" t="str">
        <f t="shared" si="10"/>
        <v>0-24.0-1-24.0</v>
      </c>
      <c r="BL19" s="208" t="str">
        <f t="shared" si="11"/>
        <v>0-24.0-1-24.0</v>
      </c>
      <c r="BM19" s="208" t="str">
        <f t="shared" si="12"/>
        <v>0-24.0-1-24.0</v>
      </c>
      <c r="BN19" s="208" t="str">
        <f t="shared" si="13"/>
        <v>0-24.0-1-24.0</v>
      </c>
      <c r="BO19" s="208" t="str">
        <f t="shared" si="14"/>
        <v>0-24.0-1-24.0</v>
      </c>
      <c r="BP19" s="208" t="str">
        <f t="shared" si="15"/>
        <v>0-24.0-1-24.0</v>
      </c>
      <c r="BQ19" s="208" t="str">
        <f t="shared" si="16"/>
        <v>0-24.0-1-24.0</v>
      </c>
      <c r="BR19" s="208" t="str">
        <f t="shared" si="17"/>
        <v>0-24.0-1-24.0</v>
      </c>
      <c r="BS19" s="208" t="str">
        <f t="shared" si="18"/>
        <v>0-24.0-1-24.0</v>
      </c>
      <c r="BT19" s="208" t="str">
        <f t="shared" si="19"/>
        <v>0-24.0-1-24.0</v>
      </c>
      <c r="BU19" s="208" t="str">
        <f t="shared" si="20"/>
        <v>0-24.0-1-24.0</v>
      </c>
      <c r="BV19" s="208" t="str">
        <f t="shared" si="21"/>
        <v>0-24.0-1-24.0</v>
      </c>
      <c r="BW19" s="208" t="str">
        <f t="shared" si="22"/>
        <v>0-24.0-1-24.0</v>
      </c>
      <c r="BX19" s="208" t="str">
        <f t="shared" si="23"/>
        <v>0-24.0-1-24.0</v>
      </c>
      <c r="BY19" s="208" t="str">
        <f t="shared" si="24"/>
        <v>0-24.0-1-24.0</v>
      </c>
      <c r="BZ19" s="208" t="str">
        <f t="shared" si="25"/>
        <v>0-24.0-1-24.0</v>
      </c>
      <c r="CA19" s="208" t="str">
        <f t="shared" si="26"/>
        <v>0-24.0-1-24.0</v>
      </c>
      <c r="CB19" s="208" t="str">
        <f t="shared" si="27"/>
        <v>0-24.0-1-24.0</v>
      </c>
      <c r="CC19" s="208" t="str">
        <f t="shared" si="28"/>
        <v>0-24.0-1-24.0</v>
      </c>
      <c r="CD19" s="208" t="str">
        <f t="shared" si="29"/>
        <v>0-24.0-1-24.0</v>
      </c>
      <c r="CE19" s="208" t="str">
        <f t="shared" si="30"/>
        <v>0-24.0-1-24.0</v>
      </c>
      <c r="CF19" s="208" t="str">
        <f t="shared" si="31"/>
        <v>0-24.0-1-24.0</v>
      </c>
      <c r="CG19" s="208" t="str">
        <f t="shared" si="32"/>
        <v>0-24.0-1-24.0</v>
      </c>
      <c r="CH19" s="208" t="str">
        <f t="shared" si="33"/>
        <v>0-24.0-1-24.0</v>
      </c>
      <c r="CI19" s="208" t="str">
        <f t="shared" si="34"/>
        <v>0-24.0-1-24.0</v>
      </c>
      <c r="CJ19" s="208" t="str">
        <f t="shared" si="35"/>
        <v>0-24.0-1-24.0</v>
      </c>
      <c r="CK19" s="208" t="str">
        <f t="shared" si="36"/>
        <v>0-24.0-1-24.0</v>
      </c>
      <c r="CL19" s="208" t="str">
        <f t="shared" si="37"/>
        <v>0-24.0-1-24.0</v>
      </c>
      <c r="CM19" s="208" t="str">
        <f t="shared" si="38"/>
        <v>0-24.0-1-24.0</v>
      </c>
      <c r="CN19" s="208" t="str">
        <f t="shared" si="39"/>
        <v>0-24.0-1-24.0</v>
      </c>
      <c r="CO19" s="208" t="str">
        <f t="shared" si="40"/>
        <v>0-24.0-1-24.0</v>
      </c>
      <c r="CP19" s="208" t="str">
        <f t="shared" si="41"/>
        <v>0-24.0-1-24.0</v>
      </c>
      <c r="CQ19" s="208" t="str">
        <f t="shared" si="42"/>
        <v>0-24.0-1-24.0</v>
      </c>
      <c r="CR19" s="208" t="str">
        <f t="shared" si="43"/>
        <v>0-24.0-1-24.0</v>
      </c>
      <c r="CS19" s="208" t="str">
        <f t="shared" si="44"/>
        <v>0-24.0-1-24.0</v>
      </c>
      <c r="CT19" s="208" t="str">
        <f t="shared" si="45"/>
        <v>0-24.0-1-24.0</v>
      </c>
      <c r="CU19" s="208" t="str">
        <f t="shared" si="46"/>
        <v>0-24.0-1-24.0</v>
      </c>
      <c r="CV19" s="208" t="str">
        <f t="shared" si="47"/>
        <v>0-24.0-1-24.0</v>
      </c>
      <c r="CW19" s="208" t="str">
        <f t="shared" si="48"/>
        <v>0-24.0-1-24.0</v>
      </c>
      <c r="CX19" s="208" t="str">
        <f t="shared" si="49"/>
        <v>0-24.0-1-24.0</v>
      </c>
      <c r="CY19" s="208" t="str">
        <f t="shared" si="50"/>
        <v>0-24.0-1-24.0</v>
      </c>
      <c r="CZ19" s="208" t="str">
        <f t="shared" si="0"/>
        <v>0-24.0-1-24.0</v>
      </c>
      <c r="DA19" s="211">
        <f t="shared" si="52"/>
        <v>24</v>
      </c>
      <c r="DB19" s="211">
        <f t="shared" si="53"/>
        <v>168</v>
      </c>
      <c r="DC19" s="213">
        <f t="shared" si="51"/>
        <v>24</v>
      </c>
      <c r="DD19" s="211">
        <f t="shared" si="54"/>
        <v>168</v>
      </c>
      <c r="DE19" s="211" t="str">
        <f t="shared" si="55"/>
        <v>Ok-168.0</v>
      </c>
      <c r="DF19" s="208"/>
    </row>
    <row r="20" spans="1:110">
      <c r="A20" s="277">
        <v>17</v>
      </c>
      <c r="B20" s="13">
        <f>IF(Main!BF21="","",Main!BF21)</f>
        <v>44572</v>
      </c>
      <c r="C20" s="22"/>
      <c r="D20" s="23"/>
      <c r="E20" s="23"/>
      <c r="F20" s="23"/>
      <c r="G20" s="23"/>
      <c r="H20" s="23"/>
      <c r="I20" s="23"/>
      <c r="J20" s="23"/>
      <c r="K20" s="22"/>
      <c r="L20" s="23"/>
      <c r="M20" s="23"/>
      <c r="N20" s="23"/>
      <c r="O20" s="23"/>
      <c r="P20" s="23"/>
      <c r="Q20" s="23"/>
      <c r="R20" s="24"/>
      <c r="S20" s="22"/>
      <c r="T20" s="23"/>
      <c r="U20" s="23"/>
      <c r="V20" s="23"/>
      <c r="W20" s="23"/>
      <c r="X20" s="23"/>
      <c r="Y20" s="23"/>
      <c r="Z20" s="24"/>
      <c r="AA20" s="23"/>
      <c r="AB20" s="23"/>
      <c r="AC20" s="23"/>
      <c r="AD20" s="23"/>
      <c r="AE20" s="23"/>
      <c r="AF20" s="23"/>
      <c r="AG20" s="23"/>
      <c r="AH20" s="23"/>
      <c r="AI20" s="22"/>
      <c r="AJ20" s="23"/>
      <c r="AK20" s="23"/>
      <c r="AL20" s="23"/>
      <c r="AM20" s="23"/>
      <c r="AN20" s="23"/>
      <c r="AO20" s="23"/>
      <c r="AP20" s="24"/>
      <c r="AQ20" s="22"/>
      <c r="AR20" s="23"/>
      <c r="AS20" s="23"/>
      <c r="AT20" s="23"/>
      <c r="AU20" s="23"/>
      <c r="AV20" s="23"/>
      <c r="AW20" s="23"/>
      <c r="AX20" s="24"/>
      <c r="AY20" s="98" t="s">
        <v>162</v>
      </c>
      <c r="AZ20" s="99" t="s">
        <v>162</v>
      </c>
      <c r="BA20" s="21"/>
      <c r="BB20" s="208"/>
      <c r="BC20" s="208" t="str">
        <f t="shared" si="2"/>
        <v>0-24.0-1-24.0</v>
      </c>
      <c r="BD20" s="208" t="str">
        <f t="shared" si="3"/>
        <v>0-24.0-1-24.0</v>
      </c>
      <c r="BE20" s="208" t="str">
        <f t="shared" si="4"/>
        <v>0-24.0-1-24.0</v>
      </c>
      <c r="BF20" s="208" t="str">
        <f t="shared" si="5"/>
        <v>0-24.0-1-24.0</v>
      </c>
      <c r="BG20" s="208" t="str">
        <f t="shared" si="6"/>
        <v>0-24.0-1-24.0</v>
      </c>
      <c r="BH20" s="208" t="str">
        <f t="shared" si="7"/>
        <v>0-24.0-1-24.0</v>
      </c>
      <c r="BI20" s="208" t="str">
        <f t="shared" si="8"/>
        <v>0-24.0-1-24.0</v>
      </c>
      <c r="BJ20" s="208" t="str">
        <f t="shared" si="9"/>
        <v>0-24.0-1-24.0</v>
      </c>
      <c r="BK20" s="208" t="str">
        <f t="shared" si="10"/>
        <v>0-24.0-1-24.0</v>
      </c>
      <c r="BL20" s="208" t="str">
        <f t="shared" si="11"/>
        <v>0-24.0-1-24.0</v>
      </c>
      <c r="BM20" s="208" t="str">
        <f t="shared" si="12"/>
        <v>0-24.0-1-24.0</v>
      </c>
      <c r="BN20" s="208" t="str">
        <f t="shared" si="13"/>
        <v>0-24.0-1-24.0</v>
      </c>
      <c r="BO20" s="208" t="str">
        <f t="shared" si="14"/>
        <v>0-24.0-1-24.0</v>
      </c>
      <c r="BP20" s="208" t="str">
        <f t="shared" si="15"/>
        <v>0-24.0-1-24.0</v>
      </c>
      <c r="BQ20" s="208" t="str">
        <f t="shared" si="16"/>
        <v>0-24.0-1-24.0</v>
      </c>
      <c r="BR20" s="208" t="str">
        <f t="shared" si="17"/>
        <v>0-24.0-1-24.0</v>
      </c>
      <c r="BS20" s="208" t="str">
        <f t="shared" si="18"/>
        <v>0-24.0-1-24.0</v>
      </c>
      <c r="BT20" s="208" t="str">
        <f t="shared" si="19"/>
        <v>0-24.0-1-24.0</v>
      </c>
      <c r="BU20" s="208" t="str">
        <f t="shared" si="20"/>
        <v>0-24.0-1-24.0</v>
      </c>
      <c r="BV20" s="208" t="str">
        <f t="shared" si="21"/>
        <v>0-24.0-1-24.0</v>
      </c>
      <c r="BW20" s="208" t="str">
        <f t="shared" si="22"/>
        <v>0-24.0-1-24.0</v>
      </c>
      <c r="BX20" s="208" t="str">
        <f t="shared" si="23"/>
        <v>0-24.0-1-24.0</v>
      </c>
      <c r="BY20" s="208" t="str">
        <f t="shared" si="24"/>
        <v>0-24.0-1-24.0</v>
      </c>
      <c r="BZ20" s="208" t="str">
        <f t="shared" si="25"/>
        <v>0-24.0-1-24.0</v>
      </c>
      <c r="CA20" s="208" t="str">
        <f t="shared" si="26"/>
        <v>0-24.0-1-24.0</v>
      </c>
      <c r="CB20" s="208" t="str">
        <f t="shared" si="27"/>
        <v>0-24.0-1-24.0</v>
      </c>
      <c r="CC20" s="208" t="str">
        <f t="shared" si="28"/>
        <v>0-24.0-1-24.0</v>
      </c>
      <c r="CD20" s="208" t="str">
        <f t="shared" si="29"/>
        <v>0-24.0-1-24.0</v>
      </c>
      <c r="CE20" s="208" t="str">
        <f t="shared" si="30"/>
        <v>0-24.0-1-24.0</v>
      </c>
      <c r="CF20" s="208" t="str">
        <f t="shared" si="31"/>
        <v>0-24.0-1-24.0</v>
      </c>
      <c r="CG20" s="208" t="str">
        <f t="shared" si="32"/>
        <v>0-24.0-1-24.0</v>
      </c>
      <c r="CH20" s="208" t="str">
        <f t="shared" si="33"/>
        <v>0-24.0-1-24.0</v>
      </c>
      <c r="CI20" s="208" t="str">
        <f t="shared" si="34"/>
        <v>0-24.0-1-24.0</v>
      </c>
      <c r="CJ20" s="208" t="str">
        <f t="shared" si="35"/>
        <v>0-24.0-1-24.0</v>
      </c>
      <c r="CK20" s="208" t="str">
        <f t="shared" si="36"/>
        <v>0-24.0-1-24.0</v>
      </c>
      <c r="CL20" s="208" t="str">
        <f t="shared" si="37"/>
        <v>0-24.0-1-24.0</v>
      </c>
      <c r="CM20" s="208" t="str">
        <f t="shared" si="38"/>
        <v>0-24.0-1-24.0</v>
      </c>
      <c r="CN20" s="208" t="str">
        <f t="shared" si="39"/>
        <v>0-24.0-1-24.0</v>
      </c>
      <c r="CO20" s="208" t="str">
        <f t="shared" si="40"/>
        <v>0-24.0-1-24.0</v>
      </c>
      <c r="CP20" s="208" t="str">
        <f t="shared" si="41"/>
        <v>0-24.0-1-24.0</v>
      </c>
      <c r="CQ20" s="208" t="str">
        <f t="shared" si="42"/>
        <v>0-24.0-1-24.0</v>
      </c>
      <c r="CR20" s="208" t="str">
        <f t="shared" si="43"/>
        <v>0-24.0-1-24.0</v>
      </c>
      <c r="CS20" s="208" t="str">
        <f t="shared" si="44"/>
        <v>0-24.0-1-24.0</v>
      </c>
      <c r="CT20" s="208" t="str">
        <f t="shared" si="45"/>
        <v>0-24.0-1-24.0</v>
      </c>
      <c r="CU20" s="208" t="str">
        <f t="shared" si="46"/>
        <v>0-24.0-1-24.0</v>
      </c>
      <c r="CV20" s="208" t="str">
        <f t="shared" si="47"/>
        <v>0-24.0-1-24.0</v>
      </c>
      <c r="CW20" s="208" t="str">
        <f t="shared" si="48"/>
        <v>0-24.0-1-24.0</v>
      </c>
      <c r="CX20" s="208" t="str">
        <f t="shared" si="49"/>
        <v>0-24.0-1-24.0</v>
      </c>
      <c r="CY20" s="208" t="str">
        <f t="shared" si="50"/>
        <v>0-24.0-1-24.0</v>
      </c>
      <c r="CZ20" s="208" t="str">
        <f t="shared" si="0"/>
        <v>0-24.0-1-24.0</v>
      </c>
      <c r="DA20" s="211">
        <f t="shared" si="52"/>
        <v>24</v>
      </c>
      <c r="DB20" s="211">
        <f t="shared" si="53"/>
        <v>168</v>
      </c>
      <c r="DC20" s="213">
        <f t="shared" si="51"/>
        <v>24</v>
      </c>
      <c r="DD20" s="211">
        <f t="shared" si="54"/>
        <v>168</v>
      </c>
      <c r="DE20" s="211" t="str">
        <f t="shared" si="55"/>
        <v>Ok-168.0</v>
      </c>
      <c r="DF20" s="208"/>
    </row>
    <row r="21" spans="1:110">
      <c r="A21" s="277">
        <v>18</v>
      </c>
      <c r="B21" s="13">
        <f>IF(Main!BF22="","",Main!BF22)</f>
        <v>44573</v>
      </c>
      <c r="C21" s="22"/>
      <c r="D21" s="23"/>
      <c r="E21" s="23"/>
      <c r="F21" s="23"/>
      <c r="G21" s="23"/>
      <c r="H21" s="23"/>
      <c r="I21" s="23"/>
      <c r="J21" s="23"/>
      <c r="K21" s="22"/>
      <c r="L21" s="23"/>
      <c r="M21" s="23"/>
      <c r="N21" s="23"/>
      <c r="O21" s="23"/>
      <c r="P21" s="23"/>
      <c r="Q21" s="23"/>
      <c r="R21" s="24"/>
      <c r="S21" s="22"/>
      <c r="T21" s="23"/>
      <c r="U21" s="23"/>
      <c r="V21" s="23"/>
      <c r="W21" s="23"/>
      <c r="X21" s="23"/>
      <c r="Y21" s="23"/>
      <c r="Z21" s="24"/>
      <c r="AA21" s="23"/>
      <c r="AB21" s="23"/>
      <c r="AC21" s="23"/>
      <c r="AD21" s="23"/>
      <c r="AE21" s="23"/>
      <c r="AF21" s="23"/>
      <c r="AG21" s="23"/>
      <c r="AH21" s="23"/>
      <c r="AI21" s="22"/>
      <c r="AJ21" s="23"/>
      <c r="AK21" s="23"/>
      <c r="AL21" s="23"/>
      <c r="AM21" s="23"/>
      <c r="AN21" s="23"/>
      <c r="AO21" s="23"/>
      <c r="AP21" s="24"/>
      <c r="AQ21" s="22"/>
      <c r="AR21" s="23"/>
      <c r="AS21" s="23"/>
      <c r="AT21" s="23"/>
      <c r="AU21" s="23"/>
      <c r="AV21" s="23"/>
      <c r="AW21" s="23"/>
      <c r="AX21" s="24"/>
      <c r="AY21" s="98" t="s">
        <v>162</v>
      </c>
      <c r="AZ21" s="99" t="s">
        <v>162</v>
      </c>
      <c r="BA21" s="21"/>
      <c r="BB21" s="208"/>
      <c r="BC21" s="208" t="str">
        <f t="shared" si="2"/>
        <v>0-24.0-1-24.0</v>
      </c>
      <c r="BD21" s="208" t="str">
        <f t="shared" si="3"/>
        <v>0-24.0-1-24.0</v>
      </c>
      <c r="BE21" s="208" t="str">
        <f t="shared" si="4"/>
        <v>0-24.0-1-24.0</v>
      </c>
      <c r="BF21" s="208" t="str">
        <f t="shared" si="5"/>
        <v>0-24.0-1-24.0</v>
      </c>
      <c r="BG21" s="208" t="str">
        <f t="shared" si="6"/>
        <v>0-24.0-1-24.0</v>
      </c>
      <c r="BH21" s="208" t="str">
        <f t="shared" si="7"/>
        <v>0-24.0-1-24.0</v>
      </c>
      <c r="BI21" s="208" t="str">
        <f t="shared" si="8"/>
        <v>0-24.0-1-24.0</v>
      </c>
      <c r="BJ21" s="208" t="str">
        <f t="shared" si="9"/>
        <v>0-24.0-1-24.0</v>
      </c>
      <c r="BK21" s="208" t="str">
        <f t="shared" si="10"/>
        <v>0-24.0-1-24.0</v>
      </c>
      <c r="BL21" s="208" t="str">
        <f t="shared" si="11"/>
        <v>0-24.0-1-24.0</v>
      </c>
      <c r="BM21" s="208" t="str">
        <f t="shared" si="12"/>
        <v>0-24.0-1-24.0</v>
      </c>
      <c r="BN21" s="208" t="str">
        <f t="shared" si="13"/>
        <v>0-24.0-1-24.0</v>
      </c>
      <c r="BO21" s="208" t="str">
        <f t="shared" si="14"/>
        <v>0-24.0-1-24.0</v>
      </c>
      <c r="BP21" s="208" t="str">
        <f t="shared" si="15"/>
        <v>0-24.0-1-24.0</v>
      </c>
      <c r="BQ21" s="208" t="str">
        <f t="shared" si="16"/>
        <v>0-24.0-1-24.0</v>
      </c>
      <c r="BR21" s="208" t="str">
        <f t="shared" si="17"/>
        <v>0-24.0-1-24.0</v>
      </c>
      <c r="BS21" s="208" t="str">
        <f t="shared" si="18"/>
        <v>0-24.0-1-24.0</v>
      </c>
      <c r="BT21" s="208" t="str">
        <f t="shared" si="19"/>
        <v>0-24.0-1-24.0</v>
      </c>
      <c r="BU21" s="208" t="str">
        <f t="shared" si="20"/>
        <v>0-24.0-1-24.0</v>
      </c>
      <c r="BV21" s="208" t="str">
        <f t="shared" si="21"/>
        <v>0-24.0-1-24.0</v>
      </c>
      <c r="BW21" s="208" t="str">
        <f t="shared" si="22"/>
        <v>0-24.0-1-24.0</v>
      </c>
      <c r="BX21" s="208" t="str">
        <f t="shared" si="23"/>
        <v>0-24.0-1-24.0</v>
      </c>
      <c r="BY21" s="208" t="str">
        <f t="shared" si="24"/>
        <v>0-24.0-1-24.0</v>
      </c>
      <c r="BZ21" s="208" t="str">
        <f t="shared" si="25"/>
        <v>0-24.0-1-24.0</v>
      </c>
      <c r="CA21" s="208" t="str">
        <f t="shared" si="26"/>
        <v>0-24.0-1-24.0</v>
      </c>
      <c r="CB21" s="208" t="str">
        <f t="shared" si="27"/>
        <v>0-24.0-1-24.0</v>
      </c>
      <c r="CC21" s="208" t="str">
        <f t="shared" si="28"/>
        <v>0-24.0-1-24.0</v>
      </c>
      <c r="CD21" s="208" t="str">
        <f t="shared" si="29"/>
        <v>0-24.0-1-24.0</v>
      </c>
      <c r="CE21" s="208" t="str">
        <f t="shared" si="30"/>
        <v>0-24.0-1-24.0</v>
      </c>
      <c r="CF21" s="208" t="str">
        <f t="shared" si="31"/>
        <v>0-24.0-1-24.0</v>
      </c>
      <c r="CG21" s="208" t="str">
        <f t="shared" si="32"/>
        <v>0-24.0-1-24.0</v>
      </c>
      <c r="CH21" s="208" t="str">
        <f t="shared" si="33"/>
        <v>0-24.0-1-24.0</v>
      </c>
      <c r="CI21" s="208" t="str">
        <f t="shared" si="34"/>
        <v>0-24.0-1-24.0</v>
      </c>
      <c r="CJ21" s="208" t="str">
        <f t="shared" si="35"/>
        <v>0-24.0-1-24.0</v>
      </c>
      <c r="CK21" s="208" t="str">
        <f t="shared" si="36"/>
        <v>0-24.0-1-24.0</v>
      </c>
      <c r="CL21" s="208" t="str">
        <f t="shared" si="37"/>
        <v>0-24.0-1-24.0</v>
      </c>
      <c r="CM21" s="208" t="str">
        <f t="shared" si="38"/>
        <v>0-24.0-1-24.0</v>
      </c>
      <c r="CN21" s="208" t="str">
        <f t="shared" si="39"/>
        <v>0-24.0-1-24.0</v>
      </c>
      <c r="CO21" s="208" t="str">
        <f t="shared" si="40"/>
        <v>0-24.0-1-24.0</v>
      </c>
      <c r="CP21" s="208" t="str">
        <f t="shared" si="41"/>
        <v>0-24.0-1-24.0</v>
      </c>
      <c r="CQ21" s="208" t="str">
        <f t="shared" si="42"/>
        <v>0-24.0-1-24.0</v>
      </c>
      <c r="CR21" s="208" t="str">
        <f t="shared" si="43"/>
        <v>0-24.0-1-24.0</v>
      </c>
      <c r="CS21" s="208" t="str">
        <f t="shared" si="44"/>
        <v>0-24.0-1-24.0</v>
      </c>
      <c r="CT21" s="208" t="str">
        <f t="shared" si="45"/>
        <v>0-24.0-1-24.0</v>
      </c>
      <c r="CU21" s="208" t="str">
        <f t="shared" si="46"/>
        <v>0-24.0-1-24.0</v>
      </c>
      <c r="CV21" s="208" t="str">
        <f t="shared" si="47"/>
        <v>0-24.0-1-24.0</v>
      </c>
      <c r="CW21" s="208" t="str">
        <f t="shared" si="48"/>
        <v>0-24.0-1-24.0</v>
      </c>
      <c r="CX21" s="208" t="str">
        <f t="shared" si="49"/>
        <v>0-24.0-1-24.0</v>
      </c>
      <c r="CY21" s="208" t="str">
        <f t="shared" si="50"/>
        <v>0-24.0-1-24.0</v>
      </c>
      <c r="CZ21" s="208" t="str">
        <f t="shared" si="0"/>
        <v>0-24.0-1-24.0</v>
      </c>
      <c r="DA21" s="211">
        <f t="shared" si="52"/>
        <v>24</v>
      </c>
      <c r="DB21" s="211">
        <f t="shared" si="53"/>
        <v>168</v>
      </c>
      <c r="DC21" s="213">
        <f t="shared" si="51"/>
        <v>24</v>
      </c>
      <c r="DD21" s="211">
        <f t="shared" si="54"/>
        <v>168</v>
      </c>
      <c r="DE21" s="211" t="str">
        <f t="shared" si="55"/>
        <v>Ok-168.0</v>
      </c>
      <c r="DF21" s="208"/>
    </row>
    <row r="22" spans="1:110">
      <c r="A22" s="277">
        <v>19</v>
      </c>
      <c r="B22" s="13">
        <f>IF(Main!BF23="","",Main!BF23)</f>
        <v>44574</v>
      </c>
      <c r="C22" s="22"/>
      <c r="D22" s="23"/>
      <c r="E22" s="23"/>
      <c r="F22" s="23"/>
      <c r="G22" s="23"/>
      <c r="H22" s="23"/>
      <c r="I22" s="23"/>
      <c r="J22" s="24"/>
      <c r="K22" s="22"/>
      <c r="L22" s="23"/>
      <c r="M22" s="23"/>
      <c r="N22" s="23"/>
      <c r="O22" s="23"/>
      <c r="P22" s="23"/>
      <c r="Q22" s="23"/>
      <c r="R22" s="24"/>
      <c r="S22" s="22"/>
      <c r="T22" s="23"/>
      <c r="U22" s="23"/>
      <c r="V22" s="23"/>
      <c r="W22" s="23"/>
      <c r="X22" s="23"/>
      <c r="Y22" s="23"/>
      <c r="Z22" s="24"/>
      <c r="AA22" s="22"/>
      <c r="AB22" s="23"/>
      <c r="AC22" s="23"/>
      <c r="AD22" s="23"/>
      <c r="AE22" s="23"/>
      <c r="AF22" s="23"/>
      <c r="AG22" s="23"/>
      <c r="AH22" s="24"/>
      <c r="AI22" s="22"/>
      <c r="AJ22" s="23"/>
      <c r="AK22" s="23"/>
      <c r="AL22" s="23"/>
      <c r="AM22" s="23"/>
      <c r="AN22" s="23"/>
      <c r="AO22" s="23"/>
      <c r="AP22" s="24"/>
      <c r="AQ22" s="22"/>
      <c r="AR22" s="23"/>
      <c r="AS22" s="23"/>
      <c r="AT22" s="23"/>
      <c r="AU22" s="23"/>
      <c r="AV22" s="23"/>
      <c r="AW22" s="23"/>
      <c r="AX22" s="24"/>
      <c r="AY22" s="98" t="s">
        <v>162</v>
      </c>
      <c r="AZ22" s="99" t="s">
        <v>162</v>
      </c>
      <c r="BA22" s="21"/>
      <c r="BB22" s="208"/>
      <c r="BC22" s="208" t="str">
        <f t="shared" si="2"/>
        <v>0-24.0-1-24.0</v>
      </c>
      <c r="BD22" s="208" t="str">
        <f t="shared" si="3"/>
        <v>0-24.0-1-24.0</v>
      </c>
      <c r="BE22" s="208" t="str">
        <f t="shared" si="4"/>
        <v>0-24.0-1-24.0</v>
      </c>
      <c r="BF22" s="208" t="str">
        <f t="shared" si="5"/>
        <v>0-24.0-1-24.0</v>
      </c>
      <c r="BG22" s="208" t="str">
        <f t="shared" si="6"/>
        <v>0-24.0-1-24.0</v>
      </c>
      <c r="BH22" s="208" t="str">
        <f t="shared" si="7"/>
        <v>0-24.0-1-24.0</v>
      </c>
      <c r="BI22" s="208" t="str">
        <f t="shared" si="8"/>
        <v>0-24.0-1-24.0</v>
      </c>
      <c r="BJ22" s="208" t="str">
        <f t="shared" si="9"/>
        <v>0-24.0-1-24.0</v>
      </c>
      <c r="BK22" s="208" t="str">
        <f t="shared" si="10"/>
        <v>0-24.0-1-24.0</v>
      </c>
      <c r="BL22" s="208" t="str">
        <f t="shared" si="11"/>
        <v>0-24.0-1-24.0</v>
      </c>
      <c r="BM22" s="208" t="str">
        <f t="shared" si="12"/>
        <v>0-24.0-1-24.0</v>
      </c>
      <c r="BN22" s="208" t="str">
        <f t="shared" si="13"/>
        <v>0-24.0-1-24.0</v>
      </c>
      <c r="BO22" s="208" t="str">
        <f t="shared" si="14"/>
        <v>0-24.0-1-24.0</v>
      </c>
      <c r="BP22" s="208" t="str">
        <f t="shared" si="15"/>
        <v>0-24.0-1-24.0</v>
      </c>
      <c r="BQ22" s="208" t="str">
        <f t="shared" si="16"/>
        <v>0-24.0-1-24.0</v>
      </c>
      <c r="BR22" s="208" t="str">
        <f t="shared" si="17"/>
        <v>0-24.0-1-24.0</v>
      </c>
      <c r="BS22" s="208" t="str">
        <f t="shared" si="18"/>
        <v>0-24.0-1-24.0</v>
      </c>
      <c r="BT22" s="208" t="str">
        <f t="shared" si="19"/>
        <v>0-24.0-1-24.0</v>
      </c>
      <c r="BU22" s="208" t="str">
        <f t="shared" si="20"/>
        <v>0-24.0-1-24.0</v>
      </c>
      <c r="BV22" s="208" t="str">
        <f t="shared" si="21"/>
        <v>0-24.0-1-24.0</v>
      </c>
      <c r="BW22" s="208" t="str">
        <f t="shared" si="22"/>
        <v>0-24.0-1-24.0</v>
      </c>
      <c r="BX22" s="208" t="str">
        <f t="shared" si="23"/>
        <v>0-24.0-1-24.0</v>
      </c>
      <c r="BY22" s="208" t="str">
        <f t="shared" si="24"/>
        <v>0-24.0-1-24.0</v>
      </c>
      <c r="BZ22" s="208" t="str">
        <f t="shared" si="25"/>
        <v>0-24.0-1-24.0</v>
      </c>
      <c r="CA22" s="208" t="str">
        <f t="shared" si="26"/>
        <v>0-24.0-1-24.0</v>
      </c>
      <c r="CB22" s="208" t="str">
        <f t="shared" si="27"/>
        <v>0-24.0-1-24.0</v>
      </c>
      <c r="CC22" s="208" t="str">
        <f t="shared" si="28"/>
        <v>0-24.0-1-24.0</v>
      </c>
      <c r="CD22" s="208" t="str">
        <f t="shared" si="29"/>
        <v>0-24.0-1-24.0</v>
      </c>
      <c r="CE22" s="208" t="str">
        <f t="shared" si="30"/>
        <v>0-24.0-1-24.0</v>
      </c>
      <c r="CF22" s="208" t="str">
        <f t="shared" si="31"/>
        <v>0-24.0-1-24.0</v>
      </c>
      <c r="CG22" s="208" t="str">
        <f t="shared" si="32"/>
        <v>0-24.0-1-24.0</v>
      </c>
      <c r="CH22" s="208" t="str">
        <f t="shared" si="33"/>
        <v>0-24.0-1-24.0</v>
      </c>
      <c r="CI22" s="208" t="str">
        <f t="shared" si="34"/>
        <v>0-24.0-1-24.0</v>
      </c>
      <c r="CJ22" s="208" t="str">
        <f t="shared" si="35"/>
        <v>0-24.0-1-24.0</v>
      </c>
      <c r="CK22" s="208" t="str">
        <f t="shared" si="36"/>
        <v>0-24.0-1-24.0</v>
      </c>
      <c r="CL22" s="208" t="str">
        <f t="shared" si="37"/>
        <v>0-24.0-1-24.0</v>
      </c>
      <c r="CM22" s="208" t="str">
        <f t="shared" si="38"/>
        <v>0-24.0-1-24.0</v>
      </c>
      <c r="CN22" s="208" t="str">
        <f t="shared" si="39"/>
        <v>0-24.0-1-24.0</v>
      </c>
      <c r="CO22" s="208" t="str">
        <f t="shared" si="40"/>
        <v>0-24.0-1-24.0</v>
      </c>
      <c r="CP22" s="208" t="str">
        <f t="shared" si="41"/>
        <v>0-24.0-1-24.0</v>
      </c>
      <c r="CQ22" s="208" t="str">
        <f t="shared" si="42"/>
        <v>0-24.0-1-24.0</v>
      </c>
      <c r="CR22" s="208" t="str">
        <f t="shared" si="43"/>
        <v>0-24.0-1-24.0</v>
      </c>
      <c r="CS22" s="208" t="str">
        <f t="shared" si="44"/>
        <v>0-24.0-1-24.0</v>
      </c>
      <c r="CT22" s="208" t="str">
        <f t="shared" si="45"/>
        <v>0-24.0-1-24.0</v>
      </c>
      <c r="CU22" s="208" t="str">
        <f t="shared" si="46"/>
        <v>0-24.0-1-24.0</v>
      </c>
      <c r="CV22" s="208" t="str">
        <f t="shared" si="47"/>
        <v>0-24.0-1-24.0</v>
      </c>
      <c r="CW22" s="208" t="str">
        <f t="shared" si="48"/>
        <v>0-24.0-1-24.0</v>
      </c>
      <c r="CX22" s="208" t="str">
        <f t="shared" si="49"/>
        <v>0-24.0-1-24.0</v>
      </c>
      <c r="CY22" s="208" t="str">
        <f t="shared" si="50"/>
        <v>0-24.0-1-24.0</v>
      </c>
      <c r="CZ22" s="208" t="str">
        <f t="shared" si="0"/>
        <v>0-24.0-1-24.0</v>
      </c>
      <c r="DA22" s="211">
        <f t="shared" si="52"/>
        <v>24</v>
      </c>
      <c r="DB22" s="211">
        <f t="shared" si="53"/>
        <v>168</v>
      </c>
      <c r="DC22" s="213">
        <f t="shared" si="51"/>
        <v>24</v>
      </c>
      <c r="DD22" s="211">
        <f t="shared" si="54"/>
        <v>168</v>
      </c>
      <c r="DE22" s="211" t="str">
        <f t="shared" si="55"/>
        <v>Ok-168.0</v>
      </c>
      <c r="DF22" s="208"/>
    </row>
    <row r="23" spans="1:110">
      <c r="A23" s="277">
        <v>20</v>
      </c>
      <c r="B23" s="13">
        <f>IF(Main!BF24="","",Main!BF24)</f>
        <v>44575</v>
      </c>
      <c r="C23" s="22"/>
      <c r="D23" s="23"/>
      <c r="E23" s="23"/>
      <c r="F23" s="23"/>
      <c r="G23" s="23"/>
      <c r="H23" s="23"/>
      <c r="I23" s="23"/>
      <c r="J23" s="24"/>
      <c r="K23" s="22"/>
      <c r="L23" s="23"/>
      <c r="M23" s="23"/>
      <c r="N23" s="23"/>
      <c r="O23" s="23"/>
      <c r="P23" s="23"/>
      <c r="Q23" s="23"/>
      <c r="R23" s="24"/>
      <c r="S23" s="22"/>
      <c r="T23" s="23"/>
      <c r="U23" s="23"/>
      <c r="V23" s="23"/>
      <c r="W23" s="23"/>
      <c r="X23" s="23"/>
      <c r="Y23" s="23"/>
      <c r="Z23" s="24"/>
      <c r="AA23" s="22"/>
      <c r="AB23" s="23"/>
      <c r="AC23" s="23"/>
      <c r="AD23" s="23"/>
      <c r="AE23" s="23"/>
      <c r="AF23" s="23"/>
      <c r="AG23" s="23"/>
      <c r="AH23" s="24"/>
      <c r="AI23" s="22"/>
      <c r="AJ23" s="23"/>
      <c r="AK23" s="23"/>
      <c r="AL23" s="23"/>
      <c r="AM23" s="23"/>
      <c r="AN23" s="23"/>
      <c r="AO23" s="23"/>
      <c r="AP23" s="24"/>
      <c r="AQ23" s="22"/>
      <c r="AR23" s="23"/>
      <c r="AS23" s="23"/>
      <c r="AT23" s="23"/>
      <c r="AU23" s="23"/>
      <c r="AV23" s="23"/>
      <c r="AW23" s="23"/>
      <c r="AX23" s="24"/>
      <c r="AY23" s="98" t="s">
        <v>162</v>
      </c>
      <c r="AZ23" s="99" t="s">
        <v>162</v>
      </c>
      <c r="BA23" s="21"/>
      <c r="BB23" s="208"/>
      <c r="BC23" s="208" t="str">
        <f t="shared" si="2"/>
        <v>0-24.0-1-24.0</v>
      </c>
      <c r="BD23" s="208" t="str">
        <f t="shared" si="3"/>
        <v>0-24.0-1-24.0</v>
      </c>
      <c r="BE23" s="208" t="str">
        <f t="shared" si="4"/>
        <v>0-24.0-1-24.0</v>
      </c>
      <c r="BF23" s="208" t="str">
        <f t="shared" si="5"/>
        <v>0-24.0-1-24.0</v>
      </c>
      <c r="BG23" s="208" t="str">
        <f t="shared" si="6"/>
        <v>0-24.0-1-24.0</v>
      </c>
      <c r="BH23" s="208" t="str">
        <f t="shared" si="7"/>
        <v>0-24.0-1-24.0</v>
      </c>
      <c r="BI23" s="208" t="str">
        <f t="shared" si="8"/>
        <v>0-24.0-1-24.0</v>
      </c>
      <c r="BJ23" s="208" t="str">
        <f t="shared" si="9"/>
        <v>0-24.0-1-24.0</v>
      </c>
      <c r="BK23" s="208" t="str">
        <f t="shared" si="10"/>
        <v>0-24.0-1-24.0</v>
      </c>
      <c r="BL23" s="208" t="str">
        <f t="shared" si="11"/>
        <v>0-24.0-1-24.0</v>
      </c>
      <c r="BM23" s="208" t="str">
        <f t="shared" si="12"/>
        <v>0-24.0-1-24.0</v>
      </c>
      <c r="BN23" s="208" t="str">
        <f t="shared" si="13"/>
        <v>0-24.0-1-24.0</v>
      </c>
      <c r="BO23" s="208" t="str">
        <f t="shared" si="14"/>
        <v>0-24.0-1-24.0</v>
      </c>
      <c r="BP23" s="208" t="str">
        <f t="shared" si="15"/>
        <v>0-24.0-1-24.0</v>
      </c>
      <c r="BQ23" s="208" t="str">
        <f t="shared" si="16"/>
        <v>0-24.0-1-24.0</v>
      </c>
      <c r="BR23" s="208" t="str">
        <f t="shared" si="17"/>
        <v>0-24.0-1-24.0</v>
      </c>
      <c r="BS23" s="208" t="str">
        <f t="shared" si="18"/>
        <v>0-24.0-1-24.0</v>
      </c>
      <c r="BT23" s="208" t="str">
        <f t="shared" si="19"/>
        <v>0-24.0-1-24.0</v>
      </c>
      <c r="BU23" s="208" t="str">
        <f t="shared" si="20"/>
        <v>0-24.0-1-24.0</v>
      </c>
      <c r="BV23" s="208" t="str">
        <f t="shared" si="21"/>
        <v>0-24.0-1-24.0</v>
      </c>
      <c r="BW23" s="208" t="str">
        <f t="shared" si="22"/>
        <v>0-24.0-1-24.0</v>
      </c>
      <c r="BX23" s="208" t="str">
        <f t="shared" si="23"/>
        <v>0-24.0-1-24.0</v>
      </c>
      <c r="BY23" s="208" t="str">
        <f t="shared" si="24"/>
        <v>0-24.0-1-24.0</v>
      </c>
      <c r="BZ23" s="208" t="str">
        <f t="shared" si="25"/>
        <v>0-24.0-1-24.0</v>
      </c>
      <c r="CA23" s="208" t="str">
        <f t="shared" si="26"/>
        <v>0-24.0-1-24.0</v>
      </c>
      <c r="CB23" s="208" t="str">
        <f t="shared" si="27"/>
        <v>0-24.0-1-24.0</v>
      </c>
      <c r="CC23" s="208" t="str">
        <f t="shared" si="28"/>
        <v>0-24.0-1-24.0</v>
      </c>
      <c r="CD23" s="208" t="str">
        <f t="shared" si="29"/>
        <v>0-24.0-1-24.0</v>
      </c>
      <c r="CE23" s="208" t="str">
        <f t="shared" si="30"/>
        <v>0-24.0-1-24.0</v>
      </c>
      <c r="CF23" s="208" t="str">
        <f t="shared" si="31"/>
        <v>0-24.0-1-24.0</v>
      </c>
      <c r="CG23" s="208" t="str">
        <f t="shared" si="32"/>
        <v>0-24.0-1-24.0</v>
      </c>
      <c r="CH23" s="208" t="str">
        <f t="shared" si="33"/>
        <v>0-24.0-1-24.0</v>
      </c>
      <c r="CI23" s="208" t="str">
        <f t="shared" si="34"/>
        <v>0-24.0-1-24.0</v>
      </c>
      <c r="CJ23" s="208" t="str">
        <f t="shared" si="35"/>
        <v>0-24.0-1-24.0</v>
      </c>
      <c r="CK23" s="208" t="str">
        <f t="shared" si="36"/>
        <v>0-24.0-1-24.0</v>
      </c>
      <c r="CL23" s="208" t="str">
        <f t="shared" si="37"/>
        <v>0-24.0-1-24.0</v>
      </c>
      <c r="CM23" s="208" t="str">
        <f t="shared" si="38"/>
        <v>0-24.0-1-24.0</v>
      </c>
      <c r="CN23" s="208" t="str">
        <f t="shared" si="39"/>
        <v>0-24.0-1-24.0</v>
      </c>
      <c r="CO23" s="208" t="str">
        <f t="shared" si="40"/>
        <v>0-24.0-1-24.0</v>
      </c>
      <c r="CP23" s="208" t="str">
        <f t="shared" si="41"/>
        <v>0-24.0-1-24.0</v>
      </c>
      <c r="CQ23" s="208" t="str">
        <f t="shared" si="42"/>
        <v>0-24.0-1-24.0</v>
      </c>
      <c r="CR23" s="208" t="str">
        <f t="shared" si="43"/>
        <v>0-24.0-1-24.0</v>
      </c>
      <c r="CS23" s="208" t="str">
        <f t="shared" si="44"/>
        <v>0-24.0-1-24.0</v>
      </c>
      <c r="CT23" s="208" t="str">
        <f t="shared" si="45"/>
        <v>0-24.0-1-24.0</v>
      </c>
      <c r="CU23" s="208" t="str">
        <f t="shared" si="46"/>
        <v>0-24.0-1-24.0</v>
      </c>
      <c r="CV23" s="208" t="str">
        <f t="shared" si="47"/>
        <v>0-24.0-1-24.0</v>
      </c>
      <c r="CW23" s="208" t="str">
        <f t="shared" si="48"/>
        <v>0-24.0-1-24.0</v>
      </c>
      <c r="CX23" s="208" t="str">
        <f t="shared" si="49"/>
        <v>0-24.0-1-24.0</v>
      </c>
      <c r="CY23" s="208" t="str">
        <f t="shared" si="50"/>
        <v>0-24.0-1-24.0</v>
      </c>
      <c r="CZ23" s="208" t="str">
        <f t="shared" si="0"/>
        <v>0-24.0-1-24.0</v>
      </c>
      <c r="DA23" s="211">
        <f t="shared" si="52"/>
        <v>24</v>
      </c>
      <c r="DB23" s="211">
        <f t="shared" si="53"/>
        <v>168</v>
      </c>
      <c r="DC23" s="213">
        <f t="shared" si="51"/>
        <v>24</v>
      </c>
      <c r="DD23" s="211">
        <f t="shared" si="54"/>
        <v>168</v>
      </c>
      <c r="DE23" s="211" t="str">
        <f t="shared" si="55"/>
        <v>Ok-168.0</v>
      </c>
      <c r="DF23" s="208"/>
    </row>
    <row r="24" spans="1:110">
      <c r="A24" s="277">
        <v>21</v>
      </c>
      <c r="B24" s="13">
        <f>IF(Main!BF25="","",Main!BF25)</f>
        <v>44576</v>
      </c>
      <c r="C24" s="22"/>
      <c r="D24" s="23"/>
      <c r="E24" s="23"/>
      <c r="F24" s="23"/>
      <c r="G24" s="23"/>
      <c r="H24" s="23"/>
      <c r="I24" s="23"/>
      <c r="J24" s="24"/>
      <c r="K24" s="22"/>
      <c r="L24" s="23"/>
      <c r="M24" s="23"/>
      <c r="N24" s="23"/>
      <c r="O24" s="23"/>
      <c r="P24" s="23"/>
      <c r="Q24" s="23"/>
      <c r="R24" s="24"/>
      <c r="S24" s="22"/>
      <c r="T24" s="23"/>
      <c r="U24" s="23"/>
      <c r="V24" s="23"/>
      <c r="W24" s="23"/>
      <c r="X24" s="23"/>
      <c r="Y24" s="23"/>
      <c r="Z24" s="24"/>
      <c r="AA24" s="22"/>
      <c r="AB24" s="23"/>
      <c r="AC24" s="23"/>
      <c r="AD24" s="23"/>
      <c r="AE24" s="23"/>
      <c r="AF24" s="23"/>
      <c r="AG24" s="23"/>
      <c r="AH24" s="24"/>
      <c r="AI24" s="22"/>
      <c r="AJ24" s="23"/>
      <c r="AK24" s="23"/>
      <c r="AL24" s="23"/>
      <c r="AM24" s="23"/>
      <c r="AN24" s="23"/>
      <c r="AO24" s="23"/>
      <c r="AP24" s="24"/>
      <c r="AQ24" s="22"/>
      <c r="AR24" s="23"/>
      <c r="AS24" s="23"/>
      <c r="AT24" s="23"/>
      <c r="AU24" s="23"/>
      <c r="AV24" s="23"/>
      <c r="AW24" s="23"/>
      <c r="AX24" s="24"/>
      <c r="AY24" s="98" t="s">
        <v>162</v>
      </c>
      <c r="AZ24" s="99" t="s">
        <v>162</v>
      </c>
      <c r="BA24" s="21"/>
      <c r="BB24" s="208"/>
      <c r="BC24" s="208" t="str">
        <f t="shared" si="2"/>
        <v>0-24.0-1-24.0</v>
      </c>
      <c r="BD24" s="208" t="str">
        <f t="shared" si="3"/>
        <v>0-24.0-1-24.0</v>
      </c>
      <c r="BE24" s="208" t="str">
        <f t="shared" si="4"/>
        <v>0-24.0-1-24.0</v>
      </c>
      <c r="BF24" s="208" t="str">
        <f t="shared" si="5"/>
        <v>0-24.0-1-24.0</v>
      </c>
      <c r="BG24" s="208" t="str">
        <f t="shared" si="6"/>
        <v>0-24.0-1-24.0</v>
      </c>
      <c r="BH24" s="208" t="str">
        <f t="shared" si="7"/>
        <v>0-24.0-1-24.0</v>
      </c>
      <c r="BI24" s="208" t="str">
        <f t="shared" si="8"/>
        <v>0-24.0-1-24.0</v>
      </c>
      <c r="BJ24" s="208" t="str">
        <f t="shared" si="9"/>
        <v>0-24.0-1-24.0</v>
      </c>
      <c r="BK24" s="208" t="str">
        <f t="shared" si="10"/>
        <v>0-24.0-1-24.0</v>
      </c>
      <c r="BL24" s="208" t="str">
        <f t="shared" si="11"/>
        <v>0-24.0-1-24.0</v>
      </c>
      <c r="BM24" s="208" t="str">
        <f t="shared" si="12"/>
        <v>0-24.0-1-24.0</v>
      </c>
      <c r="BN24" s="208" t="str">
        <f t="shared" si="13"/>
        <v>0-24.0-1-24.0</v>
      </c>
      <c r="BO24" s="208" t="str">
        <f t="shared" si="14"/>
        <v>0-24.0-1-24.0</v>
      </c>
      <c r="BP24" s="208" t="str">
        <f t="shared" si="15"/>
        <v>0-24.0-1-24.0</v>
      </c>
      <c r="BQ24" s="208" t="str">
        <f t="shared" si="16"/>
        <v>0-24.0-1-24.0</v>
      </c>
      <c r="BR24" s="208" t="str">
        <f t="shared" si="17"/>
        <v>0-24.0-1-24.0</v>
      </c>
      <c r="BS24" s="208" t="str">
        <f t="shared" si="18"/>
        <v>0-24.0-1-24.0</v>
      </c>
      <c r="BT24" s="208" t="str">
        <f t="shared" si="19"/>
        <v>0-24.0-1-24.0</v>
      </c>
      <c r="BU24" s="208" t="str">
        <f t="shared" si="20"/>
        <v>0-24.0-1-24.0</v>
      </c>
      <c r="BV24" s="208" t="str">
        <f t="shared" si="21"/>
        <v>0-24.0-1-24.0</v>
      </c>
      <c r="BW24" s="208" t="str">
        <f t="shared" si="22"/>
        <v>0-24.0-1-24.0</v>
      </c>
      <c r="BX24" s="208" t="str">
        <f t="shared" si="23"/>
        <v>0-24.0-1-24.0</v>
      </c>
      <c r="BY24" s="208" t="str">
        <f t="shared" si="24"/>
        <v>0-24.0-1-24.0</v>
      </c>
      <c r="BZ24" s="208" t="str">
        <f t="shared" si="25"/>
        <v>0-24.0-1-24.0</v>
      </c>
      <c r="CA24" s="208" t="str">
        <f t="shared" si="26"/>
        <v>0-24.0-1-24.0</v>
      </c>
      <c r="CB24" s="208" t="str">
        <f t="shared" si="27"/>
        <v>0-24.0-1-24.0</v>
      </c>
      <c r="CC24" s="208" t="str">
        <f t="shared" si="28"/>
        <v>0-24.0-1-24.0</v>
      </c>
      <c r="CD24" s="208" t="str">
        <f t="shared" si="29"/>
        <v>0-24.0-1-24.0</v>
      </c>
      <c r="CE24" s="208" t="str">
        <f t="shared" si="30"/>
        <v>0-24.0-1-24.0</v>
      </c>
      <c r="CF24" s="208" t="str">
        <f t="shared" si="31"/>
        <v>0-24.0-1-24.0</v>
      </c>
      <c r="CG24" s="208" t="str">
        <f t="shared" si="32"/>
        <v>0-24.0-1-24.0</v>
      </c>
      <c r="CH24" s="208" t="str">
        <f t="shared" si="33"/>
        <v>0-24.0-1-24.0</v>
      </c>
      <c r="CI24" s="208" t="str">
        <f t="shared" si="34"/>
        <v>0-24.0-1-24.0</v>
      </c>
      <c r="CJ24" s="208" t="str">
        <f t="shared" si="35"/>
        <v>0-24.0-1-24.0</v>
      </c>
      <c r="CK24" s="208" t="str">
        <f t="shared" si="36"/>
        <v>0-24.0-1-24.0</v>
      </c>
      <c r="CL24" s="208" t="str">
        <f t="shared" si="37"/>
        <v>0-24.0-1-24.0</v>
      </c>
      <c r="CM24" s="208" t="str">
        <f t="shared" si="38"/>
        <v>0-24.0-1-24.0</v>
      </c>
      <c r="CN24" s="208" t="str">
        <f t="shared" si="39"/>
        <v>0-24.0-1-24.0</v>
      </c>
      <c r="CO24" s="208" t="str">
        <f t="shared" si="40"/>
        <v>0-24.0-1-24.0</v>
      </c>
      <c r="CP24" s="208" t="str">
        <f t="shared" si="41"/>
        <v>0-24.0-1-24.0</v>
      </c>
      <c r="CQ24" s="208" t="str">
        <f t="shared" si="42"/>
        <v>0-24.0-1-24.0</v>
      </c>
      <c r="CR24" s="208" t="str">
        <f t="shared" si="43"/>
        <v>0-24.0-1-24.0</v>
      </c>
      <c r="CS24" s="208" t="str">
        <f t="shared" si="44"/>
        <v>0-24.0-1-24.0</v>
      </c>
      <c r="CT24" s="208" t="str">
        <f t="shared" si="45"/>
        <v>0-24.0-1-24.0</v>
      </c>
      <c r="CU24" s="208" t="str">
        <f t="shared" si="46"/>
        <v>0-24.0-1-24.0</v>
      </c>
      <c r="CV24" s="208" t="str">
        <f t="shared" si="47"/>
        <v>0-24.0-1-24.0</v>
      </c>
      <c r="CW24" s="208" t="str">
        <f t="shared" si="48"/>
        <v>0-24.0-1-24.0</v>
      </c>
      <c r="CX24" s="208" t="str">
        <f t="shared" si="49"/>
        <v>0-24.0-1-24.0</v>
      </c>
      <c r="CY24" s="208" t="str">
        <f t="shared" si="50"/>
        <v>0-24.0-1-24.0</v>
      </c>
      <c r="CZ24" s="208" t="str">
        <f t="shared" si="0"/>
        <v>0-24.0-1-24.0</v>
      </c>
      <c r="DA24" s="211">
        <f t="shared" si="52"/>
        <v>24</v>
      </c>
      <c r="DB24" s="211">
        <f t="shared" si="53"/>
        <v>168</v>
      </c>
      <c r="DC24" s="213">
        <f t="shared" si="51"/>
        <v>24</v>
      </c>
      <c r="DD24" s="211">
        <f t="shared" si="54"/>
        <v>168</v>
      </c>
      <c r="DE24" s="211" t="str">
        <f t="shared" si="55"/>
        <v>Ok-168.0</v>
      </c>
      <c r="DF24" s="208"/>
    </row>
    <row r="25" spans="1:110">
      <c r="A25" s="277">
        <v>22</v>
      </c>
      <c r="B25" s="13">
        <f>IF(Main!BF26="","",Main!BF26)</f>
        <v>44577</v>
      </c>
      <c r="C25" s="22"/>
      <c r="D25" s="23"/>
      <c r="E25" s="23"/>
      <c r="F25" s="23"/>
      <c r="G25" s="23"/>
      <c r="H25" s="23"/>
      <c r="I25" s="23"/>
      <c r="J25" s="24"/>
      <c r="K25" s="22"/>
      <c r="L25" s="23"/>
      <c r="M25" s="23"/>
      <c r="N25" s="23"/>
      <c r="O25" s="23"/>
      <c r="P25" s="23"/>
      <c r="Q25" s="23"/>
      <c r="R25" s="24"/>
      <c r="S25" s="22"/>
      <c r="T25" s="23"/>
      <c r="U25" s="23"/>
      <c r="V25" s="23"/>
      <c r="W25" s="23"/>
      <c r="X25" s="23"/>
      <c r="Y25" s="23"/>
      <c r="Z25" s="24"/>
      <c r="AA25" s="22"/>
      <c r="AB25" s="23"/>
      <c r="AC25" s="23"/>
      <c r="AD25" s="23"/>
      <c r="AE25" s="23"/>
      <c r="AF25" s="23"/>
      <c r="AG25" s="23"/>
      <c r="AH25" s="24"/>
      <c r="AI25" s="22"/>
      <c r="AJ25" s="23"/>
      <c r="AK25" s="23"/>
      <c r="AL25" s="23"/>
      <c r="AM25" s="23"/>
      <c r="AN25" s="23"/>
      <c r="AO25" s="23"/>
      <c r="AP25" s="24"/>
      <c r="AQ25" s="22"/>
      <c r="AR25" s="23"/>
      <c r="AS25" s="23"/>
      <c r="AT25" s="23"/>
      <c r="AU25" s="23"/>
      <c r="AV25" s="23"/>
      <c r="AW25" s="23"/>
      <c r="AX25" s="24"/>
      <c r="AY25" s="98" t="s">
        <v>162</v>
      </c>
      <c r="AZ25" s="99" t="s">
        <v>162</v>
      </c>
      <c r="BA25" s="21"/>
      <c r="BB25" s="208"/>
      <c r="BC25" s="208" t="str">
        <f t="shared" si="2"/>
        <v>0-24.0-1-24.0</v>
      </c>
      <c r="BD25" s="208" t="str">
        <f t="shared" si="3"/>
        <v>0-24.0-1-24.0</v>
      </c>
      <c r="BE25" s="208" t="str">
        <f t="shared" si="4"/>
        <v>0-24.0-1-24.0</v>
      </c>
      <c r="BF25" s="208" t="str">
        <f t="shared" si="5"/>
        <v>0-24.0-1-24.0</v>
      </c>
      <c r="BG25" s="208" t="str">
        <f t="shared" si="6"/>
        <v>0-24.0-1-24.0</v>
      </c>
      <c r="BH25" s="208" t="str">
        <f t="shared" si="7"/>
        <v>0-24.0-1-24.0</v>
      </c>
      <c r="BI25" s="208" t="str">
        <f t="shared" si="8"/>
        <v>0-24.0-1-24.0</v>
      </c>
      <c r="BJ25" s="208" t="str">
        <f t="shared" si="9"/>
        <v>0-24.0-1-24.0</v>
      </c>
      <c r="BK25" s="208" t="str">
        <f t="shared" si="10"/>
        <v>0-24.0-1-24.0</v>
      </c>
      <c r="BL25" s="208" t="str">
        <f t="shared" si="11"/>
        <v>0-24.0-1-24.0</v>
      </c>
      <c r="BM25" s="208" t="str">
        <f t="shared" si="12"/>
        <v>0-24.0-1-24.0</v>
      </c>
      <c r="BN25" s="208" t="str">
        <f t="shared" si="13"/>
        <v>0-24.0-1-24.0</v>
      </c>
      <c r="BO25" s="208" t="str">
        <f t="shared" si="14"/>
        <v>0-24.0-1-24.0</v>
      </c>
      <c r="BP25" s="208" t="str">
        <f t="shared" si="15"/>
        <v>0-24.0-1-24.0</v>
      </c>
      <c r="BQ25" s="208" t="str">
        <f t="shared" si="16"/>
        <v>0-24.0-1-24.0</v>
      </c>
      <c r="BR25" s="208" t="str">
        <f t="shared" si="17"/>
        <v>0-24.0-1-24.0</v>
      </c>
      <c r="BS25" s="208" t="str">
        <f t="shared" si="18"/>
        <v>0-24.0-1-24.0</v>
      </c>
      <c r="BT25" s="208" t="str">
        <f t="shared" si="19"/>
        <v>0-24.0-1-24.0</v>
      </c>
      <c r="BU25" s="208" t="str">
        <f t="shared" si="20"/>
        <v>0-24.0-1-24.0</v>
      </c>
      <c r="BV25" s="208" t="str">
        <f t="shared" si="21"/>
        <v>0-24.0-1-24.0</v>
      </c>
      <c r="BW25" s="208" t="str">
        <f t="shared" si="22"/>
        <v>0-24.0-1-24.0</v>
      </c>
      <c r="BX25" s="208" t="str">
        <f t="shared" si="23"/>
        <v>0-24.0-1-24.0</v>
      </c>
      <c r="BY25" s="208" t="str">
        <f t="shared" si="24"/>
        <v>0-24.0-1-24.0</v>
      </c>
      <c r="BZ25" s="208" t="str">
        <f t="shared" si="25"/>
        <v>0-24.0-1-24.0</v>
      </c>
      <c r="CA25" s="208" t="str">
        <f t="shared" si="26"/>
        <v>0-24.0-1-24.0</v>
      </c>
      <c r="CB25" s="208" t="str">
        <f t="shared" si="27"/>
        <v>0-24.0-1-24.0</v>
      </c>
      <c r="CC25" s="208" t="str">
        <f t="shared" si="28"/>
        <v>0-24.0-1-24.0</v>
      </c>
      <c r="CD25" s="208" t="str">
        <f t="shared" si="29"/>
        <v>0-24.0-1-24.0</v>
      </c>
      <c r="CE25" s="208" t="str">
        <f t="shared" si="30"/>
        <v>0-24.0-1-24.0</v>
      </c>
      <c r="CF25" s="208" t="str">
        <f t="shared" si="31"/>
        <v>0-24.0-1-24.0</v>
      </c>
      <c r="CG25" s="208" t="str">
        <f t="shared" si="32"/>
        <v>0-24.0-1-24.0</v>
      </c>
      <c r="CH25" s="208" t="str">
        <f t="shared" si="33"/>
        <v>0-24.0-1-24.0</v>
      </c>
      <c r="CI25" s="208" t="str">
        <f t="shared" si="34"/>
        <v>0-24.0-1-24.0</v>
      </c>
      <c r="CJ25" s="208" t="str">
        <f t="shared" si="35"/>
        <v>0-24.0-1-24.0</v>
      </c>
      <c r="CK25" s="208" t="str">
        <f t="shared" si="36"/>
        <v>0-24.0-1-24.0</v>
      </c>
      <c r="CL25" s="208" t="str">
        <f t="shared" si="37"/>
        <v>0-24.0-1-24.0</v>
      </c>
      <c r="CM25" s="208" t="str">
        <f t="shared" si="38"/>
        <v>0-24.0-1-24.0</v>
      </c>
      <c r="CN25" s="208" t="str">
        <f t="shared" si="39"/>
        <v>0-24.0-1-24.0</v>
      </c>
      <c r="CO25" s="208" t="str">
        <f t="shared" si="40"/>
        <v>0-24.0-1-24.0</v>
      </c>
      <c r="CP25" s="208" t="str">
        <f t="shared" si="41"/>
        <v>0-24.0-1-24.0</v>
      </c>
      <c r="CQ25" s="208" t="str">
        <f t="shared" si="42"/>
        <v>0-24.0-1-24.0</v>
      </c>
      <c r="CR25" s="208" t="str">
        <f t="shared" si="43"/>
        <v>0-24.0-1-24.0</v>
      </c>
      <c r="CS25" s="208" t="str">
        <f t="shared" si="44"/>
        <v>0-24.0-1-24.0</v>
      </c>
      <c r="CT25" s="208" t="str">
        <f t="shared" si="45"/>
        <v>0-24.0-1-24.0</v>
      </c>
      <c r="CU25" s="208" t="str">
        <f t="shared" si="46"/>
        <v>0-24.0-1-24.0</v>
      </c>
      <c r="CV25" s="208" t="str">
        <f t="shared" si="47"/>
        <v>0-24.0-1-24.0</v>
      </c>
      <c r="CW25" s="208" t="str">
        <f t="shared" si="48"/>
        <v>0-24.0-1-24.0</v>
      </c>
      <c r="CX25" s="208" t="str">
        <f t="shared" si="49"/>
        <v>0-24.0-1-24.0</v>
      </c>
      <c r="CY25" s="208" t="str">
        <f t="shared" si="50"/>
        <v>0-24.0-1-24.0</v>
      </c>
      <c r="CZ25" s="208" t="str">
        <f t="shared" si="0"/>
        <v>0-24.0-1-24.0</v>
      </c>
      <c r="DA25" s="211">
        <f t="shared" si="52"/>
        <v>24</v>
      </c>
      <c r="DB25" s="211">
        <f t="shared" si="53"/>
        <v>168</v>
      </c>
      <c r="DC25" s="213">
        <f t="shared" si="51"/>
        <v>24</v>
      </c>
      <c r="DD25" s="211">
        <f t="shared" si="54"/>
        <v>168</v>
      </c>
      <c r="DE25" s="211" t="str">
        <f t="shared" si="55"/>
        <v>Ok-168.0</v>
      </c>
      <c r="DF25" s="208"/>
    </row>
    <row r="26" spans="1:110">
      <c r="A26" s="277">
        <v>23</v>
      </c>
      <c r="B26" s="13">
        <f>IF(Main!BF27="","",Main!BF27)</f>
        <v>44578</v>
      </c>
      <c r="C26" s="22"/>
      <c r="D26" s="23"/>
      <c r="E26" s="23"/>
      <c r="F26" s="23"/>
      <c r="G26" s="23"/>
      <c r="H26" s="23"/>
      <c r="I26" s="23"/>
      <c r="J26" s="24"/>
      <c r="K26" s="22"/>
      <c r="L26" s="23"/>
      <c r="M26" s="23"/>
      <c r="N26" s="23"/>
      <c r="O26" s="23"/>
      <c r="P26" s="23"/>
      <c r="Q26" s="23"/>
      <c r="R26" s="24"/>
      <c r="S26" s="22"/>
      <c r="T26" s="23"/>
      <c r="U26" s="23"/>
      <c r="V26" s="23"/>
      <c r="W26" s="23"/>
      <c r="X26" s="23"/>
      <c r="Y26" s="23"/>
      <c r="Z26" s="24"/>
      <c r="AA26" s="22"/>
      <c r="AB26" s="23"/>
      <c r="AC26" s="23"/>
      <c r="AD26" s="23"/>
      <c r="AE26" s="23"/>
      <c r="AF26" s="23"/>
      <c r="AG26" s="23"/>
      <c r="AH26" s="24"/>
      <c r="AI26" s="22"/>
      <c r="AJ26" s="23"/>
      <c r="AK26" s="23"/>
      <c r="AL26" s="23"/>
      <c r="AM26" s="23"/>
      <c r="AN26" s="23"/>
      <c r="AO26" s="23"/>
      <c r="AP26" s="24"/>
      <c r="AQ26" s="22"/>
      <c r="AR26" s="23"/>
      <c r="AS26" s="23"/>
      <c r="AT26" s="23"/>
      <c r="AU26" s="23"/>
      <c r="AV26" s="23"/>
      <c r="AW26" s="23"/>
      <c r="AX26" s="24"/>
      <c r="AY26" s="98" t="s">
        <v>162</v>
      </c>
      <c r="AZ26" s="99" t="s">
        <v>162</v>
      </c>
      <c r="BA26" s="21"/>
      <c r="BB26" s="208"/>
      <c r="BC26" s="208" t="str">
        <f t="shared" si="2"/>
        <v>0-24.0-1-24.0</v>
      </c>
      <c r="BD26" s="208" t="str">
        <f t="shared" si="3"/>
        <v>0-24.0-1-24.0</v>
      </c>
      <c r="BE26" s="208" t="str">
        <f t="shared" si="4"/>
        <v>0-24.0-1-24.0</v>
      </c>
      <c r="BF26" s="208" t="str">
        <f t="shared" si="5"/>
        <v>0-24.0-1-24.0</v>
      </c>
      <c r="BG26" s="208" t="str">
        <f t="shared" si="6"/>
        <v>0-24.0-1-24.0</v>
      </c>
      <c r="BH26" s="208" t="str">
        <f t="shared" si="7"/>
        <v>0-24.0-1-24.0</v>
      </c>
      <c r="BI26" s="208" t="str">
        <f t="shared" si="8"/>
        <v>0-24.0-1-24.0</v>
      </c>
      <c r="BJ26" s="208" t="str">
        <f t="shared" si="9"/>
        <v>0-24.0-1-24.0</v>
      </c>
      <c r="BK26" s="208" t="str">
        <f t="shared" si="10"/>
        <v>0-24.0-1-24.0</v>
      </c>
      <c r="BL26" s="208" t="str">
        <f t="shared" si="11"/>
        <v>0-24.0-1-24.0</v>
      </c>
      <c r="BM26" s="208" t="str">
        <f t="shared" si="12"/>
        <v>0-24.0-1-24.0</v>
      </c>
      <c r="BN26" s="208" t="str">
        <f t="shared" si="13"/>
        <v>0-24.0-1-24.0</v>
      </c>
      <c r="BO26" s="208" t="str">
        <f t="shared" si="14"/>
        <v>0-24.0-1-24.0</v>
      </c>
      <c r="BP26" s="208" t="str">
        <f t="shared" si="15"/>
        <v>0-24.0-1-24.0</v>
      </c>
      <c r="BQ26" s="208" t="str">
        <f t="shared" si="16"/>
        <v>0-24.0-1-24.0</v>
      </c>
      <c r="BR26" s="208" t="str">
        <f t="shared" si="17"/>
        <v>0-24.0-1-24.0</v>
      </c>
      <c r="BS26" s="208" t="str">
        <f t="shared" si="18"/>
        <v>0-24.0-1-24.0</v>
      </c>
      <c r="BT26" s="208" t="str">
        <f t="shared" si="19"/>
        <v>0-24.0-1-24.0</v>
      </c>
      <c r="BU26" s="208" t="str">
        <f t="shared" si="20"/>
        <v>0-24.0-1-24.0</v>
      </c>
      <c r="BV26" s="208" t="str">
        <f t="shared" si="21"/>
        <v>0-24.0-1-24.0</v>
      </c>
      <c r="BW26" s="208" t="str">
        <f t="shared" si="22"/>
        <v>0-24.0-1-24.0</v>
      </c>
      <c r="BX26" s="208" t="str">
        <f t="shared" si="23"/>
        <v>0-24.0-1-24.0</v>
      </c>
      <c r="BY26" s="208" t="str">
        <f t="shared" si="24"/>
        <v>0-24.0-1-24.0</v>
      </c>
      <c r="BZ26" s="208" t="str">
        <f t="shared" si="25"/>
        <v>0-24.0-1-24.0</v>
      </c>
      <c r="CA26" s="208" t="str">
        <f t="shared" si="26"/>
        <v>0-24.0-1-24.0</v>
      </c>
      <c r="CB26" s="208" t="str">
        <f t="shared" si="27"/>
        <v>0-24.0-1-24.0</v>
      </c>
      <c r="CC26" s="208" t="str">
        <f t="shared" si="28"/>
        <v>0-24.0-1-24.0</v>
      </c>
      <c r="CD26" s="208" t="str">
        <f t="shared" si="29"/>
        <v>0-24.0-1-24.0</v>
      </c>
      <c r="CE26" s="208" t="str">
        <f t="shared" si="30"/>
        <v>0-24.0-1-24.0</v>
      </c>
      <c r="CF26" s="208" t="str">
        <f t="shared" si="31"/>
        <v>0-24.0-1-24.0</v>
      </c>
      <c r="CG26" s="208" t="str">
        <f t="shared" si="32"/>
        <v>0-24.0-1-24.0</v>
      </c>
      <c r="CH26" s="208" t="str">
        <f t="shared" si="33"/>
        <v>0-24.0-1-24.0</v>
      </c>
      <c r="CI26" s="208" t="str">
        <f t="shared" si="34"/>
        <v>0-24.0-1-24.0</v>
      </c>
      <c r="CJ26" s="208" t="str">
        <f t="shared" si="35"/>
        <v>0-24.0-1-24.0</v>
      </c>
      <c r="CK26" s="208" t="str">
        <f t="shared" si="36"/>
        <v>0-24.0-1-24.0</v>
      </c>
      <c r="CL26" s="208" t="str">
        <f t="shared" si="37"/>
        <v>0-24.0-1-24.0</v>
      </c>
      <c r="CM26" s="208" t="str">
        <f t="shared" si="38"/>
        <v>0-24.0-1-24.0</v>
      </c>
      <c r="CN26" s="208" t="str">
        <f t="shared" si="39"/>
        <v>0-24.0-1-24.0</v>
      </c>
      <c r="CO26" s="208" t="str">
        <f t="shared" si="40"/>
        <v>0-24.0-1-24.0</v>
      </c>
      <c r="CP26" s="208" t="str">
        <f t="shared" si="41"/>
        <v>0-24.0-1-24.0</v>
      </c>
      <c r="CQ26" s="208" t="str">
        <f t="shared" si="42"/>
        <v>0-24.0-1-24.0</v>
      </c>
      <c r="CR26" s="208" t="str">
        <f t="shared" si="43"/>
        <v>0-24.0-1-24.0</v>
      </c>
      <c r="CS26" s="208" t="str">
        <f t="shared" si="44"/>
        <v>0-24.0-1-24.0</v>
      </c>
      <c r="CT26" s="208" t="str">
        <f t="shared" si="45"/>
        <v>0-24.0-1-24.0</v>
      </c>
      <c r="CU26" s="208" t="str">
        <f t="shared" si="46"/>
        <v>0-24.0-1-24.0</v>
      </c>
      <c r="CV26" s="208" t="str">
        <f t="shared" si="47"/>
        <v>0-24.0-1-24.0</v>
      </c>
      <c r="CW26" s="208" t="str">
        <f t="shared" si="48"/>
        <v>0-24.0-1-24.0</v>
      </c>
      <c r="CX26" s="208" t="str">
        <f t="shared" si="49"/>
        <v>0-24.0-1-24.0</v>
      </c>
      <c r="CY26" s="208" t="str">
        <f t="shared" si="50"/>
        <v>0-24.0-1-24.0</v>
      </c>
      <c r="CZ26" s="208" t="str">
        <f t="shared" si="0"/>
        <v>0-24.0-1-24.0</v>
      </c>
      <c r="DA26" s="211">
        <f t="shared" si="52"/>
        <v>24</v>
      </c>
      <c r="DB26" s="211">
        <f t="shared" si="53"/>
        <v>168</v>
      </c>
      <c r="DC26" s="213">
        <f t="shared" si="51"/>
        <v>24</v>
      </c>
      <c r="DD26" s="211">
        <f t="shared" si="54"/>
        <v>168</v>
      </c>
      <c r="DE26" s="211" t="str">
        <f t="shared" si="55"/>
        <v>Ok-168.0</v>
      </c>
      <c r="DF26" s="208"/>
    </row>
    <row r="27" spans="1:110">
      <c r="A27" s="277">
        <v>24</v>
      </c>
      <c r="B27" s="13">
        <f>IF(Main!BF28="","",Main!BF28)</f>
        <v>44579</v>
      </c>
      <c r="C27" s="22"/>
      <c r="D27" s="23"/>
      <c r="E27" s="23"/>
      <c r="F27" s="23"/>
      <c r="G27" s="23"/>
      <c r="H27" s="23"/>
      <c r="I27" s="23"/>
      <c r="J27" s="24"/>
      <c r="K27" s="22"/>
      <c r="L27" s="23"/>
      <c r="M27" s="23"/>
      <c r="N27" s="23"/>
      <c r="O27" s="23"/>
      <c r="P27" s="23"/>
      <c r="Q27" s="23"/>
      <c r="R27" s="24"/>
      <c r="S27" s="22"/>
      <c r="T27" s="23"/>
      <c r="U27" s="23"/>
      <c r="V27" s="23"/>
      <c r="W27" s="23"/>
      <c r="X27" s="23"/>
      <c r="Y27" s="23"/>
      <c r="Z27" s="24"/>
      <c r="AA27" s="22"/>
      <c r="AB27" s="23"/>
      <c r="AC27" s="23"/>
      <c r="AD27" s="23"/>
      <c r="AE27" s="23"/>
      <c r="AF27" s="23"/>
      <c r="AG27" s="23"/>
      <c r="AH27" s="24"/>
      <c r="AI27" s="22"/>
      <c r="AJ27" s="23"/>
      <c r="AK27" s="23"/>
      <c r="AL27" s="23"/>
      <c r="AM27" s="23"/>
      <c r="AN27" s="23"/>
      <c r="AO27" s="23"/>
      <c r="AP27" s="24"/>
      <c r="AQ27" s="22"/>
      <c r="AR27" s="23"/>
      <c r="AS27" s="23"/>
      <c r="AT27" s="23"/>
      <c r="AU27" s="23"/>
      <c r="AV27" s="23"/>
      <c r="AW27" s="23"/>
      <c r="AX27" s="24"/>
      <c r="AY27" s="98" t="s">
        <v>162</v>
      </c>
      <c r="AZ27" s="99" t="s">
        <v>162</v>
      </c>
      <c r="BA27" s="21"/>
      <c r="BB27" s="208"/>
      <c r="BC27" s="208" t="str">
        <f t="shared" si="2"/>
        <v>0-24.0-1-24.0</v>
      </c>
      <c r="BD27" s="208" t="str">
        <f t="shared" si="3"/>
        <v>0-24.0-1-24.0</v>
      </c>
      <c r="BE27" s="208" t="str">
        <f t="shared" si="4"/>
        <v>0-24.0-1-24.0</v>
      </c>
      <c r="BF27" s="208" t="str">
        <f t="shared" si="5"/>
        <v>0-24.0-1-24.0</v>
      </c>
      <c r="BG27" s="208" t="str">
        <f t="shared" si="6"/>
        <v>0-24.0-1-24.0</v>
      </c>
      <c r="BH27" s="208" t="str">
        <f t="shared" si="7"/>
        <v>0-24.0-1-24.0</v>
      </c>
      <c r="BI27" s="208" t="str">
        <f t="shared" si="8"/>
        <v>0-24.0-1-24.0</v>
      </c>
      <c r="BJ27" s="208" t="str">
        <f t="shared" si="9"/>
        <v>0-24.0-1-24.0</v>
      </c>
      <c r="BK27" s="208" t="str">
        <f t="shared" si="10"/>
        <v>0-24.0-1-24.0</v>
      </c>
      <c r="BL27" s="208" t="str">
        <f t="shared" si="11"/>
        <v>0-24.0-1-24.0</v>
      </c>
      <c r="BM27" s="208" t="str">
        <f t="shared" si="12"/>
        <v>0-24.0-1-24.0</v>
      </c>
      <c r="BN27" s="208" t="str">
        <f t="shared" si="13"/>
        <v>0-24.0-1-24.0</v>
      </c>
      <c r="BO27" s="208" t="str">
        <f t="shared" si="14"/>
        <v>0-24.0-1-24.0</v>
      </c>
      <c r="BP27" s="208" t="str">
        <f t="shared" si="15"/>
        <v>0-24.0-1-24.0</v>
      </c>
      <c r="BQ27" s="208" t="str">
        <f t="shared" si="16"/>
        <v>0-24.0-1-24.0</v>
      </c>
      <c r="BR27" s="208" t="str">
        <f t="shared" si="17"/>
        <v>0-24.0-1-24.0</v>
      </c>
      <c r="BS27" s="208" t="str">
        <f t="shared" si="18"/>
        <v>0-24.0-1-24.0</v>
      </c>
      <c r="BT27" s="208" t="str">
        <f t="shared" si="19"/>
        <v>0-24.0-1-24.0</v>
      </c>
      <c r="BU27" s="208" t="str">
        <f t="shared" si="20"/>
        <v>0-24.0-1-24.0</v>
      </c>
      <c r="BV27" s="208" t="str">
        <f t="shared" si="21"/>
        <v>0-24.0-1-24.0</v>
      </c>
      <c r="BW27" s="208" t="str">
        <f t="shared" si="22"/>
        <v>0-24.0-1-24.0</v>
      </c>
      <c r="BX27" s="208" t="str">
        <f t="shared" si="23"/>
        <v>0-24.0-1-24.0</v>
      </c>
      <c r="BY27" s="208" t="str">
        <f t="shared" si="24"/>
        <v>0-24.0-1-24.0</v>
      </c>
      <c r="BZ27" s="208" t="str">
        <f t="shared" si="25"/>
        <v>0-24.0-1-24.0</v>
      </c>
      <c r="CA27" s="208" t="str">
        <f t="shared" si="26"/>
        <v>0-24.0-1-24.0</v>
      </c>
      <c r="CB27" s="208" t="str">
        <f t="shared" si="27"/>
        <v>0-24.0-1-24.0</v>
      </c>
      <c r="CC27" s="208" t="str">
        <f t="shared" si="28"/>
        <v>0-24.0-1-24.0</v>
      </c>
      <c r="CD27" s="208" t="str">
        <f t="shared" si="29"/>
        <v>0-24.0-1-24.0</v>
      </c>
      <c r="CE27" s="208" t="str">
        <f t="shared" si="30"/>
        <v>0-24.0-1-24.0</v>
      </c>
      <c r="CF27" s="208" t="str">
        <f t="shared" si="31"/>
        <v>0-24.0-1-24.0</v>
      </c>
      <c r="CG27" s="208" t="str">
        <f t="shared" si="32"/>
        <v>0-24.0-1-24.0</v>
      </c>
      <c r="CH27" s="208" t="str">
        <f t="shared" si="33"/>
        <v>0-24.0-1-24.0</v>
      </c>
      <c r="CI27" s="208" t="str">
        <f t="shared" si="34"/>
        <v>0-24.0-1-24.0</v>
      </c>
      <c r="CJ27" s="208" t="str">
        <f t="shared" si="35"/>
        <v>0-24.0-1-24.0</v>
      </c>
      <c r="CK27" s="208" t="str">
        <f t="shared" si="36"/>
        <v>0-24.0-1-24.0</v>
      </c>
      <c r="CL27" s="208" t="str">
        <f t="shared" si="37"/>
        <v>0-24.0-1-24.0</v>
      </c>
      <c r="CM27" s="208" t="str">
        <f t="shared" si="38"/>
        <v>0-24.0-1-24.0</v>
      </c>
      <c r="CN27" s="208" t="str">
        <f t="shared" si="39"/>
        <v>0-24.0-1-24.0</v>
      </c>
      <c r="CO27" s="208" t="str">
        <f t="shared" si="40"/>
        <v>0-24.0-1-24.0</v>
      </c>
      <c r="CP27" s="208" t="str">
        <f t="shared" si="41"/>
        <v>0-24.0-1-24.0</v>
      </c>
      <c r="CQ27" s="208" t="str">
        <f t="shared" si="42"/>
        <v>0-24.0-1-24.0</v>
      </c>
      <c r="CR27" s="208" t="str">
        <f t="shared" si="43"/>
        <v>0-24.0-1-24.0</v>
      </c>
      <c r="CS27" s="208" t="str">
        <f t="shared" si="44"/>
        <v>0-24.0-1-24.0</v>
      </c>
      <c r="CT27" s="208" t="str">
        <f t="shared" si="45"/>
        <v>0-24.0-1-24.0</v>
      </c>
      <c r="CU27" s="208" t="str">
        <f t="shared" si="46"/>
        <v>0-24.0-1-24.0</v>
      </c>
      <c r="CV27" s="208" t="str">
        <f t="shared" si="47"/>
        <v>0-24.0-1-24.0</v>
      </c>
      <c r="CW27" s="208" t="str">
        <f t="shared" si="48"/>
        <v>0-24.0-1-24.0</v>
      </c>
      <c r="CX27" s="208" t="str">
        <f t="shared" si="49"/>
        <v>0-24.0-1-24.0</v>
      </c>
      <c r="CY27" s="208" t="str">
        <f t="shared" si="50"/>
        <v>0-24.0-1-24.0</v>
      </c>
      <c r="CZ27" s="208" t="str">
        <f t="shared" si="0"/>
        <v>0-24.0-1-24.0</v>
      </c>
      <c r="DA27" s="211">
        <f t="shared" si="52"/>
        <v>24</v>
      </c>
      <c r="DB27" s="211">
        <f t="shared" si="53"/>
        <v>168</v>
      </c>
      <c r="DC27" s="213">
        <f t="shared" si="51"/>
        <v>24</v>
      </c>
      <c r="DD27" s="211">
        <f t="shared" si="54"/>
        <v>168</v>
      </c>
      <c r="DE27" s="211" t="str">
        <f t="shared" si="55"/>
        <v>Ok-168.0</v>
      </c>
      <c r="DF27" s="208"/>
    </row>
    <row r="28" spans="1:110">
      <c r="A28" s="277">
        <v>25</v>
      </c>
      <c r="B28" s="13">
        <f>IF(Main!BF29="","",Main!BF29)</f>
        <v>44580</v>
      </c>
      <c r="C28" s="22"/>
      <c r="D28" s="23"/>
      <c r="E28" s="23"/>
      <c r="F28" s="23"/>
      <c r="G28" s="23"/>
      <c r="H28" s="23"/>
      <c r="I28" s="23"/>
      <c r="J28" s="24"/>
      <c r="K28" s="22"/>
      <c r="L28" s="23"/>
      <c r="M28" s="23"/>
      <c r="N28" s="23"/>
      <c r="O28" s="23"/>
      <c r="P28" s="23"/>
      <c r="Q28" s="23"/>
      <c r="R28" s="24"/>
      <c r="S28" s="22"/>
      <c r="T28" s="23"/>
      <c r="U28" s="23"/>
      <c r="V28" s="23"/>
      <c r="W28" s="23"/>
      <c r="X28" s="23"/>
      <c r="Y28" s="23"/>
      <c r="Z28" s="24"/>
      <c r="AA28" s="22"/>
      <c r="AB28" s="23"/>
      <c r="AC28" s="23"/>
      <c r="AD28" s="23"/>
      <c r="AE28" s="23"/>
      <c r="AF28" s="23"/>
      <c r="AG28" s="23"/>
      <c r="AH28" s="24"/>
      <c r="AI28" s="22"/>
      <c r="AJ28" s="23"/>
      <c r="AK28" s="23"/>
      <c r="AL28" s="23"/>
      <c r="AM28" s="23"/>
      <c r="AN28" s="23"/>
      <c r="AO28" s="23"/>
      <c r="AP28" s="24"/>
      <c r="AQ28" s="22"/>
      <c r="AR28" s="23"/>
      <c r="AS28" s="23"/>
      <c r="AT28" s="23"/>
      <c r="AU28" s="23"/>
      <c r="AV28" s="23"/>
      <c r="AW28" s="23"/>
      <c r="AX28" s="24"/>
      <c r="AY28" s="98" t="s">
        <v>162</v>
      </c>
      <c r="AZ28" s="99" t="s">
        <v>162</v>
      </c>
      <c r="BA28" s="21"/>
      <c r="BB28" s="208"/>
      <c r="BC28" s="208" t="str">
        <f t="shared" si="2"/>
        <v>0-24.0-1-24.0</v>
      </c>
      <c r="BD28" s="208" t="str">
        <f t="shared" si="3"/>
        <v>0-24.0-1-24.0</v>
      </c>
      <c r="BE28" s="208" t="str">
        <f t="shared" si="4"/>
        <v>0-24.0-1-24.0</v>
      </c>
      <c r="BF28" s="208" t="str">
        <f t="shared" si="5"/>
        <v>0-24.0-1-24.0</v>
      </c>
      <c r="BG28" s="208" t="str">
        <f t="shared" si="6"/>
        <v>0-24.0-1-24.0</v>
      </c>
      <c r="BH28" s="208" t="str">
        <f t="shared" si="7"/>
        <v>0-24.0-1-24.0</v>
      </c>
      <c r="BI28" s="208" t="str">
        <f t="shared" si="8"/>
        <v>0-24.0-1-24.0</v>
      </c>
      <c r="BJ28" s="208" t="str">
        <f t="shared" si="9"/>
        <v>0-24.0-1-24.0</v>
      </c>
      <c r="BK28" s="208" t="str">
        <f t="shared" si="10"/>
        <v>0-24.0-1-24.0</v>
      </c>
      <c r="BL28" s="208" t="str">
        <f t="shared" si="11"/>
        <v>0-24.0-1-24.0</v>
      </c>
      <c r="BM28" s="208" t="str">
        <f t="shared" si="12"/>
        <v>0-24.0-1-24.0</v>
      </c>
      <c r="BN28" s="208" t="str">
        <f t="shared" si="13"/>
        <v>0-24.0-1-24.0</v>
      </c>
      <c r="BO28" s="208" t="str">
        <f t="shared" si="14"/>
        <v>0-24.0-1-24.0</v>
      </c>
      <c r="BP28" s="208" t="str">
        <f t="shared" si="15"/>
        <v>0-24.0-1-24.0</v>
      </c>
      <c r="BQ28" s="208" t="str">
        <f t="shared" si="16"/>
        <v>0-24.0-1-24.0</v>
      </c>
      <c r="BR28" s="208" t="str">
        <f t="shared" si="17"/>
        <v>0-24.0-1-24.0</v>
      </c>
      <c r="BS28" s="208" t="str">
        <f t="shared" si="18"/>
        <v>0-24.0-1-24.0</v>
      </c>
      <c r="BT28" s="208" t="str">
        <f t="shared" si="19"/>
        <v>0-24.0-1-24.0</v>
      </c>
      <c r="BU28" s="208" t="str">
        <f t="shared" si="20"/>
        <v>0-24.0-1-24.0</v>
      </c>
      <c r="BV28" s="208" t="str">
        <f t="shared" si="21"/>
        <v>0-24.0-1-24.0</v>
      </c>
      <c r="BW28" s="208" t="str">
        <f t="shared" si="22"/>
        <v>0-24.0-1-24.0</v>
      </c>
      <c r="BX28" s="208" t="str">
        <f t="shared" si="23"/>
        <v>0-24.0-1-24.0</v>
      </c>
      <c r="BY28" s="208" t="str">
        <f t="shared" si="24"/>
        <v>0-24.0-1-24.0</v>
      </c>
      <c r="BZ28" s="208" t="str">
        <f t="shared" si="25"/>
        <v>0-24.0-1-24.0</v>
      </c>
      <c r="CA28" s="208" t="str">
        <f t="shared" si="26"/>
        <v>0-24.0-1-24.0</v>
      </c>
      <c r="CB28" s="208" t="str">
        <f t="shared" si="27"/>
        <v>0-24.0-1-24.0</v>
      </c>
      <c r="CC28" s="208" t="str">
        <f t="shared" si="28"/>
        <v>0-24.0-1-24.0</v>
      </c>
      <c r="CD28" s="208" t="str">
        <f t="shared" si="29"/>
        <v>0-24.0-1-24.0</v>
      </c>
      <c r="CE28" s="208" t="str">
        <f t="shared" si="30"/>
        <v>0-24.0-1-24.0</v>
      </c>
      <c r="CF28" s="208" t="str">
        <f t="shared" si="31"/>
        <v>0-24.0-1-24.0</v>
      </c>
      <c r="CG28" s="208" t="str">
        <f t="shared" si="32"/>
        <v>0-24.0-1-24.0</v>
      </c>
      <c r="CH28" s="208" t="str">
        <f t="shared" si="33"/>
        <v>0-24.0-1-24.0</v>
      </c>
      <c r="CI28" s="208" t="str">
        <f t="shared" si="34"/>
        <v>0-24.0-1-24.0</v>
      </c>
      <c r="CJ28" s="208" t="str">
        <f t="shared" si="35"/>
        <v>0-24.0-1-24.0</v>
      </c>
      <c r="CK28" s="208" t="str">
        <f t="shared" si="36"/>
        <v>0-24.0-1-24.0</v>
      </c>
      <c r="CL28" s="208" t="str">
        <f t="shared" si="37"/>
        <v>0-24.0-1-24.0</v>
      </c>
      <c r="CM28" s="208" t="str">
        <f t="shared" si="38"/>
        <v>0-24.0-1-24.0</v>
      </c>
      <c r="CN28" s="208" t="str">
        <f t="shared" si="39"/>
        <v>0-24.0-1-24.0</v>
      </c>
      <c r="CO28" s="208" t="str">
        <f t="shared" si="40"/>
        <v>0-24.0-1-24.0</v>
      </c>
      <c r="CP28" s="208" t="str">
        <f t="shared" si="41"/>
        <v>0-24.0-1-24.0</v>
      </c>
      <c r="CQ28" s="208" t="str">
        <f t="shared" si="42"/>
        <v>0-24.0-1-24.0</v>
      </c>
      <c r="CR28" s="208" t="str">
        <f t="shared" si="43"/>
        <v>0-24.0-1-24.0</v>
      </c>
      <c r="CS28" s="208" t="str">
        <f t="shared" si="44"/>
        <v>0-24.0-1-24.0</v>
      </c>
      <c r="CT28" s="208" t="str">
        <f t="shared" si="45"/>
        <v>0-24.0-1-24.0</v>
      </c>
      <c r="CU28" s="208" t="str">
        <f t="shared" si="46"/>
        <v>0-24.0-1-24.0</v>
      </c>
      <c r="CV28" s="208" t="str">
        <f t="shared" si="47"/>
        <v>0-24.0-1-24.0</v>
      </c>
      <c r="CW28" s="208" t="str">
        <f t="shared" si="48"/>
        <v>0-24.0-1-24.0</v>
      </c>
      <c r="CX28" s="208" t="str">
        <f t="shared" si="49"/>
        <v>0-24.0-1-24.0</v>
      </c>
      <c r="CY28" s="208" t="str">
        <f t="shared" si="50"/>
        <v>0-24.0-1-24.0</v>
      </c>
      <c r="CZ28" s="208" t="str">
        <f t="shared" si="0"/>
        <v>0-24.0-1-24.0</v>
      </c>
      <c r="DA28" s="211">
        <f t="shared" si="52"/>
        <v>24</v>
      </c>
      <c r="DB28" s="211">
        <f t="shared" si="53"/>
        <v>168</v>
      </c>
      <c r="DC28" s="213">
        <f t="shared" si="51"/>
        <v>24</v>
      </c>
      <c r="DD28" s="211">
        <f t="shared" si="54"/>
        <v>168</v>
      </c>
      <c r="DE28" s="211" t="str">
        <f t="shared" si="55"/>
        <v>Ok-168.0</v>
      </c>
      <c r="DF28" s="208"/>
    </row>
    <row r="29" spans="1:110">
      <c r="A29" s="277">
        <v>26</v>
      </c>
      <c r="B29" s="13">
        <f>IF(Main!BF30="","",Main!BF30)</f>
        <v>44581</v>
      </c>
      <c r="C29" s="22"/>
      <c r="D29" s="23"/>
      <c r="E29" s="23"/>
      <c r="F29" s="23"/>
      <c r="G29" s="23"/>
      <c r="H29" s="23"/>
      <c r="I29" s="23"/>
      <c r="J29" s="24"/>
      <c r="K29" s="22"/>
      <c r="L29" s="23"/>
      <c r="M29" s="23"/>
      <c r="N29" s="23"/>
      <c r="O29" s="23"/>
      <c r="P29" s="23"/>
      <c r="Q29" s="23"/>
      <c r="R29" s="24"/>
      <c r="S29" s="22"/>
      <c r="T29" s="23"/>
      <c r="U29" s="23"/>
      <c r="V29" s="23"/>
      <c r="W29" s="23"/>
      <c r="X29" s="23"/>
      <c r="Y29" s="23"/>
      <c r="Z29" s="24"/>
      <c r="AA29" s="22"/>
      <c r="AB29" s="23"/>
      <c r="AC29" s="23"/>
      <c r="AD29" s="23"/>
      <c r="AE29" s="23"/>
      <c r="AF29" s="23"/>
      <c r="AG29" s="23"/>
      <c r="AH29" s="24"/>
      <c r="AI29" s="22"/>
      <c r="AJ29" s="23"/>
      <c r="AK29" s="23"/>
      <c r="AL29" s="23"/>
      <c r="AM29" s="23"/>
      <c r="AN29" s="23"/>
      <c r="AO29" s="23"/>
      <c r="AP29" s="24"/>
      <c r="AQ29" s="22"/>
      <c r="AR29" s="23"/>
      <c r="AS29" s="23"/>
      <c r="AT29" s="23"/>
      <c r="AU29" s="23"/>
      <c r="AV29" s="23"/>
      <c r="AW29" s="23"/>
      <c r="AX29" s="24"/>
      <c r="AY29" s="98" t="s">
        <v>162</v>
      </c>
      <c r="AZ29" s="99" t="s">
        <v>162</v>
      </c>
      <c r="BA29" s="21"/>
      <c r="BB29" s="208"/>
      <c r="BC29" s="208" t="str">
        <f t="shared" si="2"/>
        <v>0-24.0-1-24.0</v>
      </c>
      <c r="BD29" s="208" t="str">
        <f t="shared" si="3"/>
        <v>0-24.0-1-24.0</v>
      </c>
      <c r="BE29" s="208" t="str">
        <f t="shared" si="4"/>
        <v>0-24.0-1-24.0</v>
      </c>
      <c r="BF29" s="208" t="str">
        <f t="shared" si="5"/>
        <v>0-24.0-1-24.0</v>
      </c>
      <c r="BG29" s="208" t="str">
        <f t="shared" si="6"/>
        <v>0-24.0-1-24.0</v>
      </c>
      <c r="BH29" s="208" t="str">
        <f t="shared" si="7"/>
        <v>0-24.0-1-24.0</v>
      </c>
      <c r="BI29" s="208" t="str">
        <f t="shared" si="8"/>
        <v>0-24.0-1-24.0</v>
      </c>
      <c r="BJ29" s="208" t="str">
        <f t="shared" si="9"/>
        <v>0-24.0-1-24.0</v>
      </c>
      <c r="BK29" s="208" t="str">
        <f t="shared" si="10"/>
        <v>0-24.0-1-24.0</v>
      </c>
      <c r="BL29" s="208" t="str">
        <f t="shared" si="11"/>
        <v>0-24.0-1-24.0</v>
      </c>
      <c r="BM29" s="208" t="str">
        <f t="shared" si="12"/>
        <v>0-24.0-1-24.0</v>
      </c>
      <c r="BN29" s="208" t="str">
        <f t="shared" si="13"/>
        <v>0-24.0-1-24.0</v>
      </c>
      <c r="BO29" s="208" t="str">
        <f t="shared" si="14"/>
        <v>0-24.0-1-24.0</v>
      </c>
      <c r="BP29" s="208" t="str">
        <f t="shared" si="15"/>
        <v>0-24.0-1-24.0</v>
      </c>
      <c r="BQ29" s="208" t="str">
        <f t="shared" si="16"/>
        <v>0-24.0-1-24.0</v>
      </c>
      <c r="BR29" s="208" t="str">
        <f t="shared" si="17"/>
        <v>0-24.0-1-24.0</v>
      </c>
      <c r="BS29" s="208" t="str">
        <f t="shared" si="18"/>
        <v>0-24.0-1-24.0</v>
      </c>
      <c r="BT29" s="208" t="str">
        <f t="shared" si="19"/>
        <v>0-24.0-1-24.0</v>
      </c>
      <c r="BU29" s="208" t="str">
        <f t="shared" si="20"/>
        <v>0-24.0-1-24.0</v>
      </c>
      <c r="BV29" s="208" t="str">
        <f t="shared" si="21"/>
        <v>0-24.0-1-24.0</v>
      </c>
      <c r="BW29" s="208" t="str">
        <f t="shared" si="22"/>
        <v>0-24.0-1-24.0</v>
      </c>
      <c r="BX29" s="208" t="str">
        <f t="shared" si="23"/>
        <v>0-24.0-1-24.0</v>
      </c>
      <c r="BY29" s="208" t="str">
        <f t="shared" si="24"/>
        <v>0-24.0-1-24.0</v>
      </c>
      <c r="BZ29" s="208" t="str">
        <f t="shared" si="25"/>
        <v>0-24.0-1-24.0</v>
      </c>
      <c r="CA29" s="208" t="str">
        <f t="shared" si="26"/>
        <v>0-24.0-1-24.0</v>
      </c>
      <c r="CB29" s="208" t="str">
        <f t="shared" si="27"/>
        <v>0-24.0-1-24.0</v>
      </c>
      <c r="CC29" s="208" t="str">
        <f t="shared" si="28"/>
        <v>0-24.0-1-24.0</v>
      </c>
      <c r="CD29" s="208" t="str">
        <f t="shared" si="29"/>
        <v>0-24.0-1-24.0</v>
      </c>
      <c r="CE29" s="208" t="str">
        <f t="shared" si="30"/>
        <v>0-24.0-1-24.0</v>
      </c>
      <c r="CF29" s="208" t="str">
        <f t="shared" si="31"/>
        <v>0-24.0-1-24.0</v>
      </c>
      <c r="CG29" s="208" t="str">
        <f t="shared" si="32"/>
        <v>0-24.0-1-24.0</v>
      </c>
      <c r="CH29" s="208" t="str">
        <f t="shared" si="33"/>
        <v>0-24.0-1-24.0</v>
      </c>
      <c r="CI29" s="208" t="str">
        <f t="shared" si="34"/>
        <v>0-24.0-1-24.0</v>
      </c>
      <c r="CJ29" s="208" t="str">
        <f t="shared" si="35"/>
        <v>0-24.0-1-24.0</v>
      </c>
      <c r="CK29" s="208" t="str">
        <f t="shared" si="36"/>
        <v>0-24.0-1-24.0</v>
      </c>
      <c r="CL29" s="208" t="str">
        <f t="shared" si="37"/>
        <v>0-24.0-1-24.0</v>
      </c>
      <c r="CM29" s="208" t="str">
        <f t="shared" si="38"/>
        <v>0-24.0-1-24.0</v>
      </c>
      <c r="CN29" s="208" t="str">
        <f t="shared" si="39"/>
        <v>0-24.0-1-24.0</v>
      </c>
      <c r="CO29" s="208" t="str">
        <f t="shared" si="40"/>
        <v>0-24.0-1-24.0</v>
      </c>
      <c r="CP29" s="208" t="str">
        <f t="shared" si="41"/>
        <v>0-24.0-1-24.0</v>
      </c>
      <c r="CQ29" s="208" t="str">
        <f t="shared" si="42"/>
        <v>0-24.0-1-24.0</v>
      </c>
      <c r="CR29" s="208" t="str">
        <f t="shared" si="43"/>
        <v>0-24.0-1-24.0</v>
      </c>
      <c r="CS29" s="208" t="str">
        <f t="shared" si="44"/>
        <v>0-24.0-1-24.0</v>
      </c>
      <c r="CT29" s="208" t="str">
        <f t="shared" si="45"/>
        <v>0-24.0-1-24.0</v>
      </c>
      <c r="CU29" s="208" t="str">
        <f t="shared" si="46"/>
        <v>0-24.0-1-24.0</v>
      </c>
      <c r="CV29" s="208" t="str">
        <f t="shared" si="47"/>
        <v>0-24.0-1-24.0</v>
      </c>
      <c r="CW29" s="208" t="str">
        <f t="shared" si="48"/>
        <v>0-24.0-1-24.0</v>
      </c>
      <c r="CX29" s="208" t="str">
        <f t="shared" si="49"/>
        <v>0-24.0-1-24.0</v>
      </c>
      <c r="CY29" s="208" t="str">
        <f t="shared" si="50"/>
        <v>0-24.0-1-24.0</v>
      </c>
      <c r="CZ29" s="208" t="str">
        <f t="shared" si="0"/>
        <v>0-24.0-1-24.0</v>
      </c>
      <c r="DA29" s="211">
        <f t="shared" si="52"/>
        <v>24</v>
      </c>
      <c r="DB29" s="211">
        <f t="shared" si="53"/>
        <v>168</v>
      </c>
      <c r="DC29" s="213">
        <f t="shared" si="51"/>
        <v>24</v>
      </c>
      <c r="DD29" s="211">
        <f t="shared" si="54"/>
        <v>168</v>
      </c>
      <c r="DE29" s="211" t="str">
        <f t="shared" si="55"/>
        <v>Ok-168.0</v>
      </c>
      <c r="DF29" s="208"/>
    </row>
    <row r="30" spans="1:110">
      <c r="A30" s="277">
        <v>27</v>
      </c>
      <c r="B30" s="13">
        <f>IF(Main!BF31="","",Main!BF31)</f>
        <v>44582</v>
      </c>
      <c r="C30" s="22"/>
      <c r="D30" s="23"/>
      <c r="E30" s="23"/>
      <c r="F30" s="23"/>
      <c r="G30" s="23"/>
      <c r="H30" s="23"/>
      <c r="I30" s="23"/>
      <c r="J30" s="24"/>
      <c r="K30" s="22"/>
      <c r="L30" s="23"/>
      <c r="M30" s="23"/>
      <c r="N30" s="23"/>
      <c r="O30" s="23"/>
      <c r="P30" s="23"/>
      <c r="Q30" s="23"/>
      <c r="R30" s="24"/>
      <c r="S30" s="22"/>
      <c r="T30" s="23"/>
      <c r="U30" s="23"/>
      <c r="V30" s="23"/>
      <c r="W30" s="23"/>
      <c r="X30" s="23"/>
      <c r="Y30" s="23"/>
      <c r="Z30" s="24"/>
      <c r="AA30" s="22"/>
      <c r="AB30" s="23"/>
      <c r="AC30" s="23"/>
      <c r="AD30" s="23"/>
      <c r="AE30" s="23"/>
      <c r="AF30" s="23"/>
      <c r="AG30" s="23"/>
      <c r="AH30" s="24"/>
      <c r="AI30" s="22"/>
      <c r="AJ30" s="23"/>
      <c r="AK30" s="23"/>
      <c r="AL30" s="23"/>
      <c r="AM30" s="23"/>
      <c r="AN30" s="23"/>
      <c r="AO30" s="23"/>
      <c r="AP30" s="24"/>
      <c r="AQ30" s="22"/>
      <c r="AR30" s="23"/>
      <c r="AS30" s="23"/>
      <c r="AT30" s="23"/>
      <c r="AU30" s="23"/>
      <c r="AV30" s="23"/>
      <c r="AW30" s="23"/>
      <c r="AX30" s="24"/>
      <c r="AY30" s="98" t="s">
        <v>162</v>
      </c>
      <c r="AZ30" s="99" t="s">
        <v>162</v>
      </c>
      <c r="BA30" s="21"/>
      <c r="BB30" s="208"/>
      <c r="BC30" s="208" t="str">
        <f t="shared" si="2"/>
        <v>0-24.0-1-24.0</v>
      </c>
      <c r="BD30" s="208" t="str">
        <f t="shared" si="3"/>
        <v>0-24.0-1-24.0</v>
      </c>
      <c r="BE30" s="208" t="str">
        <f t="shared" si="4"/>
        <v>0-24.0-1-24.0</v>
      </c>
      <c r="BF30" s="208" t="str">
        <f t="shared" si="5"/>
        <v>0-24.0-1-24.0</v>
      </c>
      <c r="BG30" s="208" t="str">
        <f t="shared" si="6"/>
        <v>0-24.0-1-24.0</v>
      </c>
      <c r="BH30" s="208" t="str">
        <f t="shared" si="7"/>
        <v>0-24.0-1-24.0</v>
      </c>
      <c r="BI30" s="208" t="str">
        <f t="shared" si="8"/>
        <v>0-24.0-1-24.0</v>
      </c>
      <c r="BJ30" s="208" t="str">
        <f t="shared" si="9"/>
        <v>0-24.0-1-24.0</v>
      </c>
      <c r="BK30" s="208" t="str">
        <f t="shared" si="10"/>
        <v>0-24.0-1-24.0</v>
      </c>
      <c r="BL30" s="208" t="str">
        <f t="shared" si="11"/>
        <v>0-24.0-1-24.0</v>
      </c>
      <c r="BM30" s="208" t="str">
        <f t="shared" si="12"/>
        <v>0-24.0-1-24.0</v>
      </c>
      <c r="BN30" s="208" t="str">
        <f t="shared" si="13"/>
        <v>0-24.0-1-24.0</v>
      </c>
      <c r="BO30" s="208" t="str">
        <f t="shared" si="14"/>
        <v>0-24.0-1-24.0</v>
      </c>
      <c r="BP30" s="208" t="str">
        <f t="shared" si="15"/>
        <v>0-24.0-1-24.0</v>
      </c>
      <c r="BQ30" s="208" t="str">
        <f t="shared" si="16"/>
        <v>0-24.0-1-24.0</v>
      </c>
      <c r="BR30" s="208" t="str">
        <f t="shared" si="17"/>
        <v>0-24.0-1-24.0</v>
      </c>
      <c r="BS30" s="208" t="str">
        <f t="shared" si="18"/>
        <v>0-24.0-1-24.0</v>
      </c>
      <c r="BT30" s="208" t="str">
        <f t="shared" si="19"/>
        <v>0-24.0-1-24.0</v>
      </c>
      <c r="BU30" s="208" t="str">
        <f t="shared" si="20"/>
        <v>0-24.0-1-24.0</v>
      </c>
      <c r="BV30" s="208" t="str">
        <f t="shared" si="21"/>
        <v>0-24.0-1-24.0</v>
      </c>
      <c r="BW30" s="208" t="str">
        <f t="shared" si="22"/>
        <v>0-24.0-1-24.0</v>
      </c>
      <c r="BX30" s="208" t="str">
        <f t="shared" si="23"/>
        <v>0-24.0-1-24.0</v>
      </c>
      <c r="BY30" s="208" t="str">
        <f t="shared" si="24"/>
        <v>0-24.0-1-24.0</v>
      </c>
      <c r="BZ30" s="208" t="str">
        <f t="shared" si="25"/>
        <v>0-24.0-1-24.0</v>
      </c>
      <c r="CA30" s="208" t="str">
        <f t="shared" si="26"/>
        <v>0-24.0-1-24.0</v>
      </c>
      <c r="CB30" s="208" t="str">
        <f t="shared" si="27"/>
        <v>0-24.0-1-24.0</v>
      </c>
      <c r="CC30" s="208" t="str">
        <f t="shared" si="28"/>
        <v>0-24.0-1-24.0</v>
      </c>
      <c r="CD30" s="208" t="str">
        <f t="shared" si="29"/>
        <v>0-24.0-1-24.0</v>
      </c>
      <c r="CE30" s="208" t="str">
        <f t="shared" si="30"/>
        <v>0-24.0-1-24.0</v>
      </c>
      <c r="CF30" s="208" t="str">
        <f t="shared" si="31"/>
        <v>0-24.0-1-24.0</v>
      </c>
      <c r="CG30" s="208" t="str">
        <f t="shared" si="32"/>
        <v>0-24.0-1-24.0</v>
      </c>
      <c r="CH30" s="208" t="str">
        <f t="shared" si="33"/>
        <v>0-24.0-1-24.0</v>
      </c>
      <c r="CI30" s="208" t="str">
        <f t="shared" si="34"/>
        <v>0-24.0-1-24.0</v>
      </c>
      <c r="CJ30" s="208" t="str">
        <f t="shared" si="35"/>
        <v>0-24.0-1-24.0</v>
      </c>
      <c r="CK30" s="208" t="str">
        <f t="shared" si="36"/>
        <v>0-24.0-1-24.0</v>
      </c>
      <c r="CL30" s="208" t="str">
        <f t="shared" si="37"/>
        <v>0-24.0-1-24.0</v>
      </c>
      <c r="CM30" s="208" t="str">
        <f t="shared" si="38"/>
        <v>0-24.0-1-24.0</v>
      </c>
      <c r="CN30" s="208" t="str">
        <f t="shared" si="39"/>
        <v>0-24.0-1-24.0</v>
      </c>
      <c r="CO30" s="208" t="str">
        <f t="shared" si="40"/>
        <v>0-24.0-1-24.0</v>
      </c>
      <c r="CP30" s="208" t="str">
        <f t="shared" si="41"/>
        <v>0-24.0-1-24.0</v>
      </c>
      <c r="CQ30" s="208" t="str">
        <f t="shared" si="42"/>
        <v>0-24.0-1-24.0</v>
      </c>
      <c r="CR30" s="208" t="str">
        <f t="shared" si="43"/>
        <v>0-24.0-1-24.0</v>
      </c>
      <c r="CS30" s="208" t="str">
        <f t="shared" si="44"/>
        <v>0-24.0-1-24.0</v>
      </c>
      <c r="CT30" s="208" t="str">
        <f t="shared" si="45"/>
        <v>0-24.0-1-24.0</v>
      </c>
      <c r="CU30" s="208" t="str">
        <f t="shared" si="46"/>
        <v>0-24.0-1-24.0</v>
      </c>
      <c r="CV30" s="208" t="str">
        <f t="shared" si="47"/>
        <v>0-24.0-1-24.0</v>
      </c>
      <c r="CW30" s="208" t="str">
        <f t="shared" si="48"/>
        <v>0-24.0-1-24.0</v>
      </c>
      <c r="CX30" s="208" t="str">
        <f t="shared" si="49"/>
        <v>0-24.0-1-24.0</v>
      </c>
      <c r="CY30" s="208" t="str">
        <f t="shared" si="50"/>
        <v>0-24.0-1-24.0</v>
      </c>
      <c r="CZ30" s="208" t="str">
        <f t="shared" si="0"/>
        <v>0-24.0-1-24.0</v>
      </c>
      <c r="DA30" s="211">
        <f t="shared" si="52"/>
        <v>24</v>
      </c>
      <c r="DB30" s="211">
        <f t="shared" si="53"/>
        <v>168</v>
      </c>
      <c r="DC30" s="213">
        <f t="shared" si="51"/>
        <v>24</v>
      </c>
      <c r="DD30" s="211">
        <f t="shared" si="54"/>
        <v>168</v>
      </c>
      <c r="DE30" s="211" t="str">
        <f t="shared" si="55"/>
        <v>Ok-168.0</v>
      </c>
      <c r="DF30" s="208"/>
    </row>
    <row r="31" spans="1:110">
      <c r="A31" s="277">
        <v>28</v>
      </c>
      <c r="B31" s="13">
        <f>IF(Main!BF32="","",Main!BF32)</f>
        <v>44583</v>
      </c>
      <c r="C31" s="22"/>
      <c r="D31" s="23"/>
      <c r="E31" s="23"/>
      <c r="F31" s="23"/>
      <c r="G31" s="23"/>
      <c r="H31" s="23"/>
      <c r="I31" s="23"/>
      <c r="J31" s="24"/>
      <c r="K31" s="22"/>
      <c r="L31" s="23"/>
      <c r="M31" s="23"/>
      <c r="N31" s="23"/>
      <c r="O31" s="23"/>
      <c r="P31" s="23"/>
      <c r="Q31" s="23"/>
      <c r="R31" s="24"/>
      <c r="S31" s="22"/>
      <c r="T31" s="23"/>
      <c r="U31" s="23"/>
      <c r="V31" s="23"/>
      <c r="W31" s="23"/>
      <c r="X31" s="23"/>
      <c r="Y31" s="23"/>
      <c r="Z31" s="24"/>
      <c r="AA31" s="22"/>
      <c r="AB31" s="23"/>
      <c r="AC31" s="23"/>
      <c r="AD31" s="23"/>
      <c r="AE31" s="23"/>
      <c r="AF31" s="23"/>
      <c r="AG31" s="23"/>
      <c r="AH31" s="24"/>
      <c r="AI31" s="22"/>
      <c r="AJ31" s="23"/>
      <c r="AK31" s="23"/>
      <c r="AL31" s="23"/>
      <c r="AM31" s="23"/>
      <c r="AN31" s="23"/>
      <c r="AO31" s="23"/>
      <c r="AP31" s="24"/>
      <c r="AQ31" s="22"/>
      <c r="AR31" s="23"/>
      <c r="AS31" s="23"/>
      <c r="AT31" s="23"/>
      <c r="AU31" s="23"/>
      <c r="AV31" s="23"/>
      <c r="AW31" s="23"/>
      <c r="AX31" s="24"/>
      <c r="AY31" s="98" t="s">
        <v>162</v>
      </c>
      <c r="AZ31" s="99" t="s">
        <v>162</v>
      </c>
      <c r="BA31" s="21"/>
      <c r="BB31" s="208"/>
      <c r="BC31" s="208" t="str">
        <f t="shared" si="2"/>
        <v>0-24.0-1-24.0</v>
      </c>
      <c r="BD31" s="208" t="str">
        <f t="shared" si="3"/>
        <v>0-24.0-1-24.0</v>
      </c>
      <c r="BE31" s="208" t="str">
        <f t="shared" si="4"/>
        <v>0-24.0-1-24.0</v>
      </c>
      <c r="BF31" s="208" t="str">
        <f t="shared" si="5"/>
        <v>0-24.0-1-24.0</v>
      </c>
      <c r="BG31" s="208" t="str">
        <f t="shared" si="6"/>
        <v>0-24.0-1-24.0</v>
      </c>
      <c r="BH31" s="208" t="str">
        <f t="shared" si="7"/>
        <v>0-24.0-1-24.0</v>
      </c>
      <c r="BI31" s="208" t="str">
        <f t="shared" si="8"/>
        <v>0-24.0-1-24.0</v>
      </c>
      <c r="BJ31" s="208" t="str">
        <f t="shared" si="9"/>
        <v>0-24.0-1-24.0</v>
      </c>
      <c r="BK31" s="208" t="str">
        <f t="shared" si="10"/>
        <v>0-24.0-1-24.0</v>
      </c>
      <c r="BL31" s="208" t="str">
        <f t="shared" si="11"/>
        <v>0-24.0-1-24.0</v>
      </c>
      <c r="BM31" s="208" t="str">
        <f t="shared" si="12"/>
        <v>0-24.0-1-24.0</v>
      </c>
      <c r="BN31" s="208" t="str">
        <f t="shared" si="13"/>
        <v>0-24.0-1-24.0</v>
      </c>
      <c r="BO31" s="208" t="str">
        <f t="shared" si="14"/>
        <v>0-24.0-1-24.0</v>
      </c>
      <c r="BP31" s="208" t="str">
        <f t="shared" si="15"/>
        <v>0-24.0-1-24.0</v>
      </c>
      <c r="BQ31" s="208" t="str">
        <f t="shared" si="16"/>
        <v>0-24.0-1-24.0</v>
      </c>
      <c r="BR31" s="208" t="str">
        <f t="shared" si="17"/>
        <v>0-24.0-1-24.0</v>
      </c>
      <c r="BS31" s="208" t="str">
        <f t="shared" si="18"/>
        <v>0-24.0-1-24.0</v>
      </c>
      <c r="BT31" s="208" t="str">
        <f t="shared" si="19"/>
        <v>0-24.0-1-24.0</v>
      </c>
      <c r="BU31" s="208" t="str">
        <f t="shared" si="20"/>
        <v>0-24.0-1-24.0</v>
      </c>
      <c r="BV31" s="208" t="str">
        <f t="shared" si="21"/>
        <v>0-24.0-1-24.0</v>
      </c>
      <c r="BW31" s="208" t="str">
        <f t="shared" si="22"/>
        <v>0-24.0-1-24.0</v>
      </c>
      <c r="BX31" s="208" t="str">
        <f t="shared" si="23"/>
        <v>0-24.0-1-24.0</v>
      </c>
      <c r="BY31" s="208" t="str">
        <f t="shared" si="24"/>
        <v>0-24.0-1-24.0</v>
      </c>
      <c r="BZ31" s="208" t="str">
        <f t="shared" si="25"/>
        <v>0-24.0-1-24.0</v>
      </c>
      <c r="CA31" s="208" t="str">
        <f t="shared" si="26"/>
        <v>0-24.0-1-24.0</v>
      </c>
      <c r="CB31" s="208" t="str">
        <f t="shared" si="27"/>
        <v>0-24.0-1-24.0</v>
      </c>
      <c r="CC31" s="208" t="str">
        <f t="shared" si="28"/>
        <v>0-24.0-1-24.0</v>
      </c>
      <c r="CD31" s="208" t="str">
        <f t="shared" si="29"/>
        <v>0-24.0-1-24.0</v>
      </c>
      <c r="CE31" s="208" t="str">
        <f t="shared" si="30"/>
        <v>0-24.0-1-24.0</v>
      </c>
      <c r="CF31" s="208" t="str">
        <f t="shared" si="31"/>
        <v>0-24.0-1-24.0</v>
      </c>
      <c r="CG31" s="208" t="str">
        <f t="shared" si="32"/>
        <v>0-24.0-1-24.0</v>
      </c>
      <c r="CH31" s="208" t="str">
        <f t="shared" si="33"/>
        <v>0-24.0-1-24.0</v>
      </c>
      <c r="CI31" s="208" t="str">
        <f t="shared" si="34"/>
        <v>0-24.0-1-24.0</v>
      </c>
      <c r="CJ31" s="208" t="str">
        <f t="shared" si="35"/>
        <v>0-24.0-1-24.0</v>
      </c>
      <c r="CK31" s="208" t="str">
        <f t="shared" si="36"/>
        <v>0-24.0-1-24.0</v>
      </c>
      <c r="CL31" s="208" t="str">
        <f t="shared" si="37"/>
        <v>0-24.0-1-24.0</v>
      </c>
      <c r="CM31" s="208" t="str">
        <f t="shared" si="38"/>
        <v>0-24.0-1-24.0</v>
      </c>
      <c r="CN31" s="208" t="str">
        <f t="shared" si="39"/>
        <v>0-24.0-1-24.0</v>
      </c>
      <c r="CO31" s="208" t="str">
        <f t="shared" si="40"/>
        <v>0-24.0-1-24.0</v>
      </c>
      <c r="CP31" s="208" t="str">
        <f t="shared" si="41"/>
        <v>0-24.0-1-24.0</v>
      </c>
      <c r="CQ31" s="208" t="str">
        <f t="shared" si="42"/>
        <v>0-24.0-1-24.0</v>
      </c>
      <c r="CR31" s="208" t="str">
        <f t="shared" si="43"/>
        <v>0-24.0-1-24.0</v>
      </c>
      <c r="CS31" s="208" t="str">
        <f t="shared" si="44"/>
        <v>0-24.0-1-24.0</v>
      </c>
      <c r="CT31" s="208" t="str">
        <f t="shared" si="45"/>
        <v>0-24.0-1-24.0</v>
      </c>
      <c r="CU31" s="208" t="str">
        <f t="shared" si="46"/>
        <v>0-24.0-1-24.0</v>
      </c>
      <c r="CV31" s="208" t="str">
        <f t="shared" si="47"/>
        <v>0-24.0-1-24.0</v>
      </c>
      <c r="CW31" s="208" t="str">
        <f t="shared" si="48"/>
        <v>0-24.0-1-24.0</v>
      </c>
      <c r="CX31" s="208" t="str">
        <f t="shared" si="49"/>
        <v>0-24.0-1-24.0</v>
      </c>
      <c r="CY31" s="208" t="str">
        <f t="shared" si="50"/>
        <v>0-24.0-1-24.0</v>
      </c>
      <c r="CZ31" s="208" t="str">
        <f t="shared" si="0"/>
        <v>0-24.0-1-24.0</v>
      </c>
      <c r="DA31" s="211">
        <f t="shared" si="52"/>
        <v>24</v>
      </c>
      <c r="DB31" s="211">
        <f t="shared" si="53"/>
        <v>168</v>
      </c>
      <c r="DC31" s="213">
        <f t="shared" si="51"/>
        <v>24</v>
      </c>
      <c r="DD31" s="211">
        <f t="shared" si="54"/>
        <v>168</v>
      </c>
      <c r="DE31" s="211" t="str">
        <f t="shared" si="55"/>
        <v>Ok-168.0</v>
      </c>
      <c r="DF31" s="208"/>
    </row>
    <row r="32" spans="1:110">
      <c r="A32" s="277">
        <v>29</v>
      </c>
      <c r="B32" s="13">
        <f>IF(Main!BF33="","",Main!BF33)</f>
        <v>44584</v>
      </c>
      <c r="C32" s="22"/>
      <c r="D32" s="23"/>
      <c r="E32" s="23"/>
      <c r="F32" s="23"/>
      <c r="G32" s="23"/>
      <c r="H32" s="23"/>
      <c r="I32" s="23"/>
      <c r="J32" s="24"/>
      <c r="K32" s="22"/>
      <c r="L32" s="23"/>
      <c r="M32" s="23"/>
      <c r="N32" s="23"/>
      <c r="O32" s="23"/>
      <c r="P32" s="23"/>
      <c r="Q32" s="23"/>
      <c r="R32" s="24"/>
      <c r="S32" s="22"/>
      <c r="T32" s="23"/>
      <c r="U32" s="23"/>
      <c r="V32" s="23"/>
      <c r="W32" s="23"/>
      <c r="X32" s="23"/>
      <c r="Y32" s="23"/>
      <c r="Z32" s="24"/>
      <c r="AA32" s="22"/>
      <c r="AB32" s="23"/>
      <c r="AC32" s="23"/>
      <c r="AD32" s="23"/>
      <c r="AE32" s="23"/>
      <c r="AF32" s="23"/>
      <c r="AG32" s="23"/>
      <c r="AH32" s="24"/>
      <c r="AI32" s="22"/>
      <c r="AJ32" s="23"/>
      <c r="AK32" s="23"/>
      <c r="AL32" s="23"/>
      <c r="AM32" s="23"/>
      <c r="AN32" s="23"/>
      <c r="AO32" s="23"/>
      <c r="AP32" s="24"/>
      <c r="AQ32" s="22"/>
      <c r="AR32" s="23"/>
      <c r="AS32" s="23"/>
      <c r="AT32" s="23"/>
      <c r="AU32" s="23"/>
      <c r="AV32" s="23"/>
      <c r="AW32" s="23"/>
      <c r="AX32" s="24"/>
      <c r="AY32" s="98" t="s">
        <v>162</v>
      </c>
      <c r="AZ32" s="99" t="s">
        <v>162</v>
      </c>
      <c r="BA32" s="21"/>
      <c r="BB32" s="208"/>
      <c r="BC32" s="208" t="str">
        <f t="shared" si="2"/>
        <v>0-24.0-1-24.0</v>
      </c>
      <c r="BD32" s="208" t="str">
        <f t="shared" si="3"/>
        <v>0-24.0-1-24.0</v>
      </c>
      <c r="BE32" s="208" t="str">
        <f t="shared" si="4"/>
        <v>0-24.0-1-24.0</v>
      </c>
      <c r="BF32" s="208" t="str">
        <f t="shared" si="5"/>
        <v>0-24.0-1-24.0</v>
      </c>
      <c r="BG32" s="208" t="str">
        <f t="shared" si="6"/>
        <v>0-24.0-1-24.0</v>
      </c>
      <c r="BH32" s="208" t="str">
        <f t="shared" si="7"/>
        <v>0-24.0-1-24.0</v>
      </c>
      <c r="BI32" s="208" t="str">
        <f t="shared" si="8"/>
        <v>0-24.0-1-24.0</v>
      </c>
      <c r="BJ32" s="208" t="str">
        <f t="shared" si="9"/>
        <v>0-24.0-1-24.0</v>
      </c>
      <c r="BK32" s="208" t="str">
        <f t="shared" si="10"/>
        <v>0-24.0-1-24.0</v>
      </c>
      <c r="BL32" s="208" t="str">
        <f t="shared" si="11"/>
        <v>0-24.0-1-24.0</v>
      </c>
      <c r="BM32" s="208" t="str">
        <f t="shared" si="12"/>
        <v>0-24.0-1-24.0</v>
      </c>
      <c r="BN32" s="208" t="str">
        <f t="shared" si="13"/>
        <v>0-24.0-1-24.0</v>
      </c>
      <c r="BO32" s="208" t="str">
        <f t="shared" si="14"/>
        <v>0-24.0-1-24.0</v>
      </c>
      <c r="BP32" s="208" t="str">
        <f t="shared" si="15"/>
        <v>0-24.0-1-24.0</v>
      </c>
      <c r="BQ32" s="208" t="str">
        <f t="shared" si="16"/>
        <v>0-24.0-1-24.0</v>
      </c>
      <c r="BR32" s="208" t="str">
        <f t="shared" si="17"/>
        <v>0-24.0-1-24.0</v>
      </c>
      <c r="BS32" s="208" t="str">
        <f t="shared" si="18"/>
        <v>0-24.0-1-24.0</v>
      </c>
      <c r="BT32" s="208" t="str">
        <f t="shared" si="19"/>
        <v>0-24.0-1-24.0</v>
      </c>
      <c r="BU32" s="208" t="str">
        <f t="shared" si="20"/>
        <v>0-24.0-1-24.0</v>
      </c>
      <c r="BV32" s="208" t="str">
        <f t="shared" si="21"/>
        <v>0-24.0-1-24.0</v>
      </c>
      <c r="BW32" s="208" t="str">
        <f t="shared" si="22"/>
        <v>0-24.0-1-24.0</v>
      </c>
      <c r="BX32" s="208" t="str">
        <f t="shared" si="23"/>
        <v>0-24.0-1-24.0</v>
      </c>
      <c r="BY32" s="208" t="str">
        <f t="shared" si="24"/>
        <v>0-24.0-1-24.0</v>
      </c>
      <c r="BZ32" s="208" t="str">
        <f t="shared" si="25"/>
        <v>0-24.0-1-24.0</v>
      </c>
      <c r="CA32" s="208" t="str">
        <f t="shared" si="26"/>
        <v>0-24.0-1-24.0</v>
      </c>
      <c r="CB32" s="208" t="str">
        <f t="shared" si="27"/>
        <v>0-24.0-1-24.0</v>
      </c>
      <c r="CC32" s="208" t="str">
        <f t="shared" si="28"/>
        <v>0-24.0-1-24.0</v>
      </c>
      <c r="CD32" s="208" t="str">
        <f t="shared" si="29"/>
        <v>0-24.0-1-24.0</v>
      </c>
      <c r="CE32" s="208" t="str">
        <f t="shared" si="30"/>
        <v>0-24.0-1-24.0</v>
      </c>
      <c r="CF32" s="208" t="str">
        <f t="shared" si="31"/>
        <v>0-24.0-1-24.0</v>
      </c>
      <c r="CG32" s="208" t="str">
        <f t="shared" si="32"/>
        <v>0-24.0-1-24.0</v>
      </c>
      <c r="CH32" s="208" t="str">
        <f t="shared" si="33"/>
        <v>0-24.0-1-24.0</v>
      </c>
      <c r="CI32" s="208" t="str">
        <f t="shared" si="34"/>
        <v>0-24.0-1-24.0</v>
      </c>
      <c r="CJ32" s="208" t="str">
        <f t="shared" si="35"/>
        <v>0-24.0-1-24.0</v>
      </c>
      <c r="CK32" s="208" t="str">
        <f t="shared" si="36"/>
        <v>0-24.0-1-24.0</v>
      </c>
      <c r="CL32" s="208" t="str">
        <f t="shared" si="37"/>
        <v>0-24.0-1-24.0</v>
      </c>
      <c r="CM32" s="208" t="str">
        <f t="shared" si="38"/>
        <v>0-24.0-1-24.0</v>
      </c>
      <c r="CN32" s="208" t="str">
        <f t="shared" si="39"/>
        <v>0-24.0-1-24.0</v>
      </c>
      <c r="CO32" s="208" t="str">
        <f t="shared" si="40"/>
        <v>0-24.0-1-24.0</v>
      </c>
      <c r="CP32" s="208" t="str">
        <f t="shared" si="41"/>
        <v>0-24.0-1-24.0</v>
      </c>
      <c r="CQ32" s="208" t="str">
        <f t="shared" si="42"/>
        <v>0-24.0-1-24.0</v>
      </c>
      <c r="CR32" s="208" t="str">
        <f t="shared" si="43"/>
        <v>0-24.0-1-24.0</v>
      </c>
      <c r="CS32" s="208" t="str">
        <f t="shared" si="44"/>
        <v>0-24.0-1-24.0</v>
      </c>
      <c r="CT32" s="208" t="str">
        <f t="shared" si="45"/>
        <v>0-24.0-1-24.0</v>
      </c>
      <c r="CU32" s="208" t="str">
        <f t="shared" si="46"/>
        <v>0-24.0-1-24.0</v>
      </c>
      <c r="CV32" s="208" t="str">
        <f t="shared" si="47"/>
        <v>0-24.0-1-24.0</v>
      </c>
      <c r="CW32" s="208" t="str">
        <f t="shared" si="48"/>
        <v>0-24.0-1-24.0</v>
      </c>
      <c r="CX32" s="208" t="str">
        <f t="shared" si="49"/>
        <v>0-24.0-1-24.0</v>
      </c>
      <c r="CY32" s="208" t="str">
        <f t="shared" si="50"/>
        <v>0-24.0-1-24.0</v>
      </c>
      <c r="CZ32" s="208" t="str">
        <f t="shared" si="0"/>
        <v>0-24.0-1-24.0</v>
      </c>
      <c r="DA32" s="211">
        <f t="shared" si="52"/>
        <v>24</v>
      </c>
      <c r="DB32" s="211">
        <f t="shared" si="53"/>
        <v>168</v>
      </c>
      <c r="DC32" s="213">
        <f t="shared" si="51"/>
        <v>24</v>
      </c>
      <c r="DD32" s="211">
        <f t="shared" si="54"/>
        <v>168</v>
      </c>
      <c r="DE32" s="211" t="str">
        <f t="shared" si="55"/>
        <v>Ok-168.0</v>
      </c>
      <c r="DF32" s="208"/>
    </row>
    <row r="33" spans="1:110">
      <c r="A33" s="277">
        <v>30</v>
      </c>
      <c r="B33" s="13">
        <f>IF(Main!BF34="","",Main!BF34)</f>
        <v>44585</v>
      </c>
      <c r="C33" s="22"/>
      <c r="D33" s="23"/>
      <c r="E33" s="23"/>
      <c r="F33" s="23"/>
      <c r="G33" s="23"/>
      <c r="H33" s="23"/>
      <c r="I33" s="23"/>
      <c r="J33" s="24"/>
      <c r="K33" s="22"/>
      <c r="L33" s="23"/>
      <c r="M33" s="23"/>
      <c r="N33" s="23"/>
      <c r="O33" s="23"/>
      <c r="P33" s="23"/>
      <c r="Q33" s="23"/>
      <c r="R33" s="24"/>
      <c r="S33" s="22"/>
      <c r="T33" s="23"/>
      <c r="U33" s="23"/>
      <c r="V33" s="23"/>
      <c r="W33" s="23"/>
      <c r="X33" s="23"/>
      <c r="Y33" s="23"/>
      <c r="Z33" s="24"/>
      <c r="AA33" s="22"/>
      <c r="AB33" s="23"/>
      <c r="AC33" s="23"/>
      <c r="AD33" s="23"/>
      <c r="AE33" s="23"/>
      <c r="AF33" s="23"/>
      <c r="AG33" s="23"/>
      <c r="AH33" s="24"/>
      <c r="AI33" s="22"/>
      <c r="AJ33" s="23"/>
      <c r="AK33" s="23"/>
      <c r="AL33" s="23"/>
      <c r="AM33" s="23"/>
      <c r="AN33" s="23"/>
      <c r="AO33" s="23"/>
      <c r="AP33" s="24"/>
      <c r="AQ33" s="22"/>
      <c r="AR33" s="23"/>
      <c r="AS33" s="23"/>
      <c r="AT33" s="23"/>
      <c r="AU33" s="23"/>
      <c r="AV33" s="23"/>
      <c r="AW33" s="23"/>
      <c r="AX33" s="24"/>
      <c r="AY33" s="98" t="s">
        <v>162</v>
      </c>
      <c r="AZ33" s="99" t="s">
        <v>162</v>
      </c>
      <c r="BA33" s="21"/>
      <c r="BB33" s="208"/>
      <c r="BC33" s="208" t="str">
        <f t="shared" si="2"/>
        <v>0-24.0-1-24.0</v>
      </c>
      <c r="BD33" s="208" t="str">
        <f t="shared" si="3"/>
        <v>0-24.0-1-24.0</v>
      </c>
      <c r="BE33" s="208" t="str">
        <f t="shared" si="4"/>
        <v>0-24.0-1-24.0</v>
      </c>
      <c r="BF33" s="208" t="str">
        <f t="shared" si="5"/>
        <v>0-24.0-1-24.0</v>
      </c>
      <c r="BG33" s="208" t="str">
        <f t="shared" si="6"/>
        <v>0-24.0-1-24.0</v>
      </c>
      <c r="BH33" s="208" t="str">
        <f t="shared" si="7"/>
        <v>0-24.0-1-24.0</v>
      </c>
      <c r="BI33" s="208" t="str">
        <f t="shared" si="8"/>
        <v>0-24.0-1-24.0</v>
      </c>
      <c r="BJ33" s="208" t="str">
        <f t="shared" si="9"/>
        <v>0-24.0-1-24.0</v>
      </c>
      <c r="BK33" s="208" t="str">
        <f t="shared" si="10"/>
        <v>0-24.0-1-24.0</v>
      </c>
      <c r="BL33" s="208" t="str">
        <f t="shared" si="11"/>
        <v>0-24.0-1-24.0</v>
      </c>
      <c r="BM33" s="208" t="str">
        <f t="shared" si="12"/>
        <v>0-24.0-1-24.0</v>
      </c>
      <c r="BN33" s="208" t="str">
        <f t="shared" si="13"/>
        <v>0-24.0-1-24.0</v>
      </c>
      <c r="BO33" s="208" t="str">
        <f t="shared" si="14"/>
        <v>0-24.0-1-24.0</v>
      </c>
      <c r="BP33" s="208" t="str">
        <f t="shared" si="15"/>
        <v>0-24.0-1-24.0</v>
      </c>
      <c r="BQ33" s="208" t="str">
        <f t="shared" si="16"/>
        <v>0-24.0-1-24.0</v>
      </c>
      <c r="BR33" s="208" t="str">
        <f t="shared" si="17"/>
        <v>0-24.0-1-24.0</v>
      </c>
      <c r="BS33" s="208" t="str">
        <f t="shared" si="18"/>
        <v>0-24.0-1-24.0</v>
      </c>
      <c r="BT33" s="208" t="str">
        <f t="shared" si="19"/>
        <v>0-24.0-1-24.0</v>
      </c>
      <c r="BU33" s="208" t="str">
        <f t="shared" si="20"/>
        <v>0-24.0-1-24.0</v>
      </c>
      <c r="BV33" s="208" t="str">
        <f t="shared" si="21"/>
        <v>0-24.0-1-24.0</v>
      </c>
      <c r="BW33" s="208" t="str">
        <f t="shared" si="22"/>
        <v>0-24.0-1-24.0</v>
      </c>
      <c r="BX33" s="208" t="str">
        <f t="shared" si="23"/>
        <v>0-24.0-1-24.0</v>
      </c>
      <c r="BY33" s="208" t="str">
        <f t="shared" si="24"/>
        <v>0-24.0-1-24.0</v>
      </c>
      <c r="BZ33" s="208" t="str">
        <f t="shared" si="25"/>
        <v>0-24.0-1-24.0</v>
      </c>
      <c r="CA33" s="208" t="str">
        <f t="shared" si="26"/>
        <v>0-24.0-1-24.0</v>
      </c>
      <c r="CB33" s="208" t="str">
        <f t="shared" si="27"/>
        <v>0-24.0-1-24.0</v>
      </c>
      <c r="CC33" s="208" t="str">
        <f t="shared" si="28"/>
        <v>0-24.0-1-24.0</v>
      </c>
      <c r="CD33" s="208" t="str">
        <f t="shared" si="29"/>
        <v>0-24.0-1-24.0</v>
      </c>
      <c r="CE33" s="208" t="str">
        <f t="shared" si="30"/>
        <v>0-24.0-1-24.0</v>
      </c>
      <c r="CF33" s="208" t="str">
        <f t="shared" si="31"/>
        <v>0-24.0-1-24.0</v>
      </c>
      <c r="CG33" s="208" t="str">
        <f t="shared" si="32"/>
        <v>0-24.0-1-24.0</v>
      </c>
      <c r="CH33" s="208" t="str">
        <f t="shared" si="33"/>
        <v>0-24.0-1-24.0</v>
      </c>
      <c r="CI33" s="208" t="str">
        <f t="shared" si="34"/>
        <v>0-24.0-1-24.0</v>
      </c>
      <c r="CJ33" s="208" t="str">
        <f t="shared" si="35"/>
        <v>0-24.0-1-24.0</v>
      </c>
      <c r="CK33" s="208" t="str">
        <f t="shared" si="36"/>
        <v>0-24.0-1-24.0</v>
      </c>
      <c r="CL33" s="208" t="str">
        <f t="shared" si="37"/>
        <v>0-24.0-1-24.0</v>
      </c>
      <c r="CM33" s="208" t="str">
        <f t="shared" si="38"/>
        <v>0-24.0-1-24.0</v>
      </c>
      <c r="CN33" s="208" t="str">
        <f t="shared" si="39"/>
        <v>0-24.0-1-24.0</v>
      </c>
      <c r="CO33" s="208" t="str">
        <f t="shared" si="40"/>
        <v>0-24.0-1-24.0</v>
      </c>
      <c r="CP33" s="208" t="str">
        <f t="shared" si="41"/>
        <v>0-24.0-1-24.0</v>
      </c>
      <c r="CQ33" s="208" t="str">
        <f t="shared" si="42"/>
        <v>0-24.0-1-24.0</v>
      </c>
      <c r="CR33" s="208" t="str">
        <f t="shared" si="43"/>
        <v>0-24.0-1-24.0</v>
      </c>
      <c r="CS33" s="208" t="str">
        <f t="shared" si="44"/>
        <v>0-24.0-1-24.0</v>
      </c>
      <c r="CT33" s="208" t="str">
        <f t="shared" si="45"/>
        <v>0-24.0-1-24.0</v>
      </c>
      <c r="CU33" s="208" t="str">
        <f t="shared" si="46"/>
        <v>0-24.0-1-24.0</v>
      </c>
      <c r="CV33" s="208" t="str">
        <f t="shared" si="47"/>
        <v>0-24.0-1-24.0</v>
      </c>
      <c r="CW33" s="208" t="str">
        <f t="shared" si="48"/>
        <v>0-24.0-1-24.0</v>
      </c>
      <c r="CX33" s="208" t="str">
        <f t="shared" si="49"/>
        <v>0-24.0-1-24.0</v>
      </c>
      <c r="CY33" s="208" t="str">
        <f t="shared" si="50"/>
        <v>0-24.0-1-24.0</v>
      </c>
      <c r="CZ33" s="208" t="str">
        <f t="shared" si="0"/>
        <v>0-24.0-1-24.0</v>
      </c>
      <c r="DA33" s="211">
        <f t="shared" si="52"/>
        <v>24</v>
      </c>
      <c r="DB33" s="211">
        <f t="shared" si="53"/>
        <v>168</v>
      </c>
      <c r="DC33" s="213">
        <f t="shared" si="51"/>
        <v>24</v>
      </c>
      <c r="DD33" s="211">
        <f t="shared" si="54"/>
        <v>168</v>
      </c>
      <c r="DE33" s="211" t="str">
        <f t="shared" si="55"/>
        <v>Ok-168.0</v>
      </c>
      <c r="DF33" s="208"/>
    </row>
    <row r="34" spans="1:110">
      <c r="A34" s="277">
        <v>31</v>
      </c>
      <c r="B34" s="13">
        <f>IF(Main!BF35="","",Main!BF35)</f>
        <v>44586</v>
      </c>
      <c r="C34" s="22"/>
      <c r="D34" s="23"/>
      <c r="E34" s="23"/>
      <c r="F34" s="23"/>
      <c r="G34" s="23"/>
      <c r="H34" s="23"/>
      <c r="I34" s="23"/>
      <c r="J34" s="24"/>
      <c r="K34" s="22"/>
      <c r="L34" s="23"/>
      <c r="M34" s="23"/>
      <c r="N34" s="23"/>
      <c r="O34" s="23"/>
      <c r="P34" s="23"/>
      <c r="Q34" s="23"/>
      <c r="R34" s="24"/>
      <c r="S34" s="22"/>
      <c r="T34" s="23"/>
      <c r="U34" s="23"/>
      <c r="V34" s="23"/>
      <c r="W34" s="23"/>
      <c r="X34" s="23"/>
      <c r="Y34" s="23"/>
      <c r="Z34" s="24"/>
      <c r="AA34" s="22"/>
      <c r="AB34" s="23"/>
      <c r="AC34" s="23"/>
      <c r="AD34" s="23"/>
      <c r="AE34" s="23"/>
      <c r="AF34" s="23"/>
      <c r="AG34" s="23"/>
      <c r="AH34" s="24"/>
      <c r="AI34" s="22"/>
      <c r="AJ34" s="23"/>
      <c r="AK34" s="23"/>
      <c r="AL34" s="23"/>
      <c r="AM34" s="23"/>
      <c r="AN34" s="23"/>
      <c r="AO34" s="23"/>
      <c r="AP34" s="24"/>
      <c r="AQ34" s="22"/>
      <c r="AR34" s="23"/>
      <c r="AS34" s="23"/>
      <c r="AT34" s="23"/>
      <c r="AU34" s="23"/>
      <c r="AV34" s="23"/>
      <c r="AW34" s="23"/>
      <c r="AX34" s="24"/>
      <c r="AY34" s="98" t="s">
        <v>162</v>
      </c>
      <c r="AZ34" s="99" t="s">
        <v>162</v>
      </c>
      <c r="BA34" s="21"/>
      <c r="BB34" s="208"/>
      <c r="BC34" s="208" t="str">
        <f t="shared" si="2"/>
        <v>0-24.0-1-24.0</v>
      </c>
      <c r="BD34" s="208" t="str">
        <f t="shared" si="3"/>
        <v>0-24.0-1-24.0</v>
      </c>
      <c r="BE34" s="208" t="str">
        <f t="shared" si="4"/>
        <v>0-24.0-1-24.0</v>
      </c>
      <c r="BF34" s="208" t="str">
        <f t="shared" si="5"/>
        <v>0-24.0-1-24.0</v>
      </c>
      <c r="BG34" s="208" t="str">
        <f t="shared" si="6"/>
        <v>0-24.0-1-24.0</v>
      </c>
      <c r="BH34" s="208" t="str">
        <f t="shared" si="7"/>
        <v>0-24.0-1-24.0</v>
      </c>
      <c r="BI34" s="208" t="str">
        <f t="shared" si="8"/>
        <v>0-24.0-1-24.0</v>
      </c>
      <c r="BJ34" s="208" t="str">
        <f t="shared" si="9"/>
        <v>0-24.0-1-24.0</v>
      </c>
      <c r="BK34" s="208" t="str">
        <f t="shared" si="10"/>
        <v>0-24.0-1-24.0</v>
      </c>
      <c r="BL34" s="208" t="str">
        <f t="shared" si="11"/>
        <v>0-24.0-1-24.0</v>
      </c>
      <c r="BM34" s="208" t="str">
        <f t="shared" si="12"/>
        <v>0-24.0-1-24.0</v>
      </c>
      <c r="BN34" s="208" t="str">
        <f t="shared" si="13"/>
        <v>0-24.0-1-24.0</v>
      </c>
      <c r="BO34" s="208" t="str">
        <f t="shared" si="14"/>
        <v>0-24.0-1-24.0</v>
      </c>
      <c r="BP34" s="208" t="str">
        <f t="shared" si="15"/>
        <v>0-24.0-1-24.0</v>
      </c>
      <c r="BQ34" s="208" t="str">
        <f t="shared" si="16"/>
        <v>0-24.0-1-24.0</v>
      </c>
      <c r="BR34" s="208" t="str">
        <f t="shared" si="17"/>
        <v>0-24.0-1-24.0</v>
      </c>
      <c r="BS34" s="208" t="str">
        <f t="shared" si="18"/>
        <v>0-24.0-1-24.0</v>
      </c>
      <c r="BT34" s="208" t="str">
        <f t="shared" si="19"/>
        <v>0-24.0-1-24.0</v>
      </c>
      <c r="BU34" s="208" t="str">
        <f t="shared" si="20"/>
        <v>0-24.0-1-24.0</v>
      </c>
      <c r="BV34" s="208" t="str">
        <f t="shared" si="21"/>
        <v>0-24.0-1-24.0</v>
      </c>
      <c r="BW34" s="208" t="str">
        <f t="shared" si="22"/>
        <v>0-24.0-1-24.0</v>
      </c>
      <c r="BX34" s="208" t="str">
        <f t="shared" si="23"/>
        <v>0-24.0-1-24.0</v>
      </c>
      <c r="BY34" s="208" t="str">
        <f t="shared" si="24"/>
        <v>0-24.0-1-24.0</v>
      </c>
      <c r="BZ34" s="208" t="str">
        <f t="shared" si="25"/>
        <v>0-24.0-1-24.0</v>
      </c>
      <c r="CA34" s="208" t="str">
        <f t="shared" si="26"/>
        <v>0-24.0-1-24.0</v>
      </c>
      <c r="CB34" s="208" t="str">
        <f t="shared" si="27"/>
        <v>0-24.0-1-24.0</v>
      </c>
      <c r="CC34" s="208" t="str">
        <f t="shared" si="28"/>
        <v>0-24.0-1-24.0</v>
      </c>
      <c r="CD34" s="208" t="str">
        <f t="shared" si="29"/>
        <v>0-24.0-1-24.0</v>
      </c>
      <c r="CE34" s="208" t="str">
        <f t="shared" si="30"/>
        <v>0-24.0-1-24.0</v>
      </c>
      <c r="CF34" s="208" t="str">
        <f t="shared" si="31"/>
        <v>0-24.0-1-24.0</v>
      </c>
      <c r="CG34" s="208" t="str">
        <f t="shared" si="32"/>
        <v>0-24.0-1-24.0</v>
      </c>
      <c r="CH34" s="208" t="str">
        <f t="shared" si="33"/>
        <v>0-24.0-1-24.0</v>
      </c>
      <c r="CI34" s="208" t="str">
        <f t="shared" si="34"/>
        <v>0-24.0-1-24.0</v>
      </c>
      <c r="CJ34" s="208" t="str">
        <f t="shared" si="35"/>
        <v>0-24.0-1-24.0</v>
      </c>
      <c r="CK34" s="208" t="str">
        <f t="shared" si="36"/>
        <v>0-24.0-1-24.0</v>
      </c>
      <c r="CL34" s="208" t="str">
        <f t="shared" si="37"/>
        <v>0-24.0-1-24.0</v>
      </c>
      <c r="CM34" s="208" t="str">
        <f t="shared" si="38"/>
        <v>0-24.0-1-24.0</v>
      </c>
      <c r="CN34" s="208" t="str">
        <f t="shared" si="39"/>
        <v>0-24.0-1-24.0</v>
      </c>
      <c r="CO34" s="208" t="str">
        <f t="shared" si="40"/>
        <v>0-24.0-1-24.0</v>
      </c>
      <c r="CP34" s="208" t="str">
        <f t="shared" si="41"/>
        <v>0-24.0-1-24.0</v>
      </c>
      <c r="CQ34" s="208" t="str">
        <f t="shared" si="42"/>
        <v>0-24.0-1-24.0</v>
      </c>
      <c r="CR34" s="208" t="str">
        <f t="shared" si="43"/>
        <v>0-24.0-1-24.0</v>
      </c>
      <c r="CS34" s="208" t="str">
        <f t="shared" si="44"/>
        <v>0-24.0-1-24.0</v>
      </c>
      <c r="CT34" s="208" t="str">
        <f t="shared" si="45"/>
        <v>0-24.0-1-24.0</v>
      </c>
      <c r="CU34" s="208" t="str">
        <f t="shared" si="46"/>
        <v>0-24.0-1-24.0</v>
      </c>
      <c r="CV34" s="208" t="str">
        <f t="shared" si="47"/>
        <v>0-24.0-1-24.0</v>
      </c>
      <c r="CW34" s="208" t="str">
        <f t="shared" si="48"/>
        <v>0-24.0-1-24.0</v>
      </c>
      <c r="CX34" s="208" t="str">
        <f t="shared" si="49"/>
        <v>0-24.0-1-24.0</v>
      </c>
      <c r="CY34" s="208" t="str">
        <f t="shared" si="50"/>
        <v>0-24.0-1-24.0</v>
      </c>
      <c r="CZ34" s="208" t="str">
        <f t="shared" si="0"/>
        <v>0-24.0-1-24.0</v>
      </c>
      <c r="DA34" s="211">
        <f t="shared" si="52"/>
        <v>24</v>
      </c>
      <c r="DB34" s="211">
        <f t="shared" si="53"/>
        <v>168</v>
      </c>
      <c r="DC34" s="213">
        <f t="shared" si="51"/>
        <v>24</v>
      </c>
      <c r="DD34" s="211">
        <f t="shared" si="54"/>
        <v>168</v>
      </c>
      <c r="DE34" s="211" t="str">
        <f t="shared" si="55"/>
        <v>Ok-168.0</v>
      </c>
      <c r="DF34" s="208"/>
    </row>
    <row r="35" spans="1:110">
      <c r="A35" s="277">
        <v>32</v>
      </c>
      <c r="B35" s="13">
        <f>IF(Main!BF36="","",Main!BF36)</f>
        <v>44587</v>
      </c>
      <c r="C35" s="22"/>
      <c r="D35" s="23"/>
      <c r="E35" s="23"/>
      <c r="F35" s="23"/>
      <c r="G35" s="23"/>
      <c r="H35" s="23"/>
      <c r="I35" s="23"/>
      <c r="J35" s="24"/>
      <c r="K35" s="22"/>
      <c r="L35" s="23"/>
      <c r="M35" s="23"/>
      <c r="N35" s="23"/>
      <c r="O35" s="23"/>
      <c r="P35" s="23"/>
      <c r="Q35" s="23"/>
      <c r="R35" s="24"/>
      <c r="S35" s="22"/>
      <c r="T35" s="23"/>
      <c r="U35" s="23"/>
      <c r="V35" s="23"/>
      <c r="W35" s="23"/>
      <c r="X35" s="23"/>
      <c r="Y35" s="23"/>
      <c r="Z35" s="24"/>
      <c r="AA35" s="22"/>
      <c r="AB35" s="23"/>
      <c r="AC35" s="23"/>
      <c r="AD35" s="23"/>
      <c r="AE35" s="23"/>
      <c r="AF35" s="23"/>
      <c r="AG35" s="23"/>
      <c r="AH35" s="24"/>
      <c r="AI35" s="22"/>
      <c r="AJ35" s="23"/>
      <c r="AK35" s="23"/>
      <c r="AL35" s="23"/>
      <c r="AM35" s="23"/>
      <c r="AN35" s="23"/>
      <c r="AO35" s="23"/>
      <c r="AP35" s="24"/>
      <c r="AQ35" s="22"/>
      <c r="AR35" s="23"/>
      <c r="AS35" s="23"/>
      <c r="AT35" s="23"/>
      <c r="AU35" s="23"/>
      <c r="AV35" s="23"/>
      <c r="AW35" s="23"/>
      <c r="AX35" s="24"/>
      <c r="AY35" s="98" t="s">
        <v>162</v>
      </c>
      <c r="AZ35" s="99" t="s">
        <v>162</v>
      </c>
      <c r="BA35" s="21"/>
      <c r="BB35" s="208"/>
      <c r="BC35" s="208" t="str">
        <f t="shared" si="2"/>
        <v>0-24.0-1-24.0</v>
      </c>
      <c r="BD35" s="208" t="str">
        <f t="shared" si="3"/>
        <v>0-24.0-1-24.0</v>
      </c>
      <c r="BE35" s="208" t="str">
        <f t="shared" si="4"/>
        <v>0-24.0-1-24.0</v>
      </c>
      <c r="BF35" s="208" t="str">
        <f t="shared" si="5"/>
        <v>0-24.0-1-24.0</v>
      </c>
      <c r="BG35" s="208" t="str">
        <f t="shared" si="6"/>
        <v>0-24.0-1-24.0</v>
      </c>
      <c r="BH35" s="208" t="str">
        <f t="shared" si="7"/>
        <v>0-24.0-1-24.0</v>
      </c>
      <c r="BI35" s="208" t="str">
        <f t="shared" si="8"/>
        <v>0-24.0-1-24.0</v>
      </c>
      <c r="BJ35" s="208" t="str">
        <f t="shared" si="9"/>
        <v>0-24.0-1-24.0</v>
      </c>
      <c r="BK35" s="208" t="str">
        <f t="shared" si="10"/>
        <v>0-24.0-1-24.0</v>
      </c>
      <c r="BL35" s="208" t="str">
        <f t="shared" si="11"/>
        <v>0-24.0-1-24.0</v>
      </c>
      <c r="BM35" s="208" t="str">
        <f t="shared" si="12"/>
        <v>0-24.0-1-24.0</v>
      </c>
      <c r="BN35" s="208" t="str">
        <f t="shared" si="13"/>
        <v>0-24.0-1-24.0</v>
      </c>
      <c r="BO35" s="208" t="str">
        <f t="shared" si="14"/>
        <v>0-24.0-1-24.0</v>
      </c>
      <c r="BP35" s="208" t="str">
        <f t="shared" si="15"/>
        <v>0-24.0-1-24.0</v>
      </c>
      <c r="BQ35" s="208" t="str">
        <f t="shared" si="16"/>
        <v>0-24.0-1-24.0</v>
      </c>
      <c r="BR35" s="208" t="str">
        <f t="shared" si="17"/>
        <v>0-24.0-1-24.0</v>
      </c>
      <c r="BS35" s="208" t="str">
        <f t="shared" si="18"/>
        <v>0-24.0-1-24.0</v>
      </c>
      <c r="BT35" s="208" t="str">
        <f t="shared" si="19"/>
        <v>0-24.0-1-24.0</v>
      </c>
      <c r="BU35" s="208" t="str">
        <f t="shared" si="20"/>
        <v>0-24.0-1-24.0</v>
      </c>
      <c r="BV35" s="208" t="str">
        <f t="shared" si="21"/>
        <v>0-24.0-1-24.0</v>
      </c>
      <c r="BW35" s="208" t="str">
        <f t="shared" si="22"/>
        <v>0-24.0-1-24.0</v>
      </c>
      <c r="BX35" s="208" t="str">
        <f t="shared" si="23"/>
        <v>0-24.0-1-24.0</v>
      </c>
      <c r="BY35" s="208" t="str">
        <f t="shared" si="24"/>
        <v>0-24.0-1-24.0</v>
      </c>
      <c r="BZ35" s="208" t="str">
        <f t="shared" si="25"/>
        <v>0-24.0-1-24.0</v>
      </c>
      <c r="CA35" s="208" t="str">
        <f t="shared" si="26"/>
        <v>0-24.0-1-24.0</v>
      </c>
      <c r="CB35" s="208" t="str">
        <f t="shared" si="27"/>
        <v>0-24.0-1-24.0</v>
      </c>
      <c r="CC35" s="208" t="str">
        <f t="shared" si="28"/>
        <v>0-24.0-1-24.0</v>
      </c>
      <c r="CD35" s="208" t="str">
        <f t="shared" si="29"/>
        <v>0-24.0-1-24.0</v>
      </c>
      <c r="CE35" s="208" t="str">
        <f t="shared" si="30"/>
        <v>0-24.0-1-24.0</v>
      </c>
      <c r="CF35" s="208" t="str">
        <f t="shared" si="31"/>
        <v>0-24.0-1-24.0</v>
      </c>
      <c r="CG35" s="208" t="str">
        <f t="shared" si="32"/>
        <v>0-24.0-1-24.0</v>
      </c>
      <c r="CH35" s="208" t="str">
        <f t="shared" si="33"/>
        <v>0-24.0-1-24.0</v>
      </c>
      <c r="CI35" s="208" t="str">
        <f t="shared" si="34"/>
        <v>0-24.0-1-24.0</v>
      </c>
      <c r="CJ35" s="208" t="str">
        <f t="shared" si="35"/>
        <v>0-24.0-1-24.0</v>
      </c>
      <c r="CK35" s="208" t="str">
        <f t="shared" si="36"/>
        <v>0-24.0-1-24.0</v>
      </c>
      <c r="CL35" s="208" t="str">
        <f t="shared" si="37"/>
        <v>0-24.0-1-24.0</v>
      </c>
      <c r="CM35" s="208" t="str">
        <f t="shared" si="38"/>
        <v>0-24.0-1-24.0</v>
      </c>
      <c r="CN35" s="208" t="str">
        <f t="shared" si="39"/>
        <v>0-24.0-1-24.0</v>
      </c>
      <c r="CO35" s="208" t="str">
        <f t="shared" si="40"/>
        <v>0-24.0-1-24.0</v>
      </c>
      <c r="CP35" s="208" t="str">
        <f t="shared" si="41"/>
        <v>0-24.0-1-24.0</v>
      </c>
      <c r="CQ35" s="208" t="str">
        <f t="shared" si="42"/>
        <v>0-24.0-1-24.0</v>
      </c>
      <c r="CR35" s="208" t="str">
        <f t="shared" si="43"/>
        <v>0-24.0-1-24.0</v>
      </c>
      <c r="CS35" s="208" t="str">
        <f t="shared" si="44"/>
        <v>0-24.0-1-24.0</v>
      </c>
      <c r="CT35" s="208" t="str">
        <f t="shared" si="45"/>
        <v>0-24.0-1-24.0</v>
      </c>
      <c r="CU35" s="208" t="str">
        <f t="shared" si="46"/>
        <v>0-24.0-1-24.0</v>
      </c>
      <c r="CV35" s="208" t="str">
        <f t="shared" si="47"/>
        <v>0-24.0-1-24.0</v>
      </c>
      <c r="CW35" s="208" t="str">
        <f t="shared" si="48"/>
        <v>0-24.0-1-24.0</v>
      </c>
      <c r="CX35" s="208" t="str">
        <f t="shared" si="49"/>
        <v>0-24.0-1-24.0</v>
      </c>
      <c r="CY35" s="208" t="str">
        <f t="shared" si="50"/>
        <v>0-24.0-1-24.0</v>
      </c>
      <c r="CZ35" s="208" t="str">
        <f t="shared" si="0"/>
        <v>0-24.0-1-24.0</v>
      </c>
      <c r="DA35" s="211">
        <f t="shared" si="52"/>
        <v>24</v>
      </c>
      <c r="DB35" s="211">
        <f t="shared" si="53"/>
        <v>168</v>
      </c>
      <c r="DC35" s="213">
        <f t="shared" si="51"/>
        <v>24</v>
      </c>
      <c r="DD35" s="211">
        <f t="shared" si="54"/>
        <v>168</v>
      </c>
      <c r="DE35" s="211" t="str">
        <f t="shared" si="55"/>
        <v>Ok-168.0</v>
      </c>
      <c r="DF35" s="208"/>
    </row>
    <row r="36" spans="1:110">
      <c r="A36" s="277">
        <v>33</v>
      </c>
      <c r="B36" s="13">
        <f>IF(Main!BF37="","",Main!BF37)</f>
        <v>44588</v>
      </c>
      <c r="C36" s="22"/>
      <c r="D36" s="23"/>
      <c r="E36" s="23"/>
      <c r="F36" s="23"/>
      <c r="G36" s="23"/>
      <c r="H36" s="23"/>
      <c r="I36" s="23"/>
      <c r="J36" s="24"/>
      <c r="K36" s="22"/>
      <c r="L36" s="23"/>
      <c r="M36" s="23"/>
      <c r="N36" s="23"/>
      <c r="O36" s="23"/>
      <c r="P36" s="23"/>
      <c r="Q36" s="23"/>
      <c r="R36" s="24"/>
      <c r="S36" s="22"/>
      <c r="T36" s="23"/>
      <c r="U36" s="23"/>
      <c r="V36" s="23"/>
      <c r="W36" s="23"/>
      <c r="X36" s="23"/>
      <c r="Y36" s="23"/>
      <c r="Z36" s="24"/>
      <c r="AA36" s="22"/>
      <c r="AB36" s="23"/>
      <c r="AC36" s="23"/>
      <c r="AD36" s="23"/>
      <c r="AE36" s="23"/>
      <c r="AF36" s="23"/>
      <c r="AG36" s="23"/>
      <c r="AH36" s="24"/>
      <c r="AI36" s="22"/>
      <c r="AJ36" s="23"/>
      <c r="AK36" s="23"/>
      <c r="AL36" s="23"/>
      <c r="AM36" s="23"/>
      <c r="AN36" s="23"/>
      <c r="AO36" s="23"/>
      <c r="AP36" s="24"/>
      <c r="AQ36" s="22"/>
      <c r="AR36" s="23"/>
      <c r="AS36" s="23"/>
      <c r="AT36" s="23"/>
      <c r="AU36" s="23"/>
      <c r="AV36" s="23"/>
      <c r="AW36" s="23"/>
      <c r="AX36" s="24"/>
      <c r="AY36" s="98" t="s">
        <v>162</v>
      </c>
      <c r="AZ36" s="99" t="s">
        <v>162</v>
      </c>
      <c r="BA36" s="21"/>
      <c r="BB36" s="208"/>
      <c r="BC36" s="208" t="str">
        <f t="shared" si="2"/>
        <v>0-24.0-1-24.0</v>
      </c>
      <c r="BD36" s="208" t="str">
        <f t="shared" si="3"/>
        <v>0-24.0-1-24.0</v>
      </c>
      <c r="BE36" s="208" t="str">
        <f t="shared" si="4"/>
        <v>0-24.0-1-24.0</v>
      </c>
      <c r="BF36" s="208" t="str">
        <f t="shared" si="5"/>
        <v>0-24.0-1-24.0</v>
      </c>
      <c r="BG36" s="208" t="str">
        <f t="shared" si="6"/>
        <v>0-24.0-1-24.0</v>
      </c>
      <c r="BH36" s="208" t="str">
        <f t="shared" si="7"/>
        <v>0-24.0-1-24.0</v>
      </c>
      <c r="BI36" s="208" t="str">
        <f t="shared" si="8"/>
        <v>0-24.0-1-24.0</v>
      </c>
      <c r="BJ36" s="208" t="str">
        <f t="shared" si="9"/>
        <v>0-24.0-1-24.0</v>
      </c>
      <c r="BK36" s="208" t="str">
        <f t="shared" si="10"/>
        <v>0-24.0-1-24.0</v>
      </c>
      <c r="BL36" s="208" t="str">
        <f t="shared" si="11"/>
        <v>0-24.0-1-24.0</v>
      </c>
      <c r="BM36" s="208" t="str">
        <f t="shared" si="12"/>
        <v>0-24.0-1-24.0</v>
      </c>
      <c r="BN36" s="208" t="str">
        <f t="shared" si="13"/>
        <v>0-24.0-1-24.0</v>
      </c>
      <c r="BO36" s="208" t="str">
        <f t="shared" si="14"/>
        <v>0-24.0-1-24.0</v>
      </c>
      <c r="BP36" s="208" t="str">
        <f t="shared" si="15"/>
        <v>0-24.0-1-24.0</v>
      </c>
      <c r="BQ36" s="208" t="str">
        <f t="shared" si="16"/>
        <v>0-24.0-1-24.0</v>
      </c>
      <c r="BR36" s="208" t="str">
        <f t="shared" si="17"/>
        <v>0-24.0-1-24.0</v>
      </c>
      <c r="BS36" s="208" t="str">
        <f t="shared" si="18"/>
        <v>0-24.0-1-24.0</v>
      </c>
      <c r="BT36" s="208" t="str">
        <f t="shared" si="19"/>
        <v>0-24.0-1-24.0</v>
      </c>
      <c r="BU36" s="208" t="str">
        <f t="shared" si="20"/>
        <v>0-24.0-1-24.0</v>
      </c>
      <c r="BV36" s="208" t="str">
        <f t="shared" si="21"/>
        <v>0-24.0-1-24.0</v>
      </c>
      <c r="BW36" s="208" t="str">
        <f t="shared" si="22"/>
        <v>0-24.0-1-24.0</v>
      </c>
      <c r="BX36" s="208" t="str">
        <f t="shared" si="23"/>
        <v>0-24.0-1-24.0</v>
      </c>
      <c r="BY36" s="208" t="str">
        <f t="shared" si="24"/>
        <v>0-24.0-1-24.0</v>
      </c>
      <c r="BZ36" s="208" t="str">
        <f t="shared" si="25"/>
        <v>0-24.0-1-24.0</v>
      </c>
      <c r="CA36" s="208" t="str">
        <f t="shared" si="26"/>
        <v>0-24.0-1-24.0</v>
      </c>
      <c r="CB36" s="208" t="str">
        <f t="shared" si="27"/>
        <v>0-24.0-1-24.0</v>
      </c>
      <c r="CC36" s="208" t="str">
        <f t="shared" si="28"/>
        <v>0-24.0-1-24.0</v>
      </c>
      <c r="CD36" s="208" t="str">
        <f t="shared" si="29"/>
        <v>0-24.0-1-24.0</v>
      </c>
      <c r="CE36" s="208" t="str">
        <f t="shared" si="30"/>
        <v>0-24.0-1-24.0</v>
      </c>
      <c r="CF36" s="208" t="str">
        <f t="shared" si="31"/>
        <v>0-24.0-1-24.0</v>
      </c>
      <c r="CG36" s="208" t="str">
        <f t="shared" si="32"/>
        <v>0-24.0-1-24.0</v>
      </c>
      <c r="CH36" s="208" t="str">
        <f t="shared" si="33"/>
        <v>0-24.0-1-24.0</v>
      </c>
      <c r="CI36" s="208" t="str">
        <f t="shared" si="34"/>
        <v>0-24.0-1-24.0</v>
      </c>
      <c r="CJ36" s="208" t="str">
        <f t="shared" si="35"/>
        <v>0-24.0-1-24.0</v>
      </c>
      <c r="CK36" s="208" t="str">
        <f t="shared" si="36"/>
        <v>0-24.0-1-24.0</v>
      </c>
      <c r="CL36" s="208" t="str">
        <f t="shared" si="37"/>
        <v>0-24.0-1-24.0</v>
      </c>
      <c r="CM36" s="208" t="str">
        <f t="shared" si="38"/>
        <v>0-24.0-1-24.0</v>
      </c>
      <c r="CN36" s="208" t="str">
        <f t="shared" si="39"/>
        <v>0-24.0-1-24.0</v>
      </c>
      <c r="CO36" s="208" t="str">
        <f t="shared" si="40"/>
        <v>0-24.0-1-24.0</v>
      </c>
      <c r="CP36" s="208" t="str">
        <f t="shared" si="41"/>
        <v>0-24.0-1-24.0</v>
      </c>
      <c r="CQ36" s="208" t="str">
        <f t="shared" si="42"/>
        <v>0-24.0-1-24.0</v>
      </c>
      <c r="CR36" s="208" t="str">
        <f t="shared" si="43"/>
        <v>0-24.0-1-24.0</v>
      </c>
      <c r="CS36" s="208" t="str">
        <f t="shared" si="44"/>
        <v>0-24.0-1-24.0</v>
      </c>
      <c r="CT36" s="208" t="str">
        <f t="shared" si="45"/>
        <v>0-24.0-1-24.0</v>
      </c>
      <c r="CU36" s="208" t="str">
        <f t="shared" si="46"/>
        <v>0-24.0-1-24.0</v>
      </c>
      <c r="CV36" s="208" t="str">
        <f t="shared" si="47"/>
        <v>0-24.0-1-24.0</v>
      </c>
      <c r="CW36" s="208" t="str">
        <f t="shared" si="48"/>
        <v>0-24.0-1-24.0</v>
      </c>
      <c r="CX36" s="208" t="str">
        <f t="shared" si="49"/>
        <v>0-24.0-1-24.0</v>
      </c>
      <c r="CY36" s="208" t="str">
        <f t="shared" si="50"/>
        <v>0-24.0-1-24.0</v>
      </c>
      <c r="CZ36" s="208" t="str">
        <f t="shared" si="0"/>
        <v>0-24.0-1-24.0</v>
      </c>
      <c r="DA36" s="211">
        <f t="shared" si="52"/>
        <v>24</v>
      </c>
      <c r="DB36" s="211">
        <f t="shared" si="53"/>
        <v>168</v>
      </c>
      <c r="DC36" s="213">
        <f t="shared" si="51"/>
        <v>24</v>
      </c>
      <c r="DD36" s="211">
        <f t="shared" si="54"/>
        <v>168</v>
      </c>
      <c r="DE36" s="211" t="str">
        <f t="shared" si="55"/>
        <v>Ok-168.0</v>
      </c>
      <c r="DF36" s="208"/>
    </row>
    <row r="37" spans="1:110">
      <c r="A37" s="277">
        <v>34</v>
      </c>
      <c r="B37" s="13">
        <f>IF(Main!BF38="","",Main!BF38)</f>
        <v>44589</v>
      </c>
      <c r="C37" s="22"/>
      <c r="D37" s="23"/>
      <c r="E37" s="23"/>
      <c r="F37" s="23"/>
      <c r="G37" s="23"/>
      <c r="H37" s="23"/>
      <c r="I37" s="23"/>
      <c r="J37" s="24"/>
      <c r="K37" s="22"/>
      <c r="L37" s="23"/>
      <c r="M37" s="23"/>
      <c r="N37" s="23"/>
      <c r="O37" s="23"/>
      <c r="P37" s="23"/>
      <c r="Q37" s="23"/>
      <c r="R37" s="24"/>
      <c r="S37" s="22"/>
      <c r="T37" s="23"/>
      <c r="U37" s="23"/>
      <c r="V37" s="23"/>
      <c r="W37" s="23"/>
      <c r="X37" s="23"/>
      <c r="Y37" s="23"/>
      <c r="Z37" s="24"/>
      <c r="AA37" s="22"/>
      <c r="AB37" s="23"/>
      <c r="AC37" s="23"/>
      <c r="AD37" s="23"/>
      <c r="AE37" s="23"/>
      <c r="AF37" s="23"/>
      <c r="AG37" s="23"/>
      <c r="AH37" s="24"/>
      <c r="AI37" s="22"/>
      <c r="AJ37" s="23"/>
      <c r="AK37" s="23"/>
      <c r="AL37" s="23"/>
      <c r="AM37" s="23"/>
      <c r="AN37" s="23"/>
      <c r="AO37" s="23"/>
      <c r="AP37" s="24"/>
      <c r="AQ37" s="22"/>
      <c r="AR37" s="23"/>
      <c r="AS37" s="23"/>
      <c r="AT37" s="23"/>
      <c r="AU37" s="23"/>
      <c r="AV37" s="23"/>
      <c r="AW37" s="23"/>
      <c r="AX37" s="24"/>
      <c r="AY37" s="98" t="s">
        <v>162</v>
      </c>
      <c r="AZ37" s="99" t="s">
        <v>162</v>
      </c>
      <c r="BA37" s="21"/>
      <c r="BB37" s="208"/>
      <c r="BC37" s="208" t="str">
        <f t="shared" si="2"/>
        <v>0-24.0-1-24.0</v>
      </c>
      <c r="BD37" s="208" t="str">
        <f t="shared" si="3"/>
        <v>0-24.0-1-24.0</v>
      </c>
      <c r="BE37" s="208" t="str">
        <f t="shared" si="4"/>
        <v>0-24.0-1-24.0</v>
      </c>
      <c r="BF37" s="208" t="str">
        <f t="shared" si="5"/>
        <v>0-24.0-1-24.0</v>
      </c>
      <c r="BG37" s="208" t="str">
        <f t="shared" si="6"/>
        <v>0-24.0-1-24.0</v>
      </c>
      <c r="BH37" s="208" t="str">
        <f t="shared" si="7"/>
        <v>0-24.0-1-24.0</v>
      </c>
      <c r="BI37" s="208" t="str">
        <f t="shared" si="8"/>
        <v>0-24.0-1-24.0</v>
      </c>
      <c r="BJ37" s="208" t="str">
        <f t="shared" si="9"/>
        <v>0-24.0-1-24.0</v>
      </c>
      <c r="BK37" s="208" t="str">
        <f t="shared" si="10"/>
        <v>0-24.0-1-24.0</v>
      </c>
      <c r="BL37" s="208" t="str">
        <f t="shared" si="11"/>
        <v>0-24.0-1-24.0</v>
      </c>
      <c r="BM37" s="208" t="str">
        <f t="shared" si="12"/>
        <v>0-24.0-1-24.0</v>
      </c>
      <c r="BN37" s="208" t="str">
        <f t="shared" si="13"/>
        <v>0-24.0-1-24.0</v>
      </c>
      <c r="BO37" s="208" t="str">
        <f t="shared" si="14"/>
        <v>0-24.0-1-24.0</v>
      </c>
      <c r="BP37" s="208" t="str">
        <f t="shared" si="15"/>
        <v>0-24.0-1-24.0</v>
      </c>
      <c r="BQ37" s="208" t="str">
        <f t="shared" si="16"/>
        <v>0-24.0-1-24.0</v>
      </c>
      <c r="BR37" s="208" t="str">
        <f t="shared" si="17"/>
        <v>0-24.0-1-24.0</v>
      </c>
      <c r="BS37" s="208" t="str">
        <f t="shared" si="18"/>
        <v>0-24.0-1-24.0</v>
      </c>
      <c r="BT37" s="208" t="str">
        <f t="shared" si="19"/>
        <v>0-24.0-1-24.0</v>
      </c>
      <c r="BU37" s="208" t="str">
        <f t="shared" si="20"/>
        <v>0-24.0-1-24.0</v>
      </c>
      <c r="BV37" s="208" t="str">
        <f t="shared" si="21"/>
        <v>0-24.0-1-24.0</v>
      </c>
      <c r="BW37" s="208" t="str">
        <f t="shared" si="22"/>
        <v>0-24.0-1-24.0</v>
      </c>
      <c r="BX37" s="208" t="str">
        <f t="shared" si="23"/>
        <v>0-24.0-1-24.0</v>
      </c>
      <c r="BY37" s="208" t="str">
        <f t="shared" si="24"/>
        <v>0-24.0-1-24.0</v>
      </c>
      <c r="BZ37" s="208" t="str">
        <f t="shared" si="25"/>
        <v>0-24.0-1-24.0</v>
      </c>
      <c r="CA37" s="208" t="str">
        <f t="shared" si="26"/>
        <v>0-24.0-1-24.0</v>
      </c>
      <c r="CB37" s="208" t="str">
        <f t="shared" si="27"/>
        <v>0-24.0-1-24.0</v>
      </c>
      <c r="CC37" s="208" t="str">
        <f t="shared" si="28"/>
        <v>0-24.0-1-24.0</v>
      </c>
      <c r="CD37" s="208" t="str">
        <f t="shared" si="29"/>
        <v>0-24.0-1-24.0</v>
      </c>
      <c r="CE37" s="208" t="str">
        <f t="shared" si="30"/>
        <v>0-24.0-1-24.0</v>
      </c>
      <c r="CF37" s="208" t="str">
        <f t="shared" si="31"/>
        <v>0-24.0-1-24.0</v>
      </c>
      <c r="CG37" s="208" t="str">
        <f t="shared" si="32"/>
        <v>0-24.0-1-24.0</v>
      </c>
      <c r="CH37" s="208" t="str">
        <f t="shared" si="33"/>
        <v>0-24.0-1-24.0</v>
      </c>
      <c r="CI37" s="208" t="str">
        <f t="shared" si="34"/>
        <v>0-24.0-1-24.0</v>
      </c>
      <c r="CJ37" s="208" t="str">
        <f t="shared" si="35"/>
        <v>0-24.0-1-24.0</v>
      </c>
      <c r="CK37" s="208" t="str">
        <f t="shared" si="36"/>
        <v>0-24.0-1-24.0</v>
      </c>
      <c r="CL37" s="208" t="str">
        <f t="shared" si="37"/>
        <v>0-24.0-1-24.0</v>
      </c>
      <c r="CM37" s="208" t="str">
        <f t="shared" si="38"/>
        <v>0-24.0-1-24.0</v>
      </c>
      <c r="CN37" s="208" t="str">
        <f t="shared" si="39"/>
        <v>0-24.0-1-24.0</v>
      </c>
      <c r="CO37" s="208" t="str">
        <f t="shared" si="40"/>
        <v>0-24.0-1-24.0</v>
      </c>
      <c r="CP37" s="208" t="str">
        <f t="shared" si="41"/>
        <v>0-24.0-1-24.0</v>
      </c>
      <c r="CQ37" s="208" t="str">
        <f t="shared" si="42"/>
        <v>0-24.0-1-24.0</v>
      </c>
      <c r="CR37" s="208" t="str">
        <f t="shared" si="43"/>
        <v>0-24.0-1-24.0</v>
      </c>
      <c r="CS37" s="208" t="str">
        <f t="shared" si="44"/>
        <v>0-24.0-1-24.0</v>
      </c>
      <c r="CT37" s="208" t="str">
        <f t="shared" si="45"/>
        <v>0-24.0-1-24.0</v>
      </c>
      <c r="CU37" s="208" t="str">
        <f t="shared" si="46"/>
        <v>0-24.0-1-24.0</v>
      </c>
      <c r="CV37" s="208" t="str">
        <f t="shared" si="47"/>
        <v>0-24.0-1-24.0</v>
      </c>
      <c r="CW37" s="208" t="str">
        <f t="shared" si="48"/>
        <v>0-24.0-1-24.0</v>
      </c>
      <c r="CX37" s="208" t="str">
        <f t="shared" si="49"/>
        <v>0-24.0-1-24.0</v>
      </c>
      <c r="CY37" s="208" t="str">
        <f t="shared" si="50"/>
        <v>0-24.0-1-24.0</v>
      </c>
      <c r="CZ37" s="208" t="str">
        <f t="shared" si="0"/>
        <v>0-24.0-1-24.0</v>
      </c>
      <c r="DA37" s="211">
        <f t="shared" si="52"/>
        <v>24</v>
      </c>
      <c r="DB37" s="211">
        <f t="shared" si="53"/>
        <v>168</v>
      </c>
      <c r="DC37" s="213">
        <f t="shared" si="51"/>
        <v>24</v>
      </c>
      <c r="DD37" s="211">
        <f t="shared" si="54"/>
        <v>168</v>
      </c>
      <c r="DE37" s="211" t="str">
        <f t="shared" si="55"/>
        <v>Ok-168.0</v>
      </c>
      <c r="DF37" s="208"/>
    </row>
    <row r="38" spans="1:110">
      <c r="A38" s="277">
        <v>35</v>
      </c>
      <c r="B38" s="13">
        <f>IF(Main!BF39="","",Main!BF39)</f>
        <v>44590</v>
      </c>
      <c r="C38" s="22"/>
      <c r="D38" s="23"/>
      <c r="E38" s="23"/>
      <c r="F38" s="23"/>
      <c r="G38" s="23"/>
      <c r="H38" s="23"/>
      <c r="I38" s="23"/>
      <c r="J38" s="24"/>
      <c r="K38" s="22"/>
      <c r="L38" s="23"/>
      <c r="M38" s="23"/>
      <c r="N38" s="23"/>
      <c r="O38" s="23"/>
      <c r="P38" s="23"/>
      <c r="Q38" s="23"/>
      <c r="R38" s="24"/>
      <c r="S38" s="22"/>
      <c r="T38" s="23"/>
      <c r="U38" s="23"/>
      <c r="V38" s="23"/>
      <c r="W38" s="23"/>
      <c r="X38" s="23"/>
      <c r="Y38" s="23"/>
      <c r="Z38" s="24"/>
      <c r="AA38" s="22"/>
      <c r="AB38" s="23"/>
      <c r="AC38" s="23"/>
      <c r="AD38" s="23"/>
      <c r="AE38" s="23"/>
      <c r="AF38" s="23"/>
      <c r="AG38" s="23"/>
      <c r="AH38" s="24"/>
      <c r="AI38" s="22"/>
      <c r="AJ38" s="23"/>
      <c r="AK38" s="23"/>
      <c r="AL38" s="23"/>
      <c r="AM38" s="23"/>
      <c r="AN38" s="23"/>
      <c r="AO38" s="23"/>
      <c r="AP38" s="24"/>
      <c r="AQ38" s="22"/>
      <c r="AR38" s="23"/>
      <c r="AS38" s="23"/>
      <c r="AT38" s="23"/>
      <c r="AU38" s="23"/>
      <c r="AV38" s="23"/>
      <c r="AW38" s="23"/>
      <c r="AX38" s="24"/>
      <c r="AY38" s="98" t="s">
        <v>162</v>
      </c>
      <c r="AZ38" s="99" t="s">
        <v>162</v>
      </c>
      <c r="BA38" s="21"/>
      <c r="BB38" s="208"/>
      <c r="BC38" s="208" t="str">
        <f t="shared" si="2"/>
        <v>0-24.0-1-24.0</v>
      </c>
      <c r="BD38" s="208" t="str">
        <f t="shared" si="3"/>
        <v>0-24.0-1-24.0</v>
      </c>
      <c r="BE38" s="208" t="str">
        <f t="shared" si="4"/>
        <v>0-24.0-1-24.0</v>
      </c>
      <c r="BF38" s="208" t="str">
        <f t="shared" si="5"/>
        <v>0-24.0-1-24.0</v>
      </c>
      <c r="BG38" s="208" t="str">
        <f t="shared" si="6"/>
        <v>0-24.0-1-24.0</v>
      </c>
      <c r="BH38" s="208" t="str">
        <f t="shared" si="7"/>
        <v>0-24.0-1-24.0</v>
      </c>
      <c r="BI38" s="208" t="str">
        <f t="shared" si="8"/>
        <v>0-24.0-1-24.0</v>
      </c>
      <c r="BJ38" s="208" t="str">
        <f t="shared" si="9"/>
        <v>0-24.0-1-24.0</v>
      </c>
      <c r="BK38" s="208" t="str">
        <f t="shared" si="10"/>
        <v>0-24.0-1-24.0</v>
      </c>
      <c r="BL38" s="208" t="str">
        <f t="shared" si="11"/>
        <v>0-24.0-1-24.0</v>
      </c>
      <c r="BM38" s="208" t="str">
        <f t="shared" si="12"/>
        <v>0-24.0-1-24.0</v>
      </c>
      <c r="BN38" s="208" t="str">
        <f t="shared" si="13"/>
        <v>0-24.0-1-24.0</v>
      </c>
      <c r="BO38" s="208" t="str">
        <f t="shared" si="14"/>
        <v>0-24.0-1-24.0</v>
      </c>
      <c r="BP38" s="208" t="str">
        <f t="shared" si="15"/>
        <v>0-24.0-1-24.0</v>
      </c>
      <c r="BQ38" s="208" t="str">
        <f t="shared" si="16"/>
        <v>0-24.0-1-24.0</v>
      </c>
      <c r="BR38" s="208" t="str">
        <f t="shared" si="17"/>
        <v>0-24.0-1-24.0</v>
      </c>
      <c r="BS38" s="208" t="str">
        <f t="shared" si="18"/>
        <v>0-24.0-1-24.0</v>
      </c>
      <c r="BT38" s="208" t="str">
        <f t="shared" si="19"/>
        <v>0-24.0-1-24.0</v>
      </c>
      <c r="BU38" s="208" t="str">
        <f t="shared" si="20"/>
        <v>0-24.0-1-24.0</v>
      </c>
      <c r="BV38" s="208" t="str">
        <f t="shared" si="21"/>
        <v>0-24.0-1-24.0</v>
      </c>
      <c r="BW38" s="208" t="str">
        <f t="shared" si="22"/>
        <v>0-24.0-1-24.0</v>
      </c>
      <c r="BX38" s="208" t="str">
        <f t="shared" si="23"/>
        <v>0-24.0-1-24.0</v>
      </c>
      <c r="BY38" s="208" t="str">
        <f t="shared" si="24"/>
        <v>0-24.0-1-24.0</v>
      </c>
      <c r="BZ38" s="208" t="str">
        <f t="shared" si="25"/>
        <v>0-24.0-1-24.0</v>
      </c>
      <c r="CA38" s="208" t="str">
        <f t="shared" si="26"/>
        <v>0-24.0-1-24.0</v>
      </c>
      <c r="CB38" s="208" t="str">
        <f t="shared" si="27"/>
        <v>0-24.0-1-24.0</v>
      </c>
      <c r="CC38" s="208" t="str">
        <f t="shared" si="28"/>
        <v>0-24.0-1-24.0</v>
      </c>
      <c r="CD38" s="208" t="str">
        <f t="shared" si="29"/>
        <v>0-24.0-1-24.0</v>
      </c>
      <c r="CE38" s="208" t="str">
        <f t="shared" si="30"/>
        <v>0-24.0-1-24.0</v>
      </c>
      <c r="CF38" s="208" t="str">
        <f t="shared" si="31"/>
        <v>0-24.0-1-24.0</v>
      </c>
      <c r="CG38" s="208" t="str">
        <f t="shared" si="32"/>
        <v>0-24.0-1-24.0</v>
      </c>
      <c r="CH38" s="208" t="str">
        <f t="shared" si="33"/>
        <v>0-24.0-1-24.0</v>
      </c>
      <c r="CI38" s="208" t="str">
        <f t="shared" si="34"/>
        <v>0-24.0-1-24.0</v>
      </c>
      <c r="CJ38" s="208" t="str">
        <f t="shared" si="35"/>
        <v>0-24.0-1-24.0</v>
      </c>
      <c r="CK38" s="208" t="str">
        <f t="shared" si="36"/>
        <v>0-24.0-1-24.0</v>
      </c>
      <c r="CL38" s="208" t="str">
        <f t="shared" si="37"/>
        <v>0-24.0-1-24.0</v>
      </c>
      <c r="CM38" s="208" t="str">
        <f t="shared" si="38"/>
        <v>0-24.0-1-24.0</v>
      </c>
      <c r="CN38" s="208" t="str">
        <f t="shared" si="39"/>
        <v>0-24.0-1-24.0</v>
      </c>
      <c r="CO38" s="208" t="str">
        <f t="shared" si="40"/>
        <v>0-24.0-1-24.0</v>
      </c>
      <c r="CP38" s="208" t="str">
        <f t="shared" si="41"/>
        <v>0-24.0-1-24.0</v>
      </c>
      <c r="CQ38" s="208" t="str">
        <f t="shared" si="42"/>
        <v>0-24.0-1-24.0</v>
      </c>
      <c r="CR38" s="208" t="str">
        <f t="shared" si="43"/>
        <v>0-24.0-1-24.0</v>
      </c>
      <c r="CS38" s="208" t="str">
        <f t="shared" si="44"/>
        <v>0-24.0-1-24.0</v>
      </c>
      <c r="CT38" s="208" t="str">
        <f t="shared" si="45"/>
        <v>0-24.0-1-24.0</v>
      </c>
      <c r="CU38" s="208" t="str">
        <f t="shared" si="46"/>
        <v>0-24.0-1-24.0</v>
      </c>
      <c r="CV38" s="208" t="str">
        <f t="shared" si="47"/>
        <v>0-24.0-1-24.0</v>
      </c>
      <c r="CW38" s="208" t="str">
        <f t="shared" si="48"/>
        <v>0-24.0-1-24.0</v>
      </c>
      <c r="CX38" s="208" t="str">
        <f t="shared" si="49"/>
        <v>0-24.0-1-24.0</v>
      </c>
      <c r="CY38" s="208" t="str">
        <f t="shared" si="50"/>
        <v>0-24.0-1-24.0</v>
      </c>
      <c r="CZ38" s="208" t="str">
        <f t="shared" si="0"/>
        <v>0-24.0-1-24.0</v>
      </c>
      <c r="DA38" s="211">
        <f t="shared" si="52"/>
        <v>24</v>
      </c>
      <c r="DB38" s="211">
        <f t="shared" si="53"/>
        <v>168</v>
      </c>
      <c r="DC38" s="213">
        <f t="shared" si="51"/>
        <v>24</v>
      </c>
      <c r="DD38" s="211">
        <f t="shared" si="54"/>
        <v>168</v>
      </c>
      <c r="DE38" s="211" t="str">
        <f t="shared" si="55"/>
        <v>Ok-168.0</v>
      </c>
      <c r="DF38" s="208"/>
    </row>
    <row r="39" spans="1:110">
      <c r="A39" s="277">
        <v>36</v>
      </c>
      <c r="B39" s="14">
        <f>IF(Main!BF40="","",Main!BF40)</f>
        <v>44591</v>
      </c>
      <c r="C39" s="22"/>
      <c r="D39" s="23"/>
      <c r="E39" s="23"/>
      <c r="F39" s="23"/>
      <c r="G39" s="23"/>
      <c r="H39" s="23"/>
      <c r="I39" s="23"/>
      <c r="J39" s="24"/>
      <c r="K39" s="22"/>
      <c r="L39" s="23"/>
      <c r="M39" s="23"/>
      <c r="N39" s="23"/>
      <c r="O39" s="23"/>
      <c r="P39" s="23"/>
      <c r="Q39" s="23"/>
      <c r="R39" s="24"/>
      <c r="S39" s="22"/>
      <c r="T39" s="23"/>
      <c r="U39" s="23"/>
      <c r="V39" s="23"/>
      <c r="W39" s="23"/>
      <c r="X39" s="23"/>
      <c r="Y39" s="23"/>
      <c r="Z39" s="24"/>
      <c r="AA39" s="22"/>
      <c r="AB39" s="23"/>
      <c r="AC39" s="23"/>
      <c r="AD39" s="23"/>
      <c r="AE39" s="23"/>
      <c r="AF39" s="23"/>
      <c r="AG39" s="23"/>
      <c r="AH39" s="24"/>
      <c r="AI39" s="22"/>
      <c r="AJ39" s="23"/>
      <c r="AK39" s="23"/>
      <c r="AL39" s="23"/>
      <c r="AM39" s="23"/>
      <c r="AN39" s="23"/>
      <c r="AO39" s="23"/>
      <c r="AP39" s="24"/>
      <c r="AQ39" s="22"/>
      <c r="AR39" s="23"/>
      <c r="AS39" s="23"/>
      <c r="AT39" s="23"/>
      <c r="AU39" s="23"/>
      <c r="AV39" s="23"/>
      <c r="AW39" s="23"/>
      <c r="AX39" s="24"/>
      <c r="AY39" s="98" t="s">
        <v>162</v>
      </c>
      <c r="AZ39" s="99" t="s">
        <v>162</v>
      </c>
      <c r="BA39" s="21"/>
      <c r="BB39" s="208"/>
      <c r="BC39" s="208" t="str">
        <f t="shared" si="2"/>
        <v>0-24.0-1-24.0</v>
      </c>
      <c r="BD39" s="208" t="str">
        <f t="shared" si="3"/>
        <v>0-24.0-1-24.0</v>
      </c>
      <c r="BE39" s="208" t="str">
        <f t="shared" si="4"/>
        <v>0-24.0-1-24.0</v>
      </c>
      <c r="BF39" s="208" t="str">
        <f t="shared" si="5"/>
        <v>0-24.0-1-24.0</v>
      </c>
      <c r="BG39" s="208" t="str">
        <f t="shared" si="6"/>
        <v>0-24.0-1-24.0</v>
      </c>
      <c r="BH39" s="208" t="str">
        <f t="shared" si="7"/>
        <v>0-24.0-1-24.0</v>
      </c>
      <c r="BI39" s="208" t="str">
        <f t="shared" si="8"/>
        <v>0-24.0-1-24.0</v>
      </c>
      <c r="BJ39" s="208" t="str">
        <f t="shared" si="9"/>
        <v>0-24.0-1-24.0</v>
      </c>
      <c r="BK39" s="208" t="str">
        <f t="shared" si="10"/>
        <v>0-24.0-1-24.0</v>
      </c>
      <c r="BL39" s="208" t="str">
        <f t="shared" si="11"/>
        <v>0-24.0-1-24.0</v>
      </c>
      <c r="BM39" s="208" t="str">
        <f t="shared" si="12"/>
        <v>0-24.0-1-24.0</v>
      </c>
      <c r="BN39" s="208" t="str">
        <f t="shared" si="13"/>
        <v>0-24.0-1-24.0</v>
      </c>
      <c r="BO39" s="208" t="str">
        <f t="shared" si="14"/>
        <v>0-24.0-1-24.0</v>
      </c>
      <c r="BP39" s="208" t="str">
        <f t="shared" si="15"/>
        <v>0-24.0-1-24.0</v>
      </c>
      <c r="BQ39" s="208" t="str">
        <f t="shared" si="16"/>
        <v>0-24.0-1-24.0</v>
      </c>
      <c r="BR39" s="208" t="str">
        <f t="shared" si="17"/>
        <v>0-24.0-1-24.0</v>
      </c>
      <c r="BS39" s="208" t="str">
        <f t="shared" si="18"/>
        <v>0-24.0-1-24.0</v>
      </c>
      <c r="BT39" s="208" t="str">
        <f t="shared" si="19"/>
        <v>0-24.0-1-24.0</v>
      </c>
      <c r="BU39" s="208" t="str">
        <f t="shared" si="20"/>
        <v>0-24.0-1-24.0</v>
      </c>
      <c r="BV39" s="208" t="str">
        <f t="shared" si="21"/>
        <v>0-24.0-1-24.0</v>
      </c>
      <c r="BW39" s="208" t="str">
        <f t="shared" si="22"/>
        <v>0-24.0-1-24.0</v>
      </c>
      <c r="BX39" s="208" t="str">
        <f t="shared" si="23"/>
        <v>0-24.0-1-24.0</v>
      </c>
      <c r="BY39" s="208" t="str">
        <f t="shared" si="24"/>
        <v>0-24.0-1-24.0</v>
      </c>
      <c r="BZ39" s="208" t="str">
        <f t="shared" si="25"/>
        <v>0-24.0-1-24.0</v>
      </c>
      <c r="CA39" s="208" t="str">
        <f t="shared" si="26"/>
        <v>0-24.0-1-24.0</v>
      </c>
      <c r="CB39" s="208" t="str">
        <f t="shared" si="27"/>
        <v>0-24.0-1-24.0</v>
      </c>
      <c r="CC39" s="208" t="str">
        <f t="shared" si="28"/>
        <v>0-24.0-1-24.0</v>
      </c>
      <c r="CD39" s="208" t="str">
        <f t="shared" si="29"/>
        <v>0-24.0-1-24.0</v>
      </c>
      <c r="CE39" s="208" t="str">
        <f t="shared" si="30"/>
        <v>0-24.0-1-24.0</v>
      </c>
      <c r="CF39" s="208" t="str">
        <f t="shared" si="31"/>
        <v>0-24.0-1-24.0</v>
      </c>
      <c r="CG39" s="208" t="str">
        <f t="shared" si="32"/>
        <v>0-24.0-1-24.0</v>
      </c>
      <c r="CH39" s="208" t="str">
        <f t="shared" si="33"/>
        <v>0-24.0-1-24.0</v>
      </c>
      <c r="CI39" s="208" t="str">
        <f t="shared" si="34"/>
        <v>0-24.0-1-24.0</v>
      </c>
      <c r="CJ39" s="208" t="str">
        <f t="shared" si="35"/>
        <v>0-24.0-1-24.0</v>
      </c>
      <c r="CK39" s="208" t="str">
        <f t="shared" si="36"/>
        <v>0-24.0-1-24.0</v>
      </c>
      <c r="CL39" s="208" t="str">
        <f t="shared" si="37"/>
        <v>0-24.0-1-24.0</v>
      </c>
      <c r="CM39" s="208" t="str">
        <f t="shared" si="38"/>
        <v>0-24.0-1-24.0</v>
      </c>
      <c r="CN39" s="208" t="str">
        <f t="shared" si="39"/>
        <v>0-24.0-1-24.0</v>
      </c>
      <c r="CO39" s="208" t="str">
        <f t="shared" si="40"/>
        <v>0-24.0-1-24.0</v>
      </c>
      <c r="CP39" s="208" t="str">
        <f t="shared" si="41"/>
        <v>0-24.0-1-24.0</v>
      </c>
      <c r="CQ39" s="208" t="str">
        <f t="shared" si="42"/>
        <v>0-24.0-1-24.0</v>
      </c>
      <c r="CR39" s="208" t="str">
        <f t="shared" si="43"/>
        <v>0-24.0-1-24.0</v>
      </c>
      <c r="CS39" s="208" t="str">
        <f t="shared" si="44"/>
        <v>0-24.0-1-24.0</v>
      </c>
      <c r="CT39" s="208" t="str">
        <f t="shared" si="45"/>
        <v>0-24.0-1-24.0</v>
      </c>
      <c r="CU39" s="208" t="str">
        <f t="shared" si="46"/>
        <v>0-24.0-1-24.0</v>
      </c>
      <c r="CV39" s="208" t="str">
        <f t="shared" si="47"/>
        <v>0-24.0-1-24.0</v>
      </c>
      <c r="CW39" s="208" t="str">
        <f t="shared" si="48"/>
        <v>0-24.0-1-24.0</v>
      </c>
      <c r="CX39" s="208" t="str">
        <f t="shared" si="49"/>
        <v>0-24.0-1-24.0</v>
      </c>
      <c r="CY39" s="208" t="str">
        <f t="shared" si="50"/>
        <v>0-24.0-1-24.0</v>
      </c>
      <c r="CZ39" s="208" t="str">
        <f t="shared" si="0"/>
        <v>0-24.0-1-24.0</v>
      </c>
      <c r="DA39" s="211">
        <f t="shared" si="52"/>
        <v>24</v>
      </c>
      <c r="DB39" s="211">
        <f t="shared" si="53"/>
        <v>168</v>
      </c>
      <c r="DC39" s="213">
        <f t="shared" si="51"/>
        <v>24</v>
      </c>
      <c r="DD39" s="211">
        <f t="shared" si="54"/>
        <v>168</v>
      </c>
      <c r="DE39" s="211" t="str">
        <f t="shared" si="55"/>
        <v>Ok-168.0</v>
      </c>
      <c r="DF39" s="208"/>
    </row>
    <row r="40" spans="1:110">
      <c r="A40" s="278">
        <v>37</v>
      </c>
      <c r="B40" s="15">
        <f>IF(Main!BF41="","",Main!BF41)</f>
        <v>44592</v>
      </c>
      <c r="C40" s="25"/>
      <c r="D40" s="26"/>
      <c r="E40" s="26"/>
      <c r="F40" s="26"/>
      <c r="G40" s="26"/>
      <c r="H40" s="26"/>
      <c r="I40" s="26"/>
      <c r="J40" s="27"/>
      <c r="K40" s="25"/>
      <c r="L40" s="26"/>
      <c r="M40" s="26"/>
      <c r="N40" s="26"/>
      <c r="O40" s="26"/>
      <c r="P40" s="26"/>
      <c r="Q40" s="26"/>
      <c r="R40" s="27"/>
      <c r="S40" s="25"/>
      <c r="T40" s="26"/>
      <c r="U40" s="26"/>
      <c r="V40" s="26"/>
      <c r="W40" s="26"/>
      <c r="X40" s="26"/>
      <c r="Y40" s="26"/>
      <c r="Z40" s="27"/>
      <c r="AA40" s="25"/>
      <c r="AB40" s="26"/>
      <c r="AC40" s="26"/>
      <c r="AD40" s="26"/>
      <c r="AE40" s="26"/>
      <c r="AF40" s="26"/>
      <c r="AG40" s="26"/>
      <c r="AH40" s="27"/>
      <c r="AI40" s="25"/>
      <c r="AJ40" s="26"/>
      <c r="AK40" s="26"/>
      <c r="AL40" s="26"/>
      <c r="AM40" s="26"/>
      <c r="AN40" s="26"/>
      <c r="AO40" s="26"/>
      <c r="AP40" s="27"/>
      <c r="AQ40" s="25"/>
      <c r="AR40" s="26"/>
      <c r="AS40" s="26"/>
      <c r="AT40" s="26"/>
      <c r="AU40" s="26"/>
      <c r="AV40" s="26"/>
      <c r="AW40" s="26"/>
      <c r="AX40" s="27"/>
      <c r="AY40" s="100" t="s">
        <v>162</v>
      </c>
      <c r="AZ40" s="101" t="s">
        <v>162</v>
      </c>
      <c r="BA40" s="28"/>
      <c r="BB40" s="208"/>
      <c r="BC40" s="208" t="str">
        <f t="shared" si="2"/>
        <v>0-24.0-1-24.0</v>
      </c>
      <c r="BD40" s="208" t="str">
        <f t="shared" si="3"/>
        <v>0-24.0-1-24.0</v>
      </c>
      <c r="BE40" s="208" t="str">
        <f t="shared" si="4"/>
        <v>0-24.0-1-24.0</v>
      </c>
      <c r="BF40" s="208" t="str">
        <f t="shared" si="5"/>
        <v>0-24.0-1-24.0</v>
      </c>
      <c r="BG40" s="208" t="str">
        <f t="shared" si="6"/>
        <v>0-24.0-1-24.0</v>
      </c>
      <c r="BH40" s="208" t="str">
        <f t="shared" si="7"/>
        <v>0-24.0-1-24.0</v>
      </c>
      <c r="BI40" s="208" t="str">
        <f t="shared" si="8"/>
        <v>0-24.0-1-24.0</v>
      </c>
      <c r="BJ40" s="208" t="str">
        <f t="shared" si="9"/>
        <v>0-24.0-1-24.0</v>
      </c>
      <c r="BK40" s="208" t="str">
        <f t="shared" si="10"/>
        <v>0-24.0-1-24.0</v>
      </c>
      <c r="BL40" s="208" t="str">
        <f t="shared" si="11"/>
        <v>0-24.0-1-24.0</v>
      </c>
      <c r="BM40" s="208" t="str">
        <f t="shared" si="12"/>
        <v>0-24.0-1-24.0</v>
      </c>
      <c r="BN40" s="208" t="str">
        <f t="shared" si="13"/>
        <v>0-24.0-1-24.0</v>
      </c>
      <c r="BO40" s="208" t="str">
        <f t="shared" si="14"/>
        <v>0-24.0-1-24.0</v>
      </c>
      <c r="BP40" s="208" t="str">
        <f t="shared" si="15"/>
        <v>0-24.0-1-24.0</v>
      </c>
      <c r="BQ40" s="208" t="str">
        <f t="shared" si="16"/>
        <v>0-24.0-1-24.0</v>
      </c>
      <c r="BR40" s="208" t="str">
        <f t="shared" si="17"/>
        <v>0-24.0-1-24.0</v>
      </c>
      <c r="BS40" s="208" t="str">
        <f t="shared" si="18"/>
        <v>0-24.0-1-24.0</v>
      </c>
      <c r="BT40" s="208" t="str">
        <f t="shared" si="19"/>
        <v>0-24.0-1-24.0</v>
      </c>
      <c r="BU40" s="208" t="str">
        <f t="shared" si="20"/>
        <v>0-24.0-1-24.0</v>
      </c>
      <c r="BV40" s="208" t="str">
        <f t="shared" si="21"/>
        <v>0-24.0-1-24.0</v>
      </c>
      <c r="BW40" s="208" t="str">
        <f t="shared" si="22"/>
        <v>0-24.0-1-24.0</v>
      </c>
      <c r="BX40" s="208" t="str">
        <f t="shared" si="23"/>
        <v>0-24.0-1-24.0</v>
      </c>
      <c r="BY40" s="208" t="str">
        <f t="shared" si="24"/>
        <v>0-24.0-1-24.0</v>
      </c>
      <c r="BZ40" s="208" t="str">
        <f t="shared" si="25"/>
        <v>0-24.0-1-24.0</v>
      </c>
      <c r="CA40" s="208" t="str">
        <f t="shared" si="26"/>
        <v>0-24.0-1-24.0</v>
      </c>
      <c r="CB40" s="208" t="str">
        <f t="shared" si="27"/>
        <v>0-24.0-1-24.0</v>
      </c>
      <c r="CC40" s="208" t="str">
        <f t="shared" si="28"/>
        <v>0-24.0-1-24.0</v>
      </c>
      <c r="CD40" s="208" t="str">
        <f t="shared" si="29"/>
        <v>0-24.0-1-24.0</v>
      </c>
      <c r="CE40" s="208" t="str">
        <f t="shared" si="30"/>
        <v>0-24.0-1-24.0</v>
      </c>
      <c r="CF40" s="208" t="str">
        <f t="shared" si="31"/>
        <v>0-24.0-1-24.0</v>
      </c>
      <c r="CG40" s="208" t="str">
        <f t="shared" si="32"/>
        <v>0-24.0-1-24.0</v>
      </c>
      <c r="CH40" s="208" t="str">
        <f t="shared" si="33"/>
        <v>0-24.0-1-24.0</v>
      </c>
      <c r="CI40" s="208" t="str">
        <f t="shared" si="34"/>
        <v>0-24.0-1-24.0</v>
      </c>
      <c r="CJ40" s="208" t="str">
        <f t="shared" si="35"/>
        <v>0-24.0-1-24.0</v>
      </c>
      <c r="CK40" s="208" t="str">
        <f t="shared" si="36"/>
        <v>0-24.0-1-24.0</v>
      </c>
      <c r="CL40" s="208" t="str">
        <f t="shared" si="37"/>
        <v>0-24.0-1-24.0</v>
      </c>
      <c r="CM40" s="208" t="str">
        <f t="shared" si="38"/>
        <v>0-24.0-1-24.0</v>
      </c>
      <c r="CN40" s="208" t="str">
        <f t="shared" si="39"/>
        <v>0-24.0-1-24.0</v>
      </c>
      <c r="CO40" s="208" t="str">
        <f t="shared" si="40"/>
        <v>0-24.0-1-24.0</v>
      </c>
      <c r="CP40" s="208" t="str">
        <f t="shared" si="41"/>
        <v>0-24.0-1-24.0</v>
      </c>
      <c r="CQ40" s="208" t="str">
        <f t="shared" si="42"/>
        <v>0-24.0-1-24.0</v>
      </c>
      <c r="CR40" s="208" t="str">
        <f t="shared" si="43"/>
        <v>0-24.0-1-24.0</v>
      </c>
      <c r="CS40" s="208" t="str">
        <f t="shared" si="44"/>
        <v>0-24.0-1-24.0</v>
      </c>
      <c r="CT40" s="208" t="str">
        <f t="shared" si="45"/>
        <v>0-24.0-1-24.0</v>
      </c>
      <c r="CU40" s="208" t="str">
        <f t="shared" si="46"/>
        <v>0-24.0-1-24.0</v>
      </c>
      <c r="CV40" s="208" t="str">
        <f t="shared" si="47"/>
        <v>0-24.0-1-24.0</v>
      </c>
      <c r="CW40" s="208" t="str">
        <f t="shared" si="48"/>
        <v>0-24.0-1-24.0</v>
      </c>
      <c r="CX40" s="208" t="str">
        <f t="shared" si="49"/>
        <v>0-24.0-1-24.0</v>
      </c>
      <c r="CY40" s="208" t="str">
        <f t="shared" si="50"/>
        <v>0-24.0-1-24.0</v>
      </c>
      <c r="CZ40" s="208" t="str">
        <f t="shared" si="0"/>
        <v>0-24.0-1-24.0</v>
      </c>
      <c r="DA40" s="211">
        <f t="shared" si="52"/>
        <v>24</v>
      </c>
      <c r="DB40" s="211">
        <f t="shared" si="53"/>
        <v>168</v>
      </c>
      <c r="DC40" s="213">
        <f t="shared" si="51"/>
        <v>24</v>
      </c>
      <c r="DD40" s="211">
        <f t="shared" si="54"/>
        <v>168</v>
      </c>
      <c r="DE40" s="211" t="str">
        <f t="shared" si="55"/>
        <v>Ok-168.0</v>
      </c>
      <c r="DF40" s="208"/>
    </row>
    <row r="41" spans="1:110">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9"/>
      <c r="DB41" s="209"/>
      <c r="DC41" s="208"/>
      <c r="DD41" s="209"/>
      <c r="DE41" s="209"/>
      <c r="DF41" s="208"/>
    </row>
    <row r="42" spans="1:110">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9"/>
      <c r="DB42" s="209"/>
      <c r="DC42" s="208"/>
      <c r="DD42" s="209"/>
      <c r="DE42" s="209"/>
      <c r="DF42" s="208"/>
    </row>
    <row r="43" spans="1:110">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9"/>
      <c r="DB43" s="209"/>
      <c r="DC43" s="208"/>
      <c r="DD43" s="209"/>
      <c r="DE43" s="209"/>
      <c r="DF43" s="208"/>
    </row>
    <row r="44" spans="1:110">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9"/>
      <c r="DB44" s="209"/>
      <c r="DC44" s="208"/>
      <c r="DD44" s="209"/>
      <c r="DE44" s="209"/>
      <c r="DF44" s="208"/>
    </row>
  </sheetData>
  <sheetProtection sheet="1" scenarios="1" formatCells="0"/>
  <mergeCells count="5">
    <mergeCell ref="A1:A3"/>
    <mergeCell ref="B1:B3"/>
    <mergeCell ref="C1:AZ1"/>
    <mergeCell ref="BA1:BA3"/>
    <mergeCell ref="C2:AZ2"/>
  </mergeCells>
  <pageMargins left="0.7" right="0.7" top="0.75" bottom="0.75" header="0.3" footer="0.3"/>
  <pageSetup paperSize="9" orientation="landscape" horizontalDpi="300" verticalDpi="300" r:id="rId1"/>
  <drawing r:id="rId2"/>
</worksheet>
</file>

<file path=xl/worksheets/sheet28.xml><?xml version="1.0" encoding="utf-8"?>
<worksheet xmlns="http://schemas.openxmlformats.org/spreadsheetml/2006/main" xmlns:r="http://schemas.openxmlformats.org/officeDocument/2006/relationships">
  <sheetPr codeName="Sheet04">
    <pageSetUpPr fitToPage="1"/>
  </sheetPr>
  <dimension ref="A1:BM76"/>
  <sheetViews>
    <sheetView showRowColHeaders="0" view="pageBreakPreview" zoomScaleNormal="115" zoomScaleSheetLayoutView="100" workbookViewId="0">
      <selection activeCell="Y18" sqref="Y18"/>
    </sheetView>
  </sheetViews>
  <sheetFormatPr defaultColWidth="9.140625" defaultRowHeight="14.25"/>
  <cols>
    <col min="1" max="1" width="6.5703125" style="42" customWidth="1"/>
    <col min="2" max="51" width="2.28515625" style="32" customWidth="1"/>
    <col min="52" max="53" width="10.42578125" style="32" customWidth="1"/>
    <col min="54" max="54" width="17.7109375" style="32" customWidth="1"/>
    <col min="55" max="55" width="15.42578125" style="32" customWidth="1"/>
    <col min="56" max="56" width="16" style="32" customWidth="1"/>
    <col min="57" max="57" width="6.140625" style="32" customWidth="1"/>
    <col min="58" max="59" width="13.28515625" style="32" customWidth="1"/>
    <col min="60" max="60" width="3.28515625" style="32" customWidth="1"/>
    <col min="61" max="61" width="5.85546875" style="42" customWidth="1"/>
    <col min="62" max="62" width="21.140625" style="32" customWidth="1"/>
    <col min="63" max="64" width="19.7109375" style="32" customWidth="1"/>
    <col min="65" max="16384" width="9.140625" style="32"/>
  </cols>
  <sheetData>
    <row r="1" spans="1:65" s="30" customFormat="1" ht="21" customHeight="1">
      <c r="A1" s="180" t="s">
        <v>188</v>
      </c>
      <c r="B1" s="180"/>
      <c r="C1" s="180"/>
      <c r="D1" s="180"/>
      <c r="E1" s="180"/>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214"/>
      <c r="BF1" s="218"/>
      <c r="BG1" s="218"/>
      <c r="BH1" s="218"/>
      <c r="BI1" s="219"/>
      <c r="BJ1" s="218"/>
      <c r="BK1" s="218"/>
      <c r="BL1" s="218"/>
      <c r="BM1" s="220"/>
    </row>
    <row r="2" spans="1:65" s="30" customFormat="1" ht="19.5" customHeight="1">
      <c r="A2" s="181" t="s">
        <v>189</v>
      </c>
      <c r="B2" s="181"/>
      <c r="C2" s="181"/>
      <c r="D2" s="181"/>
      <c r="E2" s="181"/>
      <c r="F2" s="181"/>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214"/>
      <c r="BF2" s="218"/>
      <c r="BG2" s="218"/>
      <c r="BH2" s="218"/>
      <c r="BI2" s="219"/>
      <c r="BJ2" s="218"/>
      <c r="BK2" s="218"/>
      <c r="BL2" s="218"/>
      <c r="BM2" s="220"/>
    </row>
    <row r="3" spans="1:65" s="31" customFormat="1" ht="9.75" customHeight="1">
      <c r="BE3" s="215"/>
      <c r="BF3" s="221"/>
      <c r="BG3" s="221"/>
      <c r="BH3" s="221"/>
      <c r="BI3" s="222"/>
      <c r="BJ3" s="221"/>
      <c r="BK3" s="223"/>
      <c r="BL3" s="223"/>
      <c r="BM3" s="224"/>
    </row>
    <row r="4" spans="1:65" s="31" customFormat="1" ht="14.25" customHeight="1">
      <c r="O4" s="33" t="s">
        <v>190</v>
      </c>
      <c r="P4" s="34" t="s">
        <v>191</v>
      </c>
      <c r="V4" s="35"/>
      <c r="AN4" s="33" t="s">
        <v>192</v>
      </c>
      <c r="AO4" s="36" t="s">
        <v>193</v>
      </c>
      <c r="BA4" s="33" t="s">
        <v>194</v>
      </c>
      <c r="BB4" s="31" t="s">
        <v>195</v>
      </c>
      <c r="BE4" s="215"/>
      <c r="BF4" s="221"/>
      <c r="BG4" s="221"/>
      <c r="BH4" s="221"/>
      <c r="BI4" s="222"/>
      <c r="BJ4" s="221"/>
      <c r="BK4" s="223"/>
      <c r="BL4" s="223"/>
      <c r="BM4" s="224"/>
    </row>
    <row r="5" spans="1:65" s="31" customFormat="1" ht="14.25" customHeight="1">
      <c r="O5" s="33" t="s">
        <v>196</v>
      </c>
      <c r="P5" s="35" t="str">
        <f>VLOOKUP(BL7,'Crew list'!$B$4:$F$43,5,FALSE)</f>
        <v>NGUYEN VAN 3</v>
      </c>
      <c r="Q5" s="35"/>
      <c r="R5" s="35"/>
      <c r="S5" s="35"/>
      <c r="T5" s="35"/>
      <c r="U5" s="35"/>
      <c r="V5" s="35"/>
      <c r="W5" s="35"/>
      <c r="X5" s="35"/>
      <c r="Y5" s="35"/>
      <c r="Z5" s="35"/>
      <c r="AA5" s="35"/>
      <c r="AB5" s="35"/>
      <c r="AC5" s="35"/>
      <c r="AD5" s="35"/>
      <c r="AF5" s="37"/>
      <c r="AG5" s="37"/>
      <c r="AH5" s="37"/>
      <c r="AI5" s="38"/>
      <c r="AJ5" s="39"/>
      <c r="AK5" s="39"/>
      <c r="AL5" s="39"/>
      <c r="AM5" s="37"/>
      <c r="AN5" s="37"/>
      <c r="AO5" s="37"/>
      <c r="AP5" s="40"/>
      <c r="AQ5" s="38"/>
      <c r="AR5" s="40"/>
      <c r="AS5" s="40"/>
      <c r="AT5" s="40"/>
      <c r="AU5" s="40"/>
      <c r="AV5" s="40"/>
      <c r="AW5" s="40"/>
      <c r="AX5" s="40"/>
      <c r="AY5" s="40"/>
      <c r="BA5" s="33" t="s">
        <v>197</v>
      </c>
      <c r="BB5" s="31" t="str">
        <f>BL9</f>
        <v>2ND OFFICER</v>
      </c>
      <c r="BE5" s="215"/>
      <c r="BF5" s="221"/>
      <c r="BG5" s="221"/>
      <c r="BH5" s="221"/>
      <c r="BI5" s="222"/>
      <c r="BJ5" s="221"/>
      <c r="BK5" s="223"/>
      <c r="BL5" s="223"/>
      <c r="BM5" s="224"/>
    </row>
    <row r="6" spans="1:65" s="31" customFormat="1" ht="13.5" customHeight="1">
      <c r="O6" s="33" t="s">
        <v>198</v>
      </c>
      <c r="P6" s="182" t="str">
        <f>VLOOKUP(Main!C1,BF8:BG19,2,FALSE)</f>
        <v>JANUARY</v>
      </c>
      <c r="Q6" s="182"/>
      <c r="R6" s="182"/>
      <c r="S6" s="182"/>
      <c r="T6" s="182"/>
      <c r="U6" s="182"/>
      <c r="V6" s="41" t="s">
        <v>199</v>
      </c>
      <c r="W6" s="182">
        <f>Main!M1</f>
        <v>2022</v>
      </c>
      <c r="X6" s="182"/>
      <c r="Y6" s="182"/>
      <c r="AF6" s="37"/>
      <c r="AG6" s="37"/>
      <c r="AH6" s="38"/>
      <c r="AI6" s="39"/>
      <c r="AJ6" s="39"/>
      <c r="AK6" s="37"/>
      <c r="AL6" s="39"/>
      <c r="AM6" s="39"/>
      <c r="AN6" s="37"/>
      <c r="AO6" s="37"/>
      <c r="AP6" s="37"/>
      <c r="AQ6" s="38"/>
      <c r="AR6" s="40"/>
      <c r="AS6" s="40"/>
      <c r="AT6" s="40"/>
      <c r="AU6" s="40"/>
      <c r="AV6" s="40"/>
      <c r="AW6" s="40"/>
      <c r="AX6" s="40"/>
      <c r="AY6" s="37"/>
      <c r="BA6" s="33" t="s">
        <v>200</v>
      </c>
      <c r="BB6" s="31" t="str">
        <f>IF(VLOOKUP(BL7,'Crew list'!B4:E43,4,FALSE)="Yes","Yes (có): X","Yes (có):")</f>
        <v>Yes (có): X</v>
      </c>
      <c r="BC6" s="31" t="str">
        <f>IF(VLOOKUP(BL7,'Crew list'!B4:E43,4,FALSE)="Yes","No (không):","No (không): X")</f>
        <v>No (không):</v>
      </c>
      <c r="BE6" s="215"/>
      <c r="BF6" s="221"/>
      <c r="BG6" s="221"/>
      <c r="BH6" s="221"/>
      <c r="BI6" s="222"/>
      <c r="BJ6" s="221"/>
      <c r="BK6" s="223"/>
      <c r="BL6" s="223"/>
      <c r="BM6" s="224"/>
    </row>
    <row r="7" spans="1:65" s="31" customFormat="1" ht="9.75" customHeight="1">
      <c r="BE7" s="215"/>
      <c r="BF7" s="222" t="s">
        <v>201</v>
      </c>
      <c r="BG7" s="222" t="s">
        <v>161</v>
      </c>
      <c r="BH7" s="222"/>
      <c r="BI7" s="222" t="s">
        <v>6</v>
      </c>
      <c r="BJ7" s="222" t="s">
        <v>19</v>
      </c>
      <c r="BK7" s="225" t="s">
        <v>19</v>
      </c>
      <c r="BL7" s="226" t="s">
        <v>32</v>
      </c>
      <c r="BM7" s="224"/>
    </row>
    <row r="8" spans="1:65" s="43" customFormat="1" ht="54" customHeight="1">
      <c r="A8" s="183" t="s">
        <v>202</v>
      </c>
      <c r="B8" s="184"/>
      <c r="C8" s="184"/>
      <c r="D8" s="184"/>
      <c r="E8" s="184"/>
      <c r="F8" s="184"/>
      <c r="G8" s="184"/>
      <c r="H8" s="184"/>
      <c r="I8" s="184"/>
      <c r="J8" s="184"/>
      <c r="K8" s="184"/>
      <c r="L8" s="184"/>
      <c r="M8" s="184"/>
      <c r="N8" s="184"/>
      <c r="O8" s="184"/>
      <c r="P8" s="184"/>
      <c r="Q8" s="184"/>
      <c r="R8" s="184"/>
      <c r="S8" s="184"/>
      <c r="T8" s="184"/>
      <c r="U8" s="184"/>
      <c r="V8" s="184"/>
      <c r="W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5"/>
      <c r="BC8" s="186" t="s">
        <v>203</v>
      </c>
      <c r="BD8" s="187"/>
      <c r="BE8" s="217"/>
      <c r="BF8" s="221" t="s">
        <v>163</v>
      </c>
      <c r="BG8" s="227" t="s">
        <v>204</v>
      </c>
      <c r="BH8" s="227"/>
      <c r="BI8" s="222">
        <v>1</v>
      </c>
      <c r="BJ8" s="221" t="str">
        <f>IF('Crew list'!B4="","",'Crew list'!B4)</f>
        <v>CAPT</v>
      </c>
      <c r="BK8" s="228" t="s">
        <v>205</v>
      </c>
      <c r="BL8" s="221" t="str">
        <f>VLOOKUP(BL7,'Crew list'!B4:C43,2,FALSE)</f>
        <v>03</v>
      </c>
      <c r="BM8" s="229"/>
    </row>
    <row r="9" spans="1:65" ht="36.75" customHeight="1">
      <c r="A9" s="207" t="s">
        <v>206</v>
      </c>
      <c r="B9" s="202"/>
      <c r="C9" s="203"/>
      <c r="D9" s="203"/>
      <c r="E9" s="203"/>
      <c r="F9" s="203"/>
      <c r="G9" s="203"/>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4"/>
      <c r="AZ9" s="176" t="s">
        <v>207</v>
      </c>
      <c r="BA9" s="176" t="s">
        <v>208</v>
      </c>
      <c r="BB9" s="176" t="s">
        <v>209</v>
      </c>
      <c r="BC9" s="176" t="s">
        <v>210</v>
      </c>
      <c r="BD9" s="176" t="s">
        <v>211</v>
      </c>
      <c r="BE9" s="216"/>
      <c r="BF9" s="221" t="s">
        <v>164</v>
      </c>
      <c r="BG9" s="221" t="s">
        <v>212</v>
      </c>
      <c r="BH9" s="221"/>
      <c r="BI9" s="222">
        <v>2</v>
      </c>
      <c r="BJ9" s="221" t="str">
        <f>IF('Crew list'!B5="","",'Crew list'!B5)</f>
        <v>C/O</v>
      </c>
      <c r="BK9" s="228" t="s">
        <v>9</v>
      </c>
      <c r="BL9" s="221" t="str">
        <f>VLOOKUP(BL7,'Crew list'!B4:D43,3,FALSE)</f>
        <v>2ND OFFICER</v>
      </c>
      <c r="BM9" s="230"/>
    </row>
    <row r="10" spans="1:65" ht="36.75" customHeight="1">
      <c r="A10" s="207"/>
      <c r="B10" s="45" t="s">
        <v>155</v>
      </c>
      <c r="C10" s="46" t="s">
        <v>156</v>
      </c>
      <c r="D10" s="45" t="s">
        <v>155</v>
      </c>
      <c r="E10" s="46" t="s">
        <v>156</v>
      </c>
      <c r="F10" s="45" t="s">
        <v>155</v>
      </c>
      <c r="G10" s="46" t="s">
        <v>156</v>
      </c>
      <c r="H10" s="45" t="s">
        <v>155</v>
      </c>
      <c r="I10" s="46" t="s">
        <v>156</v>
      </c>
      <c r="J10" s="45" t="s">
        <v>155</v>
      </c>
      <c r="K10" s="46" t="s">
        <v>156</v>
      </c>
      <c r="L10" s="45" t="s">
        <v>155</v>
      </c>
      <c r="M10" s="46" t="s">
        <v>156</v>
      </c>
      <c r="N10" s="45" t="s">
        <v>155</v>
      </c>
      <c r="O10" s="46" t="s">
        <v>156</v>
      </c>
      <c r="P10" s="45" t="s">
        <v>155</v>
      </c>
      <c r="Q10" s="46" t="s">
        <v>156</v>
      </c>
      <c r="R10" s="45" t="s">
        <v>155</v>
      </c>
      <c r="S10" s="46" t="s">
        <v>156</v>
      </c>
      <c r="T10" s="45" t="s">
        <v>155</v>
      </c>
      <c r="U10" s="46" t="s">
        <v>156</v>
      </c>
      <c r="V10" s="45" t="s">
        <v>155</v>
      </c>
      <c r="W10" s="46" t="s">
        <v>156</v>
      </c>
      <c r="X10" s="45" t="s">
        <v>155</v>
      </c>
      <c r="Y10" s="46" t="s">
        <v>156</v>
      </c>
      <c r="Z10" s="45" t="s">
        <v>155</v>
      </c>
      <c r="AA10" s="46" t="s">
        <v>156</v>
      </c>
      <c r="AB10" s="45" t="s">
        <v>155</v>
      </c>
      <c r="AC10" s="46" t="s">
        <v>156</v>
      </c>
      <c r="AD10" s="45" t="s">
        <v>155</v>
      </c>
      <c r="AE10" s="46" t="s">
        <v>156</v>
      </c>
      <c r="AF10" s="45" t="s">
        <v>155</v>
      </c>
      <c r="AG10" s="46" t="s">
        <v>156</v>
      </c>
      <c r="AH10" s="45" t="s">
        <v>155</v>
      </c>
      <c r="AI10" s="46" t="s">
        <v>156</v>
      </c>
      <c r="AJ10" s="45" t="s">
        <v>155</v>
      </c>
      <c r="AK10" s="46" t="s">
        <v>156</v>
      </c>
      <c r="AL10" s="45" t="s">
        <v>155</v>
      </c>
      <c r="AM10" s="46" t="s">
        <v>156</v>
      </c>
      <c r="AN10" s="45" t="s">
        <v>155</v>
      </c>
      <c r="AO10" s="46" t="s">
        <v>156</v>
      </c>
      <c r="AP10" s="45" t="s">
        <v>155</v>
      </c>
      <c r="AQ10" s="46" t="s">
        <v>156</v>
      </c>
      <c r="AR10" s="45" t="s">
        <v>155</v>
      </c>
      <c r="AS10" s="46" t="s">
        <v>156</v>
      </c>
      <c r="AT10" s="45" t="s">
        <v>155</v>
      </c>
      <c r="AU10" s="46" t="s">
        <v>156</v>
      </c>
      <c r="AV10" s="45" t="s">
        <v>155</v>
      </c>
      <c r="AW10" s="46" t="s">
        <v>156</v>
      </c>
      <c r="AX10" s="45" t="s">
        <v>155</v>
      </c>
      <c r="AY10" s="46" t="s">
        <v>156</v>
      </c>
      <c r="AZ10" s="177"/>
      <c r="BA10" s="177"/>
      <c r="BB10" s="177"/>
      <c r="BC10" s="177"/>
      <c r="BD10" s="177"/>
      <c r="BE10" s="216"/>
      <c r="BF10" s="221" t="s">
        <v>166</v>
      </c>
      <c r="BG10" s="227" t="s">
        <v>213</v>
      </c>
      <c r="BH10" s="227"/>
      <c r="BI10" s="222">
        <v>3</v>
      </c>
      <c r="BJ10" s="221" t="str">
        <f>IF('Crew list'!B6="","",'Crew list'!B6)</f>
        <v>2/O</v>
      </c>
      <c r="BK10" s="221"/>
      <c r="BL10" s="221"/>
      <c r="BM10" s="230"/>
    </row>
    <row r="11" spans="1:65" s="31" customFormat="1">
      <c r="A11" s="47">
        <v>1</v>
      </c>
      <c r="B11" s="69" t="s">
        <v>25</v>
      </c>
      <c r="C11" s="70" t="s">
        <v>25</v>
      </c>
      <c r="D11" s="69" t="s">
        <v>25</v>
      </c>
      <c r="E11" s="70" t="s">
        <v>25</v>
      </c>
      <c r="F11" s="69" t="s">
        <v>25</v>
      </c>
      <c r="G11" s="70" t="s">
        <v>25</v>
      </c>
      <c r="H11" s="69" t="s">
        <v>25</v>
      </c>
      <c r="I11" s="70" t="s">
        <v>25</v>
      </c>
      <c r="J11" s="69"/>
      <c r="K11" s="70"/>
      <c r="L11" s="69"/>
      <c r="M11" s="70"/>
      <c r="N11" s="69"/>
      <c r="O11" s="70"/>
      <c r="P11" s="69"/>
      <c r="Q11" s="70"/>
      <c r="R11" s="69"/>
      <c r="S11" s="70"/>
      <c r="T11" s="69"/>
      <c r="U11" s="70"/>
      <c r="V11" s="69"/>
      <c r="W11" s="70"/>
      <c r="X11" s="69"/>
      <c r="Y11" s="70"/>
      <c r="Z11" s="69" t="s">
        <v>25</v>
      </c>
      <c r="AA11" s="70" t="s">
        <v>25</v>
      </c>
      <c r="AB11" s="69" t="s">
        <v>25</v>
      </c>
      <c r="AC11" s="70" t="s">
        <v>25</v>
      </c>
      <c r="AD11" s="69" t="s">
        <v>25</v>
      </c>
      <c r="AE11" s="70" t="s">
        <v>25</v>
      </c>
      <c r="AF11" s="69" t="s">
        <v>25</v>
      </c>
      <c r="AG11" s="70" t="s">
        <v>25</v>
      </c>
      <c r="AH11" s="69" t="s">
        <v>25</v>
      </c>
      <c r="AI11" s="70" t="s">
        <v>25</v>
      </c>
      <c r="AJ11" s="69"/>
      <c r="AK11" s="70"/>
      <c r="AL11" s="69"/>
      <c r="AM11" s="70"/>
      <c r="AN11" s="69"/>
      <c r="AO11" s="70"/>
      <c r="AP11" s="69"/>
      <c r="AQ11" s="70"/>
      <c r="AR11" s="69"/>
      <c r="AS11" s="70"/>
      <c r="AT11" s="69"/>
      <c r="AU11" s="70"/>
      <c r="AV11" s="69"/>
      <c r="AW11" s="70"/>
      <c r="AX11" s="69" t="s">
        <v>162</v>
      </c>
      <c r="AY11" s="70" t="s">
        <v>162</v>
      </c>
      <c r="AZ11" s="71">
        <v>15</v>
      </c>
      <c r="BA11" s="71">
        <v>159</v>
      </c>
      <c r="BB11" s="48"/>
      <c r="BC11" s="49">
        <v>15</v>
      </c>
      <c r="BD11" s="49">
        <v>159</v>
      </c>
      <c r="BE11" s="215"/>
      <c r="BF11" s="221" t="s">
        <v>168</v>
      </c>
      <c r="BG11" s="227" t="s">
        <v>214</v>
      </c>
      <c r="BH11" s="227"/>
      <c r="BI11" s="222">
        <v>4</v>
      </c>
      <c r="BJ11" s="221" t="str">
        <f>IF('Crew list'!B7="","",'Crew list'!B7)</f>
        <v>3/O</v>
      </c>
      <c r="BK11" s="223"/>
      <c r="BL11" s="223"/>
      <c r="BM11" s="224"/>
    </row>
    <row r="12" spans="1:65" s="31" customFormat="1">
      <c r="A12" s="50">
        <v>2</v>
      </c>
      <c r="B12" s="72"/>
      <c r="C12" s="73"/>
      <c r="D12" s="72"/>
      <c r="E12" s="73"/>
      <c r="F12" s="72"/>
      <c r="G12" s="73"/>
      <c r="H12" s="72"/>
      <c r="I12" s="73"/>
      <c r="J12" s="72"/>
      <c r="K12" s="73"/>
      <c r="L12" s="72"/>
      <c r="M12" s="73"/>
      <c r="N12" s="72"/>
      <c r="O12" s="73"/>
      <c r="P12" s="72"/>
      <c r="Q12" s="73"/>
      <c r="R12" s="72"/>
      <c r="S12" s="73"/>
      <c r="T12" s="72"/>
      <c r="U12" s="73"/>
      <c r="V12" s="72"/>
      <c r="W12" s="73"/>
      <c r="X12" s="72"/>
      <c r="Y12" s="73"/>
      <c r="Z12" s="72"/>
      <c r="AA12" s="73"/>
      <c r="AB12" s="72"/>
      <c r="AC12" s="73"/>
      <c r="AD12" s="72"/>
      <c r="AE12" s="73"/>
      <c r="AF12" s="72"/>
      <c r="AG12" s="73"/>
      <c r="AH12" s="72"/>
      <c r="AI12" s="73"/>
      <c r="AJ12" s="72"/>
      <c r="AK12" s="73"/>
      <c r="AL12" s="72"/>
      <c r="AM12" s="73"/>
      <c r="AN12" s="72"/>
      <c r="AO12" s="73"/>
      <c r="AP12" s="72"/>
      <c r="AQ12" s="73"/>
      <c r="AR12" s="72"/>
      <c r="AS12" s="73"/>
      <c r="AT12" s="72"/>
      <c r="AU12" s="73"/>
      <c r="AV12" s="72"/>
      <c r="AW12" s="73"/>
      <c r="AX12" s="72" t="s">
        <v>162</v>
      </c>
      <c r="AY12" s="73" t="s">
        <v>162</v>
      </c>
      <c r="AZ12" s="74">
        <v>24</v>
      </c>
      <c r="BA12" s="74">
        <v>159</v>
      </c>
      <c r="BB12" s="51"/>
      <c r="BC12" s="52">
        <v>15.5</v>
      </c>
      <c r="BD12" s="52">
        <v>159</v>
      </c>
      <c r="BE12" s="215"/>
      <c r="BF12" s="221" t="s">
        <v>170</v>
      </c>
      <c r="BG12" s="227" t="s">
        <v>215</v>
      </c>
      <c r="BH12" s="227"/>
      <c r="BI12" s="222">
        <v>5</v>
      </c>
      <c r="BJ12" s="221" t="str">
        <f>IF('Crew list'!B8="","",'Crew list'!B8)</f>
        <v>PM1</v>
      </c>
      <c r="BK12" s="223"/>
      <c r="BL12" s="223"/>
      <c r="BM12" s="224"/>
    </row>
    <row r="13" spans="1:65" s="31" customFormat="1">
      <c r="A13" s="50">
        <v>3</v>
      </c>
      <c r="B13" s="72"/>
      <c r="C13" s="73"/>
      <c r="D13" s="72"/>
      <c r="E13" s="73"/>
      <c r="F13" s="72"/>
      <c r="G13" s="73"/>
      <c r="H13" s="72"/>
      <c r="I13" s="73"/>
      <c r="J13" s="72"/>
      <c r="K13" s="73"/>
      <c r="L13" s="72"/>
      <c r="M13" s="73"/>
      <c r="N13" s="72"/>
      <c r="O13" s="73"/>
      <c r="P13" s="72"/>
      <c r="Q13" s="73"/>
      <c r="R13" s="72"/>
      <c r="S13" s="73"/>
      <c r="T13" s="72"/>
      <c r="U13" s="73"/>
      <c r="V13" s="72"/>
      <c r="W13" s="73"/>
      <c r="X13" s="72"/>
      <c r="Y13" s="73"/>
      <c r="Z13" s="72"/>
      <c r="AA13" s="73"/>
      <c r="AB13" s="72"/>
      <c r="AC13" s="73"/>
      <c r="AD13" s="72"/>
      <c r="AE13" s="73"/>
      <c r="AF13" s="72"/>
      <c r="AG13" s="73"/>
      <c r="AH13" s="72"/>
      <c r="AI13" s="73"/>
      <c r="AJ13" s="72"/>
      <c r="AK13" s="73"/>
      <c r="AL13" s="72"/>
      <c r="AM13" s="73"/>
      <c r="AN13" s="72"/>
      <c r="AO13" s="73"/>
      <c r="AP13" s="72"/>
      <c r="AQ13" s="73"/>
      <c r="AR13" s="72"/>
      <c r="AS13" s="73"/>
      <c r="AT13" s="72"/>
      <c r="AU13" s="73"/>
      <c r="AV13" s="72"/>
      <c r="AW13" s="73"/>
      <c r="AX13" s="72" t="s">
        <v>162</v>
      </c>
      <c r="AY13" s="73" t="s">
        <v>162</v>
      </c>
      <c r="AZ13" s="74">
        <v>24</v>
      </c>
      <c r="BA13" s="74">
        <v>159</v>
      </c>
      <c r="BB13" s="51"/>
      <c r="BC13" s="52">
        <v>24</v>
      </c>
      <c r="BD13" s="52">
        <v>159</v>
      </c>
      <c r="BE13" s="215"/>
      <c r="BF13" s="221" t="s">
        <v>172</v>
      </c>
      <c r="BG13" s="227" t="s">
        <v>216</v>
      </c>
      <c r="BH13" s="227"/>
      <c r="BI13" s="222">
        <v>6</v>
      </c>
      <c r="BJ13" s="221" t="str">
        <f>IF('Crew list'!B9="","",'Crew list'!B9)</f>
        <v>PM2</v>
      </c>
      <c r="BK13" s="223"/>
      <c r="BL13" s="223"/>
      <c r="BM13" s="224"/>
    </row>
    <row r="14" spans="1:65" s="31" customFormat="1">
      <c r="A14" s="50">
        <v>4</v>
      </c>
      <c r="B14" s="72"/>
      <c r="C14" s="73"/>
      <c r="D14" s="72"/>
      <c r="E14" s="73"/>
      <c r="F14" s="72"/>
      <c r="G14" s="73"/>
      <c r="H14" s="72"/>
      <c r="I14" s="73"/>
      <c r="J14" s="72"/>
      <c r="K14" s="73"/>
      <c r="L14" s="72"/>
      <c r="M14" s="73"/>
      <c r="N14" s="72"/>
      <c r="O14" s="73"/>
      <c r="P14" s="72"/>
      <c r="Q14" s="73"/>
      <c r="R14" s="72"/>
      <c r="S14" s="73"/>
      <c r="T14" s="72"/>
      <c r="U14" s="73"/>
      <c r="V14" s="72"/>
      <c r="W14" s="73"/>
      <c r="X14" s="72"/>
      <c r="Y14" s="73"/>
      <c r="Z14" s="72"/>
      <c r="AA14" s="73"/>
      <c r="AB14" s="72"/>
      <c r="AC14" s="73"/>
      <c r="AD14" s="72"/>
      <c r="AE14" s="73"/>
      <c r="AF14" s="72"/>
      <c r="AG14" s="73"/>
      <c r="AH14" s="72"/>
      <c r="AI14" s="73"/>
      <c r="AJ14" s="72"/>
      <c r="AK14" s="73"/>
      <c r="AL14" s="72"/>
      <c r="AM14" s="73"/>
      <c r="AN14" s="72"/>
      <c r="AO14" s="73"/>
      <c r="AP14" s="72"/>
      <c r="AQ14" s="73"/>
      <c r="AR14" s="72"/>
      <c r="AS14" s="73"/>
      <c r="AT14" s="72"/>
      <c r="AU14" s="73"/>
      <c r="AV14" s="72"/>
      <c r="AW14" s="73"/>
      <c r="AX14" s="72" t="s">
        <v>162</v>
      </c>
      <c r="AY14" s="73" t="s">
        <v>162</v>
      </c>
      <c r="AZ14" s="74">
        <v>24</v>
      </c>
      <c r="BA14" s="74">
        <v>159</v>
      </c>
      <c r="BB14" s="51"/>
      <c r="BC14" s="52">
        <v>24</v>
      </c>
      <c r="BD14" s="52">
        <v>159</v>
      </c>
      <c r="BE14" s="215"/>
      <c r="BF14" s="221" t="s">
        <v>174</v>
      </c>
      <c r="BG14" s="227" t="s">
        <v>217</v>
      </c>
      <c r="BH14" s="227"/>
      <c r="BI14" s="222">
        <v>7</v>
      </c>
      <c r="BJ14" s="221" t="str">
        <f>IF('Crew list'!B10="","",'Crew list'!B10)</f>
        <v>BSN</v>
      </c>
      <c r="BK14" s="223"/>
      <c r="BL14" s="223"/>
      <c r="BM14" s="224"/>
    </row>
    <row r="15" spans="1:65" s="31" customFormat="1">
      <c r="A15" s="50">
        <v>5</v>
      </c>
      <c r="B15" s="72"/>
      <c r="C15" s="73"/>
      <c r="D15" s="72"/>
      <c r="E15" s="73"/>
      <c r="F15" s="72"/>
      <c r="G15" s="73"/>
      <c r="H15" s="72"/>
      <c r="I15" s="73"/>
      <c r="J15" s="72"/>
      <c r="K15" s="73"/>
      <c r="L15" s="72"/>
      <c r="M15" s="73"/>
      <c r="N15" s="72"/>
      <c r="O15" s="73"/>
      <c r="P15" s="72"/>
      <c r="Q15" s="73"/>
      <c r="R15" s="72"/>
      <c r="S15" s="73"/>
      <c r="T15" s="72"/>
      <c r="U15" s="73"/>
      <c r="V15" s="72"/>
      <c r="W15" s="73"/>
      <c r="X15" s="72"/>
      <c r="Y15" s="73"/>
      <c r="Z15" s="72"/>
      <c r="AA15" s="73"/>
      <c r="AB15" s="72"/>
      <c r="AC15" s="73"/>
      <c r="AD15" s="72"/>
      <c r="AE15" s="73"/>
      <c r="AF15" s="72"/>
      <c r="AG15" s="73"/>
      <c r="AH15" s="72"/>
      <c r="AI15" s="73"/>
      <c r="AJ15" s="72"/>
      <c r="AK15" s="73"/>
      <c r="AL15" s="72"/>
      <c r="AM15" s="73"/>
      <c r="AN15" s="72"/>
      <c r="AO15" s="73"/>
      <c r="AP15" s="72"/>
      <c r="AQ15" s="73"/>
      <c r="AR15" s="72"/>
      <c r="AS15" s="73"/>
      <c r="AT15" s="72"/>
      <c r="AU15" s="73"/>
      <c r="AV15" s="72"/>
      <c r="AW15" s="73"/>
      <c r="AX15" s="72" t="s">
        <v>162</v>
      </c>
      <c r="AY15" s="73" t="s">
        <v>162</v>
      </c>
      <c r="AZ15" s="74">
        <v>24</v>
      </c>
      <c r="BA15" s="74">
        <v>159</v>
      </c>
      <c r="BB15" s="51"/>
      <c r="BC15" s="52">
        <v>24</v>
      </c>
      <c r="BD15" s="52">
        <v>159</v>
      </c>
      <c r="BE15" s="215"/>
      <c r="BF15" s="221" t="s">
        <v>176</v>
      </c>
      <c r="BG15" s="227" t="s">
        <v>218</v>
      </c>
      <c r="BH15" s="227"/>
      <c r="BI15" s="222">
        <v>8</v>
      </c>
      <c r="BJ15" s="221" t="str">
        <f>IF('Crew list'!B11="","",'Crew list'!B11)</f>
        <v>AB1</v>
      </c>
      <c r="BK15" s="223"/>
      <c r="BL15" s="223"/>
      <c r="BM15" s="224"/>
    </row>
    <row r="16" spans="1:65" s="31" customFormat="1">
      <c r="A16" s="50">
        <v>6</v>
      </c>
      <c r="B16" s="72"/>
      <c r="C16" s="73"/>
      <c r="D16" s="72"/>
      <c r="E16" s="73"/>
      <c r="F16" s="72"/>
      <c r="G16" s="73"/>
      <c r="H16" s="72"/>
      <c r="I16" s="73"/>
      <c r="J16" s="72"/>
      <c r="K16" s="73"/>
      <c r="L16" s="72"/>
      <c r="M16" s="73"/>
      <c r="N16" s="72"/>
      <c r="O16" s="73"/>
      <c r="P16" s="72"/>
      <c r="Q16" s="73"/>
      <c r="R16" s="72"/>
      <c r="S16" s="73"/>
      <c r="T16" s="72"/>
      <c r="U16" s="73"/>
      <c r="V16" s="72"/>
      <c r="W16" s="73"/>
      <c r="X16" s="72"/>
      <c r="Y16" s="73"/>
      <c r="Z16" s="72"/>
      <c r="AA16" s="73"/>
      <c r="AB16" s="72"/>
      <c r="AC16" s="73"/>
      <c r="AD16" s="72"/>
      <c r="AE16" s="73"/>
      <c r="AF16" s="72"/>
      <c r="AG16" s="73"/>
      <c r="AH16" s="72"/>
      <c r="AI16" s="73"/>
      <c r="AJ16" s="72"/>
      <c r="AK16" s="73"/>
      <c r="AL16" s="72"/>
      <c r="AM16" s="73"/>
      <c r="AN16" s="72"/>
      <c r="AO16" s="73"/>
      <c r="AP16" s="72"/>
      <c r="AQ16" s="73"/>
      <c r="AR16" s="72"/>
      <c r="AS16" s="73"/>
      <c r="AT16" s="72"/>
      <c r="AU16" s="73"/>
      <c r="AV16" s="72"/>
      <c r="AW16" s="73"/>
      <c r="AX16" s="72" t="s">
        <v>162</v>
      </c>
      <c r="AY16" s="73" t="s">
        <v>162</v>
      </c>
      <c r="AZ16" s="74">
        <v>24</v>
      </c>
      <c r="BA16" s="74">
        <v>159</v>
      </c>
      <c r="BB16" s="51"/>
      <c r="BC16" s="52">
        <v>24</v>
      </c>
      <c r="BD16" s="52">
        <v>159</v>
      </c>
      <c r="BE16" s="215"/>
      <c r="BF16" s="221" t="s">
        <v>178</v>
      </c>
      <c r="BG16" s="227" t="s">
        <v>219</v>
      </c>
      <c r="BH16" s="227"/>
      <c r="BI16" s="222">
        <v>9</v>
      </c>
      <c r="BJ16" s="221" t="str">
        <f>IF('Crew list'!B12="","",'Crew list'!B12)</f>
        <v>AB2</v>
      </c>
      <c r="BK16" s="223"/>
      <c r="BL16" s="223"/>
      <c r="BM16" s="224"/>
    </row>
    <row r="17" spans="1:65" s="31" customFormat="1">
      <c r="A17" s="50">
        <v>7</v>
      </c>
      <c r="B17" s="72"/>
      <c r="C17" s="73"/>
      <c r="D17" s="72"/>
      <c r="E17" s="73"/>
      <c r="F17" s="72"/>
      <c r="G17" s="73"/>
      <c r="H17" s="72"/>
      <c r="I17" s="73"/>
      <c r="J17" s="72"/>
      <c r="K17" s="73"/>
      <c r="L17" s="72"/>
      <c r="M17" s="73"/>
      <c r="N17" s="72"/>
      <c r="O17" s="73"/>
      <c r="P17" s="72"/>
      <c r="Q17" s="73"/>
      <c r="R17" s="72"/>
      <c r="S17" s="73"/>
      <c r="T17" s="72"/>
      <c r="U17" s="73"/>
      <c r="V17" s="72"/>
      <c r="W17" s="73"/>
      <c r="X17" s="72"/>
      <c r="Y17" s="73"/>
      <c r="Z17" s="72"/>
      <c r="AA17" s="73"/>
      <c r="AB17" s="72"/>
      <c r="AC17" s="73"/>
      <c r="AD17" s="72"/>
      <c r="AE17" s="73"/>
      <c r="AF17" s="72"/>
      <c r="AG17" s="73"/>
      <c r="AH17" s="72"/>
      <c r="AI17" s="73"/>
      <c r="AJ17" s="72"/>
      <c r="AK17" s="73"/>
      <c r="AL17" s="72"/>
      <c r="AM17" s="73"/>
      <c r="AN17" s="72"/>
      <c r="AO17" s="73"/>
      <c r="AP17" s="72"/>
      <c r="AQ17" s="73"/>
      <c r="AR17" s="72"/>
      <c r="AS17" s="73"/>
      <c r="AT17" s="72"/>
      <c r="AU17" s="73"/>
      <c r="AV17" s="72"/>
      <c r="AW17" s="73"/>
      <c r="AX17" s="72" t="s">
        <v>162</v>
      </c>
      <c r="AY17" s="73" t="s">
        <v>162</v>
      </c>
      <c r="AZ17" s="74">
        <v>24</v>
      </c>
      <c r="BA17" s="74">
        <v>159</v>
      </c>
      <c r="BB17" s="51"/>
      <c r="BC17" s="52">
        <v>24</v>
      </c>
      <c r="BD17" s="52">
        <v>159</v>
      </c>
      <c r="BE17" s="215"/>
      <c r="BF17" s="221" t="s">
        <v>180</v>
      </c>
      <c r="BG17" s="227" t="s">
        <v>220</v>
      </c>
      <c r="BH17" s="227"/>
      <c r="BI17" s="222">
        <v>10</v>
      </c>
      <c r="BJ17" s="221" t="str">
        <f>IF('Crew list'!B13="","",'Crew list'!B13)</f>
        <v>AB3</v>
      </c>
      <c r="BK17" s="223"/>
      <c r="BL17" s="223"/>
      <c r="BM17" s="224"/>
    </row>
    <row r="18" spans="1:65" s="31" customFormat="1">
      <c r="A18" s="50">
        <v>8</v>
      </c>
      <c r="B18" s="72"/>
      <c r="C18" s="73"/>
      <c r="D18" s="72"/>
      <c r="E18" s="73"/>
      <c r="F18" s="72"/>
      <c r="G18" s="73"/>
      <c r="H18" s="72"/>
      <c r="I18" s="73"/>
      <c r="J18" s="72"/>
      <c r="K18" s="73"/>
      <c r="L18" s="72"/>
      <c r="M18" s="73"/>
      <c r="N18" s="72"/>
      <c r="O18" s="73"/>
      <c r="P18" s="72"/>
      <c r="Q18" s="73"/>
      <c r="R18" s="72"/>
      <c r="S18" s="73"/>
      <c r="T18" s="72"/>
      <c r="U18" s="73"/>
      <c r="V18" s="72"/>
      <c r="W18" s="73"/>
      <c r="X18" s="72"/>
      <c r="Y18" s="73"/>
      <c r="Z18" s="72"/>
      <c r="AA18" s="73"/>
      <c r="AB18" s="72"/>
      <c r="AC18" s="73"/>
      <c r="AD18" s="72"/>
      <c r="AE18" s="73"/>
      <c r="AF18" s="72"/>
      <c r="AG18" s="73"/>
      <c r="AH18" s="72"/>
      <c r="AI18" s="73"/>
      <c r="AJ18" s="72"/>
      <c r="AK18" s="73"/>
      <c r="AL18" s="72"/>
      <c r="AM18" s="73"/>
      <c r="AN18" s="72"/>
      <c r="AO18" s="73"/>
      <c r="AP18" s="72"/>
      <c r="AQ18" s="73"/>
      <c r="AR18" s="72"/>
      <c r="AS18" s="73"/>
      <c r="AT18" s="72"/>
      <c r="AU18" s="73"/>
      <c r="AV18" s="72"/>
      <c r="AW18" s="73"/>
      <c r="AX18" s="72" t="s">
        <v>162</v>
      </c>
      <c r="AY18" s="73" t="s">
        <v>162</v>
      </c>
      <c r="AZ18" s="74">
        <v>24</v>
      </c>
      <c r="BA18" s="74">
        <v>168</v>
      </c>
      <c r="BB18" s="51"/>
      <c r="BC18" s="52">
        <v>24</v>
      </c>
      <c r="BD18" s="52">
        <v>159</v>
      </c>
      <c r="BE18" s="215"/>
      <c r="BF18" s="221" t="s">
        <v>181</v>
      </c>
      <c r="BG18" s="227" t="s">
        <v>221</v>
      </c>
      <c r="BH18" s="227"/>
      <c r="BI18" s="222">
        <v>11</v>
      </c>
      <c r="BJ18" s="221" t="str">
        <f>IF('Crew list'!B14="","",'Crew list'!B14)</f>
        <v>AB4</v>
      </c>
      <c r="BK18" s="223"/>
      <c r="BL18" s="223"/>
      <c r="BM18" s="224"/>
    </row>
    <row r="19" spans="1:65" s="31" customFormat="1">
      <c r="A19" s="50">
        <v>9</v>
      </c>
      <c r="B19" s="72"/>
      <c r="C19" s="73"/>
      <c r="D19" s="72"/>
      <c r="E19" s="73"/>
      <c r="F19" s="72"/>
      <c r="G19" s="73"/>
      <c r="H19" s="72"/>
      <c r="I19" s="73"/>
      <c r="J19" s="72"/>
      <c r="K19" s="73"/>
      <c r="L19" s="72"/>
      <c r="M19" s="73"/>
      <c r="N19" s="72"/>
      <c r="O19" s="73"/>
      <c r="P19" s="72"/>
      <c r="Q19" s="73"/>
      <c r="R19" s="72"/>
      <c r="S19" s="73"/>
      <c r="T19" s="72"/>
      <c r="U19" s="73"/>
      <c r="V19" s="72"/>
      <c r="W19" s="73"/>
      <c r="X19" s="72"/>
      <c r="Y19" s="73"/>
      <c r="Z19" s="72"/>
      <c r="AA19" s="73"/>
      <c r="AB19" s="72"/>
      <c r="AC19" s="73"/>
      <c r="AD19" s="72"/>
      <c r="AE19" s="73"/>
      <c r="AF19" s="72"/>
      <c r="AG19" s="73"/>
      <c r="AH19" s="72"/>
      <c r="AI19" s="73"/>
      <c r="AJ19" s="72"/>
      <c r="AK19" s="73"/>
      <c r="AL19" s="72"/>
      <c r="AM19" s="73"/>
      <c r="AN19" s="72"/>
      <c r="AO19" s="73"/>
      <c r="AP19" s="72"/>
      <c r="AQ19" s="73"/>
      <c r="AR19" s="72"/>
      <c r="AS19" s="73"/>
      <c r="AT19" s="72"/>
      <c r="AU19" s="73"/>
      <c r="AV19" s="72"/>
      <c r="AW19" s="73"/>
      <c r="AX19" s="72" t="s">
        <v>162</v>
      </c>
      <c r="AY19" s="73" t="s">
        <v>162</v>
      </c>
      <c r="AZ19" s="74">
        <v>24</v>
      </c>
      <c r="BA19" s="74">
        <v>168</v>
      </c>
      <c r="BB19" s="51"/>
      <c r="BC19" s="52">
        <v>24</v>
      </c>
      <c r="BD19" s="52">
        <v>159</v>
      </c>
      <c r="BE19" s="215"/>
      <c r="BF19" s="221" t="s">
        <v>148</v>
      </c>
      <c r="BG19" s="227" t="s">
        <v>222</v>
      </c>
      <c r="BH19" s="227"/>
      <c r="BI19" s="222">
        <v>12</v>
      </c>
      <c r="BJ19" s="221" t="str">
        <f>IF('Crew list'!B15="","",'Crew list'!B15)</f>
        <v>AB5</v>
      </c>
      <c r="BK19" s="223"/>
      <c r="BL19" s="223"/>
      <c r="BM19" s="224"/>
    </row>
    <row r="20" spans="1:65" s="31" customFormat="1">
      <c r="A20" s="50">
        <v>10</v>
      </c>
      <c r="B20" s="72"/>
      <c r="C20" s="73"/>
      <c r="D20" s="72"/>
      <c r="E20" s="73"/>
      <c r="F20" s="72"/>
      <c r="G20" s="73"/>
      <c r="H20" s="72"/>
      <c r="I20" s="73"/>
      <c r="J20" s="72"/>
      <c r="K20" s="73"/>
      <c r="L20" s="72"/>
      <c r="M20" s="73"/>
      <c r="N20" s="72"/>
      <c r="O20" s="73"/>
      <c r="P20" s="72"/>
      <c r="Q20" s="73"/>
      <c r="R20" s="72"/>
      <c r="S20" s="73"/>
      <c r="T20" s="72"/>
      <c r="U20" s="73"/>
      <c r="V20" s="72"/>
      <c r="W20" s="73"/>
      <c r="X20" s="72"/>
      <c r="Y20" s="73"/>
      <c r="Z20" s="72"/>
      <c r="AA20" s="73"/>
      <c r="AB20" s="72"/>
      <c r="AC20" s="73"/>
      <c r="AD20" s="72"/>
      <c r="AE20" s="73"/>
      <c r="AF20" s="72"/>
      <c r="AG20" s="73"/>
      <c r="AH20" s="72"/>
      <c r="AI20" s="73"/>
      <c r="AJ20" s="72"/>
      <c r="AK20" s="73"/>
      <c r="AL20" s="72"/>
      <c r="AM20" s="73"/>
      <c r="AN20" s="72"/>
      <c r="AO20" s="73"/>
      <c r="AP20" s="72"/>
      <c r="AQ20" s="73"/>
      <c r="AR20" s="72"/>
      <c r="AS20" s="73"/>
      <c r="AT20" s="72"/>
      <c r="AU20" s="73"/>
      <c r="AV20" s="72"/>
      <c r="AW20" s="73"/>
      <c r="AX20" s="72" t="s">
        <v>162</v>
      </c>
      <c r="AY20" s="73" t="s">
        <v>162</v>
      </c>
      <c r="AZ20" s="74">
        <v>24</v>
      </c>
      <c r="BA20" s="74">
        <v>168</v>
      </c>
      <c r="BB20" s="51"/>
      <c r="BC20" s="52">
        <v>24</v>
      </c>
      <c r="BD20" s="52">
        <v>159</v>
      </c>
      <c r="BE20" s="215"/>
      <c r="BF20" s="221"/>
      <c r="BG20" s="221"/>
      <c r="BH20" s="221"/>
      <c r="BI20" s="222">
        <v>13</v>
      </c>
      <c r="BJ20" s="221" t="str">
        <f>IF('Crew list'!B16="","",'Crew list'!B16)</f>
        <v>COOK</v>
      </c>
      <c r="BK20" s="223"/>
      <c r="BL20" s="223"/>
      <c r="BM20" s="224"/>
    </row>
    <row r="21" spans="1:65" s="31" customFormat="1">
      <c r="A21" s="50">
        <v>11</v>
      </c>
      <c r="B21" s="72"/>
      <c r="C21" s="73"/>
      <c r="D21" s="72"/>
      <c r="E21" s="73"/>
      <c r="F21" s="72"/>
      <c r="G21" s="73"/>
      <c r="H21" s="72"/>
      <c r="I21" s="73"/>
      <c r="J21" s="72"/>
      <c r="K21" s="73"/>
      <c r="L21" s="72"/>
      <c r="M21" s="73"/>
      <c r="N21" s="72"/>
      <c r="O21" s="73"/>
      <c r="P21" s="72"/>
      <c r="Q21" s="73"/>
      <c r="R21" s="72"/>
      <c r="S21" s="73"/>
      <c r="T21" s="72"/>
      <c r="U21" s="73"/>
      <c r="V21" s="72"/>
      <c r="W21" s="73"/>
      <c r="X21" s="72"/>
      <c r="Y21" s="73"/>
      <c r="Z21" s="72"/>
      <c r="AA21" s="73"/>
      <c r="AB21" s="72"/>
      <c r="AC21" s="73"/>
      <c r="AD21" s="72"/>
      <c r="AE21" s="73"/>
      <c r="AF21" s="72"/>
      <c r="AG21" s="73"/>
      <c r="AH21" s="72"/>
      <c r="AI21" s="73"/>
      <c r="AJ21" s="72"/>
      <c r="AK21" s="73"/>
      <c r="AL21" s="72"/>
      <c r="AM21" s="73"/>
      <c r="AN21" s="72"/>
      <c r="AO21" s="73"/>
      <c r="AP21" s="72"/>
      <c r="AQ21" s="73"/>
      <c r="AR21" s="72"/>
      <c r="AS21" s="73"/>
      <c r="AT21" s="72"/>
      <c r="AU21" s="73"/>
      <c r="AV21" s="72"/>
      <c r="AW21" s="73"/>
      <c r="AX21" s="72" t="s">
        <v>162</v>
      </c>
      <c r="AY21" s="73" t="s">
        <v>162</v>
      </c>
      <c r="AZ21" s="74">
        <v>24</v>
      </c>
      <c r="BA21" s="74">
        <v>168</v>
      </c>
      <c r="BB21" s="51"/>
      <c r="BC21" s="52">
        <v>24</v>
      </c>
      <c r="BD21" s="52">
        <v>159</v>
      </c>
      <c r="BE21" s="215"/>
      <c r="BF21" s="221"/>
      <c r="BG21" s="221"/>
      <c r="BH21" s="221"/>
      <c r="BI21" s="222">
        <v>14</v>
      </c>
      <c r="BJ21" s="221" t="str">
        <f>IF('Crew list'!B17="","",'Crew list'!B17)</f>
        <v>STWD</v>
      </c>
      <c r="BK21" s="223"/>
      <c r="BL21" s="223"/>
      <c r="BM21" s="224"/>
    </row>
    <row r="22" spans="1:65" s="31" customFormat="1">
      <c r="A22" s="50">
        <v>12</v>
      </c>
      <c r="B22" s="72"/>
      <c r="C22" s="73"/>
      <c r="D22" s="72"/>
      <c r="E22" s="73"/>
      <c r="F22" s="72"/>
      <c r="G22" s="73"/>
      <c r="H22" s="72"/>
      <c r="I22" s="73"/>
      <c r="J22" s="72"/>
      <c r="K22" s="73"/>
      <c r="L22" s="72"/>
      <c r="M22" s="73"/>
      <c r="N22" s="72"/>
      <c r="O22" s="73"/>
      <c r="P22" s="72"/>
      <c r="Q22" s="73"/>
      <c r="R22" s="72"/>
      <c r="S22" s="73"/>
      <c r="T22" s="72"/>
      <c r="U22" s="73"/>
      <c r="V22" s="72"/>
      <c r="W22" s="73"/>
      <c r="X22" s="72"/>
      <c r="Y22" s="73"/>
      <c r="Z22" s="72"/>
      <c r="AA22" s="73"/>
      <c r="AB22" s="72"/>
      <c r="AC22" s="73"/>
      <c r="AD22" s="72"/>
      <c r="AE22" s="73"/>
      <c r="AF22" s="72"/>
      <c r="AG22" s="73"/>
      <c r="AH22" s="72"/>
      <c r="AI22" s="73"/>
      <c r="AJ22" s="72"/>
      <c r="AK22" s="73"/>
      <c r="AL22" s="72"/>
      <c r="AM22" s="73"/>
      <c r="AN22" s="72"/>
      <c r="AO22" s="73"/>
      <c r="AP22" s="72"/>
      <c r="AQ22" s="73"/>
      <c r="AR22" s="72"/>
      <c r="AS22" s="73"/>
      <c r="AT22" s="72"/>
      <c r="AU22" s="73"/>
      <c r="AV22" s="72"/>
      <c r="AW22" s="73"/>
      <c r="AX22" s="72" t="s">
        <v>162</v>
      </c>
      <c r="AY22" s="73" t="s">
        <v>162</v>
      </c>
      <c r="AZ22" s="74">
        <v>24</v>
      </c>
      <c r="BA22" s="74">
        <v>168</v>
      </c>
      <c r="BB22" s="51"/>
      <c r="BC22" s="52">
        <v>24</v>
      </c>
      <c r="BD22" s="52">
        <v>159</v>
      </c>
      <c r="BE22" s="215"/>
      <c r="BF22" s="221"/>
      <c r="BG22" s="221"/>
      <c r="BH22" s="221"/>
      <c r="BI22" s="222">
        <v>15</v>
      </c>
      <c r="BJ22" s="221" t="str">
        <f>IF('Crew list'!B18="","",'Crew list'!B18)</f>
        <v/>
      </c>
      <c r="BK22" s="223"/>
      <c r="BL22" s="223"/>
      <c r="BM22" s="224"/>
    </row>
    <row r="23" spans="1:65" s="31" customFormat="1">
      <c r="A23" s="50">
        <v>13</v>
      </c>
      <c r="B23" s="72"/>
      <c r="C23" s="73"/>
      <c r="D23" s="72"/>
      <c r="E23" s="73"/>
      <c r="F23" s="72"/>
      <c r="G23" s="73"/>
      <c r="H23" s="72"/>
      <c r="I23" s="73"/>
      <c r="J23" s="72"/>
      <c r="K23" s="73"/>
      <c r="L23" s="72"/>
      <c r="M23" s="73"/>
      <c r="N23" s="72"/>
      <c r="O23" s="73"/>
      <c r="P23" s="72"/>
      <c r="Q23" s="73"/>
      <c r="R23" s="72"/>
      <c r="S23" s="73"/>
      <c r="T23" s="72"/>
      <c r="U23" s="73"/>
      <c r="V23" s="72"/>
      <c r="W23" s="73"/>
      <c r="X23" s="72"/>
      <c r="Y23" s="73"/>
      <c r="Z23" s="72"/>
      <c r="AA23" s="73"/>
      <c r="AB23" s="72"/>
      <c r="AC23" s="73"/>
      <c r="AD23" s="72"/>
      <c r="AE23" s="73"/>
      <c r="AF23" s="72"/>
      <c r="AG23" s="73"/>
      <c r="AH23" s="72"/>
      <c r="AI23" s="73"/>
      <c r="AJ23" s="72"/>
      <c r="AK23" s="73"/>
      <c r="AL23" s="72"/>
      <c r="AM23" s="73"/>
      <c r="AN23" s="72"/>
      <c r="AO23" s="73"/>
      <c r="AP23" s="72"/>
      <c r="AQ23" s="73"/>
      <c r="AR23" s="72"/>
      <c r="AS23" s="73"/>
      <c r="AT23" s="72"/>
      <c r="AU23" s="73"/>
      <c r="AV23" s="72"/>
      <c r="AW23" s="73"/>
      <c r="AX23" s="72" t="s">
        <v>162</v>
      </c>
      <c r="AY23" s="73" t="s">
        <v>162</v>
      </c>
      <c r="AZ23" s="74">
        <v>24</v>
      </c>
      <c r="BA23" s="74">
        <v>168</v>
      </c>
      <c r="BB23" s="51"/>
      <c r="BC23" s="52">
        <v>24</v>
      </c>
      <c r="BD23" s="52">
        <v>159</v>
      </c>
      <c r="BE23" s="215"/>
      <c r="BF23" s="221"/>
      <c r="BG23" s="221"/>
      <c r="BH23" s="221"/>
      <c r="BI23" s="222">
        <v>16</v>
      </c>
      <c r="BJ23" s="221" t="str">
        <f>IF('Crew list'!B19="","",'Crew list'!B19)</f>
        <v/>
      </c>
      <c r="BK23" s="223"/>
      <c r="BL23" s="223"/>
      <c r="BM23" s="224"/>
    </row>
    <row r="24" spans="1:65" s="31" customFormat="1">
      <c r="A24" s="50">
        <v>14</v>
      </c>
      <c r="B24" s="72"/>
      <c r="C24" s="73"/>
      <c r="D24" s="72"/>
      <c r="E24" s="73"/>
      <c r="F24" s="72"/>
      <c r="G24" s="73"/>
      <c r="H24" s="72"/>
      <c r="I24" s="73"/>
      <c r="J24" s="72"/>
      <c r="K24" s="73"/>
      <c r="L24" s="72"/>
      <c r="M24" s="73"/>
      <c r="N24" s="72"/>
      <c r="O24" s="73"/>
      <c r="P24" s="72"/>
      <c r="Q24" s="73"/>
      <c r="R24" s="72"/>
      <c r="S24" s="73"/>
      <c r="T24" s="72"/>
      <c r="U24" s="73"/>
      <c r="V24" s="72"/>
      <c r="W24" s="73"/>
      <c r="X24" s="72"/>
      <c r="Y24" s="73"/>
      <c r="Z24" s="72"/>
      <c r="AA24" s="73"/>
      <c r="AB24" s="72"/>
      <c r="AC24" s="73"/>
      <c r="AD24" s="72"/>
      <c r="AE24" s="73"/>
      <c r="AF24" s="72"/>
      <c r="AG24" s="73"/>
      <c r="AH24" s="72"/>
      <c r="AI24" s="73"/>
      <c r="AJ24" s="72"/>
      <c r="AK24" s="73"/>
      <c r="AL24" s="72"/>
      <c r="AM24" s="73"/>
      <c r="AN24" s="72"/>
      <c r="AO24" s="73"/>
      <c r="AP24" s="72"/>
      <c r="AQ24" s="73"/>
      <c r="AR24" s="72"/>
      <c r="AS24" s="73"/>
      <c r="AT24" s="72"/>
      <c r="AU24" s="73"/>
      <c r="AV24" s="72"/>
      <c r="AW24" s="73"/>
      <c r="AX24" s="72" t="s">
        <v>162</v>
      </c>
      <c r="AY24" s="73" t="s">
        <v>162</v>
      </c>
      <c r="AZ24" s="74">
        <v>24</v>
      </c>
      <c r="BA24" s="74">
        <v>168</v>
      </c>
      <c r="BB24" s="51"/>
      <c r="BC24" s="52">
        <v>24</v>
      </c>
      <c r="BD24" s="52">
        <v>168</v>
      </c>
      <c r="BE24" s="215"/>
      <c r="BF24" s="221"/>
      <c r="BG24" s="221"/>
      <c r="BH24" s="221"/>
      <c r="BI24" s="222">
        <v>17</v>
      </c>
      <c r="BJ24" s="221" t="str">
        <f>IF('Crew list'!B20="","",'Crew list'!B20)</f>
        <v/>
      </c>
      <c r="BK24" s="223"/>
      <c r="BL24" s="223"/>
      <c r="BM24" s="224"/>
    </row>
    <row r="25" spans="1:65" s="31" customFormat="1">
      <c r="A25" s="50">
        <v>15</v>
      </c>
      <c r="B25" s="72"/>
      <c r="C25" s="73"/>
      <c r="D25" s="72"/>
      <c r="E25" s="73"/>
      <c r="F25" s="72"/>
      <c r="G25" s="73"/>
      <c r="H25" s="72"/>
      <c r="I25" s="73"/>
      <c r="J25" s="72"/>
      <c r="K25" s="73"/>
      <c r="L25" s="72"/>
      <c r="M25" s="73"/>
      <c r="N25" s="72"/>
      <c r="O25" s="73"/>
      <c r="P25" s="72"/>
      <c r="Q25" s="73"/>
      <c r="R25" s="72"/>
      <c r="S25" s="73"/>
      <c r="T25" s="72"/>
      <c r="U25" s="73"/>
      <c r="V25" s="72"/>
      <c r="W25" s="73"/>
      <c r="X25" s="72"/>
      <c r="Y25" s="73"/>
      <c r="Z25" s="72"/>
      <c r="AA25" s="73"/>
      <c r="AB25" s="72"/>
      <c r="AC25" s="73"/>
      <c r="AD25" s="72"/>
      <c r="AE25" s="73"/>
      <c r="AF25" s="72"/>
      <c r="AG25" s="73"/>
      <c r="AH25" s="72"/>
      <c r="AI25" s="73"/>
      <c r="AJ25" s="72"/>
      <c r="AK25" s="73"/>
      <c r="AL25" s="72"/>
      <c r="AM25" s="73"/>
      <c r="AN25" s="72"/>
      <c r="AO25" s="73"/>
      <c r="AP25" s="72"/>
      <c r="AQ25" s="73"/>
      <c r="AR25" s="72"/>
      <c r="AS25" s="73"/>
      <c r="AT25" s="72"/>
      <c r="AU25" s="73"/>
      <c r="AV25" s="72"/>
      <c r="AW25" s="73"/>
      <c r="AX25" s="72" t="s">
        <v>162</v>
      </c>
      <c r="AY25" s="73" t="s">
        <v>162</v>
      </c>
      <c r="AZ25" s="74">
        <v>24</v>
      </c>
      <c r="BA25" s="74">
        <v>168</v>
      </c>
      <c r="BB25" s="51"/>
      <c r="BC25" s="52">
        <v>24</v>
      </c>
      <c r="BD25" s="52">
        <v>168</v>
      </c>
      <c r="BE25" s="215"/>
      <c r="BF25" s="221"/>
      <c r="BG25" s="221"/>
      <c r="BH25" s="221"/>
      <c r="BI25" s="222">
        <v>18</v>
      </c>
      <c r="BJ25" s="221" t="str">
        <f>IF('Crew list'!B21="","",'Crew list'!B21)</f>
        <v/>
      </c>
      <c r="BK25" s="223"/>
      <c r="BL25" s="223"/>
      <c r="BM25" s="224"/>
    </row>
    <row r="26" spans="1:65" s="31" customFormat="1">
      <c r="A26" s="50">
        <v>16</v>
      </c>
      <c r="B26" s="72"/>
      <c r="C26" s="73"/>
      <c r="D26" s="72"/>
      <c r="E26" s="73"/>
      <c r="F26" s="72"/>
      <c r="G26" s="73"/>
      <c r="H26" s="72"/>
      <c r="I26" s="73"/>
      <c r="J26" s="72"/>
      <c r="K26" s="73"/>
      <c r="L26" s="72"/>
      <c r="M26" s="73"/>
      <c r="N26" s="72"/>
      <c r="O26" s="73"/>
      <c r="P26" s="72"/>
      <c r="Q26" s="73"/>
      <c r="R26" s="72"/>
      <c r="S26" s="73"/>
      <c r="T26" s="72"/>
      <c r="U26" s="73"/>
      <c r="V26" s="72"/>
      <c r="W26" s="73"/>
      <c r="X26" s="72"/>
      <c r="Y26" s="73"/>
      <c r="Z26" s="72"/>
      <c r="AA26" s="73"/>
      <c r="AB26" s="72"/>
      <c r="AC26" s="73"/>
      <c r="AD26" s="72"/>
      <c r="AE26" s="73"/>
      <c r="AF26" s="72"/>
      <c r="AG26" s="73"/>
      <c r="AH26" s="72"/>
      <c r="AI26" s="73"/>
      <c r="AJ26" s="72"/>
      <c r="AK26" s="73"/>
      <c r="AL26" s="72"/>
      <c r="AM26" s="73"/>
      <c r="AN26" s="72"/>
      <c r="AO26" s="73"/>
      <c r="AP26" s="72"/>
      <c r="AQ26" s="73"/>
      <c r="AR26" s="72"/>
      <c r="AS26" s="73"/>
      <c r="AT26" s="72"/>
      <c r="AU26" s="73"/>
      <c r="AV26" s="72"/>
      <c r="AW26" s="73"/>
      <c r="AX26" s="72" t="s">
        <v>162</v>
      </c>
      <c r="AY26" s="73" t="s">
        <v>162</v>
      </c>
      <c r="AZ26" s="74">
        <v>24</v>
      </c>
      <c r="BA26" s="74">
        <v>168</v>
      </c>
      <c r="BB26" s="51"/>
      <c r="BC26" s="52">
        <v>24</v>
      </c>
      <c r="BD26" s="52">
        <v>168</v>
      </c>
      <c r="BE26" s="215"/>
      <c r="BF26" s="221"/>
      <c r="BG26" s="221"/>
      <c r="BH26" s="221"/>
      <c r="BI26" s="222">
        <v>19</v>
      </c>
      <c r="BJ26" s="221" t="str">
        <f>IF('Crew list'!B22="","",'Crew list'!B22)</f>
        <v/>
      </c>
      <c r="BK26" s="223"/>
      <c r="BL26" s="223"/>
      <c r="BM26" s="224"/>
    </row>
    <row r="27" spans="1:65" s="31" customFormat="1">
      <c r="A27" s="50">
        <v>17</v>
      </c>
      <c r="B27" s="72"/>
      <c r="C27" s="73"/>
      <c r="D27" s="72"/>
      <c r="E27" s="73"/>
      <c r="F27" s="72"/>
      <c r="G27" s="73"/>
      <c r="H27" s="72"/>
      <c r="I27" s="73"/>
      <c r="J27" s="72"/>
      <c r="K27" s="73"/>
      <c r="L27" s="72"/>
      <c r="M27" s="73"/>
      <c r="N27" s="72"/>
      <c r="O27" s="73"/>
      <c r="P27" s="72"/>
      <c r="Q27" s="73"/>
      <c r="R27" s="72"/>
      <c r="S27" s="73"/>
      <c r="T27" s="72"/>
      <c r="U27" s="73"/>
      <c r="V27" s="72"/>
      <c r="W27" s="73"/>
      <c r="X27" s="72"/>
      <c r="Y27" s="73"/>
      <c r="Z27" s="72"/>
      <c r="AA27" s="73"/>
      <c r="AB27" s="72"/>
      <c r="AC27" s="73"/>
      <c r="AD27" s="72"/>
      <c r="AE27" s="73"/>
      <c r="AF27" s="72"/>
      <c r="AG27" s="73"/>
      <c r="AH27" s="72"/>
      <c r="AI27" s="73"/>
      <c r="AJ27" s="72"/>
      <c r="AK27" s="73"/>
      <c r="AL27" s="72"/>
      <c r="AM27" s="73"/>
      <c r="AN27" s="72"/>
      <c r="AO27" s="73"/>
      <c r="AP27" s="72"/>
      <c r="AQ27" s="73"/>
      <c r="AR27" s="72"/>
      <c r="AS27" s="73"/>
      <c r="AT27" s="72"/>
      <c r="AU27" s="73"/>
      <c r="AV27" s="72"/>
      <c r="AW27" s="73"/>
      <c r="AX27" s="72" t="s">
        <v>162</v>
      </c>
      <c r="AY27" s="73" t="s">
        <v>162</v>
      </c>
      <c r="AZ27" s="74">
        <v>24</v>
      </c>
      <c r="BA27" s="74">
        <v>168</v>
      </c>
      <c r="BB27" s="51"/>
      <c r="BC27" s="52">
        <v>24</v>
      </c>
      <c r="BD27" s="52">
        <v>168</v>
      </c>
      <c r="BE27" s="215"/>
      <c r="BF27" s="221"/>
      <c r="BG27" s="221"/>
      <c r="BH27" s="221"/>
      <c r="BI27" s="222">
        <v>20</v>
      </c>
      <c r="BJ27" s="221" t="str">
        <f>IF('Crew list'!B23="","",'Crew list'!B23)</f>
        <v/>
      </c>
      <c r="BK27" s="223"/>
      <c r="BL27" s="223"/>
      <c r="BM27" s="224"/>
    </row>
    <row r="28" spans="1:65" s="31" customFormat="1">
      <c r="A28" s="50">
        <v>18</v>
      </c>
      <c r="B28" s="72"/>
      <c r="C28" s="73"/>
      <c r="D28" s="72"/>
      <c r="E28" s="73"/>
      <c r="F28" s="72"/>
      <c r="G28" s="73"/>
      <c r="H28" s="72"/>
      <c r="I28" s="73"/>
      <c r="J28" s="72"/>
      <c r="K28" s="73"/>
      <c r="L28" s="72"/>
      <c r="M28" s="73"/>
      <c r="N28" s="72"/>
      <c r="O28" s="73"/>
      <c r="P28" s="72"/>
      <c r="Q28" s="73"/>
      <c r="R28" s="72"/>
      <c r="S28" s="73"/>
      <c r="T28" s="72"/>
      <c r="U28" s="73"/>
      <c r="V28" s="72"/>
      <c r="W28" s="73"/>
      <c r="X28" s="72"/>
      <c r="Y28" s="73"/>
      <c r="Z28" s="72"/>
      <c r="AA28" s="73"/>
      <c r="AB28" s="72"/>
      <c r="AC28" s="73"/>
      <c r="AD28" s="72"/>
      <c r="AE28" s="73"/>
      <c r="AF28" s="72"/>
      <c r="AG28" s="73"/>
      <c r="AH28" s="72"/>
      <c r="AI28" s="73"/>
      <c r="AJ28" s="72"/>
      <c r="AK28" s="73"/>
      <c r="AL28" s="72"/>
      <c r="AM28" s="73"/>
      <c r="AN28" s="72"/>
      <c r="AO28" s="73"/>
      <c r="AP28" s="72"/>
      <c r="AQ28" s="73"/>
      <c r="AR28" s="72"/>
      <c r="AS28" s="73"/>
      <c r="AT28" s="72"/>
      <c r="AU28" s="73"/>
      <c r="AV28" s="72"/>
      <c r="AW28" s="73"/>
      <c r="AX28" s="72" t="s">
        <v>162</v>
      </c>
      <c r="AY28" s="73" t="s">
        <v>162</v>
      </c>
      <c r="AZ28" s="74">
        <v>24</v>
      </c>
      <c r="BA28" s="74">
        <v>168</v>
      </c>
      <c r="BB28" s="51"/>
      <c r="BC28" s="52">
        <v>24</v>
      </c>
      <c r="BD28" s="52">
        <v>168</v>
      </c>
      <c r="BE28" s="215"/>
      <c r="BF28" s="221"/>
      <c r="BG28" s="221"/>
      <c r="BH28" s="221"/>
      <c r="BI28" s="222">
        <v>21</v>
      </c>
      <c r="BJ28" s="221" t="str">
        <f>IF('Crew list'!B24="","",'Crew list'!B24)</f>
        <v/>
      </c>
      <c r="BK28" s="223"/>
      <c r="BL28" s="223"/>
      <c r="BM28" s="224"/>
    </row>
    <row r="29" spans="1:65" s="31" customFormat="1">
      <c r="A29" s="50">
        <v>19</v>
      </c>
      <c r="B29" s="72"/>
      <c r="C29" s="73"/>
      <c r="D29" s="72"/>
      <c r="E29" s="73"/>
      <c r="F29" s="72"/>
      <c r="G29" s="73"/>
      <c r="H29" s="72"/>
      <c r="I29" s="73"/>
      <c r="J29" s="72"/>
      <c r="K29" s="73"/>
      <c r="L29" s="72"/>
      <c r="M29" s="73"/>
      <c r="N29" s="72"/>
      <c r="O29" s="73"/>
      <c r="P29" s="72"/>
      <c r="Q29" s="73"/>
      <c r="R29" s="72"/>
      <c r="S29" s="73"/>
      <c r="T29" s="72"/>
      <c r="U29" s="73"/>
      <c r="V29" s="72"/>
      <c r="W29" s="73"/>
      <c r="X29" s="72"/>
      <c r="Y29" s="73"/>
      <c r="Z29" s="72"/>
      <c r="AA29" s="73"/>
      <c r="AB29" s="72"/>
      <c r="AC29" s="73"/>
      <c r="AD29" s="72"/>
      <c r="AE29" s="73"/>
      <c r="AF29" s="72"/>
      <c r="AG29" s="73"/>
      <c r="AH29" s="72"/>
      <c r="AI29" s="73"/>
      <c r="AJ29" s="72"/>
      <c r="AK29" s="73"/>
      <c r="AL29" s="72"/>
      <c r="AM29" s="73"/>
      <c r="AN29" s="72"/>
      <c r="AO29" s="73"/>
      <c r="AP29" s="72"/>
      <c r="AQ29" s="73"/>
      <c r="AR29" s="72"/>
      <c r="AS29" s="73"/>
      <c r="AT29" s="72"/>
      <c r="AU29" s="73"/>
      <c r="AV29" s="72"/>
      <c r="AW29" s="73"/>
      <c r="AX29" s="72" t="s">
        <v>162</v>
      </c>
      <c r="AY29" s="73" t="s">
        <v>162</v>
      </c>
      <c r="AZ29" s="74">
        <v>24</v>
      </c>
      <c r="BA29" s="74">
        <v>168</v>
      </c>
      <c r="BB29" s="51"/>
      <c r="BC29" s="52">
        <v>24</v>
      </c>
      <c r="BD29" s="52">
        <v>168</v>
      </c>
      <c r="BE29" s="215"/>
      <c r="BF29" s="221"/>
      <c r="BG29" s="221"/>
      <c r="BH29" s="221"/>
      <c r="BI29" s="222">
        <v>22</v>
      </c>
      <c r="BJ29" s="221" t="str">
        <f>IF('Crew list'!B25="","",'Crew list'!B25)</f>
        <v/>
      </c>
      <c r="BK29" s="223"/>
      <c r="BL29" s="223"/>
      <c r="BM29" s="224"/>
    </row>
    <row r="30" spans="1:65" s="31" customFormat="1">
      <c r="A30" s="50">
        <v>20</v>
      </c>
      <c r="B30" s="72"/>
      <c r="C30" s="73"/>
      <c r="D30" s="72"/>
      <c r="E30" s="73"/>
      <c r="F30" s="72"/>
      <c r="G30" s="73"/>
      <c r="H30" s="72"/>
      <c r="I30" s="73"/>
      <c r="J30" s="72"/>
      <c r="K30" s="73"/>
      <c r="L30" s="72"/>
      <c r="M30" s="73"/>
      <c r="N30" s="72"/>
      <c r="O30" s="73"/>
      <c r="P30" s="72"/>
      <c r="Q30" s="73"/>
      <c r="R30" s="72"/>
      <c r="S30" s="73"/>
      <c r="T30" s="72"/>
      <c r="U30" s="73"/>
      <c r="V30" s="72"/>
      <c r="W30" s="73"/>
      <c r="X30" s="72"/>
      <c r="Y30" s="73"/>
      <c r="Z30" s="72"/>
      <c r="AA30" s="73"/>
      <c r="AB30" s="72"/>
      <c r="AC30" s="73"/>
      <c r="AD30" s="72"/>
      <c r="AE30" s="73"/>
      <c r="AF30" s="72"/>
      <c r="AG30" s="73"/>
      <c r="AH30" s="72"/>
      <c r="AI30" s="73"/>
      <c r="AJ30" s="72"/>
      <c r="AK30" s="73"/>
      <c r="AL30" s="72"/>
      <c r="AM30" s="73"/>
      <c r="AN30" s="72"/>
      <c r="AO30" s="73"/>
      <c r="AP30" s="72"/>
      <c r="AQ30" s="73"/>
      <c r="AR30" s="72"/>
      <c r="AS30" s="73"/>
      <c r="AT30" s="72"/>
      <c r="AU30" s="73"/>
      <c r="AV30" s="72"/>
      <c r="AW30" s="73"/>
      <c r="AX30" s="72" t="s">
        <v>162</v>
      </c>
      <c r="AY30" s="73" t="s">
        <v>162</v>
      </c>
      <c r="AZ30" s="74">
        <v>24</v>
      </c>
      <c r="BA30" s="74">
        <v>168</v>
      </c>
      <c r="BB30" s="51"/>
      <c r="BC30" s="52">
        <v>24</v>
      </c>
      <c r="BD30" s="52">
        <v>168</v>
      </c>
      <c r="BE30" s="215"/>
      <c r="BF30" s="221"/>
      <c r="BG30" s="221"/>
      <c r="BH30" s="221"/>
      <c r="BI30" s="222">
        <v>23</v>
      </c>
      <c r="BJ30" s="221" t="str">
        <f>IF('Crew list'!B26="","",'Crew list'!B26)</f>
        <v/>
      </c>
      <c r="BK30" s="223"/>
      <c r="BL30" s="223"/>
      <c r="BM30" s="224"/>
    </row>
    <row r="31" spans="1:65" s="31" customFormat="1">
      <c r="A31" s="50">
        <v>21</v>
      </c>
      <c r="B31" s="72"/>
      <c r="C31" s="73"/>
      <c r="D31" s="72"/>
      <c r="E31" s="73"/>
      <c r="F31" s="72"/>
      <c r="G31" s="73"/>
      <c r="H31" s="72"/>
      <c r="I31" s="73"/>
      <c r="J31" s="72"/>
      <c r="K31" s="73"/>
      <c r="L31" s="72"/>
      <c r="M31" s="73"/>
      <c r="N31" s="72"/>
      <c r="O31" s="73"/>
      <c r="P31" s="72"/>
      <c r="Q31" s="73"/>
      <c r="R31" s="72"/>
      <c r="S31" s="73"/>
      <c r="T31" s="72"/>
      <c r="U31" s="73"/>
      <c r="V31" s="72"/>
      <c r="W31" s="73"/>
      <c r="X31" s="72"/>
      <c r="Y31" s="73"/>
      <c r="Z31" s="72"/>
      <c r="AA31" s="73"/>
      <c r="AB31" s="72"/>
      <c r="AC31" s="73"/>
      <c r="AD31" s="72"/>
      <c r="AE31" s="73"/>
      <c r="AF31" s="72"/>
      <c r="AG31" s="73"/>
      <c r="AH31" s="72"/>
      <c r="AI31" s="73"/>
      <c r="AJ31" s="72"/>
      <c r="AK31" s="73"/>
      <c r="AL31" s="72"/>
      <c r="AM31" s="73"/>
      <c r="AN31" s="72"/>
      <c r="AO31" s="73"/>
      <c r="AP31" s="72"/>
      <c r="AQ31" s="73"/>
      <c r="AR31" s="72"/>
      <c r="AS31" s="73"/>
      <c r="AT31" s="72"/>
      <c r="AU31" s="73"/>
      <c r="AV31" s="72"/>
      <c r="AW31" s="73"/>
      <c r="AX31" s="72" t="s">
        <v>162</v>
      </c>
      <c r="AY31" s="73" t="s">
        <v>162</v>
      </c>
      <c r="AZ31" s="74">
        <v>24</v>
      </c>
      <c r="BA31" s="74">
        <v>168</v>
      </c>
      <c r="BB31" s="51"/>
      <c r="BC31" s="52">
        <v>24</v>
      </c>
      <c r="BD31" s="52">
        <v>168</v>
      </c>
      <c r="BE31" s="215"/>
      <c r="BF31" s="221"/>
      <c r="BG31" s="221"/>
      <c r="BH31" s="221"/>
      <c r="BI31" s="222">
        <v>24</v>
      </c>
      <c r="BJ31" s="221" t="str">
        <f>IF('Crew list'!B27="","",'Crew list'!B27)</f>
        <v/>
      </c>
      <c r="BK31" s="223"/>
      <c r="BL31" s="223"/>
      <c r="BM31" s="224"/>
    </row>
    <row r="32" spans="1:65" s="31" customFormat="1">
      <c r="A32" s="50">
        <v>22</v>
      </c>
      <c r="B32" s="72"/>
      <c r="C32" s="73"/>
      <c r="D32" s="72"/>
      <c r="E32" s="73"/>
      <c r="F32" s="72"/>
      <c r="G32" s="73"/>
      <c r="H32" s="72"/>
      <c r="I32" s="73"/>
      <c r="J32" s="72"/>
      <c r="K32" s="73"/>
      <c r="L32" s="72"/>
      <c r="M32" s="73"/>
      <c r="N32" s="72"/>
      <c r="O32" s="73"/>
      <c r="P32" s="72"/>
      <c r="Q32" s="73"/>
      <c r="R32" s="72"/>
      <c r="S32" s="73"/>
      <c r="T32" s="72"/>
      <c r="U32" s="73"/>
      <c r="V32" s="72"/>
      <c r="W32" s="73"/>
      <c r="X32" s="72"/>
      <c r="Y32" s="73"/>
      <c r="Z32" s="72"/>
      <c r="AA32" s="73"/>
      <c r="AB32" s="72"/>
      <c r="AC32" s="73"/>
      <c r="AD32" s="72"/>
      <c r="AE32" s="73"/>
      <c r="AF32" s="72"/>
      <c r="AG32" s="73"/>
      <c r="AH32" s="72"/>
      <c r="AI32" s="73"/>
      <c r="AJ32" s="72"/>
      <c r="AK32" s="73"/>
      <c r="AL32" s="72"/>
      <c r="AM32" s="73"/>
      <c r="AN32" s="72"/>
      <c r="AO32" s="73"/>
      <c r="AP32" s="72"/>
      <c r="AQ32" s="73"/>
      <c r="AR32" s="72"/>
      <c r="AS32" s="73"/>
      <c r="AT32" s="72"/>
      <c r="AU32" s="73"/>
      <c r="AV32" s="72"/>
      <c r="AW32" s="73"/>
      <c r="AX32" s="72" t="s">
        <v>162</v>
      </c>
      <c r="AY32" s="73" t="s">
        <v>162</v>
      </c>
      <c r="AZ32" s="74">
        <v>24</v>
      </c>
      <c r="BA32" s="74">
        <v>168</v>
      </c>
      <c r="BB32" s="51"/>
      <c r="BC32" s="52">
        <v>24</v>
      </c>
      <c r="BD32" s="52">
        <v>168</v>
      </c>
      <c r="BE32" s="215"/>
      <c r="BF32" s="221"/>
      <c r="BG32" s="221"/>
      <c r="BH32" s="221"/>
      <c r="BI32" s="222">
        <v>25</v>
      </c>
      <c r="BJ32" s="221" t="str">
        <f>IF('Crew list'!B28="","",'Crew list'!B28)</f>
        <v/>
      </c>
      <c r="BK32" s="223"/>
      <c r="BL32" s="223"/>
      <c r="BM32" s="224"/>
    </row>
    <row r="33" spans="1:65" s="31" customFormat="1">
      <c r="A33" s="50">
        <v>23</v>
      </c>
      <c r="B33" s="72"/>
      <c r="C33" s="73"/>
      <c r="D33" s="72"/>
      <c r="E33" s="73"/>
      <c r="F33" s="72"/>
      <c r="G33" s="73"/>
      <c r="H33" s="72"/>
      <c r="I33" s="73"/>
      <c r="J33" s="72"/>
      <c r="K33" s="73"/>
      <c r="L33" s="72"/>
      <c r="M33" s="73"/>
      <c r="N33" s="72"/>
      <c r="O33" s="73"/>
      <c r="P33" s="72"/>
      <c r="Q33" s="73"/>
      <c r="R33" s="72"/>
      <c r="S33" s="73"/>
      <c r="T33" s="72"/>
      <c r="U33" s="73"/>
      <c r="V33" s="72"/>
      <c r="W33" s="73"/>
      <c r="X33" s="72"/>
      <c r="Y33" s="73"/>
      <c r="Z33" s="72"/>
      <c r="AA33" s="73"/>
      <c r="AB33" s="72"/>
      <c r="AC33" s="73"/>
      <c r="AD33" s="72"/>
      <c r="AE33" s="73"/>
      <c r="AF33" s="72"/>
      <c r="AG33" s="73"/>
      <c r="AH33" s="72"/>
      <c r="AI33" s="73"/>
      <c r="AJ33" s="72"/>
      <c r="AK33" s="73"/>
      <c r="AL33" s="72"/>
      <c r="AM33" s="73"/>
      <c r="AN33" s="72"/>
      <c r="AO33" s="73"/>
      <c r="AP33" s="72"/>
      <c r="AQ33" s="73"/>
      <c r="AR33" s="72"/>
      <c r="AS33" s="73"/>
      <c r="AT33" s="72"/>
      <c r="AU33" s="73"/>
      <c r="AV33" s="72"/>
      <c r="AW33" s="73"/>
      <c r="AX33" s="72" t="s">
        <v>162</v>
      </c>
      <c r="AY33" s="73" t="s">
        <v>162</v>
      </c>
      <c r="AZ33" s="74">
        <v>24</v>
      </c>
      <c r="BA33" s="74">
        <v>168</v>
      </c>
      <c r="BB33" s="51"/>
      <c r="BC33" s="52">
        <v>24</v>
      </c>
      <c r="BD33" s="52">
        <v>168</v>
      </c>
      <c r="BE33" s="215"/>
      <c r="BF33" s="221"/>
      <c r="BG33" s="221"/>
      <c r="BH33" s="221"/>
      <c r="BI33" s="222">
        <v>26</v>
      </c>
      <c r="BJ33" s="221" t="str">
        <f>IF('Crew list'!B29="","",'Crew list'!B29)</f>
        <v/>
      </c>
      <c r="BK33" s="223"/>
      <c r="BL33" s="223"/>
      <c r="BM33" s="224"/>
    </row>
    <row r="34" spans="1:65" s="31" customFormat="1">
      <c r="A34" s="50">
        <v>24</v>
      </c>
      <c r="B34" s="72"/>
      <c r="C34" s="73"/>
      <c r="D34" s="72"/>
      <c r="E34" s="73"/>
      <c r="F34" s="72"/>
      <c r="G34" s="73"/>
      <c r="H34" s="72"/>
      <c r="I34" s="73"/>
      <c r="J34" s="72"/>
      <c r="K34" s="73"/>
      <c r="L34" s="72"/>
      <c r="M34" s="73"/>
      <c r="N34" s="72"/>
      <c r="O34" s="73"/>
      <c r="P34" s="72"/>
      <c r="Q34" s="73"/>
      <c r="R34" s="72"/>
      <c r="S34" s="73"/>
      <c r="T34" s="72"/>
      <c r="U34" s="73"/>
      <c r="V34" s="72"/>
      <c r="W34" s="73"/>
      <c r="X34" s="72"/>
      <c r="Y34" s="73"/>
      <c r="Z34" s="72"/>
      <c r="AA34" s="73"/>
      <c r="AB34" s="72"/>
      <c r="AC34" s="73"/>
      <c r="AD34" s="72"/>
      <c r="AE34" s="73"/>
      <c r="AF34" s="72"/>
      <c r="AG34" s="73"/>
      <c r="AH34" s="72"/>
      <c r="AI34" s="73"/>
      <c r="AJ34" s="72"/>
      <c r="AK34" s="73"/>
      <c r="AL34" s="72"/>
      <c r="AM34" s="73"/>
      <c r="AN34" s="72"/>
      <c r="AO34" s="73"/>
      <c r="AP34" s="72"/>
      <c r="AQ34" s="73"/>
      <c r="AR34" s="72"/>
      <c r="AS34" s="73"/>
      <c r="AT34" s="72"/>
      <c r="AU34" s="73"/>
      <c r="AV34" s="72"/>
      <c r="AW34" s="73"/>
      <c r="AX34" s="72" t="s">
        <v>162</v>
      </c>
      <c r="AY34" s="73" t="s">
        <v>162</v>
      </c>
      <c r="AZ34" s="74">
        <v>24</v>
      </c>
      <c r="BA34" s="74">
        <v>168</v>
      </c>
      <c r="BB34" s="51"/>
      <c r="BC34" s="52">
        <v>24</v>
      </c>
      <c r="BD34" s="52">
        <v>168</v>
      </c>
      <c r="BE34" s="215"/>
      <c r="BF34" s="221"/>
      <c r="BG34" s="221"/>
      <c r="BH34" s="221"/>
      <c r="BI34" s="222">
        <v>27</v>
      </c>
      <c r="BJ34" s="221" t="str">
        <f>IF('Crew list'!B30="","",'Crew list'!B30)</f>
        <v/>
      </c>
      <c r="BK34" s="223"/>
      <c r="BL34" s="223"/>
      <c r="BM34" s="224"/>
    </row>
    <row r="35" spans="1:65" s="31" customFormat="1">
      <c r="A35" s="50">
        <v>25</v>
      </c>
      <c r="B35" s="72"/>
      <c r="C35" s="73"/>
      <c r="D35" s="72"/>
      <c r="E35" s="73"/>
      <c r="F35" s="72"/>
      <c r="G35" s="73"/>
      <c r="H35" s="72"/>
      <c r="I35" s="73"/>
      <c r="J35" s="72"/>
      <c r="K35" s="73"/>
      <c r="L35" s="72"/>
      <c r="M35" s="73"/>
      <c r="N35" s="72"/>
      <c r="O35" s="73"/>
      <c r="P35" s="72"/>
      <c r="Q35" s="73"/>
      <c r="R35" s="72"/>
      <c r="S35" s="73"/>
      <c r="T35" s="72"/>
      <c r="U35" s="73"/>
      <c r="V35" s="72"/>
      <c r="W35" s="73"/>
      <c r="X35" s="72"/>
      <c r="Y35" s="73"/>
      <c r="Z35" s="72"/>
      <c r="AA35" s="73"/>
      <c r="AB35" s="72"/>
      <c r="AC35" s="73"/>
      <c r="AD35" s="72"/>
      <c r="AE35" s="73"/>
      <c r="AF35" s="72"/>
      <c r="AG35" s="73"/>
      <c r="AH35" s="72"/>
      <c r="AI35" s="73"/>
      <c r="AJ35" s="72"/>
      <c r="AK35" s="73"/>
      <c r="AL35" s="72"/>
      <c r="AM35" s="73"/>
      <c r="AN35" s="72"/>
      <c r="AO35" s="73"/>
      <c r="AP35" s="72"/>
      <c r="AQ35" s="73"/>
      <c r="AR35" s="72"/>
      <c r="AS35" s="73"/>
      <c r="AT35" s="72"/>
      <c r="AU35" s="73"/>
      <c r="AV35" s="72"/>
      <c r="AW35" s="73"/>
      <c r="AX35" s="72" t="s">
        <v>162</v>
      </c>
      <c r="AY35" s="73" t="s">
        <v>162</v>
      </c>
      <c r="AZ35" s="74">
        <v>24</v>
      </c>
      <c r="BA35" s="74">
        <v>168</v>
      </c>
      <c r="BB35" s="51"/>
      <c r="BC35" s="52">
        <v>24</v>
      </c>
      <c r="BD35" s="52">
        <v>168</v>
      </c>
      <c r="BE35" s="215"/>
      <c r="BF35" s="221"/>
      <c r="BG35" s="221"/>
      <c r="BH35" s="221"/>
      <c r="BI35" s="222">
        <v>28</v>
      </c>
      <c r="BJ35" s="221" t="str">
        <f>IF('Crew list'!B31="","",'Crew list'!B31)</f>
        <v/>
      </c>
      <c r="BK35" s="223"/>
      <c r="BL35" s="223"/>
      <c r="BM35" s="224"/>
    </row>
    <row r="36" spans="1:65" s="31" customFormat="1">
      <c r="A36" s="50">
        <v>26</v>
      </c>
      <c r="B36" s="72"/>
      <c r="C36" s="73"/>
      <c r="D36" s="72"/>
      <c r="E36" s="73"/>
      <c r="F36" s="72"/>
      <c r="G36" s="73"/>
      <c r="H36" s="72"/>
      <c r="I36" s="73"/>
      <c r="J36" s="72"/>
      <c r="K36" s="73"/>
      <c r="L36" s="72"/>
      <c r="M36" s="73"/>
      <c r="N36" s="72"/>
      <c r="O36" s="73"/>
      <c r="P36" s="72"/>
      <c r="Q36" s="73"/>
      <c r="R36" s="72"/>
      <c r="S36" s="73"/>
      <c r="T36" s="72"/>
      <c r="U36" s="73"/>
      <c r="V36" s="72"/>
      <c r="W36" s="73"/>
      <c r="X36" s="72"/>
      <c r="Y36" s="73"/>
      <c r="Z36" s="72"/>
      <c r="AA36" s="73"/>
      <c r="AB36" s="72"/>
      <c r="AC36" s="73"/>
      <c r="AD36" s="72"/>
      <c r="AE36" s="73"/>
      <c r="AF36" s="72"/>
      <c r="AG36" s="73"/>
      <c r="AH36" s="72"/>
      <c r="AI36" s="73"/>
      <c r="AJ36" s="72"/>
      <c r="AK36" s="73"/>
      <c r="AL36" s="72"/>
      <c r="AM36" s="73"/>
      <c r="AN36" s="72"/>
      <c r="AO36" s="73"/>
      <c r="AP36" s="72"/>
      <c r="AQ36" s="73"/>
      <c r="AR36" s="72"/>
      <c r="AS36" s="73"/>
      <c r="AT36" s="72"/>
      <c r="AU36" s="73"/>
      <c r="AV36" s="72"/>
      <c r="AW36" s="73"/>
      <c r="AX36" s="72" t="s">
        <v>162</v>
      </c>
      <c r="AY36" s="73" t="s">
        <v>162</v>
      </c>
      <c r="AZ36" s="74">
        <v>24</v>
      </c>
      <c r="BA36" s="74">
        <v>168</v>
      </c>
      <c r="BB36" s="51"/>
      <c r="BC36" s="52">
        <v>24</v>
      </c>
      <c r="BD36" s="52">
        <v>168</v>
      </c>
      <c r="BE36" s="215"/>
      <c r="BF36" s="221"/>
      <c r="BG36" s="221"/>
      <c r="BH36" s="221"/>
      <c r="BI36" s="222">
        <v>29</v>
      </c>
      <c r="BJ36" s="221" t="str">
        <f>IF('Crew list'!B32="","",'Crew list'!B32)</f>
        <v/>
      </c>
      <c r="BK36" s="223"/>
      <c r="BL36" s="223"/>
      <c r="BM36" s="224"/>
    </row>
    <row r="37" spans="1:65" s="31" customFormat="1">
      <c r="A37" s="50">
        <v>27</v>
      </c>
      <c r="B37" s="72"/>
      <c r="C37" s="73"/>
      <c r="D37" s="72"/>
      <c r="E37" s="73"/>
      <c r="F37" s="72"/>
      <c r="G37" s="73"/>
      <c r="H37" s="72"/>
      <c r="I37" s="73"/>
      <c r="J37" s="72"/>
      <c r="K37" s="73"/>
      <c r="L37" s="72"/>
      <c r="M37" s="73"/>
      <c r="N37" s="72"/>
      <c r="O37" s="73"/>
      <c r="P37" s="72"/>
      <c r="Q37" s="73"/>
      <c r="R37" s="72"/>
      <c r="S37" s="73"/>
      <c r="T37" s="72"/>
      <c r="U37" s="73"/>
      <c r="V37" s="72"/>
      <c r="W37" s="73"/>
      <c r="X37" s="72"/>
      <c r="Y37" s="73"/>
      <c r="Z37" s="72"/>
      <c r="AA37" s="73"/>
      <c r="AB37" s="72"/>
      <c r="AC37" s="73"/>
      <c r="AD37" s="72"/>
      <c r="AE37" s="73"/>
      <c r="AF37" s="72"/>
      <c r="AG37" s="73"/>
      <c r="AH37" s="72"/>
      <c r="AI37" s="73"/>
      <c r="AJ37" s="72"/>
      <c r="AK37" s="73"/>
      <c r="AL37" s="72"/>
      <c r="AM37" s="73"/>
      <c r="AN37" s="72"/>
      <c r="AO37" s="73"/>
      <c r="AP37" s="72"/>
      <c r="AQ37" s="73"/>
      <c r="AR37" s="72"/>
      <c r="AS37" s="73"/>
      <c r="AT37" s="72"/>
      <c r="AU37" s="73"/>
      <c r="AV37" s="72"/>
      <c r="AW37" s="73"/>
      <c r="AX37" s="72" t="s">
        <v>162</v>
      </c>
      <c r="AY37" s="73" t="s">
        <v>162</v>
      </c>
      <c r="AZ37" s="74">
        <v>24</v>
      </c>
      <c r="BA37" s="74">
        <v>168</v>
      </c>
      <c r="BB37" s="51"/>
      <c r="BC37" s="52">
        <v>24</v>
      </c>
      <c r="BD37" s="52">
        <v>168</v>
      </c>
      <c r="BE37" s="215"/>
      <c r="BF37" s="221"/>
      <c r="BG37" s="221"/>
      <c r="BH37" s="221"/>
      <c r="BI37" s="222">
        <v>30</v>
      </c>
      <c r="BJ37" s="221" t="str">
        <f>IF('Crew list'!B33="","",'Crew list'!B33)</f>
        <v/>
      </c>
      <c r="BK37" s="223"/>
      <c r="BL37" s="223"/>
      <c r="BM37" s="224"/>
    </row>
    <row r="38" spans="1:65" s="31" customFormat="1">
      <c r="A38" s="50">
        <v>28</v>
      </c>
      <c r="B38" s="72"/>
      <c r="C38" s="73"/>
      <c r="D38" s="72"/>
      <c r="E38" s="73"/>
      <c r="F38" s="72"/>
      <c r="G38" s="73"/>
      <c r="H38" s="72"/>
      <c r="I38" s="73"/>
      <c r="J38" s="72"/>
      <c r="K38" s="73"/>
      <c r="L38" s="72"/>
      <c r="M38" s="73"/>
      <c r="N38" s="72"/>
      <c r="O38" s="73"/>
      <c r="P38" s="72"/>
      <c r="Q38" s="73"/>
      <c r="R38" s="72"/>
      <c r="S38" s="73"/>
      <c r="T38" s="72"/>
      <c r="U38" s="73"/>
      <c r="V38" s="72"/>
      <c r="W38" s="73"/>
      <c r="X38" s="72"/>
      <c r="Y38" s="73"/>
      <c r="Z38" s="72"/>
      <c r="AA38" s="73"/>
      <c r="AB38" s="72"/>
      <c r="AC38" s="73"/>
      <c r="AD38" s="72"/>
      <c r="AE38" s="73"/>
      <c r="AF38" s="72"/>
      <c r="AG38" s="73"/>
      <c r="AH38" s="72"/>
      <c r="AI38" s="73"/>
      <c r="AJ38" s="72"/>
      <c r="AK38" s="73"/>
      <c r="AL38" s="72"/>
      <c r="AM38" s="73"/>
      <c r="AN38" s="72"/>
      <c r="AO38" s="73"/>
      <c r="AP38" s="72"/>
      <c r="AQ38" s="73"/>
      <c r="AR38" s="72"/>
      <c r="AS38" s="73"/>
      <c r="AT38" s="72"/>
      <c r="AU38" s="73"/>
      <c r="AV38" s="72"/>
      <c r="AW38" s="73"/>
      <c r="AX38" s="72" t="s">
        <v>162</v>
      </c>
      <c r="AY38" s="73" t="s">
        <v>162</v>
      </c>
      <c r="AZ38" s="74">
        <v>24</v>
      </c>
      <c r="BA38" s="74">
        <v>168</v>
      </c>
      <c r="BB38" s="51"/>
      <c r="BC38" s="52">
        <v>24</v>
      </c>
      <c r="BD38" s="52">
        <v>168</v>
      </c>
      <c r="BE38" s="215"/>
      <c r="BF38" s="221"/>
      <c r="BG38" s="221"/>
      <c r="BH38" s="221"/>
      <c r="BI38" s="222">
        <v>31</v>
      </c>
      <c r="BJ38" s="221" t="str">
        <f>IF('Crew list'!B34="","",'Crew list'!B34)</f>
        <v/>
      </c>
      <c r="BK38" s="223"/>
      <c r="BL38" s="223"/>
      <c r="BM38" s="224"/>
    </row>
    <row r="39" spans="1:65" s="31" customFormat="1">
      <c r="A39" s="50">
        <v>29</v>
      </c>
      <c r="B39" s="72"/>
      <c r="C39" s="73"/>
      <c r="D39" s="72"/>
      <c r="E39" s="73"/>
      <c r="F39" s="72"/>
      <c r="G39" s="73"/>
      <c r="H39" s="72"/>
      <c r="I39" s="73"/>
      <c r="J39" s="72"/>
      <c r="K39" s="73"/>
      <c r="L39" s="72"/>
      <c r="M39" s="73"/>
      <c r="N39" s="72"/>
      <c r="O39" s="73"/>
      <c r="P39" s="72"/>
      <c r="Q39" s="73"/>
      <c r="R39" s="72"/>
      <c r="S39" s="73"/>
      <c r="T39" s="72"/>
      <c r="U39" s="73"/>
      <c r="V39" s="72"/>
      <c r="W39" s="73"/>
      <c r="X39" s="72"/>
      <c r="Y39" s="73"/>
      <c r="Z39" s="72"/>
      <c r="AA39" s="73"/>
      <c r="AB39" s="72"/>
      <c r="AC39" s="73"/>
      <c r="AD39" s="72"/>
      <c r="AE39" s="73"/>
      <c r="AF39" s="72"/>
      <c r="AG39" s="73"/>
      <c r="AH39" s="72"/>
      <c r="AI39" s="73"/>
      <c r="AJ39" s="72"/>
      <c r="AK39" s="73"/>
      <c r="AL39" s="72"/>
      <c r="AM39" s="73"/>
      <c r="AN39" s="72"/>
      <c r="AO39" s="73"/>
      <c r="AP39" s="72"/>
      <c r="AQ39" s="73"/>
      <c r="AR39" s="72"/>
      <c r="AS39" s="73"/>
      <c r="AT39" s="72"/>
      <c r="AU39" s="73"/>
      <c r="AV39" s="72"/>
      <c r="AW39" s="73"/>
      <c r="AX39" s="72" t="s">
        <v>162</v>
      </c>
      <c r="AY39" s="73" t="s">
        <v>162</v>
      </c>
      <c r="AZ39" s="74">
        <v>24</v>
      </c>
      <c r="BA39" s="74">
        <v>168</v>
      </c>
      <c r="BB39" s="51"/>
      <c r="BC39" s="52">
        <v>24</v>
      </c>
      <c r="BD39" s="52">
        <v>168</v>
      </c>
      <c r="BE39" s="215"/>
      <c r="BF39" s="221"/>
      <c r="BG39" s="221"/>
      <c r="BH39" s="221"/>
      <c r="BI39" s="222">
        <v>32</v>
      </c>
      <c r="BJ39" s="221" t="str">
        <f>IF('Crew list'!B35="","",'Crew list'!B35)</f>
        <v/>
      </c>
      <c r="BK39" s="223"/>
      <c r="BL39" s="223"/>
      <c r="BM39" s="224"/>
    </row>
    <row r="40" spans="1:65" s="31" customFormat="1">
      <c r="A40" s="50">
        <v>30</v>
      </c>
      <c r="B40" s="72"/>
      <c r="C40" s="73"/>
      <c r="D40" s="72"/>
      <c r="E40" s="73"/>
      <c r="F40" s="72"/>
      <c r="G40" s="73"/>
      <c r="H40" s="72"/>
      <c r="I40" s="73"/>
      <c r="J40" s="72"/>
      <c r="K40" s="73"/>
      <c r="L40" s="72"/>
      <c r="M40" s="73"/>
      <c r="N40" s="72"/>
      <c r="O40" s="73"/>
      <c r="P40" s="72"/>
      <c r="Q40" s="73"/>
      <c r="R40" s="72"/>
      <c r="S40" s="73"/>
      <c r="T40" s="72"/>
      <c r="U40" s="73"/>
      <c r="V40" s="72"/>
      <c r="W40" s="73"/>
      <c r="X40" s="72"/>
      <c r="Y40" s="73"/>
      <c r="Z40" s="72"/>
      <c r="AA40" s="73"/>
      <c r="AB40" s="72"/>
      <c r="AC40" s="73"/>
      <c r="AD40" s="72"/>
      <c r="AE40" s="73"/>
      <c r="AF40" s="72"/>
      <c r="AG40" s="73"/>
      <c r="AH40" s="72"/>
      <c r="AI40" s="73"/>
      <c r="AJ40" s="72"/>
      <c r="AK40" s="73"/>
      <c r="AL40" s="72"/>
      <c r="AM40" s="73"/>
      <c r="AN40" s="72"/>
      <c r="AO40" s="73"/>
      <c r="AP40" s="72"/>
      <c r="AQ40" s="73"/>
      <c r="AR40" s="72"/>
      <c r="AS40" s="73"/>
      <c r="AT40" s="72"/>
      <c r="AU40" s="73"/>
      <c r="AV40" s="72"/>
      <c r="AW40" s="73"/>
      <c r="AX40" s="72" t="s">
        <v>162</v>
      </c>
      <c r="AY40" s="73" t="s">
        <v>162</v>
      </c>
      <c r="AZ40" s="74">
        <v>24</v>
      </c>
      <c r="BA40" s="74">
        <v>168</v>
      </c>
      <c r="BB40" s="51"/>
      <c r="BC40" s="52">
        <v>24</v>
      </c>
      <c r="BD40" s="52">
        <v>168</v>
      </c>
      <c r="BE40" s="215"/>
      <c r="BF40" s="221"/>
      <c r="BG40" s="221"/>
      <c r="BH40" s="221"/>
      <c r="BI40" s="222">
        <v>33</v>
      </c>
      <c r="BJ40" s="221" t="str">
        <f>IF('Crew list'!B36="","",'Crew list'!B36)</f>
        <v/>
      </c>
      <c r="BK40" s="223"/>
      <c r="BL40" s="223"/>
      <c r="BM40" s="224"/>
    </row>
    <row r="41" spans="1:65" s="31" customFormat="1">
      <c r="A41" s="53">
        <v>31</v>
      </c>
      <c r="B41" s="75"/>
      <c r="C41" s="76"/>
      <c r="D41" s="75"/>
      <c r="E41" s="76"/>
      <c r="F41" s="75"/>
      <c r="G41" s="76"/>
      <c r="H41" s="75"/>
      <c r="I41" s="76"/>
      <c r="J41" s="75"/>
      <c r="K41" s="76"/>
      <c r="L41" s="75"/>
      <c r="M41" s="76"/>
      <c r="N41" s="75"/>
      <c r="O41" s="76"/>
      <c r="P41" s="75"/>
      <c r="Q41" s="76"/>
      <c r="R41" s="75"/>
      <c r="S41" s="76"/>
      <c r="T41" s="75"/>
      <c r="U41" s="76"/>
      <c r="V41" s="75"/>
      <c r="W41" s="76"/>
      <c r="X41" s="75"/>
      <c r="Y41" s="76"/>
      <c r="Z41" s="75"/>
      <c r="AA41" s="76"/>
      <c r="AB41" s="75"/>
      <c r="AC41" s="76"/>
      <c r="AD41" s="75"/>
      <c r="AE41" s="76"/>
      <c r="AF41" s="75"/>
      <c r="AG41" s="76"/>
      <c r="AH41" s="75"/>
      <c r="AI41" s="76"/>
      <c r="AJ41" s="75"/>
      <c r="AK41" s="76"/>
      <c r="AL41" s="75"/>
      <c r="AM41" s="76"/>
      <c r="AN41" s="75"/>
      <c r="AO41" s="76"/>
      <c r="AP41" s="75"/>
      <c r="AQ41" s="76"/>
      <c r="AR41" s="75"/>
      <c r="AS41" s="76"/>
      <c r="AT41" s="75"/>
      <c r="AU41" s="76"/>
      <c r="AV41" s="75"/>
      <c r="AW41" s="76"/>
      <c r="AX41" s="75" t="s">
        <v>162</v>
      </c>
      <c r="AY41" s="76" t="s">
        <v>162</v>
      </c>
      <c r="AZ41" s="77">
        <v>24</v>
      </c>
      <c r="BA41" s="77">
        <v>168</v>
      </c>
      <c r="BB41" s="54"/>
      <c r="BC41" s="55">
        <v>24</v>
      </c>
      <c r="BD41" s="55">
        <v>168</v>
      </c>
      <c r="BE41" s="215"/>
      <c r="BF41" s="221"/>
      <c r="BG41" s="221"/>
      <c r="BH41" s="221"/>
      <c r="BI41" s="222">
        <v>34</v>
      </c>
      <c r="BJ41" s="221" t="str">
        <f>IF('Crew list'!B37="","",'Crew list'!B37)</f>
        <v/>
      </c>
      <c r="BK41" s="223"/>
      <c r="BL41" s="223"/>
      <c r="BM41" s="224"/>
    </row>
    <row r="42" spans="1:65" s="31" customFormat="1" ht="15" customHeight="1">
      <c r="A42" s="191" t="s">
        <v>223</v>
      </c>
      <c r="B42" s="56" t="s">
        <v>155</v>
      </c>
      <c r="C42" s="57" t="s">
        <v>156</v>
      </c>
      <c r="D42" s="56" t="s">
        <v>155</v>
      </c>
      <c r="E42" s="57" t="s">
        <v>156</v>
      </c>
      <c r="F42" s="56" t="s">
        <v>155</v>
      </c>
      <c r="G42" s="57" t="s">
        <v>156</v>
      </c>
      <c r="H42" s="56" t="s">
        <v>155</v>
      </c>
      <c r="I42" s="57" t="s">
        <v>156</v>
      </c>
      <c r="J42" s="56" t="s">
        <v>155</v>
      </c>
      <c r="K42" s="57" t="s">
        <v>156</v>
      </c>
      <c r="L42" s="56" t="s">
        <v>155</v>
      </c>
      <c r="M42" s="57" t="s">
        <v>156</v>
      </c>
      <c r="N42" s="56" t="s">
        <v>155</v>
      </c>
      <c r="O42" s="57" t="s">
        <v>156</v>
      </c>
      <c r="P42" s="56" t="s">
        <v>155</v>
      </c>
      <c r="Q42" s="57" t="s">
        <v>156</v>
      </c>
      <c r="R42" s="56" t="s">
        <v>155</v>
      </c>
      <c r="S42" s="57" t="s">
        <v>156</v>
      </c>
      <c r="T42" s="56" t="s">
        <v>155</v>
      </c>
      <c r="U42" s="57" t="s">
        <v>156</v>
      </c>
      <c r="V42" s="56" t="s">
        <v>155</v>
      </c>
      <c r="W42" s="57" t="s">
        <v>156</v>
      </c>
      <c r="X42" s="56" t="s">
        <v>155</v>
      </c>
      <c r="Y42" s="57" t="s">
        <v>156</v>
      </c>
      <c r="Z42" s="56" t="s">
        <v>155</v>
      </c>
      <c r="AA42" s="57" t="s">
        <v>156</v>
      </c>
      <c r="AB42" s="56" t="s">
        <v>155</v>
      </c>
      <c r="AC42" s="57" t="s">
        <v>156</v>
      </c>
      <c r="AD42" s="56" t="s">
        <v>155</v>
      </c>
      <c r="AE42" s="57" t="s">
        <v>156</v>
      </c>
      <c r="AF42" s="56" t="s">
        <v>155</v>
      </c>
      <c r="AG42" s="57" t="s">
        <v>156</v>
      </c>
      <c r="AH42" s="56" t="s">
        <v>155</v>
      </c>
      <c r="AI42" s="57" t="s">
        <v>156</v>
      </c>
      <c r="AJ42" s="56" t="s">
        <v>155</v>
      </c>
      <c r="AK42" s="57" t="s">
        <v>156</v>
      </c>
      <c r="AL42" s="56" t="s">
        <v>155</v>
      </c>
      <c r="AM42" s="57" t="s">
        <v>156</v>
      </c>
      <c r="AN42" s="56" t="s">
        <v>155</v>
      </c>
      <c r="AO42" s="57" t="s">
        <v>156</v>
      </c>
      <c r="AP42" s="56" t="s">
        <v>155</v>
      </c>
      <c r="AQ42" s="57" t="s">
        <v>156</v>
      </c>
      <c r="AR42" s="56" t="s">
        <v>155</v>
      </c>
      <c r="AS42" s="57" t="s">
        <v>156</v>
      </c>
      <c r="AT42" s="56" t="s">
        <v>155</v>
      </c>
      <c r="AU42" s="57" t="s">
        <v>156</v>
      </c>
      <c r="AV42" s="56" t="s">
        <v>155</v>
      </c>
      <c r="AW42" s="57" t="s">
        <v>156</v>
      </c>
      <c r="AX42" s="56" t="s">
        <v>155</v>
      </c>
      <c r="AY42" s="57" t="s">
        <v>156</v>
      </c>
      <c r="AZ42" s="183" t="s">
        <v>224</v>
      </c>
      <c r="BA42" s="193"/>
      <c r="BB42" s="196"/>
      <c r="BC42" s="197"/>
      <c r="BD42" s="198"/>
      <c r="BE42" s="215"/>
      <c r="BF42" s="221"/>
      <c r="BG42" s="221"/>
      <c r="BH42" s="221"/>
      <c r="BI42" s="222">
        <v>35</v>
      </c>
      <c r="BJ42" s="221" t="str">
        <f>IF('Crew list'!B38="","",'Crew list'!B38)</f>
        <v/>
      </c>
      <c r="BK42" s="223"/>
      <c r="BL42" s="223"/>
      <c r="BM42" s="224"/>
    </row>
    <row r="43" spans="1:65" s="31" customFormat="1" ht="15" customHeight="1">
      <c r="A43" s="192"/>
      <c r="B43" s="202"/>
      <c r="C43" s="203"/>
      <c r="D43" s="203"/>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c r="AG43" s="203"/>
      <c r="AH43" s="203"/>
      <c r="AI43" s="203"/>
      <c r="AJ43" s="203"/>
      <c r="AK43" s="203"/>
      <c r="AL43" s="203"/>
      <c r="AM43" s="203"/>
      <c r="AN43" s="203"/>
      <c r="AO43" s="203"/>
      <c r="AP43" s="203"/>
      <c r="AQ43" s="203"/>
      <c r="AR43" s="203"/>
      <c r="AS43" s="203"/>
      <c r="AT43" s="203"/>
      <c r="AU43" s="203"/>
      <c r="AV43" s="203"/>
      <c r="AW43" s="203"/>
      <c r="AX43" s="203"/>
      <c r="AY43" s="204"/>
      <c r="AZ43" s="194"/>
      <c r="BA43" s="195"/>
      <c r="BB43" s="199"/>
      <c r="BC43" s="200"/>
      <c r="BD43" s="201"/>
      <c r="BE43" s="215"/>
      <c r="BF43" s="221"/>
      <c r="BG43" s="221"/>
      <c r="BH43" s="221"/>
      <c r="BI43" s="222">
        <v>36</v>
      </c>
      <c r="BJ43" s="221" t="str">
        <f>IF('Crew list'!B39="","",'Crew list'!B39)</f>
        <v/>
      </c>
      <c r="BK43" s="223"/>
      <c r="BL43" s="223"/>
      <c r="BM43" s="224"/>
    </row>
    <row r="44" spans="1:65" s="31" customFormat="1" ht="15.75" customHeight="1">
      <c r="A44" s="31" t="s">
        <v>225</v>
      </c>
      <c r="BE44" s="215"/>
      <c r="BF44" s="223"/>
      <c r="BG44" s="223"/>
      <c r="BH44" s="223"/>
      <c r="BI44" s="222">
        <v>37</v>
      </c>
      <c r="BJ44" s="223" t="str">
        <f>IF('Crew list'!B40="","",'Crew list'!B40)</f>
        <v/>
      </c>
      <c r="BK44" s="223"/>
      <c r="BL44" s="223"/>
      <c r="BM44" s="224"/>
    </row>
    <row r="45" spans="1:65" s="31" customFormat="1">
      <c r="A45" s="31" t="s">
        <v>226</v>
      </c>
      <c r="BE45" s="215"/>
      <c r="BF45" s="223"/>
      <c r="BG45" s="223"/>
      <c r="BH45" s="223"/>
      <c r="BI45" s="222">
        <v>38</v>
      </c>
      <c r="BJ45" s="223" t="str">
        <f>IF('Crew list'!B41="","",'Crew list'!B41)</f>
        <v/>
      </c>
      <c r="BK45" s="223"/>
      <c r="BL45" s="223"/>
      <c r="BM45" s="224"/>
    </row>
    <row r="46" spans="1:65" s="31" customFormat="1" ht="28.5" customHeight="1">
      <c r="BE46" s="215"/>
      <c r="BF46" s="223"/>
      <c r="BG46" s="223"/>
      <c r="BH46" s="223"/>
      <c r="BI46" s="222"/>
      <c r="BJ46" s="223"/>
      <c r="BK46" s="223"/>
      <c r="BL46" s="223"/>
      <c r="BM46" s="224"/>
    </row>
    <row r="47" spans="1:65">
      <c r="A47" s="32" t="s">
        <v>227</v>
      </c>
      <c r="B47" s="58"/>
      <c r="C47" s="58"/>
      <c r="D47" s="58"/>
      <c r="E47" s="58"/>
      <c r="F47" s="58"/>
      <c r="G47" s="58"/>
      <c r="H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c r="BA47" s="58"/>
      <c r="BB47" s="58"/>
      <c r="BC47" s="58"/>
      <c r="BD47" s="58"/>
      <c r="BE47" s="216"/>
      <c r="BF47" s="221"/>
      <c r="BG47" s="221"/>
      <c r="BH47" s="221"/>
      <c r="BI47" s="222">
        <v>39</v>
      </c>
      <c r="BJ47" s="221" t="str">
        <f>IF('Crew list'!B42="","",'Crew list'!B42)</f>
        <v/>
      </c>
      <c r="BK47" s="221"/>
      <c r="BL47" s="221"/>
      <c r="BM47" s="230"/>
    </row>
    <row r="48" spans="1:65" ht="16.5" customHeight="1">
      <c r="A48" s="32" t="s">
        <v>228</v>
      </c>
      <c r="BE48" s="216"/>
      <c r="BF48" s="221"/>
      <c r="BG48" s="221"/>
      <c r="BH48" s="221"/>
      <c r="BI48" s="222">
        <v>40</v>
      </c>
      <c r="BJ48" s="221" t="str">
        <f>IF('Crew list'!B43="","",'Crew list'!B43)</f>
        <v/>
      </c>
      <c r="BK48" s="221"/>
      <c r="BL48" s="221"/>
      <c r="BM48" s="230"/>
    </row>
    <row r="49" spans="1:65" ht="16.5" customHeight="1">
      <c r="BE49" s="216"/>
      <c r="BF49" s="221"/>
      <c r="BG49" s="221"/>
      <c r="BH49" s="221"/>
      <c r="BI49" s="222"/>
      <c r="BJ49" s="221"/>
      <c r="BK49" s="221"/>
      <c r="BL49" s="221"/>
      <c r="BM49" s="230"/>
    </row>
    <row r="50" spans="1:65" ht="19.5" customHeight="1">
      <c r="A50" s="59" t="s">
        <v>229</v>
      </c>
      <c r="B50" s="60"/>
      <c r="C50" s="60"/>
      <c r="D50" s="60"/>
      <c r="E50" s="60"/>
      <c r="F50" s="60"/>
      <c r="G50" s="60"/>
      <c r="H50" s="60"/>
      <c r="I50" s="60"/>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216"/>
      <c r="BF50" s="221"/>
      <c r="BG50" s="221"/>
      <c r="BH50" s="221"/>
      <c r="BI50" s="222"/>
      <c r="BJ50" s="221"/>
      <c r="BK50" s="221"/>
      <c r="BL50" s="221"/>
      <c r="BM50" s="230"/>
    </row>
    <row r="51" spans="1:65" ht="19.5" customHeight="1">
      <c r="A51" s="61" t="s">
        <v>230</v>
      </c>
      <c r="B51" s="62"/>
      <c r="C51" s="62"/>
      <c r="D51" s="62"/>
      <c r="E51" s="62"/>
      <c r="F51" s="62"/>
      <c r="G51" s="62"/>
      <c r="H51" s="62"/>
      <c r="I51" s="62"/>
      <c r="J51" s="62"/>
      <c r="K51" s="62"/>
      <c r="L51" s="62"/>
      <c r="M51" s="62"/>
      <c r="N51" s="62"/>
      <c r="O51" s="62"/>
      <c r="P51" s="62"/>
      <c r="Q51" s="62"/>
      <c r="R51" s="62"/>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216"/>
      <c r="BF51" s="221"/>
      <c r="BG51" s="221"/>
      <c r="BH51" s="221"/>
      <c r="BI51" s="222"/>
      <c r="BJ51" s="221"/>
      <c r="BK51" s="221"/>
      <c r="BL51" s="221"/>
      <c r="BM51" s="230"/>
    </row>
    <row r="52" spans="1:65" ht="16.5" customHeight="1">
      <c r="BE52" s="216"/>
      <c r="BF52" s="221"/>
      <c r="BG52" s="221"/>
      <c r="BH52" s="221"/>
      <c r="BI52" s="222"/>
      <c r="BJ52" s="221"/>
      <c r="BK52" s="221"/>
      <c r="BL52" s="221"/>
      <c r="BM52" s="230"/>
    </row>
    <row r="53" spans="1:65" ht="16.5" customHeight="1">
      <c r="A53" s="63" t="s">
        <v>231</v>
      </c>
      <c r="BE53" s="216"/>
      <c r="BF53" s="221"/>
      <c r="BG53" s="221"/>
      <c r="BH53" s="221"/>
      <c r="BI53" s="222"/>
      <c r="BJ53" s="221"/>
      <c r="BK53" s="221"/>
      <c r="BL53" s="221"/>
      <c r="BM53" s="230"/>
    </row>
    <row r="54" spans="1:65" ht="16.5" customHeight="1">
      <c r="A54" s="64" t="s">
        <v>232</v>
      </c>
      <c r="BE54" s="216"/>
      <c r="BF54" s="221"/>
      <c r="BG54" s="221"/>
      <c r="BH54" s="221"/>
      <c r="BI54" s="222"/>
      <c r="BJ54" s="221"/>
      <c r="BK54" s="221"/>
      <c r="BL54" s="221"/>
      <c r="BM54" s="230"/>
    </row>
    <row r="55" spans="1:65" ht="16.5" customHeight="1">
      <c r="BE55" s="216"/>
      <c r="BF55" s="221"/>
      <c r="BG55" s="221"/>
      <c r="BH55" s="221"/>
      <c r="BI55" s="222"/>
      <c r="BJ55" s="221"/>
      <c r="BK55" s="221"/>
      <c r="BL55" s="221"/>
      <c r="BM55" s="230"/>
    </row>
    <row r="56" spans="1:65" ht="16.5" customHeight="1">
      <c r="A56" s="65" t="s">
        <v>233</v>
      </c>
      <c r="BE56" s="216"/>
      <c r="BF56" s="221"/>
      <c r="BG56" s="221"/>
      <c r="BH56" s="221"/>
      <c r="BI56" s="222"/>
      <c r="BJ56" s="221"/>
      <c r="BK56" s="221"/>
      <c r="BL56" s="221"/>
      <c r="BM56" s="230"/>
    </row>
    <row r="57" spans="1:65" ht="16.5" customHeight="1">
      <c r="A57" s="44" t="s">
        <v>234</v>
      </c>
      <c r="AI57" s="32" t="s">
        <v>235</v>
      </c>
      <c r="AJ57" s="66" t="s">
        <v>31</v>
      </c>
      <c r="AK57" s="66"/>
      <c r="AL57" s="66"/>
      <c r="AM57" s="66"/>
      <c r="AN57" s="66"/>
      <c r="AO57" s="66"/>
      <c r="AP57" s="66"/>
      <c r="AQ57" s="66"/>
      <c r="AR57" s="66"/>
      <c r="AS57" s="66"/>
      <c r="AT57" s="66"/>
      <c r="AU57" s="66"/>
      <c r="AV57" s="66"/>
      <c r="AW57" s="66"/>
      <c r="AX57" s="66"/>
      <c r="AY57" s="66"/>
      <c r="AZ57" s="60"/>
      <c r="BA57" s="60"/>
      <c r="BB57" s="60"/>
      <c r="BC57" s="60"/>
      <c r="BD57" s="60"/>
      <c r="BE57" s="216"/>
      <c r="BF57" s="221"/>
      <c r="BG57" s="221"/>
      <c r="BH57" s="221"/>
      <c r="BI57" s="222"/>
      <c r="BJ57" s="221"/>
      <c r="BK57" s="221"/>
      <c r="BL57" s="221"/>
      <c r="BM57" s="230"/>
    </row>
    <row r="58" spans="1:65" ht="16.5" customHeight="1">
      <c r="BE58" s="216"/>
      <c r="BF58" s="221"/>
      <c r="BG58" s="221"/>
      <c r="BH58" s="221"/>
      <c r="BI58" s="222"/>
      <c r="BJ58" s="221"/>
      <c r="BK58" s="221"/>
      <c r="BL58" s="221"/>
      <c r="BM58" s="230"/>
    </row>
    <row r="59" spans="1:65" ht="16.5" customHeight="1">
      <c r="A59" s="65" t="s">
        <v>236</v>
      </c>
      <c r="AW59" s="65" t="s">
        <v>237</v>
      </c>
      <c r="BE59" s="216"/>
      <c r="BF59" s="221"/>
      <c r="BG59" s="221"/>
      <c r="BH59" s="221"/>
      <c r="BI59" s="222"/>
      <c r="BJ59" s="221"/>
      <c r="BK59" s="221"/>
      <c r="BL59" s="221"/>
      <c r="BM59" s="230"/>
    </row>
    <row r="60" spans="1:65" ht="16.5" customHeight="1">
      <c r="A60" s="44" t="s">
        <v>238</v>
      </c>
      <c r="X60" s="32" t="s">
        <v>235</v>
      </c>
      <c r="Y60" s="60"/>
      <c r="Z60" s="60"/>
      <c r="AA60" s="60"/>
      <c r="AB60" s="60"/>
      <c r="AC60" s="60"/>
      <c r="AD60" s="60"/>
      <c r="AE60" s="60"/>
      <c r="AF60" s="60"/>
      <c r="AG60" s="60"/>
      <c r="AH60" s="60"/>
      <c r="AI60" s="60"/>
      <c r="AJ60" s="60"/>
      <c r="AK60" s="60"/>
      <c r="AL60" s="60"/>
      <c r="AM60" s="60"/>
      <c r="AN60" s="60"/>
      <c r="AO60" s="60"/>
      <c r="AP60" s="60"/>
      <c r="AQ60" s="60"/>
      <c r="AR60" s="60"/>
      <c r="AS60" s="60"/>
      <c r="AT60" s="60"/>
      <c r="AU60" s="60"/>
      <c r="AW60" s="44" t="s">
        <v>239</v>
      </c>
      <c r="BA60" s="67"/>
      <c r="BB60" s="60"/>
      <c r="BC60" s="60"/>
      <c r="BD60" s="60"/>
      <c r="BE60" s="216"/>
      <c r="BF60" s="221"/>
      <c r="BG60" s="221"/>
      <c r="BH60" s="221"/>
      <c r="BI60" s="222"/>
      <c r="BJ60" s="221"/>
      <c r="BK60" s="221"/>
      <c r="BL60" s="221"/>
      <c r="BM60" s="230"/>
    </row>
    <row r="61" spans="1:65" ht="16.5" customHeight="1">
      <c r="BE61" s="216"/>
      <c r="BF61" s="221"/>
      <c r="BG61" s="221"/>
      <c r="BH61" s="221"/>
      <c r="BI61" s="222"/>
      <c r="BJ61" s="221"/>
      <c r="BK61" s="221"/>
      <c r="BL61" s="221"/>
      <c r="BM61" s="230"/>
    </row>
    <row r="62" spans="1:65" ht="16.5" customHeight="1">
      <c r="A62" s="205" t="s">
        <v>240</v>
      </c>
      <c r="B62" s="205"/>
      <c r="C62" s="205"/>
      <c r="D62" s="205"/>
      <c r="E62" s="205"/>
      <c r="F62" s="205"/>
      <c r="G62" s="205"/>
      <c r="H62" s="205"/>
      <c r="I62" s="205"/>
      <c r="J62" s="205"/>
      <c r="K62" s="205"/>
      <c r="L62" s="205"/>
      <c r="M62" s="205"/>
      <c r="N62" s="205"/>
      <c r="O62" s="205"/>
      <c r="P62" s="205"/>
      <c r="Q62" s="205"/>
      <c r="R62" s="205"/>
      <c r="S62" s="205"/>
      <c r="T62" s="205"/>
      <c r="U62" s="205"/>
      <c r="V62" s="205"/>
      <c r="W62" s="205"/>
      <c r="X62" s="205"/>
      <c r="Y62" s="205"/>
      <c r="Z62" s="205"/>
      <c r="AA62" s="205"/>
      <c r="AB62" s="205"/>
      <c r="AC62" s="205"/>
      <c r="AD62" s="205"/>
      <c r="AE62" s="205"/>
      <c r="AF62" s="205"/>
      <c r="AG62" s="205"/>
      <c r="AH62" s="205"/>
      <c r="AI62" s="205"/>
      <c r="AJ62" s="205"/>
      <c r="AK62" s="205"/>
      <c r="AL62" s="205"/>
      <c r="AM62" s="205"/>
      <c r="AN62" s="205"/>
      <c r="AO62" s="205"/>
      <c r="AP62" s="205"/>
      <c r="AQ62" s="205"/>
      <c r="AR62" s="205"/>
      <c r="AS62" s="205"/>
      <c r="AT62" s="205"/>
      <c r="AU62" s="205"/>
      <c r="AV62" s="205"/>
      <c r="AW62" s="205"/>
      <c r="AX62" s="205"/>
      <c r="AY62" s="205"/>
      <c r="AZ62" s="205"/>
      <c r="BA62" s="205"/>
      <c r="BB62" s="206" t="s">
        <v>241</v>
      </c>
      <c r="BC62" s="206"/>
      <c r="BD62" s="206"/>
      <c r="BE62" s="216"/>
      <c r="BF62" s="221"/>
      <c r="BG62" s="221"/>
      <c r="BH62" s="221"/>
      <c r="BI62" s="222"/>
      <c r="BJ62" s="221"/>
      <c r="BK62" s="221"/>
      <c r="BL62" s="221"/>
      <c r="BM62" s="230"/>
    </row>
    <row r="63" spans="1:65" ht="16.5" customHeight="1">
      <c r="A63" s="44" t="s">
        <v>242</v>
      </c>
      <c r="BB63" s="178" t="s">
        <v>243</v>
      </c>
      <c r="BC63" s="178"/>
      <c r="BD63" s="178"/>
      <c r="BF63" s="230"/>
      <c r="BG63" s="230"/>
      <c r="BH63" s="230"/>
      <c r="BI63" s="231"/>
      <c r="BJ63" s="230"/>
      <c r="BK63" s="230"/>
      <c r="BL63" s="230"/>
      <c r="BM63" s="230"/>
    </row>
    <row r="64" spans="1:65" ht="30" customHeight="1">
      <c r="BB64" s="179" t="s">
        <v>244</v>
      </c>
      <c r="BC64" s="179"/>
      <c r="BD64" s="179"/>
    </row>
    <row r="65" spans="1:56" ht="16.5" customHeight="1">
      <c r="BB65" s="44"/>
    </row>
    <row r="66" spans="1:56" ht="16.5">
      <c r="A66" s="68" t="s">
        <v>245</v>
      </c>
    </row>
    <row r="67" spans="1:56">
      <c r="A67" s="65" t="s">
        <v>246</v>
      </c>
    </row>
    <row r="68" spans="1:56">
      <c r="A68" s="65"/>
    </row>
    <row r="69" spans="1:56" ht="16.5">
      <c r="A69" s="68" t="s">
        <v>247</v>
      </c>
    </row>
    <row r="70" spans="1:56">
      <c r="A70" s="65" t="s">
        <v>248</v>
      </c>
    </row>
    <row r="71" spans="1:56">
      <c r="A71" s="65"/>
    </row>
    <row r="72" spans="1:56" ht="31.5" customHeight="1">
      <c r="A72" s="188" t="s">
        <v>249</v>
      </c>
      <c r="B72" s="188"/>
      <c r="C72" s="188"/>
      <c r="D72" s="188"/>
      <c r="E72" s="188"/>
      <c r="F72" s="188"/>
      <c r="G72" s="188"/>
      <c r="H72" s="188"/>
      <c r="I72" s="188"/>
      <c r="J72" s="188"/>
      <c r="K72" s="188"/>
      <c r="L72" s="188"/>
      <c r="M72" s="188"/>
      <c r="N72" s="188"/>
      <c r="O72" s="188"/>
      <c r="P72" s="188"/>
      <c r="Q72" s="188"/>
      <c r="R72" s="188"/>
      <c r="S72" s="188"/>
      <c r="T72" s="188"/>
      <c r="U72" s="188"/>
      <c r="V72" s="188"/>
      <c r="W72" s="188"/>
      <c r="X72" s="188"/>
      <c r="Y72" s="188"/>
      <c r="Z72" s="188"/>
      <c r="AA72" s="188"/>
      <c r="AB72" s="188"/>
      <c r="AC72" s="188"/>
      <c r="AD72" s="188"/>
      <c r="AE72" s="188"/>
      <c r="AF72" s="188"/>
      <c r="AG72" s="188"/>
      <c r="AH72" s="188"/>
      <c r="AI72" s="188"/>
      <c r="AJ72" s="188"/>
      <c r="AK72" s="188"/>
      <c r="AL72" s="188"/>
      <c r="AM72" s="188"/>
      <c r="AN72" s="188"/>
      <c r="AO72" s="188"/>
      <c r="AP72" s="188"/>
      <c r="AQ72" s="188"/>
      <c r="AR72" s="188"/>
      <c r="AS72" s="188"/>
      <c r="AT72" s="188"/>
      <c r="AU72" s="188"/>
      <c r="AV72" s="188"/>
      <c r="AW72" s="188"/>
      <c r="AX72" s="188"/>
      <c r="AY72" s="188"/>
      <c r="AZ72" s="188"/>
      <c r="BA72" s="188"/>
      <c r="BB72" s="188"/>
      <c r="BC72" s="188"/>
      <c r="BD72" s="188"/>
    </row>
    <row r="73" spans="1:56" ht="31.5" customHeight="1">
      <c r="A73" s="189" t="s">
        <v>250</v>
      </c>
      <c r="B73" s="189"/>
      <c r="C73" s="189"/>
      <c r="D73" s="189"/>
      <c r="E73" s="189"/>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row>
    <row r="74" spans="1:56">
      <c r="A74" s="65"/>
    </row>
    <row r="75" spans="1:56" ht="31.5" customHeight="1">
      <c r="A75" s="190" t="s">
        <v>251</v>
      </c>
      <c r="B75" s="190"/>
      <c r="C75" s="190"/>
      <c r="D75" s="190"/>
      <c r="E75" s="190"/>
      <c r="F75" s="190"/>
      <c r="G75" s="190"/>
      <c r="H75" s="190"/>
      <c r="I75" s="190"/>
      <c r="J75" s="190"/>
      <c r="K75" s="190"/>
      <c r="L75" s="190"/>
      <c r="M75" s="190"/>
      <c r="N75" s="190"/>
      <c r="O75" s="190"/>
      <c r="P75" s="190"/>
      <c r="Q75" s="190"/>
      <c r="R75" s="190"/>
      <c r="S75" s="190"/>
      <c r="T75" s="190"/>
      <c r="U75" s="190"/>
      <c r="V75" s="190"/>
      <c r="W75" s="190"/>
      <c r="X75" s="190"/>
      <c r="Y75" s="190"/>
      <c r="Z75" s="190"/>
      <c r="AA75" s="190"/>
      <c r="AB75" s="190"/>
      <c r="AC75" s="190"/>
      <c r="AD75" s="190"/>
      <c r="AE75" s="190"/>
      <c r="AF75" s="190"/>
      <c r="AG75" s="190"/>
      <c r="AH75" s="190"/>
      <c r="AI75" s="190"/>
      <c r="AJ75" s="190"/>
      <c r="AK75" s="190"/>
      <c r="AL75" s="190"/>
      <c r="AM75" s="190"/>
      <c r="AN75" s="190"/>
      <c r="AO75" s="190"/>
      <c r="AP75" s="190"/>
      <c r="AQ75" s="190"/>
      <c r="AR75" s="190"/>
      <c r="AS75" s="190"/>
      <c r="AT75" s="190"/>
      <c r="AU75" s="190"/>
      <c r="AV75" s="190"/>
      <c r="AW75" s="190"/>
      <c r="AX75" s="190"/>
      <c r="AY75" s="190"/>
      <c r="AZ75" s="190"/>
      <c r="BA75" s="190"/>
      <c r="BB75" s="190"/>
      <c r="BC75" s="190"/>
      <c r="BD75" s="190"/>
    </row>
    <row r="76" spans="1:56" ht="31.5" customHeight="1">
      <c r="A76" s="189" t="s">
        <v>252</v>
      </c>
      <c r="B76" s="189"/>
      <c r="C76" s="189"/>
      <c r="D76" s="189"/>
      <c r="E76" s="189"/>
      <c r="F76" s="189"/>
      <c r="G76" s="189"/>
      <c r="H76" s="189"/>
      <c r="I76" s="189"/>
      <c r="J76" s="189"/>
      <c r="K76" s="189"/>
      <c r="L76" s="189"/>
      <c r="M76" s="189"/>
      <c r="N76" s="189"/>
      <c r="O76" s="189"/>
      <c r="P76" s="189"/>
      <c r="Q76" s="189"/>
      <c r="R76" s="189"/>
      <c r="S76" s="189"/>
      <c r="T76" s="189"/>
      <c r="U76" s="189"/>
      <c r="V76" s="189"/>
      <c r="W76" s="189"/>
      <c r="X76" s="189"/>
      <c r="Y76" s="189"/>
      <c r="Z76" s="189"/>
      <c r="AA76" s="189"/>
      <c r="AB76" s="189"/>
      <c r="AC76" s="189"/>
      <c r="AD76" s="189"/>
      <c r="AE76" s="189"/>
      <c r="AF76" s="189"/>
      <c r="AG76" s="189"/>
      <c r="AH76" s="189"/>
      <c r="AI76" s="189"/>
      <c r="AJ76" s="189"/>
      <c r="AK76" s="189"/>
      <c r="AL76" s="189"/>
      <c r="AM76" s="189"/>
      <c r="AN76" s="189"/>
      <c r="AO76" s="189"/>
      <c r="AP76" s="189"/>
      <c r="AQ76" s="189"/>
      <c r="AR76" s="189"/>
      <c r="AS76" s="189"/>
      <c r="AT76" s="189"/>
      <c r="AU76" s="189"/>
      <c r="AV76" s="189"/>
      <c r="AW76" s="189"/>
      <c r="AX76" s="189"/>
      <c r="AY76" s="189"/>
      <c r="AZ76" s="189"/>
      <c r="BA76" s="189"/>
      <c r="BB76" s="189"/>
      <c r="BC76" s="189"/>
      <c r="BD76" s="189"/>
    </row>
  </sheetData>
  <sheetProtection password="CC7D" sheet="1" objects="1" scenarios="1"/>
  <mergeCells count="25">
    <mergeCell ref="A72:BD72"/>
    <mergeCell ref="A73:BD73"/>
    <mergeCell ref="A75:BD75"/>
    <mergeCell ref="A76:BD76"/>
    <mergeCell ref="BD9:BD10"/>
    <mergeCell ref="A42:A43"/>
    <mergeCell ref="AZ42:BA43"/>
    <mergeCell ref="BB42:BD43"/>
    <mergeCell ref="B43:AY43"/>
    <mergeCell ref="A62:BA62"/>
    <mergeCell ref="BB62:BD62"/>
    <mergeCell ref="A9:A10"/>
    <mergeCell ref="B9:AY9"/>
    <mergeCell ref="AZ9:AZ10"/>
    <mergeCell ref="BA9:BA10"/>
    <mergeCell ref="BB9:BB10"/>
    <mergeCell ref="BC9:BC10"/>
    <mergeCell ref="BB63:BD63"/>
    <mergeCell ref="BB64:BD64"/>
    <mergeCell ref="A1:BD1"/>
    <mergeCell ref="A2:BD2"/>
    <mergeCell ref="P6:U6"/>
    <mergeCell ref="W6:Y6"/>
    <mergeCell ref="A8:BB8"/>
    <mergeCell ref="BC8:BD8"/>
  </mergeCells>
  <pageMargins left="0.39370078740157483" right="0.19685039370078741" top="0.59055118110236227" bottom="0" header="0.31496062992125984" footer="0.31496062992125984"/>
  <pageSetup paperSize="9" scale="74" fitToHeight="0" orientation="landscape" r:id="rId1"/>
  <drawing r:id="rId2"/>
  <legacyDrawing r:id="rId3"/>
  <controls>
    <control shapeId="2050" r:id="rId4" name="cmb_rank"/>
  </controls>
</worksheet>
</file>

<file path=xl/worksheets/sheet29.xml><?xml version="1.0" encoding="utf-8"?>
<worksheet xmlns="http://schemas.openxmlformats.org/spreadsheetml/2006/main" xmlns:r="http://schemas.openxmlformats.org/officeDocument/2006/relationships">
  <sheetPr codeName="Sheet1">
    <tabColor theme="9" tint="0.39997558519241921"/>
  </sheetPr>
  <dimension ref="B2:M7"/>
  <sheetViews>
    <sheetView showGridLines="0" showRowColHeaders="0" tabSelected="1" zoomScale="110" zoomScaleNormal="110" workbookViewId="0">
      <selection activeCell="B2" sqref="B2:M2"/>
    </sheetView>
  </sheetViews>
  <sheetFormatPr defaultRowHeight="18"/>
  <cols>
    <col min="1" max="1" width="9.140625" style="288"/>
    <col min="2" max="2" width="4.5703125" style="288" customWidth="1"/>
    <col min="3" max="16384" width="9.140625" style="288"/>
  </cols>
  <sheetData>
    <row r="2" spans="2:13" s="289" customFormat="1" ht="39" customHeight="1">
      <c r="B2" s="297" t="s">
        <v>275</v>
      </c>
      <c r="C2" s="297"/>
      <c r="D2" s="297"/>
      <c r="E2" s="297"/>
      <c r="F2" s="297"/>
      <c r="G2" s="297"/>
      <c r="H2" s="297"/>
      <c r="I2" s="297"/>
      <c r="J2" s="297"/>
      <c r="K2" s="297"/>
      <c r="L2" s="297"/>
      <c r="M2" s="297"/>
    </row>
    <row r="3" spans="2:13" s="289" customFormat="1" ht="4.5" customHeight="1"/>
    <row r="4" spans="2:13" s="289" customFormat="1" ht="46.5" customHeight="1">
      <c r="B4" s="290">
        <v>1</v>
      </c>
      <c r="C4" s="291" t="s">
        <v>307</v>
      </c>
      <c r="D4" s="291"/>
      <c r="E4" s="291"/>
      <c r="F4" s="291"/>
      <c r="G4" s="291"/>
      <c r="H4" s="291"/>
      <c r="I4" s="291"/>
      <c r="J4" s="291"/>
      <c r="K4" s="291"/>
      <c r="L4" s="291"/>
      <c r="M4" s="291"/>
    </row>
    <row r="5" spans="2:13" s="289" customFormat="1" ht="46.5" customHeight="1">
      <c r="B5" s="292">
        <v>2</v>
      </c>
      <c r="C5" s="293" t="s">
        <v>277</v>
      </c>
      <c r="D5" s="293"/>
      <c r="E5" s="293"/>
      <c r="F5" s="293"/>
      <c r="G5" s="293"/>
      <c r="H5" s="293"/>
      <c r="I5" s="293"/>
      <c r="J5" s="293"/>
      <c r="K5" s="293"/>
      <c r="L5" s="293"/>
      <c r="M5" s="293"/>
    </row>
    <row r="6" spans="2:13" s="289" customFormat="1" ht="46.5" customHeight="1">
      <c r="B6" s="294">
        <v>3</v>
      </c>
      <c r="C6" s="295" t="s">
        <v>308</v>
      </c>
      <c r="D6" s="295"/>
      <c r="E6" s="295"/>
      <c r="F6" s="295"/>
      <c r="G6" s="295"/>
      <c r="H6" s="295"/>
      <c r="I6" s="295"/>
      <c r="J6" s="295"/>
      <c r="K6" s="295"/>
      <c r="L6" s="295"/>
      <c r="M6" s="295"/>
    </row>
    <row r="7" spans="2:13" s="289" customFormat="1" ht="46.5" customHeight="1">
      <c r="B7" s="296">
        <v>4</v>
      </c>
      <c r="C7" s="296" t="s">
        <v>276</v>
      </c>
      <c r="D7" s="296"/>
      <c r="E7" s="296"/>
      <c r="F7" s="296"/>
      <c r="G7" s="296"/>
      <c r="H7" s="296"/>
      <c r="I7" s="296"/>
      <c r="J7" s="296"/>
      <c r="K7" s="296"/>
      <c r="L7" s="296"/>
      <c r="M7" s="296"/>
    </row>
  </sheetData>
  <mergeCells count="4">
    <mergeCell ref="C6:M6"/>
    <mergeCell ref="C5:M5"/>
    <mergeCell ref="C4:M4"/>
    <mergeCell ref="B2:M2"/>
  </mergeCells>
  <pageMargins left="0.7" right="0.7" top="0.75" bottom="0.75" header="0.3" footer="0.3"/>
  <drawing r:id="rId1"/>
  <legacyDrawing r:id="rId2"/>
  <controls>
    <control shapeId="6146"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31</vt:i4>
      </vt:variant>
    </vt:vector>
  </HeadingPairs>
  <TitlesOfParts>
    <vt:vector size="60" baseType="lpstr">
      <vt:lpstr>Crew list</vt:lpstr>
      <vt:lpstr>Main</vt:lpstr>
      <vt:lpstr>01</vt:lpstr>
      <vt:lpstr>02</vt:lpstr>
      <vt:lpstr>03</vt:lpstr>
      <vt:lpstr>04</vt:lpstr>
      <vt:lpstr>05</vt:lpstr>
      <vt:lpstr>06</vt:lpstr>
      <vt:lpstr>07</vt:lpstr>
      <vt:lpstr>08</vt:lpstr>
      <vt:lpstr>09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Report</vt:lpstr>
      <vt:lpstr>Guidance</vt:lpstr>
      <vt:lpstr>Assistant</vt:lpstr>
      <vt:lpstr>Assitant</vt:lpstr>
      <vt:lpstr>Bosun</vt:lpstr>
      <vt:lpstr>CAPT.</vt:lpstr>
      <vt:lpstr>Chief_Engineer</vt:lpstr>
      <vt:lpstr>Chief_Officer</vt:lpstr>
      <vt:lpstr>ChiefOff</vt:lpstr>
      <vt:lpstr>Cook</vt:lpstr>
      <vt:lpstr>Electrician</vt:lpstr>
      <vt:lpstr>Fitter</vt:lpstr>
      <vt:lpstr>Fourth_Engineer</vt:lpstr>
      <vt:lpstr>Greaser_1</vt:lpstr>
      <vt:lpstr>Greaser_2</vt:lpstr>
      <vt:lpstr>Greaser_3</vt:lpstr>
      <vt:lpstr>Greaser_4</vt:lpstr>
      <vt:lpstr>Master</vt:lpstr>
      <vt:lpstr>Main!Print_Area</vt:lpstr>
      <vt:lpstr>Report!Print_Area</vt:lpstr>
      <vt:lpstr>Pumpman_1</vt:lpstr>
      <vt:lpstr>Pumpman_2</vt:lpstr>
      <vt:lpstr>Sailor_1</vt:lpstr>
      <vt:lpstr>Sailor_2</vt:lpstr>
      <vt:lpstr>Sailor_3</vt:lpstr>
      <vt:lpstr>Sailor_4</vt:lpstr>
      <vt:lpstr>Sailor_5</vt:lpstr>
      <vt:lpstr>Second_Engineer</vt:lpstr>
      <vt:lpstr>Second_Officer</vt:lpstr>
      <vt:lpstr>SecondOff</vt:lpstr>
      <vt:lpstr>Steward</vt:lpstr>
      <vt:lpstr>Third_Engineer</vt:lpstr>
      <vt:lpstr>Third_Officer</vt:lpstr>
    </vt:vector>
  </TitlesOfParts>
  <Company>https://chuongtang.com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Vimaru TimeSheet</dc:title>
  <dc:creator>email@chuongtang.com</dc:creator>
  <cp:keywords>TimeSheet</cp:keywords>
  <dc:description>Built by the Navigation Dept with support from a Full Stack developer</dc:description>
  <cp:lastModifiedBy>Unaunin</cp:lastModifiedBy>
  <cp:lastPrinted>2020-03-10T07:08:15Z</cp:lastPrinted>
  <dcterms:created xsi:type="dcterms:W3CDTF">2014-12-25T08:29:05Z</dcterms:created>
  <dcterms:modified xsi:type="dcterms:W3CDTF">2022-03-21T01:39:23Z</dcterms:modified>
  <cp:contentStatus>Production</cp:contentStatus>
</cp:coreProperties>
</file>