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huang/Dropbox (HMS)/Project_Organoids/"/>
    </mc:Choice>
  </mc:AlternateContent>
  <xr:revisionPtr revIDLastSave="0" documentId="13_ncr:1_{1D04753D-27AB-D947-878B-E8A25AD58E7C}" xr6:coauthVersionLast="43" xr6:coauthVersionMax="43" xr10:uidLastSave="{00000000-0000-0000-0000-000000000000}"/>
  <bookViews>
    <workbookView xWindow="38400" yWindow="-4480" windowWidth="28800" windowHeight="15960" xr2:uid="{30940C7C-7232-BC47-989D-029E5C62E2A7}"/>
  </bookViews>
  <sheets>
    <sheet name="Main_Sheet" sheetId="1" r:id="rId1"/>
    <sheet name="Subset_1" sheetId="3" r:id="rId2"/>
    <sheet name="Test_Set" sheetId="2" r:id="rId3"/>
    <sheet name="08_30_2019_TEST" sheetId="4" r:id="rId4"/>
    <sheet name="08_31_2019_DAY15" sheetId="5" r:id="rId5"/>
    <sheet name="08_31_2019_DAY25" sheetId="6" r:id="rId6"/>
    <sheet name="08_31_2019_DAY45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2" i="3"/>
  <c r="I54" i="3"/>
  <c r="H54" i="3"/>
  <c r="I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I5" i="2"/>
  <c r="I8" i="2"/>
  <c r="J8" i="2" s="1"/>
  <c r="I9" i="2"/>
  <c r="J9" i="2" s="1"/>
  <c r="I10" i="2"/>
  <c r="J10" i="2" s="1"/>
  <c r="I13" i="2"/>
  <c r="I16" i="2"/>
  <c r="I17" i="2"/>
  <c r="J17" i="2" s="1"/>
  <c r="I18" i="2"/>
  <c r="J18" i="2" s="1"/>
  <c r="J5" i="2"/>
  <c r="J13" i="2"/>
  <c r="J16" i="2"/>
  <c r="H3" i="2"/>
  <c r="I3" i="2" s="1"/>
  <c r="J3" i="2" s="1"/>
  <c r="H4" i="2"/>
  <c r="I4" i="2" s="1"/>
  <c r="J4" i="2" s="1"/>
  <c r="H5" i="2"/>
  <c r="H6" i="2"/>
  <c r="I6" i="2" s="1"/>
  <c r="J6" i="2" s="1"/>
  <c r="H7" i="2"/>
  <c r="I7" i="2" s="1"/>
  <c r="J7" i="2" s="1"/>
  <c r="H8" i="2"/>
  <c r="H9" i="2"/>
  <c r="H10" i="2"/>
  <c r="H11" i="2"/>
  <c r="I11" i="2" s="1"/>
  <c r="J11" i="2" s="1"/>
  <c r="H12" i="2"/>
  <c r="I12" i="2" s="1"/>
  <c r="J12" i="2" s="1"/>
  <c r="H13" i="2"/>
  <c r="H14" i="2"/>
  <c r="I14" i="2" s="1"/>
  <c r="J14" i="2" s="1"/>
  <c r="H15" i="2"/>
  <c r="I15" i="2" s="1"/>
  <c r="J15" i="2" s="1"/>
  <c r="H16" i="2"/>
  <c r="H17" i="2"/>
  <c r="H18" i="2"/>
  <c r="H19" i="2"/>
  <c r="I19" i="2" s="1"/>
  <c r="J19" i="2" s="1"/>
  <c r="H2" i="2"/>
  <c r="I2" i="2" s="1"/>
  <c r="J2" i="2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2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5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E5" i="3"/>
  <c r="H4" i="3"/>
  <c r="H3" i="3"/>
  <c r="E3" i="3"/>
  <c r="E2" i="3"/>
  <c r="H2" i="3" s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E6" i="1" l="1"/>
  <c r="H6" i="1" s="1"/>
  <c r="E3" i="1"/>
  <c r="H3" i="1" s="1"/>
  <c r="E2" i="1"/>
  <c r="H2" i="1" s="1"/>
</calcChain>
</file>

<file path=xl/sharedStrings.xml><?xml version="1.0" encoding="utf-8"?>
<sst xmlns="http://schemas.openxmlformats.org/spreadsheetml/2006/main" count="461" uniqueCount="32">
  <si>
    <t>RIN_Score</t>
  </si>
  <si>
    <t>Homogenization_Method</t>
  </si>
  <si>
    <t>RNA_Extraction_Method</t>
  </si>
  <si>
    <t>Current_Location</t>
  </si>
  <si>
    <t>Organoid_Type</t>
  </si>
  <si>
    <t>Day_Number</t>
  </si>
  <si>
    <t>Wave_Number</t>
  </si>
  <si>
    <t>ID_Number</t>
  </si>
  <si>
    <t>5'</t>
  </si>
  <si>
    <t>6'</t>
  </si>
  <si>
    <t>7'</t>
  </si>
  <si>
    <t>8'</t>
  </si>
  <si>
    <t>WT</t>
  </si>
  <si>
    <t>WT_ETV2</t>
  </si>
  <si>
    <t>Pestle</t>
  </si>
  <si>
    <t>Ambion_Pure_link</t>
  </si>
  <si>
    <t>Elution_Vol_(ul)</t>
  </si>
  <si>
    <t>-80_Hallway</t>
  </si>
  <si>
    <t>Total_RNA (ug)</t>
  </si>
  <si>
    <t>Tape_Concentration (ug/ul)</t>
  </si>
  <si>
    <t>Water to Add</t>
  </si>
  <si>
    <t>RNA to add</t>
  </si>
  <si>
    <t>RNA to add (ul)</t>
  </si>
  <si>
    <t>RNA_to_cDNA (ug)</t>
  </si>
  <si>
    <t>TEST_NUM</t>
  </si>
  <si>
    <t>CTRL</t>
  </si>
  <si>
    <t>NUM</t>
  </si>
  <si>
    <t>DAY</t>
  </si>
  <si>
    <t>WAVE</t>
  </si>
  <si>
    <t>ID</t>
  </si>
  <si>
    <t>GENRAL_CODE</t>
  </si>
  <si>
    <t>cDNA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</si>
</sst>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CD64-CFC1-614E-8FCE-CBC579FE30B6}">
  <dimension ref="A1:N73"/>
  <sheetViews>
    <sheetView tabSelected="1" workbookViewId="0">
      <selection activeCell="J5" sqref="J5"/>
    </sheetView>
  </sheetViews>
  <sheetFormatPr baseColWidth="10" defaultColWidth="11" defaultRowHeight="16" x14ac:dyDescent="0.2"/>
  <cols>
    <col min="1" max="1" width="13.1640625" style="1" customWidth="1"/>
    <col min="2" max="2" width="14.83203125" style="1" customWidth="1"/>
    <col min="3" max="3" width="15.83203125" style="1" customWidth="1"/>
    <col min="4" max="4" width="23.83203125" customWidth="1"/>
    <col min="5" max="5" width="16.6640625" customWidth="1"/>
    <col min="6" max="6" width="14.1640625" customWidth="1"/>
    <col min="7" max="7" width="16.1640625" customWidth="1"/>
    <col min="8" max="8" width="15.5" customWidth="1"/>
    <col min="9" max="9" width="21.33203125" customWidth="1"/>
    <col min="10" max="10" width="21" customWidth="1"/>
  </cols>
  <sheetData>
    <row r="1" spans="1:14" x14ac:dyDescent="0.2">
      <c r="A1" s="1" t="s">
        <v>5</v>
      </c>
      <c r="B1" s="1" t="s">
        <v>6</v>
      </c>
      <c r="C1" s="1" t="s">
        <v>7</v>
      </c>
      <c r="D1" s="1" t="s">
        <v>4</v>
      </c>
      <c r="E1" t="s">
        <v>19</v>
      </c>
      <c r="F1" t="s">
        <v>0</v>
      </c>
      <c r="G1" t="s">
        <v>16</v>
      </c>
      <c r="H1" t="s">
        <v>18</v>
      </c>
      <c r="I1" t="s">
        <v>22</v>
      </c>
      <c r="J1" t="s">
        <v>31</v>
      </c>
      <c r="L1" t="s">
        <v>1</v>
      </c>
      <c r="M1" t="s">
        <v>2</v>
      </c>
      <c r="N1" t="s">
        <v>3</v>
      </c>
    </row>
    <row r="2" spans="1:14" x14ac:dyDescent="0.2">
      <c r="A2" s="1">
        <v>15</v>
      </c>
      <c r="B2" s="1">
        <v>61</v>
      </c>
      <c r="C2" s="1">
        <v>1</v>
      </c>
      <c r="D2" s="1" t="s">
        <v>12</v>
      </c>
      <c r="E2">
        <f>4*33.8</f>
        <v>135.19999999999999</v>
      </c>
      <c r="F2" s="1">
        <v>9.4</v>
      </c>
      <c r="G2">
        <v>35</v>
      </c>
      <c r="H2">
        <f>G2*E2/1000</f>
        <v>4.7320000000000002</v>
      </c>
      <c r="I2">
        <f>(MIN($E$2:$E$55)*11/1000)/H2*G2</f>
        <v>2.440828402366864</v>
      </c>
      <c r="L2" t="s">
        <v>14</v>
      </c>
      <c r="M2" t="s">
        <v>15</v>
      </c>
      <c r="N2" s="2" t="s">
        <v>17</v>
      </c>
    </row>
    <row r="3" spans="1:14" x14ac:dyDescent="0.2">
      <c r="A3" s="1">
        <v>15</v>
      </c>
      <c r="B3" s="1">
        <v>61</v>
      </c>
      <c r="C3" s="1">
        <v>2</v>
      </c>
      <c r="D3" s="1" t="s">
        <v>12</v>
      </c>
      <c r="E3">
        <f>4*27.9</f>
        <v>111.6</v>
      </c>
      <c r="F3" s="1">
        <v>9.4</v>
      </c>
      <c r="G3">
        <v>35</v>
      </c>
      <c r="H3">
        <f t="shared" ref="H3:H66" si="0">G3*E3/1000</f>
        <v>3.9060000000000001</v>
      </c>
      <c r="I3">
        <f t="shared" ref="I3:I66" si="1">(MIN($E$2:$E$55)*11/1000)/H3*G3</f>
        <v>2.956989247311828</v>
      </c>
      <c r="L3" t="s">
        <v>14</v>
      </c>
      <c r="M3" t="s">
        <v>15</v>
      </c>
      <c r="N3" s="2" t="s">
        <v>17</v>
      </c>
    </row>
    <row r="4" spans="1:14" x14ac:dyDescent="0.2">
      <c r="A4" s="1">
        <v>15</v>
      </c>
      <c r="B4" s="1">
        <v>61</v>
      </c>
      <c r="C4" s="1">
        <v>3</v>
      </c>
      <c r="D4" s="1" t="s">
        <v>12</v>
      </c>
      <c r="E4" s="1">
        <v>100</v>
      </c>
      <c r="F4" s="1">
        <v>9.1</v>
      </c>
      <c r="G4">
        <v>35</v>
      </c>
      <c r="H4">
        <f t="shared" si="0"/>
        <v>3.5</v>
      </c>
      <c r="I4">
        <f t="shared" si="1"/>
        <v>3.3000000000000003</v>
      </c>
      <c r="L4" t="s">
        <v>14</v>
      </c>
      <c r="M4" t="s">
        <v>15</v>
      </c>
      <c r="N4" s="2" t="s">
        <v>17</v>
      </c>
    </row>
    <row r="5" spans="1:14" x14ac:dyDescent="0.2">
      <c r="A5" s="1">
        <v>15</v>
      </c>
      <c r="B5" s="1">
        <v>61</v>
      </c>
      <c r="C5" s="1">
        <v>4</v>
      </c>
      <c r="D5" s="1" t="s">
        <v>12</v>
      </c>
      <c r="E5" s="1">
        <v>72</v>
      </c>
      <c r="F5" s="1">
        <v>9.6999999999999993</v>
      </c>
      <c r="G5">
        <v>35</v>
      </c>
      <c r="H5">
        <f t="shared" si="0"/>
        <v>2.52</v>
      </c>
      <c r="I5">
        <f t="shared" si="1"/>
        <v>4.5833333333333339</v>
      </c>
      <c r="L5" t="s">
        <v>14</v>
      </c>
      <c r="M5" t="s">
        <v>15</v>
      </c>
      <c r="N5" s="2" t="s">
        <v>17</v>
      </c>
    </row>
    <row r="6" spans="1:14" x14ac:dyDescent="0.2">
      <c r="A6" s="1">
        <v>15</v>
      </c>
      <c r="B6" s="1">
        <v>61</v>
      </c>
      <c r="C6" s="1" t="s">
        <v>8</v>
      </c>
      <c r="D6" s="1" t="s">
        <v>13</v>
      </c>
      <c r="E6">
        <f>4*26.1</f>
        <v>104.4</v>
      </c>
      <c r="F6" s="1">
        <v>9.5</v>
      </c>
      <c r="G6">
        <v>35</v>
      </c>
      <c r="H6">
        <f t="shared" si="0"/>
        <v>3.6539999999999999</v>
      </c>
      <c r="I6">
        <f t="shared" si="1"/>
        <v>3.1609195402298851</v>
      </c>
      <c r="L6" t="s">
        <v>14</v>
      </c>
      <c r="M6" t="s">
        <v>15</v>
      </c>
      <c r="N6" s="2" t="s">
        <v>17</v>
      </c>
    </row>
    <row r="7" spans="1:14" x14ac:dyDescent="0.2">
      <c r="A7" s="1">
        <v>15</v>
      </c>
      <c r="B7" s="1">
        <v>61</v>
      </c>
      <c r="C7" s="1" t="s">
        <v>9</v>
      </c>
      <c r="D7" s="1" t="s">
        <v>13</v>
      </c>
      <c r="E7">
        <v>100</v>
      </c>
      <c r="F7" s="1">
        <v>9.3000000000000007</v>
      </c>
      <c r="G7">
        <v>35</v>
      </c>
      <c r="H7">
        <f t="shared" si="0"/>
        <v>3.5</v>
      </c>
      <c r="I7">
        <f t="shared" si="1"/>
        <v>3.3000000000000003</v>
      </c>
      <c r="L7" t="s">
        <v>14</v>
      </c>
      <c r="M7" t="s">
        <v>15</v>
      </c>
      <c r="N7" s="2" t="s">
        <v>17</v>
      </c>
    </row>
    <row r="8" spans="1:14" x14ac:dyDescent="0.2">
      <c r="A8" s="1">
        <v>15</v>
      </c>
      <c r="B8" s="1">
        <v>61</v>
      </c>
      <c r="C8" s="1" t="s">
        <v>10</v>
      </c>
      <c r="D8" s="1" t="s">
        <v>13</v>
      </c>
      <c r="E8">
        <v>82</v>
      </c>
      <c r="F8" s="1">
        <v>9.6</v>
      </c>
      <c r="G8">
        <v>35</v>
      </c>
      <c r="H8">
        <f t="shared" si="0"/>
        <v>2.87</v>
      </c>
      <c r="I8">
        <f t="shared" si="1"/>
        <v>4.024390243902439</v>
      </c>
      <c r="L8" t="s">
        <v>14</v>
      </c>
      <c r="M8" t="s">
        <v>15</v>
      </c>
      <c r="N8" s="2" t="s">
        <v>17</v>
      </c>
    </row>
    <row r="9" spans="1:14" x14ac:dyDescent="0.2">
      <c r="A9" s="1">
        <v>15</v>
      </c>
      <c r="B9" s="1">
        <v>61</v>
      </c>
      <c r="C9" s="1" t="s">
        <v>11</v>
      </c>
      <c r="D9" s="1" t="s">
        <v>13</v>
      </c>
      <c r="E9">
        <v>77</v>
      </c>
      <c r="F9" s="1">
        <v>9.5</v>
      </c>
      <c r="G9">
        <v>18</v>
      </c>
      <c r="H9">
        <f t="shared" si="0"/>
        <v>1.3859999999999999</v>
      </c>
      <c r="I9">
        <f t="shared" si="1"/>
        <v>4.2857142857142865</v>
      </c>
      <c r="L9" t="s">
        <v>14</v>
      </c>
      <c r="M9" t="s">
        <v>15</v>
      </c>
      <c r="N9" s="2" t="s">
        <v>17</v>
      </c>
    </row>
    <row r="10" spans="1:14" x14ac:dyDescent="0.2">
      <c r="A10" s="1">
        <v>15</v>
      </c>
      <c r="B10" s="1">
        <v>62</v>
      </c>
      <c r="C10" s="1">
        <v>1</v>
      </c>
      <c r="D10" s="1" t="s">
        <v>12</v>
      </c>
      <c r="E10" s="1">
        <v>95</v>
      </c>
      <c r="F10" s="1">
        <v>9.8000000000000007</v>
      </c>
      <c r="G10">
        <v>35</v>
      </c>
      <c r="H10">
        <f t="shared" si="0"/>
        <v>3.3250000000000002</v>
      </c>
      <c r="I10">
        <f t="shared" si="1"/>
        <v>3.4736842105263155</v>
      </c>
      <c r="L10" t="s">
        <v>14</v>
      </c>
      <c r="M10" t="s">
        <v>15</v>
      </c>
      <c r="N10" s="2" t="s">
        <v>17</v>
      </c>
    </row>
    <row r="11" spans="1:14" x14ac:dyDescent="0.2">
      <c r="A11" s="1">
        <v>15</v>
      </c>
      <c r="B11" s="1">
        <v>62</v>
      </c>
      <c r="C11" s="1">
        <v>2</v>
      </c>
      <c r="D11" s="1" t="s">
        <v>12</v>
      </c>
      <c r="E11" s="1">
        <v>85.5</v>
      </c>
      <c r="F11" s="1">
        <v>9.8000000000000007</v>
      </c>
      <c r="G11">
        <v>35</v>
      </c>
      <c r="H11">
        <f t="shared" si="0"/>
        <v>2.9925000000000002</v>
      </c>
      <c r="I11">
        <f t="shared" si="1"/>
        <v>3.8596491228070171</v>
      </c>
      <c r="L11" t="s">
        <v>14</v>
      </c>
      <c r="M11" t="s">
        <v>15</v>
      </c>
      <c r="N11" s="2" t="s">
        <v>17</v>
      </c>
    </row>
    <row r="12" spans="1:14" x14ac:dyDescent="0.2">
      <c r="A12" s="1">
        <v>15</v>
      </c>
      <c r="B12" s="1">
        <v>62</v>
      </c>
      <c r="C12" s="1">
        <v>3</v>
      </c>
      <c r="D12" s="1" t="s">
        <v>12</v>
      </c>
      <c r="E12" s="1">
        <v>55.9</v>
      </c>
      <c r="F12" s="1">
        <v>9.6999999999999993</v>
      </c>
      <c r="G12">
        <v>35</v>
      </c>
      <c r="H12">
        <f t="shared" si="0"/>
        <v>1.9564999999999999</v>
      </c>
      <c r="I12">
        <f t="shared" si="1"/>
        <v>5.9033989266547415</v>
      </c>
      <c r="L12" t="s">
        <v>14</v>
      </c>
      <c r="M12" t="s">
        <v>15</v>
      </c>
      <c r="N12" s="2" t="s">
        <v>17</v>
      </c>
    </row>
    <row r="13" spans="1:14" x14ac:dyDescent="0.2">
      <c r="A13" s="1">
        <v>15</v>
      </c>
      <c r="B13" s="1">
        <v>62</v>
      </c>
      <c r="C13" s="1">
        <v>4</v>
      </c>
      <c r="D13" s="1" t="s">
        <v>12</v>
      </c>
      <c r="E13" s="1">
        <v>84.1</v>
      </c>
      <c r="F13" s="1">
        <v>9.8000000000000007</v>
      </c>
      <c r="G13">
        <v>35</v>
      </c>
      <c r="H13">
        <f t="shared" si="0"/>
        <v>2.9434999999999998</v>
      </c>
      <c r="I13">
        <f t="shared" si="1"/>
        <v>3.9239001189060647</v>
      </c>
      <c r="L13" t="s">
        <v>14</v>
      </c>
      <c r="M13" t="s">
        <v>15</v>
      </c>
      <c r="N13" s="2" t="s">
        <v>17</v>
      </c>
    </row>
    <row r="14" spans="1:14" x14ac:dyDescent="0.2">
      <c r="A14" s="1">
        <v>15</v>
      </c>
      <c r="B14" s="1">
        <v>62</v>
      </c>
      <c r="C14" s="1" t="s">
        <v>8</v>
      </c>
      <c r="D14" s="1" t="s">
        <v>13</v>
      </c>
      <c r="E14" s="1">
        <v>66.7</v>
      </c>
      <c r="F14" s="1">
        <v>9.6999999999999993</v>
      </c>
      <c r="G14">
        <v>35</v>
      </c>
      <c r="H14">
        <f t="shared" si="0"/>
        <v>2.3344999999999998</v>
      </c>
      <c r="I14">
        <f t="shared" si="1"/>
        <v>4.9475262368815596</v>
      </c>
      <c r="L14" t="s">
        <v>14</v>
      </c>
      <c r="M14" t="s">
        <v>15</v>
      </c>
      <c r="N14" s="2" t="s">
        <v>17</v>
      </c>
    </row>
    <row r="15" spans="1:14" x14ac:dyDescent="0.2">
      <c r="A15" s="1">
        <v>15</v>
      </c>
      <c r="B15" s="1">
        <v>62</v>
      </c>
      <c r="C15" s="1" t="s">
        <v>9</v>
      </c>
      <c r="D15" s="1" t="s">
        <v>13</v>
      </c>
      <c r="E15" s="1">
        <v>69.900000000000006</v>
      </c>
      <c r="F15" s="1">
        <v>9.9</v>
      </c>
      <c r="G15">
        <v>35</v>
      </c>
      <c r="H15">
        <f t="shared" si="0"/>
        <v>2.4464999999999999</v>
      </c>
      <c r="I15">
        <f t="shared" si="1"/>
        <v>4.7210300429184553</v>
      </c>
      <c r="L15" t="s">
        <v>14</v>
      </c>
      <c r="M15" t="s">
        <v>15</v>
      </c>
      <c r="N15" s="2" t="s">
        <v>17</v>
      </c>
    </row>
    <row r="16" spans="1:14" x14ac:dyDescent="0.2">
      <c r="A16" s="1">
        <v>15</v>
      </c>
      <c r="B16" s="1">
        <v>62</v>
      </c>
      <c r="C16" s="1" t="s">
        <v>10</v>
      </c>
      <c r="D16" s="1" t="s">
        <v>13</v>
      </c>
      <c r="E16" s="1">
        <v>80.099999999999994</v>
      </c>
      <c r="F16" s="1">
        <v>9.8000000000000007</v>
      </c>
      <c r="G16">
        <v>35</v>
      </c>
      <c r="H16">
        <f t="shared" si="0"/>
        <v>2.8035000000000001</v>
      </c>
      <c r="I16">
        <f t="shared" si="1"/>
        <v>4.1198501872659179</v>
      </c>
      <c r="L16" t="s">
        <v>14</v>
      </c>
      <c r="M16" t="s">
        <v>15</v>
      </c>
      <c r="N16" s="2" t="s">
        <v>17</v>
      </c>
    </row>
    <row r="17" spans="1:14" x14ac:dyDescent="0.2">
      <c r="A17" s="1">
        <v>15</v>
      </c>
      <c r="B17" s="1">
        <v>62</v>
      </c>
      <c r="C17" s="1" t="s">
        <v>11</v>
      </c>
      <c r="D17" s="1" t="s">
        <v>13</v>
      </c>
      <c r="E17" s="1">
        <v>101</v>
      </c>
      <c r="F17" s="1">
        <v>9.6</v>
      </c>
      <c r="G17">
        <v>35</v>
      </c>
      <c r="H17">
        <f t="shared" si="0"/>
        <v>3.5350000000000001</v>
      </c>
      <c r="I17">
        <f t="shared" si="1"/>
        <v>3.2673267326732676</v>
      </c>
      <c r="L17" t="s">
        <v>14</v>
      </c>
      <c r="M17" t="s">
        <v>15</v>
      </c>
      <c r="N17" s="2" t="s">
        <v>17</v>
      </c>
    </row>
    <row r="18" spans="1:14" x14ac:dyDescent="0.2">
      <c r="A18" s="1">
        <v>15</v>
      </c>
      <c r="B18" s="1">
        <v>63</v>
      </c>
      <c r="C18" s="1">
        <v>1</v>
      </c>
      <c r="D18" s="1" t="s">
        <v>12</v>
      </c>
      <c r="E18" s="1">
        <v>108</v>
      </c>
      <c r="F18" s="1">
        <v>9.6999999999999993</v>
      </c>
      <c r="G18">
        <v>35</v>
      </c>
      <c r="H18">
        <f t="shared" si="0"/>
        <v>3.78</v>
      </c>
      <c r="I18">
        <f t="shared" si="1"/>
        <v>3.0555555555555558</v>
      </c>
      <c r="L18" t="s">
        <v>14</v>
      </c>
      <c r="M18" t="s">
        <v>15</v>
      </c>
      <c r="N18" s="2" t="s">
        <v>17</v>
      </c>
    </row>
    <row r="19" spans="1:14" x14ac:dyDescent="0.2">
      <c r="A19" s="1">
        <v>15</v>
      </c>
      <c r="B19" s="1">
        <v>63</v>
      </c>
      <c r="C19" s="1">
        <v>2</v>
      </c>
      <c r="D19" s="1" t="s">
        <v>12</v>
      </c>
      <c r="E19" s="1">
        <v>136</v>
      </c>
      <c r="F19" s="1">
        <v>9.9</v>
      </c>
      <c r="G19">
        <v>35</v>
      </c>
      <c r="H19">
        <f t="shared" si="0"/>
        <v>4.76</v>
      </c>
      <c r="I19">
        <f t="shared" si="1"/>
        <v>2.4264705882352944</v>
      </c>
      <c r="L19" t="s">
        <v>14</v>
      </c>
      <c r="M19" t="s">
        <v>15</v>
      </c>
      <c r="N19" s="2" t="s">
        <v>17</v>
      </c>
    </row>
    <row r="20" spans="1:14" x14ac:dyDescent="0.2">
      <c r="A20" s="1">
        <v>15</v>
      </c>
      <c r="B20" s="1">
        <v>63</v>
      </c>
      <c r="C20" s="1">
        <v>3</v>
      </c>
      <c r="D20" s="1" t="s">
        <v>12</v>
      </c>
      <c r="E20" s="1">
        <v>88.5</v>
      </c>
      <c r="F20" s="1">
        <v>10</v>
      </c>
      <c r="G20">
        <v>35</v>
      </c>
      <c r="H20">
        <f t="shared" si="0"/>
        <v>3.0975000000000001</v>
      </c>
      <c r="I20">
        <f t="shared" si="1"/>
        <v>3.7288135593220337</v>
      </c>
      <c r="L20" t="s">
        <v>14</v>
      </c>
      <c r="M20" t="s">
        <v>15</v>
      </c>
      <c r="N20" s="2" t="s">
        <v>17</v>
      </c>
    </row>
    <row r="21" spans="1:14" x14ac:dyDescent="0.2">
      <c r="A21" s="1">
        <v>15</v>
      </c>
      <c r="B21" s="1">
        <v>63</v>
      </c>
      <c r="C21" s="1">
        <v>4</v>
      </c>
      <c r="D21" s="1" t="s">
        <v>12</v>
      </c>
      <c r="E21" s="1">
        <v>37.1</v>
      </c>
      <c r="F21" s="1">
        <v>10</v>
      </c>
      <c r="G21">
        <v>35</v>
      </c>
      <c r="H21">
        <f t="shared" si="0"/>
        <v>1.2985</v>
      </c>
      <c r="I21">
        <f t="shared" si="1"/>
        <v>8.8948787061994601</v>
      </c>
      <c r="L21" t="s">
        <v>14</v>
      </c>
      <c r="M21" t="s">
        <v>15</v>
      </c>
      <c r="N21" s="2" t="s">
        <v>17</v>
      </c>
    </row>
    <row r="22" spans="1:14" x14ac:dyDescent="0.2">
      <c r="A22" s="1">
        <v>15</v>
      </c>
      <c r="B22" s="1">
        <v>63</v>
      </c>
      <c r="C22" s="1" t="s">
        <v>8</v>
      </c>
      <c r="D22" s="1" t="s">
        <v>13</v>
      </c>
      <c r="E22" s="1">
        <v>66.400000000000006</v>
      </c>
      <c r="F22" s="1">
        <v>10</v>
      </c>
      <c r="G22">
        <v>35</v>
      </c>
      <c r="H22">
        <f t="shared" si="0"/>
        <v>2.3239999999999998</v>
      </c>
      <c r="I22">
        <f t="shared" si="1"/>
        <v>4.9698795180722897</v>
      </c>
      <c r="L22" t="s">
        <v>14</v>
      </c>
      <c r="M22" t="s">
        <v>15</v>
      </c>
      <c r="N22" s="2" t="s">
        <v>17</v>
      </c>
    </row>
    <row r="23" spans="1:14" x14ac:dyDescent="0.2">
      <c r="A23" s="1">
        <v>15</v>
      </c>
      <c r="B23" s="1">
        <v>63</v>
      </c>
      <c r="C23" s="1" t="s">
        <v>9</v>
      </c>
      <c r="D23" s="1" t="s">
        <v>13</v>
      </c>
      <c r="E23" s="1">
        <v>87.9</v>
      </c>
      <c r="F23" s="1">
        <v>10</v>
      </c>
      <c r="G23">
        <v>35</v>
      </c>
      <c r="H23">
        <f t="shared" si="0"/>
        <v>3.0764999999999998</v>
      </c>
      <c r="I23">
        <f t="shared" si="1"/>
        <v>3.7542662116040959</v>
      </c>
      <c r="L23" t="s">
        <v>14</v>
      </c>
      <c r="M23" t="s">
        <v>15</v>
      </c>
      <c r="N23" s="2" t="s">
        <v>17</v>
      </c>
    </row>
    <row r="24" spans="1:14" x14ac:dyDescent="0.2">
      <c r="A24" s="1">
        <v>15</v>
      </c>
      <c r="B24" s="1">
        <v>63</v>
      </c>
      <c r="C24" s="1" t="s">
        <v>10</v>
      </c>
      <c r="D24" s="1" t="s">
        <v>13</v>
      </c>
      <c r="E24" s="1">
        <v>75.900000000000006</v>
      </c>
      <c r="F24" s="1">
        <v>10</v>
      </c>
      <c r="G24">
        <v>35</v>
      </c>
      <c r="H24">
        <f t="shared" si="0"/>
        <v>2.6564999999999999</v>
      </c>
      <c r="I24">
        <f t="shared" si="1"/>
        <v>4.3478260869565224</v>
      </c>
      <c r="L24" t="s">
        <v>14</v>
      </c>
      <c r="M24" t="s">
        <v>15</v>
      </c>
      <c r="N24" s="2" t="s">
        <v>17</v>
      </c>
    </row>
    <row r="25" spans="1:14" x14ac:dyDescent="0.2">
      <c r="A25" s="1">
        <v>15</v>
      </c>
      <c r="B25" s="1">
        <v>63</v>
      </c>
      <c r="C25" s="1" t="s">
        <v>11</v>
      </c>
      <c r="D25" s="1" t="s">
        <v>13</v>
      </c>
      <c r="E25" s="1">
        <v>67.8</v>
      </c>
      <c r="F25" s="1">
        <v>10</v>
      </c>
      <c r="G25">
        <v>35</v>
      </c>
      <c r="H25">
        <f t="shared" si="0"/>
        <v>2.3730000000000002</v>
      </c>
      <c r="I25">
        <f t="shared" si="1"/>
        <v>4.8672566371681407</v>
      </c>
      <c r="L25" t="s">
        <v>14</v>
      </c>
      <c r="M25" t="s">
        <v>15</v>
      </c>
      <c r="N25" s="2" t="s">
        <v>17</v>
      </c>
    </row>
    <row r="26" spans="1:14" x14ac:dyDescent="0.2">
      <c r="A26" s="1">
        <v>25</v>
      </c>
      <c r="B26" s="1">
        <v>61</v>
      </c>
      <c r="C26" s="1">
        <v>1</v>
      </c>
      <c r="D26" s="1" t="s">
        <v>12</v>
      </c>
      <c r="E26" s="1">
        <v>55.7</v>
      </c>
      <c r="F26" s="1">
        <v>9</v>
      </c>
      <c r="G26">
        <v>35</v>
      </c>
      <c r="H26">
        <f t="shared" si="0"/>
        <v>1.9495</v>
      </c>
      <c r="I26">
        <f t="shared" si="1"/>
        <v>5.9245960502693</v>
      </c>
      <c r="L26" t="s">
        <v>14</v>
      </c>
      <c r="M26" t="s">
        <v>15</v>
      </c>
      <c r="N26" s="2" t="s">
        <v>17</v>
      </c>
    </row>
    <row r="27" spans="1:14" x14ac:dyDescent="0.2">
      <c r="A27" s="1">
        <v>25</v>
      </c>
      <c r="B27" s="1">
        <v>61</v>
      </c>
      <c r="C27" s="1">
        <v>2</v>
      </c>
      <c r="D27" s="1" t="s">
        <v>12</v>
      </c>
      <c r="E27" s="1">
        <v>53</v>
      </c>
      <c r="F27" s="1">
        <v>9</v>
      </c>
      <c r="G27">
        <v>35</v>
      </c>
      <c r="H27">
        <f t="shared" si="0"/>
        <v>1.855</v>
      </c>
      <c r="I27">
        <f t="shared" si="1"/>
        <v>6.2264150943396235</v>
      </c>
      <c r="L27" t="s">
        <v>14</v>
      </c>
      <c r="M27" t="s">
        <v>15</v>
      </c>
      <c r="N27" s="2" t="s">
        <v>17</v>
      </c>
    </row>
    <row r="28" spans="1:14" x14ac:dyDescent="0.2">
      <c r="A28" s="1">
        <v>25</v>
      </c>
      <c r="B28" s="1">
        <v>61</v>
      </c>
      <c r="C28" s="1">
        <v>3</v>
      </c>
      <c r="D28" s="1" t="s">
        <v>12</v>
      </c>
      <c r="E28" s="1">
        <v>62.4</v>
      </c>
      <c r="F28" s="1">
        <v>8.8000000000000007</v>
      </c>
      <c r="G28">
        <v>35</v>
      </c>
      <c r="H28">
        <f t="shared" si="0"/>
        <v>2.1840000000000002</v>
      </c>
      <c r="I28">
        <f t="shared" si="1"/>
        <v>5.2884615384615383</v>
      </c>
      <c r="L28" t="s">
        <v>14</v>
      </c>
      <c r="M28" t="s">
        <v>15</v>
      </c>
      <c r="N28" s="2" t="s">
        <v>17</v>
      </c>
    </row>
    <row r="29" spans="1:14" x14ac:dyDescent="0.2">
      <c r="A29" s="1">
        <v>25</v>
      </c>
      <c r="B29" s="1">
        <v>61</v>
      </c>
      <c r="C29" s="1">
        <v>4</v>
      </c>
      <c r="D29" s="1" t="s">
        <v>12</v>
      </c>
      <c r="E29" s="1">
        <v>40.5</v>
      </c>
      <c r="F29" s="1">
        <v>9.1</v>
      </c>
      <c r="G29">
        <v>35</v>
      </c>
      <c r="H29">
        <f t="shared" si="0"/>
        <v>1.4175</v>
      </c>
      <c r="I29">
        <f t="shared" si="1"/>
        <v>8.1481481481481488</v>
      </c>
      <c r="L29" t="s">
        <v>14</v>
      </c>
      <c r="M29" t="s">
        <v>15</v>
      </c>
      <c r="N29" s="2" t="s">
        <v>17</v>
      </c>
    </row>
    <row r="30" spans="1:14" x14ac:dyDescent="0.2">
      <c r="A30" s="1">
        <v>25</v>
      </c>
      <c r="B30" s="1">
        <v>61</v>
      </c>
      <c r="C30" s="1" t="s">
        <v>8</v>
      </c>
      <c r="D30" s="1" t="s">
        <v>13</v>
      </c>
      <c r="E30" s="1">
        <v>56.7</v>
      </c>
      <c r="F30" s="1">
        <v>9.4</v>
      </c>
      <c r="G30">
        <v>35</v>
      </c>
      <c r="H30">
        <f t="shared" si="0"/>
        <v>1.9844999999999999</v>
      </c>
      <c r="I30">
        <f t="shared" si="1"/>
        <v>5.8201058201058204</v>
      </c>
      <c r="L30" t="s">
        <v>14</v>
      </c>
      <c r="M30" t="s">
        <v>15</v>
      </c>
      <c r="N30" s="2" t="s">
        <v>17</v>
      </c>
    </row>
    <row r="31" spans="1:14" x14ac:dyDescent="0.2">
      <c r="A31" s="1">
        <v>25</v>
      </c>
      <c r="B31" s="1">
        <v>61</v>
      </c>
      <c r="C31" s="1" t="s">
        <v>9</v>
      </c>
      <c r="D31" s="1" t="s">
        <v>13</v>
      </c>
      <c r="E31" s="1">
        <v>30</v>
      </c>
      <c r="F31" s="1">
        <v>9.6999999999999993</v>
      </c>
      <c r="G31">
        <v>35</v>
      </c>
      <c r="H31">
        <f t="shared" si="0"/>
        <v>1.05</v>
      </c>
      <c r="I31">
        <f>(MIN($E$2:$E$55)*11/1000)/H31*G31</f>
        <v>11</v>
      </c>
      <c r="L31" t="s">
        <v>14</v>
      </c>
      <c r="M31" t="s">
        <v>15</v>
      </c>
      <c r="N31" s="2" t="s">
        <v>17</v>
      </c>
    </row>
    <row r="32" spans="1:14" x14ac:dyDescent="0.2">
      <c r="A32" s="1">
        <v>25</v>
      </c>
      <c r="B32" s="1">
        <v>61</v>
      </c>
      <c r="C32" s="1" t="s">
        <v>10</v>
      </c>
      <c r="D32" s="1" t="s">
        <v>13</v>
      </c>
      <c r="E32" s="1">
        <v>62.7</v>
      </c>
      <c r="F32" s="1">
        <v>9.8000000000000007</v>
      </c>
      <c r="G32">
        <v>35</v>
      </c>
      <c r="H32">
        <f t="shared" si="0"/>
        <v>2.1945000000000001</v>
      </c>
      <c r="I32">
        <f t="shared" si="1"/>
        <v>5.2631578947368416</v>
      </c>
      <c r="L32" t="s">
        <v>14</v>
      </c>
      <c r="M32" t="s">
        <v>15</v>
      </c>
      <c r="N32" s="2" t="s">
        <v>17</v>
      </c>
    </row>
    <row r="33" spans="1:14" x14ac:dyDescent="0.2">
      <c r="A33" s="1">
        <v>25</v>
      </c>
      <c r="B33" s="1">
        <v>61</v>
      </c>
      <c r="C33" s="1" t="s">
        <v>11</v>
      </c>
      <c r="D33" s="1" t="s">
        <v>13</v>
      </c>
      <c r="E33" s="1">
        <v>83</v>
      </c>
      <c r="F33" s="1">
        <v>9.1999999999999993</v>
      </c>
      <c r="G33">
        <v>35</v>
      </c>
      <c r="H33">
        <f t="shared" si="0"/>
        <v>2.9049999999999998</v>
      </c>
      <c r="I33">
        <f t="shared" si="1"/>
        <v>3.9759036144578315</v>
      </c>
      <c r="L33" t="s">
        <v>14</v>
      </c>
      <c r="M33" t="s">
        <v>15</v>
      </c>
      <c r="N33" s="2" t="s">
        <v>17</v>
      </c>
    </row>
    <row r="34" spans="1:14" x14ac:dyDescent="0.2">
      <c r="A34" s="1">
        <v>25</v>
      </c>
      <c r="B34" s="1">
        <v>63</v>
      </c>
      <c r="C34" s="1">
        <v>1</v>
      </c>
      <c r="D34" s="1" t="s">
        <v>12</v>
      </c>
      <c r="E34" s="1">
        <v>87.1</v>
      </c>
      <c r="F34" s="1">
        <v>9.4</v>
      </c>
      <c r="G34">
        <v>35</v>
      </c>
      <c r="H34">
        <f t="shared" si="0"/>
        <v>3.0485000000000002</v>
      </c>
      <c r="I34">
        <f t="shared" si="1"/>
        <v>3.7887485648679675</v>
      </c>
      <c r="L34" t="s">
        <v>14</v>
      </c>
      <c r="M34" t="s">
        <v>15</v>
      </c>
      <c r="N34" s="2" t="s">
        <v>17</v>
      </c>
    </row>
    <row r="35" spans="1:14" x14ac:dyDescent="0.2">
      <c r="A35" s="1">
        <v>25</v>
      </c>
      <c r="B35" s="1">
        <v>63</v>
      </c>
      <c r="C35" s="1">
        <v>2</v>
      </c>
      <c r="D35" s="1" t="s">
        <v>12</v>
      </c>
      <c r="E35" s="1">
        <v>113</v>
      </c>
      <c r="F35" s="1">
        <v>9.5</v>
      </c>
      <c r="G35">
        <v>35</v>
      </c>
      <c r="H35">
        <f t="shared" si="0"/>
        <v>3.9550000000000001</v>
      </c>
      <c r="I35">
        <f t="shared" si="1"/>
        <v>2.9203539823008851</v>
      </c>
      <c r="L35" t="s">
        <v>14</v>
      </c>
      <c r="M35" t="s">
        <v>15</v>
      </c>
      <c r="N35" s="2" t="s">
        <v>17</v>
      </c>
    </row>
    <row r="36" spans="1:14" x14ac:dyDescent="0.2">
      <c r="A36" s="1">
        <v>25</v>
      </c>
      <c r="B36" s="1">
        <v>63</v>
      </c>
      <c r="C36" s="1">
        <v>3</v>
      </c>
      <c r="D36" s="1" t="s">
        <v>12</v>
      </c>
      <c r="E36" s="1">
        <v>118</v>
      </c>
      <c r="F36" s="1">
        <v>9.6</v>
      </c>
      <c r="G36">
        <v>35</v>
      </c>
      <c r="H36">
        <f t="shared" si="0"/>
        <v>4.13</v>
      </c>
      <c r="I36">
        <f t="shared" si="1"/>
        <v>2.7966101694915255</v>
      </c>
      <c r="L36" t="s">
        <v>14</v>
      </c>
      <c r="M36" t="s">
        <v>15</v>
      </c>
      <c r="N36" s="2" t="s">
        <v>17</v>
      </c>
    </row>
    <row r="37" spans="1:14" x14ac:dyDescent="0.2">
      <c r="A37" s="1">
        <v>25</v>
      </c>
      <c r="B37" s="1">
        <v>63</v>
      </c>
      <c r="C37" s="1">
        <v>4</v>
      </c>
      <c r="D37" s="1" t="s">
        <v>12</v>
      </c>
      <c r="E37" s="1">
        <v>70.3</v>
      </c>
      <c r="F37" s="1">
        <v>9.8000000000000007</v>
      </c>
      <c r="G37">
        <v>35</v>
      </c>
      <c r="H37">
        <f t="shared" si="0"/>
        <v>2.4605000000000001</v>
      </c>
      <c r="I37">
        <f t="shared" si="1"/>
        <v>4.6941678520625887</v>
      </c>
      <c r="L37" t="s">
        <v>14</v>
      </c>
      <c r="M37" t="s">
        <v>15</v>
      </c>
      <c r="N37" s="2" t="s">
        <v>17</v>
      </c>
    </row>
    <row r="38" spans="1:14" x14ac:dyDescent="0.2">
      <c r="A38" s="1">
        <v>25</v>
      </c>
      <c r="B38" s="1">
        <v>63</v>
      </c>
      <c r="C38" s="1" t="s">
        <v>8</v>
      </c>
      <c r="D38" s="1" t="s">
        <v>13</v>
      </c>
      <c r="E38">
        <v>75.900000000000006</v>
      </c>
      <c r="F38" s="1">
        <v>9.1999999999999993</v>
      </c>
      <c r="G38">
        <v>35</v>
      </c>
      <c r="H38">
        <f t="shared" si="0"/>
        <v>2.6564999999999999</v>
      </c>
      <c r="I38">
        <f t="shared" si="1"/>
        <v>4.3478260869565224</v>
      </c>
      <c r="L38" t="s">
        <v>14</v>
      </c>
      <c r="M38" t="s">
        <v>15</v>
      </c>
      <c r="N38" s="2" t="s">
        <v>17</v>
      </c>
    </row>
    <row r="39" spans="1:14" x14ac:dyDescent="0.2">
      <c r="A39" s="1">
        <v>25</v>
      </c>
      <c r="B39" s="1">
        <v>63</v>
      </c>
      <c r="C39" s="1" t="s">
        <v>9</v>
      </c>
      <c r="D39" s="1" t="s">
        <v>13</v>
      </c>
      <c r="E39">
        <v>58.2</v>
      </c>
      <c r="F39" s="1">
        <v>9.3000000000000007</v>
      </c>
      <c r="G39">
        <v>35</v>
      </c>
      <c r="H39">
        <f t="shared" si="0"/>
        <v>2.0369999999999999</v>
      </c>
      <c r="I39">
        <f t="shared" si="1"/>
        <v>5.6701030927835054</v>
      </c>
      <c r="L39" t="s">
        <v>14</v>
      </c>
      <c r="M39" t="s">
        <v>15</v>
      </c>
      <c r="N39" s="2" t="s">
        <v>17</v>
      </c>
    </row>
    <row r="40" spans="1:14" x14ac:dyDescent="0.2">
      <c r="A40" s="1">
        <v>25</v>
      </c>
      <c r="B40" s="1">
        <v>63</v>
      </c>
      <c r="C40" s="1" t="s">
        <v>10</v>
      </c>
      <c r="D40" s="1" t="s">
        <v>13</v>
      </c>
      <c r="E40">
        <v>77.2</v>
      </c>
      <c r="F40" s="1">
        <v>9.5</v>
      </c>
      <c r="G40">
        <v>35</v>
      </c>
      <c r="H40">
        <f t="shared" si="0"/>
        <v>2.702</v>
      </c>
      <c r="I40">
        <f t="shared" si="1"/>
        <v>4.2746113989637307</v>
      </c>
      <c r="L40" t="s">
        <v>14</v>
      </c>
      <c r="M40" t="s">
        <v>15</v>
      </c>
      <c r="N40" s="2" t="s">
        <v>17</v>
      </c>
    </row>
    <row r="41" spans="1:14" x14ac:dyDescent="0.2">
      <c r="A41" s="1">
        <v>25</v>
      </c>
      <c r="B41" s="1">
        <v>63</v>
      </c>
      <c r="C41" s="1" t="s">
        <v>11</v>
      </c>
      <c r="D41" s="1" t="s">
        <v>13</v>
      </c>
      <c r="E41">
        <v>56.5</v>
      </c>
      <c r="F41" s="1">
        <v>9.4</v>
      </c>
      <c r="G41">
        <v>35</v>
      </c>
      <c r="H41">
        <f t="shared" si="0"/>
        <v>1.9775</v>
      </c>
      <c r="I41">
        <f t="shared" si="1"/>
        <v>5.8407079646017701</v>
      </c>
      <c r="L41" t="s">
        <v>14</v>
      </c>
      <c r="M41" t="s">
        <v>15</v>
      </c>
      <c r="N41" s="2" t="s">
        <v>17</v>
      </c>
    </row>
    <row r="42" spans="1:14" x14ac:dyDescent="0.2">
      <c r="A42" s="1">
        <v>25</v>
      </c>
      <c r="B42" s="1">
        <v>64</v>
      </c>
      <c r="C42" s="1">
        <v>1</v>
      </c>
      <c r="D42" s="1" t="s">
        <v>12</v>
      </c>
      <c r="E42" s="1">
        <v>73.5</v>
      </c>
      <c r="F42" s="1">
        <v>9.5</v>
      </c>
      <c r="G42">
        <v>35</v>
      </c>
      <c r="H42">
        <f t="shared" si="0"/>
        <v>2.5724999999999998</v>
      </c>
      <c r="I42">
        <f t="shared" si="1"/>
        <v>4.4897959183673475</v>
      </c>
      <c r="L42" t="s">
        <v>14</v>
      </c>
      <c r="M42" t="s">
        <v>15</v>
      </c>
      <c r="N42" s="2" t="s">
        <v>17</v>
      </c>
    </row>
    <row r="43" spans="1:14" x14ac:dyDescent="0.2">
      <c r="A43" s="1">
        <v>25</v>
      </c>
      <c r="B43" s="1">
        <v>64</v>
      </c>
      <c r="C43" s="1">
        <v>2</v>
      </c>
      <c r="D43" s="1" t="s">
        <v>12</v>
      </c>
      <c r="E43" s="1">
        <v>104</v>
      </c>
      <c r="F43" s="1">
        <v>9.6</v>
      </c>
      <c r="G43">
        <v>35</v>
      </c>
      <c r="H43">
        <f t="shared" si="0"/>
        <v>3.64</v>
      </c>
      <c r="I43">
        <f t="shared" si="1"/>
        <v>3.1730769230769229</v>
      </c>
      <c r="L43" t="s">
        <v>14</v>
      </c>
      <c r="M43" t="s">
        <v>15</v>
      </c>
      <c r="N43" s="2" t="s">
        <v>17</v>
      </c>
    </row>
    <row r="44" spans="1:14" x14ac:dyDescent="0.2">
      <c r="A44" s="1">
        <v>25</v>
      </c>
      <c r="B44" s="1">
        <v>64</v>
      </c>
      <c r="C44" s="1">
        <v>3</v>
      </c>
      <c r="D44" s="1" t="s">
        <v>12</v>
      </c>
      <c r="E44" s="1">
        <v>75.5</v>
      </c>
      <c r="F44" s="1">
        <v>9.8000000000000007</v>
      </c>
      <c r="G44">
        <v>35</v>
      </c>
      <c r="H44">
        <f t="shared" si="0"/>
        <v>2.6425000000000001</v>
      </c>
      <c r="I44">
        <f t="shared" si="1"/>
        <v>4.370860927152318</v>
      </c>
      <c r="L44" t="s">
        <v>14</v>
      </c>
      <c r="M44" t="s">
        <v>15</v>
      </c>
      <c r="N44" s="2" t="s">
        <v>17</v>
      </c>
    </row>
    <row r="45" spans="1:14" x14ac:dyDescent="0.2">
      <c r="A45" s="1">
        <v>25</v>
      </c>
      <c r="B45" s="1">
        <v>64</v>
      </c>
      <c r="C45" s="1">
        <v>4</v>
      </c>
      <c r="D45" s="1" t="s">
        <v>12</v>
      </c>
      <c r="E45" s="1">
        <v>63.4</v>
      </c>
      <c r="F45" s="1">
        <v>9.6999999999999993</v>
      </c>
      <c r="G45">
        <v>35</v>
      </c>
      <c r="H45">
        <f t="shared" si="0"/>
        <v>2.2189999999999999</v>
      </c>
      <c r="I45">
        <f t="shared" si="1"/>
        <v>5.2050473186119879</v>
      </c>
      <c r="L45" t="s">
        <v>14</v>
      </c>
      <c r="M45" t="s">
        <v>15</v>
      </c>
      <c r="N45" s="2" t="s">
        <v>17</v>
      </c>
    </row>
    <row r="46" spans="1:14" x14ac:dyDescent="0.2">
      <c r="A46" s="1">
        <v>25</v>
      </c>
      <c r="B46" s="1">
        <v>64</v>
      </c>
      <c r="C46" s="1" t="s">
        <v>8</v>
      </c>
      <c r="D46" s="1" t="s">
        <v>13</v>
      </c>
      <c r="E46" s="1">
        <v>49.1</v>
      </c>
      <c r="F46" s="1">
        <v>9.6999999999999993</v>
      </c>
      <c r="G46">
        <v>35</v>
      </c>
      <c r="H46">
        <f t="shared" si="0"/>
        <v>1.7184999999999999</v>
      </c>
      <c r="I46">
        <f t="shared" si="1"/>
        <v>6.7209775967413448</v>
      </c>
      <c r="L46" t="s">
        <v>14</v>
      </c>
      <c r="M46" t="s">
        <v>15</v>
      </c>
      <c r="N46" s="2" t="s">
        <v>17</v>
      </c>
    </row>
    <row r="47" spans="1:14" x14ac:dyDescent="0.2">
      <c r="A47" s="1">
        <v>25</v>
      </c>
      <c r="B47" s="1">
        <v>64</v>
      </c>
      <c r="C47" s="1" t="s">
        <v>9</v>
      </c>
      <c r="D47" s="1" t="s">
        <v>13</v>
      </c>
      <c r="E47" s="1">
        <v>56.8</v>
      </c>
      <c r="F47" s="1">
        <v>9.6999999999999993</v>
      </c>
      <c r="G47">
        <v>35</v>
      </c>
      <c r="H47">
        <f t="shared" si="0"/>
        <v>1.988</v>
      </c>
      <c r="I47">
        <f t="shared" si="1"/>
        <v>5.8098591549295779</v>
      </c>
      <c r="L47" t="s">
        <v>14</v>
      </c>
      <c r="M47" t="s">
        <v>15</v>
      </c>
      <c r="N47" s="2" t="s">
        <v>17</v>
      </c>
    </row>
    <row r="48" spans="1:14" x14ac:dyDescent="0.2">
      <c r="A48" s="1">
        <v>25</v>
      </c>
      <c r="B48" s="1">
        <v>64</v>
      </c>
      <c r="C48" s="1" t="s">
        <v>10</v>
      </c>
      <c r="D48" s="1" t="s">
        <v>13</v>
      </c>
      <c r="E48" s="1">
        <v>56.1</v>
      </c>
      <c r="F48" s="1">
        <v>9.8000000000000007</v>
      </c>
      <c r="G48">
        <v>35</v>
      </c>
      <c r="H48">
        <f t="shared" si="0"/>
        <v>1.9635</v>
      </c>
      <c r="I48">
        <f t="shared" si="1"/>
        <v>5.882352941176471</v>
      </c>
      <c r="L48" t="s">
        <v>14</v>
      </c>
      <c r="M48" t="s">
        <v>15</v>
      </c>
      <c r="N48" s="2" t="s">
        <v>17</v>
      </c>
    </row>
    <row r="49" spans="1:14" x14ac:dyDescent="0.2">
      <c r="A49" s="1">
        <v>25</v>
      </c>
      <c r="B49" s="1">
        <v>64</v>
      </c>
      <c r="C49" s="1" t="s">
        <v>11</v>
      </c>
      <c r="D49" s="1" t="s">
        <v>13</v>
      </c>
      <c r="E49" s="1">
        <v>43.1</v>
      </c>
      <c r="F49" s="1">
        <v>9.6999999999999993</v>
      </c>
      <c r="G49">
        <v>35</v>
      </c>
      <c r="H49">
        <f t="shared" si="0"/>
        <v>1.5085</v>
      </c>
      <c r="I49">
        <f t="shared" si="1"/>
        <v>7.6566125290023201</v>
      </c>
      <c r="L49" t="s">
        <v>14</v>
      </c>
      <c r="M49" t="s">
        <v>15</v>
      </c>
      <c r="N49" s="2" t="s">
        <v>17</v>
      </c>
    </row>
    <row r="50" spans="1:14" x14ac:dyDescent="0.2">
      <c r="A50" s="1">
        <v>45</v>
      </c>
      <c r="B50" s="1">
        <v>61</v>
      </c>
      <c r="C50" s="1">
        <v>1</v>
      </c>
      <c r="D50" s="1" t="s">
        <v>12</v>
      </c>
      <c r="E50" s="1">
        <v>45.6</v>
      </c>
      <c r="F50" s="1">
        <v>9.3000000000000007</v>
      </c>
      <c r="G50">
        <v>35</v>
      </c>
      <c r="H50">
        <f t="shared" si="0"/>
        <v>1.5960000000000001</v>
      </c>
      <c r="I50">
        <f t="shared" si="1"/>
        <v>7.2368421052631575</v>
      </c>
    </row>
    <row r="51" spans="1:14" x14ac:dyDescent="0.2">
      <c r="A51" s="1">
        <v>45</v>
      </c>
      <c r="B51" s="1">
        <v>61</v>
      </c>
      <c r="C51" s="1">
        <v>2</v>
      </c>
      <c r="D51" s="1" t="s">
        <v>12</v>
      </c>
      <c r="E51" s="1">
        <v>38.6</v>
      </c>
      <c r="F51" s="1">
        <v>9.4</v>
      </c>
      <c r="G51">
        <v>35</v>
      </c>
      <c r="H51">
        <f t="shared" si="0"/>
        <v>1.351</v>
      </c>
      <c r="I51">
        <f t="shared" si="1"/>
        <v>8.5492227979274613</v>
      </c>
    </row>
    <row r="52" spans="1:14" x14ac:dyDescent="0.2">
      <c r="A52" s="1">
        <v>45</v>
      </c>
      <c r="B52" s="1">
        <v>61</v>
      </c>
      <c r="C52" s="1">
        <v>3</v>
      </c>
      <c r="D52" s="1" t="s">
        <v>12</v>
      </c>
      <c r="E52" s="1">
        <v>57</v>
      </c>
      <c r="F52" s="1">
        <v>9.5</v>
      </c>
      <c r="G52">
        <v>35</v>
      </c>
      <c r="H52">
        <f t="shared" si="0"/>
        <v>1.9950000000000001</v>
      </c>
      <c r="I52">
        <f t="shared" si="1"/>
        <v>5.7894736842105257</v>
      </c>
    </row>
    <row r="53" spans="1:14" x14ac:dyDescent="0.2">
      <c r="A53" s="1">
        <v>45</v>
      </c>
      <c r="B53" s="1">
        <v>61</v>
      </c>
      <c r="C53" s="1">
        <v>4</v>
      </c>
      <c r="D53" s="1" t="s">
        <v>12</v>
      </c>
      <c r="E53" s="1">
        <v>54</v>
      </c>
      <c r="F53" s="1">
        <v>9.6</v>
      </c>
      <c r="G53">
        <v>35</v>
      </c>
      <c r="H53">
        <f t="shared" si="0"/>
        <v>1.89</v>
      </c>
      <c r="I53">
        <f t="shared" si="1"/>
        <v>6.1111111111111116</v>
      </c>
    </row>
    <row r="54" spans="1:14" x14ac:dyDescent="0.2">
      <c r="A54" s="1">
        <v>45</v>
      </c>
      <c r="B54" s="1">
        <v>61</v>
      </c>
      <c r="C54" s="1" t="s">
        <v>8</v>
      </c>
      <c r="D54" s="1" t="s">
        <v>13</v>
      </c>
      <c r="E54" s="1">
        <v>89.7</v>
      </c>
      <c r="F54" s="1">
        <v>9.5</v>
      </c>
      <c r="G54">
        <v>35</v>
      </c>
      <c r="H54">
        <f t="shared" si="0"/>
        <v>3.1395</v>
      </c>
      <c r="I54">
        <f t="shared" si="1"/>
        <v>3.6789297658862878</v>
      </c>
    </row>
    <row r="55" spans="1:14" x14ac:dyDescent="0.2">
      <c r="A55" s="1">
        <v>45</v>
      </c>
      <c r="B55" s="1">
        <v>61</v>
      </c>
      <c r="C55" s="1" t="s">
        <v>9</v>
      </c>
      <c r="D55" s="1" t="s">
        <v>13</v>
      </c>
      <c r="E55" s="1">
        <v>64</v>
      </c>
      <c r="F55" s="1">
        <v>9.6999999999999993</v>
      </c>
      <c r="G55">
        <v>35</v>
      </c>
      <c r="H55">
        <f t="shared" si="0"/>
        <v>2.2400000000000002</v>
      </c>
      <c r="I55">
        <f t="shared" si="1"/>
        <v>5.15625</v>
      </c>
    </row>
    <row r="56" spans="1:14" x14ac:dyDescent="0.2">
      <c r="A56" s="1">
        <v>45</v>
      </c>
      <c r="B56" s="1">
        <v>61</v>
      </c>
      <c r="C56" s="1" t="s">
        <v>10</v>
      </c>
      <c r="D56" s="1" t="s">
        <v>13</v>
      </c>
      <c r="E56" s="1">
        <v>75.7</v>
      </c>
      <c r="F56" s="1">
        <v>9.9</v>
      </c>
      <c r="G56">
        <v>35</v>
      </c>
      <c r="H56">
        <f t="shared" si="0"/>
        <v>2.6495000000000002</v>
      </c>
      <c r="I56">
        <f t="shared" si="1"/>
        <v>4.3593130779392339</v>
      </c>
    </row>
    <row r="57" spans="1:14" x14ac:dyDescent="0.2">
      <c r="A57" s="1">
        <v>45</v>
      </c>
      <c r="B57" s="1">
        <v>61</v>
      </c>
      <c r="C57" s="1" t="s">
        <v>11</v>
      </c>
      <c r="D57" s="1" t="s">
        <v>13</v>
      </c>
      <c r="E57" s="1">
        <v>77.900000000000006</v>
      </c>
      <c r="F57" s="1">
        <v>9.5</v>
      </c>
      <c r="G57">
        <v>35</v>
      </c>
      <c r="H57">
        <f t="shared" si="0"/>
        <v>2.7265000000000001</v>
      </c>
      <c r="I57">
        <f t="shared" si="1"/>
        <v>4.2362002567394095</v>
      </c>
    </row>
    <row r="58" spans="1:14" x14ac:dyDescent="0.2">
      <c r="A58" s="1">
        <v>45</v>
      </c>
      <c r="B58" s="1">
        <v>62</v>
      </c>
      <c r="C58" s="1">
        <v>1</v>
      </c>
      <c r="D58" s="1" t="s">
        <v>12</v>
      </c>
      <c r="E58" s="1">
        <v>66</v>
      </c>
      <c r="F58" s="1">
        <v>9.6999999999999993</v>
      </c>
      <c r="G58">
        <v>35</v>
      </c>
      <c r="H58">
        <f t="shared" si="0"/>
        <v>2.31</v>
      </c>
      <c r="I58">
        <f t="shared" si="1"/>
        <v>5</v>
      </c>
    </row>
    <row r="59" spans="1:14" x14ac:dyDescent="0.2">
      <c r="A59" s="1">
        <v>45</v>
      </c>
      <c r="B59" s="1">
        <v>62</v>
      </c>
      <c r="C59" s="1">
        <v>2</v>
      </c>
      <c r="D59" s="1" t="s">
        <v>12</v>
      </c>
      <c r="E59" s="1">
        <v>43.5</v>
      </c>
      <c r="F59" s="1">
        <v>9.6999999999999993</v>
      </c>
      <c r="G59">
        <v>35</v>
      </c>
      <c r="H59">
        <f t="shared" si="0"/>
        <v>1.5225</v>
      </c>
      <c r="I59">
        <f t="shared" si="1"/>
        <v>7.5862068965517242</v>
      </c>
    </row>
    <row r="60" spans="1:14" x14ac:dyDescent="0.2">
      <c r="A60" s="1">
        <v>45</v>
      </c>
      <c r="B60" s="1">
        <v>62</v>
      </c>
      <c r="C60" s="1">
        <v>3</v>
      </c>
      <c r="D60" s="1" t="s">
        <v>12</v>
      </c>
      <c r="E60" s="1">
        <v>44.8</v>
      </c>
      <c r="F60" s="1">
        <v>9.5</v>
      </c>
      <c r="G60">
        <v>35</v>
      </c>
      <c r="H60">
        <f t="shared" si="0"/>
        <v>1.5680000000000001</v>
      </c>
      <c r="I60">
        <f t="shared" si="1"/>
        <v>7.3660714285714288</v>
      </c>
    </row>
    <row r="61" spans="1:14" x14ac:dyDescent="0.2">
      <c r="A61" s="1">
        <v>45</v>
      </c>
      <c r="B61" s="1">
        <v>62</v>
      </c>
      <c r="C61" s="1">
        <v>4</v>
      </c>
      <c r="D61" s="1" t="s">
        <v>12</v>
      </c>
      <c r="E61" s="1">
        <v>41.3</v>
      </c>
      <c r="F61" s="1">
        <v>9.5</v>
      </c>
      <c r="G61">
        <v>35</v>
      </c>
      <c r="H61">
        <f t="shared" si="0"/>
        <v>1.4455</v>
      </c>
      <c r="I61">
        <f t="shared" si="1"/>
        <v>7.9903147699757868</v>
      </c>
    </row>
    <row r="62" spans="1:14" x14ac:dyDescent="0.2">
      <c r="A62" s="1">
        <v>45</v>
      </c>
      <c r="B62" s="1">
        <v>62</v>
      </c>
      <c r="C62" s="1" t="s">
        <v>8</v>
      </c>
      <c r="D62" s="1" t="s">
        <v>13</v>
      </c>
      <c r="E62" s="1">
        <v>47.7</v>
      </c>
      <c r="F62" s="1">
        <v>9.3000000000000007</v>
      </c>
      <c r="G62">
        <v>35</v>
      </c>
      <c r="H62">
        <f t="shared" si="0"/>
        <v>1.6695</v>
      </c>
      <c r="I62">
        <f t="shared" si="1"/>
        <v>6.9182389937106921</v>
      </c>
    </row>
    <row r="63" spans="1:14" x14ac:dyDescent="0.2">
      <c r="A63" s="1">
        <v>45</v>
      </c>
      <c r="B63" s="1">
        <v>62</v>
      </c>
      <c r="C63" s="1" t="s">
        <v>9</v>
      </c>
      <c r="D63" s="1" t="s">
        <v>13</v>
      </c>
      <c r="E63" s="1">
        <v>30.9</v>
      </c>
      <c r="F63" s="1">
        <v>9.5</v>
      </c>
      <c r="G63">
        <v>35</v>
      </c>
      <c r="H63">
        <f t="shared" si="0"/>
        <v>1.0814999999999999</v>
      </c>
      <c r="I63">
        <f t="shared" si="1"/>
        <v>10.679611650485437</v>
      </c>
    </row>
    <row r="64" spans="1:14" x14ac:dyDescent="0.2">
      <c r="A64" s="1">
        <v>45</v>
      </c>
      <c r="B64" s="1">
        <v>62</v>
      </c>
      <c r="C64" s="1" t="s">
        <v>10</v>
      </c>
      <c r="D64" s="1" t="s">
        <v>13</v>
      </c>
      <c r="E64" s="1">
        <v>79.599999999999994</v>
      </c>
      <c r="F64" s="1">
        <v>9.1999999999999993</v>
      </c>
      <c r="G64">
        <v>35</v>
      </c>
      <c r="H64">
        <f t="shared" si="0"/>
        <v>2.786</v>
      </c>
      <c r="I64">
        <f t="shared" si="1"/>
        <v>4.1457286432160805</v>
      </c>
    </row>
    <row r="65" spans="1:9" x14ac:dyDescent="0.2">
      <c r="A65" s="1">
        <v>45</v>
      </c>
      <c r="B65" s="1">
        <v>62</v>
      </c>
      <c r="C65" s="1" t="s">
        <v>11</v>
      </c>
      <c r="D65" s="1" t="s">
        <v>13</v>
      </c>
      <c r="E65" s="1">
        <v>45.3</v>
      </c>
      <c r="F65" s="1">
        <v>9.6999999999999993</v>
      </c>
      <c r="G65">
        <v>35</v>
      </c>
      <c r="H65">
        <f t="shared" si="0"/>
        <v>1.5854999999999999</v>
      </c>
      <c r="I65">
        <f t="shared" si="1"/>
        <v>7.2847682119205306</v>
      </c>
    </row>
    <row r="66" spans="1:9" x14ac:dyDescent="0.2">
      <c r="A66" s="1">
        <v>45</v>
      </c>
      <c r="B66" s="1">
        <v>65</v>
      </c>
      <c r="C66" s="1">
        <v>1</v>
      </c>
      <c r="D66" s="1" t="s">
        <v>12</v>
      </c>
      <c r="E66" s="1">
        <v>45.5</v>
      </c>
      <c r="F66" s="1">
        <v>9.5</v>
      </c>
      <c r="G66">
        <v>35</v>
      </c>
      <c r="H66">
        <f t="shared" si="0"/>
        <v>1.5925</v>
      </c>
      <c r="I66">
        <f t="shared" si="1"/>
        <v>7.2527472527472527</v>
      </c>
    </row>
    <row r="67" spans="1:9" x14ac:dyDescent="0.2">
      <c r="A67" s="1">
        <v>45</v>
      </c>
      <c r="B67" s="1">
        <v>65</v>
      </c>
      <c r="C67" s="1">
        <v>2</v>
      </c>
      <c r="D67" s="1" t="s">
        <v>12</v>
      </c>
      <c r="E67" s="1">
        <v>36.5</v>
      </c>
      <c r="F67" s="1">
        <v>9.6</v>
      </c>
      <c r="G67">
        <v>35</v>
      </c>
      <c r="H67">
        <f t="shared" ref="H67:H73" si="2">G67*E67/1000</f>
        <v>1.2775000000000001</v>
      </c>
      <c r="I67">
        <f t="shared" ref="I67:I73" si="3">(MIN($E$2:$E$55)*11/1000)/H67*G67</f>
        <v>9.0410958904109577</v>
      </c>
    </row>
    <row r="68" spans="1:9" x14ac:dyDescent="0.2">
      <c r="A68" s="1">
        <v>45</v>
      </c>
      <c r="B68" s="1">
        <v>65</v>
      </c>
      <c r="C68" s="1">
        <v>3</v>
      </c>
      <c r="D68" s="1" t="s">
        <v>12</v>
      </c>
      <c r="E68" s="1">
        <v>43.5</v>
      </c>
      <c r="F68" s="1">
        <v>9.5</v>
      </c>
      <c r="G68">
        <v>35</v>
      </c>
      <c r="H68">
        <f t="shared" si="2"/>
        <v>1.5225</v>
      </c>
      <c r="I68">
        <f t="shared" si="3"/>
        <v>7.5862068965517242</v>
      </c>
    </row>
    <row r="69" spans="1:9" x14ac:dyDescent="0.2">
      <c r="A69" s="1">
        <v>45</v>
      </c>
      <c r="B69" s="1">
        <v>65</v>
      </c>
      <c r="C69" s="1">
        <v>4</v>
      </c>
      <c r="D69" s="1" t="s">
        <v>12</v>
      </c>
      <c r="E69" s="1">
        <v>3.57</v>
      </c>
      <c r="F69" s="1">
        <v>10</v>
      </c>
      <c r="G69">
        <v>35</v>
      </c>
      <c r="H69">
        <f t="shared" si="2"/>
        <v>0.12494999999999999</v>
      </c>
      <c r="I69">
        <f t="shared" si="3"/>
        <v>92.436974789915979</v>
      </c>
    </row>
    <row r="70" spans="1:9" x14ac:dyDescent="0.2">
      <c r="A70" s="1">
        <v>45</v>
      </c>
      <c r="B70" s="1">
        <v>65</v>
      </c>
      <c r="C70" s="1" t="s">
        <v>8</v>
      </c>
      <c r="D70" s="1" t="s">
        <v>13</v>
      </c>
      <c r="E70" s="1">
        <v>38</v>
      </c>
      <c r="F70" s="1">
        <v>9.5</v>
      </c>
      <c r="G70">
        <v>35</v>
      </c>
      <c r="H70">
        <f t="shared" si="2"/>
        <v>1.33</v>
      </c>
      <c r="I70">
        <f t="shared" si="3"/>
        <v>8.6842105263157894</v>
      </c>
    </row>
    <row r="71" spans="1:9" x14ac:dyDescent="0.2">
      <c r="A71" s="1">
        <v>45</v>
      </c>
      <c r="B71" s="1">
        <v>65</v>
      </c>
      <c r="C71" s="1" t="s">
        <v>9</v>
      </c>
      <c r="D71" s="1" t="s">
        <v>13</v>
      </c>
      <c r="E71" s="1">
        <v>36.1</v>
      </c>
      <c r="F71" s="1">
        <v>9.6999999999999993</v>
      </c>
      <c r="G71">
        <v>35</v>
      </c>
      <c r="H71">
        <f t="shared" si="2"/>
        <v>1.2635000000000001</v>
      </c>
      <c r="I71">
        <f t="shared" si="3"/>
        <v>9.1412742382271457</v>
      </c>
    </row>
    <row r="72" spans="1:9" x14ac:dyDescent="0.2">
      <c r="A72" s="1">
        <v>45</v>
      </c>
      <c r="B72" s="1">
        <v>65</v>
      </c>
      <c r="C72" s="1" t="s">
        <v>10</v>
      </c>
      <c r="D72" s="1" t="s">
        <v>13</v>
      </c>
      <c r="E72" s="1">
        <v>51.4</v>
      </c>
      <c r="F72" s="1">
        <v>9.6</v>
      </c>
      <c r="G72">
        <v>35</v>
      </c>
      <c r="H72">
        <f t="shared" si="2"/>
        <v>1.7989999999999999</v>
      </c>
      <c r="I72">
        <f t="shared" si="3"/>
        <v>6.4202334630350197</v>
      </c>
    </row>
    <row r="73" spans="1:9" x14ac:dyDescent="0.2">
      <c r="A73" s="1">
        <v>45</v>
      </c>
      <c r="B73" s="1">
        <v>65</v>
      </c>
      <c r="C73" s="1" t="s">
        <v>11</v>
      </c>
      <c r="D73" s="1" t="s">
        <v>13</v>
      </c>
      <c r="E73" s="1">
        <v>29.9</v>
      </c>
      <c r="F73" s="1">
        <v>9.6</v>
      </c>
      <c r="G73">
        <v>35</v>
      </c>
      <c r="H73">
        <f t="shared" si="2"/>
        <v>1.0465</v>
      </c>
      <c r="I73">
        <f t="shared" si="3"/>
        <v>11.036789297658864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5821-FF51-A24C-95C6-13C83554F6B6}">
  <dimension ref="A1:K73"/>
  <sheetViews>
    <sheetView topLeftCell="A18" workbookViewId="0">
      <selection activeCell="I38" sqref="I38:J55"/>
    </sheetView>
  </sheetViews>
  <sheetFormatPr baseColWidth="10" defaultRowHeight="16" x14ac:dyDescent="0.2"/>
  <cols>
    <col min="1" max="1" width="13.1640625" style="1" customWidth="1"/>
    <col min="2" max="2" width="14.83203125" style="1" customWidth="1"/>
    <col min="3" max="3" width="15.83203125" style="1" customWidth="1"/>
    <col min="4" max="4" width="23.83203125" customWidth="1"/>
    <col min="5" max="5" width="16.6640625" customWidth="1"/>
    <col min="6" max="6" width="14.1640625" customWidth="1"/>
    <col min="7" max="7" width="16.1640625" customWidth="1"/>
    <col min="8" max="8" width="15.5" customWidth="1"/>
    <col min="11" max="11" width="17" customWidth="1"/>
  </cols>
  <sheetData>
    <row r="1" spans="1:11" x14ac:dyDescent="0.2">
      <c r="A1" s="1" t="s">
        <v>5</v>
      </c>
      <c r="B1" s="1" t="s">
        <v>6</v>
      </c>
      <c r="C1" s="1" t="s">
        <v>7</v>
      </c>
      <c r="D1" s="1" t="s">
        <v>4</v>
      </c>
      <c r="E1" t="s">
        <v>19</v>
      </c>
      <c r="F1" t="s">
        <v>0</v>
      </c>
      <c r="G1" t="s">
        <v>16</v>
      </c>
      <c r="H1" t="s">
        <v>18</v>
      </c>
      <c r="I1" t="s">
        <v>21</v>
      </c>
      <c r="J1" t="s">
        <v>20</v>
      </c>
      <c r="K1" t="s">
        <v>23</v>
      </c>
    </row>
    <row r="2" spans="1:11" x14ac:dyDescent="0.2">
      <c r="A2" s="1">
        <v>15</v>
      </c>
      <c r="B2" s="1">
        <v>61</v>
      </c>
      <c r="C2" s="1">
        <v>1</v>
      </c>
      <c r="D2" s="1" t="s">
        <v>12</v>
      </c>
      <c r="E2">
        <f>4*33.8</f>
        <v>135.19999999999999</v>
      </c>
      <c r="F2" s="1">
        <v>9.4</v>
      </c>
      <c r="G2">
        <v>35</v>
      </c>
      <c r="H2">
        <f>G2*E2/1000</f>
        <v>4.7320000000000002</v>
      </c>
      <c r="I2">
        <f>(MIN($E$2:$E$55)*11/1000)/H2*G2</f>
        <v>2.9371301775147929</v>
      </c>
      <c r="J2">
        <f>11-I2</f>
        <v>8.062869822485208</v>
      </c>
      <c r="K2">
        <f>(MIN($E$2:$E$55)*11/1000)</f>
        <v>0.39710000000000001</v>
      </c>
    </row>
    <row r="3" spans="1:11" x14ac:dyDescent="0.2">
      <c r="A3" s="1">
        <v>15</v>
      </c>
      <c r="B3" s="1">
        <v>61</v>
      </c>
      <c r="C3" s="1">
        <v>2</v>
      </c>
      <c r="D3" s="1" t="s">
        <v>12</v>
      </c>
      <c r="E3">
        <f>4*27.9</f>
        <v>111.6</v>
      </c>
      <c r="F3" s="1">
        <v>9.4</v>
      </c>
      <c r="G3">
        <v>35</v>
      </c>
      <c r="H3">
        <f t="shared" ref="H3:H4" si="0">G3*E3/1000</f>
        <v>3.9060000000000001</v>
      </c>
      <c r="I3">
        <f t="shared" ref="I3:I55" si="1">(MIN($E$2:$E$55)*11/1000)/H3*G3</f>
        <v>3.5582437275985663</v>
      </c>
      <c r="J3">
        <f t="shared" ref="J3:J55" si="2">11-I3</f>
        <v>7.4417562724014337</v>
      </c>
      <c r="K3">
        <f t="shared" ref="K3:K55" si="3">(MIN($E$2:$E$55)*11/1000)</f>
        <v>0.39710000000000001</v>
      </c>
    </row>
    <row r="4" spans="1:11" x14ac:dyDescent="0.2">
      <c r="A4" s="1">
        <v>15</v>
      </c>
      <c r="B4" s="1">
        <v>61</v>
      </c>
      <c r="C4" s="1">
        <v>3</v>
      </c>
      <c r="D4" s="1" t="s">
        <v>12</v>
      </c>
      <c r="E4" s="1">
        <v>100</v>
      </c>
      <c r="F4" s="1">
        <v>9.1</v>
      </c>
      <c r="G4">
        <v>35</v>
      </c>
      <c r="H4">
        <f t="shared" si="0"/>
        <v>3.5</v>
      </c>
      <c r="I4">
        <f t="shared" si="1"/>
        <v>3.9710000000000001</v>
      </c>
      <c r="J4">
        <f t="shared" si="2"/>
        <v>7.0289999999999999</v>
      </c>
      <c r="K4">
        <f t="shared" si="3"/>
        <v>0.39710000000000001</v>
      </c>
    </row>
    <row r="5" spans="1:11" x14ac:dyDescent="0.2">
      <c r="A5" s="1">
        <v>15</v>
      </c>
      <c r="B5" s="1">
        <v>61</v>
      </c>
      <c r="C5" s="1" t="s">
        <v>8</v>
      </c>
      <c r="D5" s="1" t="s">
        <v>13</v>
      </c>
      <c r="E5">
        <f>4*26.1</f>
        <v>104.4</v>
      </c>
      <c r="F5" s="1">
        <v>9.5</v>
      </c>
      <c r="G5">
        <v>35</v>
      </c>
      <c r="H5">
        <f t="shared" ref="H5:H36" si="4">G5*E5/1000</f>
        <v>3.6539999999999999</v>
      </c>
      <c r="I5">
        <f t="shared" si="1"/>
        <v>3.803639846743295</v>
      </c>
      <c r="J5">
        <f t="shared" si="2"/>
        <v>7.1963601532567054</v>
      </c>
      <c r="K5">
        <f t="shared" si="3"/>
        <v>0.39710000000000001</v>
      </c>
    </row>
    <row r="6" spans="1:11" x14ac:dyDescent="0.2">
      <c r="A6" s="1">
        <v>15</v>
      </c>
      <c r="B6" s="1">
        <v>61</v>
      </c>
      <c r="C6" s="1" t="s">
        <v>9</v>
      </c>
      <c r="D6" s="1" t="s">
        <v>13</v>
      </c>
      <c r="E6">
        <v>100</v>
      </c>
      <c r="F6" s="1">
        <v>9.3000000000000007</v>
      </c>
      <c r="G6">
        <v>35</v>
      </c>
      <c r="H6">
        <f t="shared" si="4"/>
        <v>3.5</v>
      </c>
      <c r="I6">
        <f t="shared" si="1"/>
        <v>3.9710000000000001</v>
      </c>
      <c r="J6">
        <f t="shared" si="2"/>
        <v>7.0289999999999999</v>
      </c>
      <c r="K6">
        <f t="shared" si="3"/>
        <v>0.39710000000000001</v>
      </c>
    </row>
    <row r="7" spans="1:11" x14ac:dyDescent="0.2">
      <c r="A7" s="1">
        <v>15</v>
      </c>
      <c r="B7" s="1">
        <v>61</v>
      </c>
      <c r="C7" s="1" t="s">
        <v>10</v>
      </c>
      <c r="D7" s="1" t="s">
        <v>13</v>
      </c>
      <c r="E7">
        <v>82</v>
      </c>
      <c r="F7" s="1">
        <v>9.6</v>
      </c>
      <c r="G7">
        <v>35</v>
      </c>
      <c r="H7">
        <f t="shared" si="4"/>
        <v>2.87</v>
      </c>
      <c r="I7">
        <f t="shared" si="1"/>
        <v>4.8426829268292684</v>
      </c>
      <c r="J7">
        <f t="shared" si="2"/>
        <v>6.1573170731707316</v>
      </c>
      <c r="K7">
        <f t="shared" si="3"/>
        <v>0.39710000000000001</v>
      </c>
    </row>
    <row r="8" spans="1:11" x14ac:dyDescent="0.2">
      <c r="A8" s="1">
        <v>15</v>
      </c>
      <c r="B8" s="1">
        <v>62</v>
      </c>
      <c r="C8" s="1">
        <v>1</v>
      </c>
      <c r="D8" s="1" t="s">
        <v>12</v>
      </c>
      <c r="E8" s="1">
        <v>95</v>
      </c>
      <c r="F8" s="1">
        <v>9.8000000000000007</v>
      </c>
      <c r="G8">
        <v>35</v>
      </c>
      <c r="H8">
        <f t="shared" si="4"/>
        <v>3.3250000000000002</v>
      </c>
      <c r="I8">
        <f t="shared" si="1"/>
        <v>4.18</v>
      </c>
      <c r="J8">
        <f t="shared" si="2"/>
        <v>6.82</v>
      </c>
      <c r="K8">
        <f t="shared" si="3"/>
        <v>0.39710000000000001</v>
      </c>
    </row>
    <row r="9" spans="1:11" x14ac:dyDescent="0.2">
      <c r="A9" s="1">
        <v>15</v>
      </c>
      <c r="B9" s="1">
        <v>62</v>
      </c>
      <c r="C9" s="1">
        <v>2</v>
      </c>
      <c r="D9" s="1" t="s">
        <v>12</v>
      </c>
      <c r="E9" s="1">
        <v>85.5</v>
      </c>
      <c r="F9" s="1">
        <v>9.8000000000000007</v>
      </c>
      <c r="G9">
        <v>35</v>
      </c>
      <c r="H9">
        <f t="shared" si="4"/>
        <v>2.9925000000000002</v>
      </c>
      <c r="I9">
        <f t="shared" si="1"/>
        <v>4.6444444444444448</v>
      </c>
      <c r="J9">
        <f t="shared" si="2"/>
        <v>6.3555555555555552</v>
      </c>
      <c r="K9">
        <f t="shared" si="3"/>
        <v>0.39710000000000001</v>
      </c>
    </row>
    <row r="10" spans="1:11" x14ac:dyDescent="0.2">
      <c r="A10" s="1">
        <v>15</v>
      </c>
      <c r="B10" s="1">
        <v>62</v>
      </c>
      <c r="C10" s="1">
        <v>4</v>
      </c>
      <c r="D10" s="1" t="s">
        <v>12</v>
      </c>
      <c r="E10" s="1">
        <v>84.1</v>
      </c>
      <c r="F10" s="1">
        <v>9.8000000000000007</v>
      </c>
      <c r="G10">
        <v>35</v>
      </c>
      <c r="H10">
        <f t="shared" si="4"/>
        <v>2.9434999999999998</v>
      </c>
      <c r="I10">
        <f t="shared" si="1"/>
        <v>4.7217598097502975</v>
      </c>
      <c r="J10">
        <f t="shared" si="2"/>
        <v>6.2782401902497025</v>
      </c>
      <c r="K10">
        <f t="shared" si="3"/>
        <v>0.39710000000000001</v>
      </c>
    </row>
    <row r="11" spans="1:11" x14ac:dyDescent="0.2">
      <c r="A11" s="1">
        <v>15</v>
      </c>
      <c r="B11" s="1">
        <v>62</v>
      </c>
      <c r="C11" s="1" t="s">
        <v>9</v>
      </c>
      <c r="D11" s="1" t="s">
        <v>13</v>
      </c>
      <c r="E11" s="1">
        <v>69.900000000000006</v>
      </c>
      <c r="F11" s="1">
        <v>9.9</v>
      </c>
      <c r="G11">
        <v>35</v>
      </c>
      <c r="H11">
        <f t="shared" si="4"/>
        <v>2.4464999999999999</v>
      </c>
      <c r="I11">
        <f t="shared" si="1"/>
        <v>5.6809728183118748</v>
      </c>
      <c r="J11">
        <f t="shared" si="2"/>
        <v>5.3190271816881252</v>
      </c>
      <c r="K11">
        <f t="shared" si="3"/>
        <v>0.39710000000000001</v>
      </c>
    </row>
    <row r="12" spans="1:11" x14ac:dyDescent="0.2">
      <c r="A12" s="1">
        <v>15</v>
      </c>
      <c r="B12" s="1">
        <v>62</v>
      </c>
      <c r="C12" s="1" t="s">
        <v>10</v>
      </c>
      <c r="D12" s="1" t="s">
        <v>13</v>
      </c>
      <c r="E12" s="1">
        <v>80.099999999999994</v>
      </c>
      <c r="F12" s="1">
        <v>9.8000000000000007</v>
      </c>
      <c r="G12">
        <v>35</v>
      </c>
      <c r="H12">
        <f t="shared" si="4"/>
        <v>2.8035000000000001</v>
      </c>
      <c r="I12">
        <f t="shared" si="1"/>
        <v>4.9575530586766545</v>
      </c>
      <c r="J12">
        <f t="shared" si="2"/>
        <v>6.0424469413233455</v>
      </c>
      <c r="K12">
        <f t="shared" si="3"/>
        <v>0.39710000000000001</v>
      </c>
    </row>
    <row r="13" spans="1:11" x14ac:dyDescent="0.2">
      <c r="A13" s="1">
        <v>15</v>
      </c>
      <c r="B13" s="1">
        <v>62</v>
      </c>
      <c r="C13" s="1" t="s">
        <v>11</v>
      </c>
      <c r="D13" s="1" t="s">
        <v>13</v>
      </c>
      <c r="E13" s="1">
        <v>101</v>
      </c>
      <c r="F13" s="1">
        <v>9.6</v>
      </c>
      <c r="G13">
        <v>35</v>
      </c>
      <c r="H13">
        <f t="shared" si="4"/>
        <v>3.5350000000000001</v>
      </c>
      <c r="I13">
        <f t="shared" si="1"/>
        <v>3.9316831683168316</v>
      </c>
      <c r="J13">
        <f t="shared" si="2"/>
        <v>7.0683168316831679</v>
      </c>
      <c r="K13">
        <f t="shared" si="3"/>
        <v>0.39710000000000001</v>
      </c>
    </row>
    <row r="14" spans="1:11" x14ac:dyDescent="0.2">
      <c r="A14" s="1">
        <v>15</v>
      </c>
      <c r="B14" s="1">
        <v>63</v>
      </c>
      <c r="C14" s="1">
        <v>1</v>
      </c>
      <c r="D14" s="1" t="s">
        <v>12</v>
      </c>
      <c r="E14" s="1">
        <v>108</v>
      </c>
      <c r="F14" s="1">
        <v>9.6999999999999993</v>
      </c>
      <c r="G14">
        <v>35</v>
      </c>
      <c r="H14">
        <f t="shared" si="4"/>
        <v>3.78</v>
      </c>
      <c r="I14">
        <f t="shared" si="1"/>
        <v>3.6768518518518523</v>
      </c>
      <c r="J14">
        <f t="shared" si="2"/>
        <v>7.3231481481481477</v>
      </c>
      <c r="K14">
        <f t="shared" si="3"/>
        <v>0.39710000000000001</v>
      </c>
    </row>
    <row r="15" spans="1:11" x14ac:dyDescent="0.2">
      <c r="A15" s="1">
        <v>15</v>
      </c>
      <c r="B15" s="1">
        <v>63</v>
      </c>
      <c r="C15" s="1">
        <v>2</v>
      </c>
      <c r="D15" s="1" t="s">
        <v>12</v>
      </c>
      <c r="E15" s="1">
        <v>136</v>
      </c>
      <c r="F15" s="1">
        <v>9.9</v>
      </c>
      <c r="G15">
        <v>35</v>
      </c>
      <c r="H15">
        <f t="shared" si="4"/>
        <v>4.76</v>
      </c>
      <c r="I15">
        <f t="shared" si="1"/>
        <v>2.9198529411764711</v>
      </c>
      <c r="J15">
        <f t="shared" si="2"/>
        <v>8.0801470588235293</v>
      </c>
      <c r="K15">
        <f t="shared" si="3"/>
        <v>0.39710000000000001</v>
      </c>
    </row>
    <row r="16" spans="1:11" x14ac:dyDescent="0.2">
      <c r="A16" s="1">
        <v>15</v>
      </c>
      <c r="B16" s="1">
        <v>63</v>
      </c>
      <c r="C16" s="1">
        <v>3</v>
      </c>
      <c r="D16" s="1" t="s">
        <v>12</v>
      </c>
      <c r="E16" s="1">
        <v>88.5</v>
      </c>
      <c r="F16" s="1">
        <v>10</v>
      </c>
      <c r="G16">
        <v>35</v>
      </c>
      <c r="H16">
        <f t="shared" si="4"/>
        <v>3.0975000000000001</v>
      </c>
      <c r="I16">
        <f t="shared" si="1"/>
        <v>4.4870056497175135</v>
      </c>
      <c r="J16">
        <f t="shared" si="2"/>
        <v>6.5129943502824865</v>
      </c>
      <c r="K16">
        <f t="shared" si="3"/>
        <v>0.39710000000000001</v>
      </c>
    </row>
    <row r="17" spans="1:11" x14ac:dyDescent="0.2">
      <c r="A17" s="1">
        <v>15</v>
      </c>
      <c r="B17" s="1">
        <v>63</v>
      </c>
      <c r="C17" s="1" t="s">
        <v>9</v>
      </c>
      <c r="D17" s="1" t="s">
        <v>13</v>
      </c>
      <c r="E17" s="1">
        <v>87.9</v>
      </c>
      <c r="F17" s="1">
        <v>10</v>
      </c>
      <c r="G17">
        <v>35</v>
      </c>
      <c r="H17">
        <f t="shared" si="4"/>
        <v>3.0764999999999998</v>
      </c>
      <c r="I17">
        <f t="shared" si="1"/>
        <v>4.5176336746302619</v>
      </c>
      <c r="J17">
        <f t="shared" si="2"/>
        <v>6.4823663253697381</v>
      </c>
      <c r="K17">
        <f t="shared" si="3"/>
        <v>0.39710000000000001</v>
      </c>
    </row>
    <row r="18" spans="1:11" x14ac:dyDescent="0.2">
      <c r="A18" s="1">
        <v>15</v>
      </c>
      <c r="B18" s="1">
        <v>63</v>
      </c>
      <c r="C18" s="1" t="s">
        <v>10</v>
      </c>
      <c r="D18" s="1" t="s">
        <v>13</v>
      </c>
      <c r="E18" s="1">
        <v>75.900000000000006</v>
      </c>
      <c r="F18" s="1">
        <v>10</v>
      </c>
      <c r="G18">
        <v>35</v>
      </c>
      <c r="H18">
        <f t="shared" si="4"/>
        <v>2.6564999999999999</v>
      </c>
      <c r="I18">
        <f t="shared" si="1"/>
        <v>5.2318840579710146</v>
      </c>
      <c r="J18">
        <f t="shared" si="2"/>
        <v>5.7681159420289854</v>
      </c>
      <c r="K18">
        <f t="shared" si="3"/>
        <v>0.39710000000000001</v>
      </c>
    </row>
    <row r="19" spans="1:11" x14ac:dyDescent="0.2">
      <c r="A19" s="1">
        <v>15</v>
      </c>
      <c r="B19" s="1">
        <v>63</v>
      </c>
      <c r="C19" s="1" t="s">
        <v>11</v>
      </c>
      <c r="D19" s="1" t="s">
        <v>13</v>
      </c>
      <c r="E19" s="1">
        <v>67.8</v>
      </c>
      <c r="F19" s="1">
        <v>10</v>
      </c>
      <c r="G19">
        <v>35</v>
      </c>
      <c r="H19">
        <f t="shared" si="4"/>
        <v>2.3730000000000002</v>
      </c>
      <c r="I19">
        <f t="shared" si="1"/>
        <v>5.8569321533923304</v>
      </c>
      <c r="J19">
        <f t="shared" si="2"/>
        <v>5.1430678466076696</v>
      </c>
      <c r="K19">
        <f t="shared" si="3"/>
        <v>0.39710000000000001</v>
      </c>
    </row>
    <row r="20" spans="1:11" x14ac:dyDescent="0.2">
      <c r="A20" s="1">
        <v>25</v>
      </c>
      <c r="B20" s="1">
        <v>61</v>
      </c>
      <c r="C20" s="1">
        <v>1</v>
      </c>
      <c r="D20" s="1" t="s">
        <v>12</v>
      </c>
      <c r="E20" s="1">
        <v>55.7</v>
      </c>
      <c r="F20" s="1">
        <v>9</v>
      </c>
      <c r="G20">
        <v>35</v>
      </c>
      <c r="H20">
        <f t="shared" si="4"/>
        <v>1.9495</v>
      </c>
      <c r="I20">
        <f t="shared" si="1"/>
        <v>7.1292639138240572</v>
      </c>
      <c r="J20">
        <f t="shared" si="2"/>
        <v>3.8707360861759428</v>
      </c>
      <c r="K20">
        <f t="shared" si="3"/>
        <v>0.39710000000000001</v>
      </c>
    </row>
    <row r="21" spans="1:11" x14ac:dyDescent="0.2">
      <c r="A21" s="1">
        <v>25</v>
      </c>
      <c r="B21" s="1">
        <v>61</v>
      </c>
      <c r="C21" s="1">
        <v>2</v>
      </c>
      <c r="D21" s="1" t="s">
        <v>12</v>
      </c>
      <c r="E21" s="1">
        <v>53</v>
      </c>
      <c r="F21" s="1">
        <v>9</v>
      </c>
      <c r="G21">
        <v>35</v>
      </c>
      <c r="H21">
        <f t="shared" si="4"/>
        <v>1.855</v>
      </c>
      <c r="I21">
        <f t="shared" si="1"/>
        <v>7.4924528301886797</v>
      </c>
      <c r="J21">
        <f t="shared" si="2"/>
        <v>3.5075471698113203</v>
      </c>
      <c r="K21">
        <f t="shared" si="3"/>
        <v>0.39710000000000001</v>
      </c>
    </row>
    <row r="22" spans="1:11" x14ac:dyDescent="0.2">
      <c r="A22" s="1">
        <v>25</v>
      </c>
      <c r="B22" s="1">
        <v>61</v>
      </c>
      <c r="C22" s="1">
        <v>3</v>
      </c>
      <c r="D22" s="1" t="s">
        <v>12</v>
      </c>
      <c r="E22" s="1">
        <v>62.4</v>
      </c>
      <c r="F22" s="1">
        <v>8.8000000000000007</v>
      </c>
      <c r="G22">
        <v>35</v>
      </c>
      <c r="H22">
        <f t="shared" si="4"/>
        <v>2.1840000000000002</v>
      </c>
      <c r="I22">
        <f t="shared" si="1"/>
        <v>6.3637820512820511</v>
      </c>
      <c r="J22">
        <f t="shared" si="2"/>
        <v>4.6362179487179489</v>
      </c>
      <c r="K22">
        <f t="shared" si="3"/>
        <v>0.39710000000000001</v>
      </c>
    </row>
    <row r="23" spans="1:11" x14ac:dyDescent="0.2">
      <c r="A23" s="1">
        <v>25</v>
      </c>
      <c r="B23" s="1">
        <v>61</v>
      </c>
      <c r="C23" s="1" t="s">
        <v>8</v>
      </c>
      <c r="D23" s="1" t="s">
        <v>13</v>
      </c>
      <c r="E23" s="1">
        <v>56.7</v>
      </c>
      <c r="F23" s="1">
        <v>9.4</v>
      </c>
      <c r="G23">
        <v>35</v>
      </c>
      <c r="H23">
        <f t="shared" si="4"/>
        <v>1.9844999999999999</v>
      </c>
      <c r="I23">
        <f t="shared" si="1"/>
        <v>7.0035273368606701</v>
      </c>
      <c r="J23">
        <f t="shared" si="2"/>
        <v>3.9964726631393299</v>
      </c>
      <c r="K23">
        <f t="shared" si="3"/>
        <v>0.39710000000000001</v>
      </c>
    </row>
    <row r="24" spans="1:11" x14ac:dyDescent="0.2">
      <c r="A24" s="1">
        <v>25</v>
      </c>
      <c r="B24" s="1">
        <v>61</v>
      </c>
      <c r="C24" s="1" t="s">
        <v>10</v>
      </c>
      <c r="D24" s="1" t="s">
        <v>13</v>
      </c>
      <c r="E24" s="1">
        <v>62.7</v>
      </c>
      <c r="F24" s="1">
        <v>9.8000000000000007</v>
      </c>
      <c r="G24">
        <v>35</v>
      </c>
      <c r="H24">
        <f t="shared" si="4"/>
        <v>2.1945000000000001</v>
      </c>
      <c r="I24">
        <f t="shared" si="1"/>
        <v>6.333333333333333</v>
      </c>
      <c r="J24">
        <f t="shared" si="2"/>
        <v>4.666666666666667</v>
      </c>
      <c r="K24">
        <f t="shared" si="3"/>
        <v>0.39710000000000001</v>
      </c>
    </row>
    <row r="25" spans="1:11" x14ac:dyDescent="0.2">
      <c r="A25" s="1">
        <v>25</v>
      </c>
      <c r="B25" s="1">
        <v>61</v>
      </c>
      <c r="C25" s="1" t="s">
        <v>11</v>
      </c>
      <c r="D25" s="1" t="s">
        <v>13</v>
      </c>
      <c r="E25" s="1">
        <v>83</v>
      </c>
      <c r="F25" s="1">
        <v>9.1999999999999993</v>
      </c>
      <c r="G25">
        <v>35</v>
      </c>
      <c r="H25">
        <f t="shared" si="4"/>
        <v>2.9049999999999998</v>
      </c>
      <c r="I25">
        <f t="shared" si="1"/>
        <v>4.7843373493975907</v>
      </c>
      <c r="J25">
        <f t="shared" si="2"/>
        <v>6.2156626506024093</v>
      </c>
      <c r="K25">
        <f t="shared" si="3"/>
        <v>0.39710000000000001</v>
      </c>
    </row>
    <row r="26" spans="1:11" x14ac:dyDescent="0.2">
      <c r="A26" s="1">
        <v>25</v>
      </c>
      <c r="B26" s="1">
        <v>63</v>
      </c>
      <c r="C26" s="1">
        <v>1</v>
      </c>
      <c r="D26" s="1" t="s">
        <v>12</v>
      </c>
      <c r="E26" s="1">
        <v>87.1</v>
      </c>
      <c r="F26" s="1">
        <v>9.4</v>
      </c>
      <c r="G26">
        <v>35</v>
      </c>
      <c r="H26">
        <f t="shared" si="4"/>
        <v>3.0485000000000002</v>
      </c>
      <c r="I26">
        <f t="shared" si="1"/>
        <v>4.5591274397244543</v>
      </c>
      <c r="J26">
        <f t="shared" si="2"/>
        <v>6.4408725602755457</v>
      </c>
      <c r="K26">
        <f t="shared" si="3"/>
        <v>0.39710000000000001</v>
      </c>
    </row>
    <row r="27" spans="1:11" x14ac:dyDescent="0.2">
      <c r="A27" s="1">
        <v>25</v>
      </c>
      <c r="B27" s="1">
        <v>63</v>
      </c>
      <c r="C27" s="1">
        <v>2</v>
      </c>
      <c r="D27" s="1" t="s">
        <v>12</v>
      </c>
      <c r="E27" s="1">
        <v>113</v>
      </c>
      <c r="F27" s="1">
        <v>9.5</v>
      </c>
      <c r="G27">
        <v>35</v>
      </c>
      <c r="H27">
        <f t="shared" si="4"/>
        <v>3.9550000000000001</v>
      </c>
      <c r="I27">
        <f t="shared" si="1"/>
        <v>3.5141592920353983</v>
      </c>
      <c r="J27">
        <f t="shared" si="2"/>
        <v>7.4858407079646021</v>
      </c>
      <c r="K27">
        <f t="shared" si="3"/>
        <v>0.39710000000000001</v>
      </c>
    </row>
    <row r="28" spans="1:11" x14ac:dyDescent="0.2">
      <c r="A28" s="1">
        <v>25</v>
      </c>
      <c r="B28" s="1">
        <v>63</v>
      </c>
      <c r="C28" s="1">
        <v>3</v>
      </c>
      <c r="D28" s="1" t="s">
        <v>12</v>
      </c>
      <c r="E28" s="1">
        <v>118</v>
      </c>
      <c r="F28" s="1">
        <v>9.6</v>
      </c>
      <c r="G28">
        <v>35</v>
      </c>
      <c r="H28">
        <f t="shared" si="4"/>
        <v>4.13</v>
      </c>
      <c r="I28">
        <f t="shared" si="1"/>
        <v>3.3652542372881356</v>
      </c>
      <c r="J28">
        <f t="shared" si="2"/>
        <v>7.634745762711864</v>
      </c>
      <c r="K28">
        <f t="shared" si="3"/>
        <v>0.39710000000000001</v>
      </c>
    </row>
    <row r="29" spans="1:11" x14ac:dyDescent="0.2">
      <c r="A29" s="1">
        <v>25</v>
      </c>
      <c r="B29" s="1">
        <v>63</v>
      </c>
      <c r="C29" s="1" t="s">
        <v>8</v>
      </c>
      <c r="D29" s="1" t="s">
        <v>13</v>
      </c>
      <c r="E29">
        <v>75.900000000000006</v>
      </c>
      <c r="F29" s="1">
        <v>9.1999999999999993</v>
      </c>
      <c r="G29">
        <v>35</v>
      </c>
      <c r="H29">
        <f t="shared" si="4"/>
        <v>2.6564999999999999</v>
      </c>
      <c r="I29">
        <f t="shared" si="1"/>
        <v>5.2318840579710146</v>
      </c>
      <c r="J29">
        <f t="shared" si="2"/>
        <v>5.7681159420289854</v>
      </c>
      <c r="K29">
        <f t="shared" si="3"/>
        <v>0.39710000000000001</v>
      </c>
    </row>
    <row r="30" spans="1:11" x14ac:dyDescent="0.2">
      <c r="A30" s="1">
        <v>25</v>
      </c>
      <c r="B30" s="1">
        <v>63</v>
      </c>
      <c r="C30" s="1" t="s">
        <v>9</v>
      </c>
      <c r="D30" s="1" t="s">
        <v>13</v>
      </c>
      <c r="E30">
        <v>58.2</v>
      </c>
      <c r="F30" s="1">
        <v>9.3000000000000007</v>
      </c>
      <c r="G30">
        <v>35</v>
      </c>
      <c r="H30">
        <f t="shared" si="4"/>
        <v>2.0369999999999999</v>
      </c>
      <c r="I30">
        <f t="shared" si="1"/>
        <v>6.8230240549828176</v>
      </c>
      <c r="J30">
        <f t="shared" si="2"/>
        <v>4.1769759450171824</v>
      </c>
      <c r="K30">
        <f t="shared" si="3"/>
        <v>0.39710000000000001</v>
      </c>
    </row>
    <row r="31" spans="1:11" x14ac:dyDescent="0.2">
      <c r="A31" s="1">
        <v>25</v>
      </c>
      <c r="B31" s="1">
        <v>63</v>
      </c>
      <c r="C31" s="1" t="s">
        <v>10</v>
      </c>
      <c r="D31" s="1" t="s">
        <v>13</v>
      </c>
      <c r="E31">
        <v>77.2</v>
      </c>
      <c r="F31" s="1">
        <v>9.5</v>
      </c>
      <c r="G31">
        <v>35</v>
      </c>
      <c r="H31">
        <f t="shared" si="4"/>
        <v>2.702</v>
      </c>
      <c r="I31">
        <f t="shared" si="1"/>
        <v>5.1437823834196896</v>
      </c>
      <c r="J31">
        <f t="shared" si="2"/>
        <v>5.8562176165803104</v>
      </c>
      <c r="K31">
        <f t="shared" si="3"/>
        <v>0.39710000000000001</v>
      </c>
    </row>
    <row r="32" spans="1:11" x14ac:dyDescent="0.2">
      <c r="A32" s="1">
        <v>25</v>
      </c>
      <c r="B32" s="1">
        <v>64</v>
      </c>
      <c r="C32" s="1">
        <v>1</v>
      </c>
      <c r="D32" s="1" t="s">
        <v>12</v>
      </c>
      <c r="E32" s="1">
        <v>73.5</v>
      </c>
      <c r="F32" s="1">
        <v>9.5</v>
      </c>
      <c r="G32">
        <v>35</v>
      </c>
      <c r="H32">
        <f t="shared" si="4"/>
        <v>2.5724999999999998</v>
      </c>
      <c r="I32">
        <f t="shared" si="1"/>
        <v>5.4027210884353751</v>
      </c>
      <c r="J32">
        <f t="shared" si="2"/>
        <v>5.5972789115646249</v>
      </c>
      <c r="K32">
        <f t="shared" si="3"/>
        <v>0.39710000000000001</v>
      </c>
    </row>
    <row r="33" spans="1:11" x14ac:dyDescent="0.2">
      <c r="A33" s="1">
        <v>25</v>
      </c>
      <c r="B33" s="1">
        <v>64</v>
      </c>
      <c r="C33" s="1">
        <v>2</v>
      </c>
      <c r="D33" s="1" t="s">
        <v>12</v>
      </c>
      <c r="E33" s="1">
        <v>104</v>
      </c>
      <c r="F33" s="1">
        <v>9.6</v>
      </c>
      <c r="G33">
        <v>35</v>
      </c>
      <c r="H33">
        <f t="shared" si="4"/>
        <v>3.64</v>
      </c>
      <c r="I33">
        <f t="shared" si="1"/>
        <v>3.8182692307692307</v>
      </c>
      <c r="J33">
        <f t="shared" si="2"/>
        <v>7.1817307692307697</v>
      </c>
      <c r="K33">
        <f t="shared" si="3"/>
        <v>0.39710000000000001</v>
      </c>
    </row>
    <row r="34" spans="1:11" x14ac:dyDescent="0.2">
      <c r="A34" s="1">
        <v>25</v>
      </c>
      <c r="B34" s="1">
        <v>64</v>
      </c>
      <c r="C34" s="1">
        <v>3</v>
      </c>
      <c r="D34" s="1" t="s">
        <v>12</v>
      </c>
      <c r="E34" s="1">
        <v>75.5</v>
      </c>
      <c r="F34" s="1">
        <v>9.8000000000000007</v>
      </c>
      <c r="G34">
        <v>35</v>
      </c>
      <c r="H34">
        <f t="shared" si="4"/>
        <v>2.6425000000000001</v>
      </c>
      <c r="I34">
        <f t="shared" si="1"/>
        <v>5.2596026490066228</v>
      </c>
      <c r="J34">
        <f t="shared" si="2"/>
        <v>5.7403973509933772</v>
      </c>
      <c r="K34">
        <f t="shared" si="3"/>
        <v>0.39710000000000001</v>
      </c>
    </row>
    <row r="35" spans="1:11" x14ac:dyDescent="0.2">
      <c r="A35" s="1">
        <v>25</v>
      </c>
      <c r="B35" s="1">
        <v>64</v>
      </c>
      <c r="C35" s="1" t="s">
        <v>8</v>
      </c>
      <c r="D35" s="1" t="s">
        <v>13</v>
      </c>
      <c r="E35" s="1">
        <v>49.1</v>
      </c>
      <c r="F35" s="1">
        <v>9.6999999999999993</v>
      </c>
      <c r="G35">
        <v>35</v>
      </c>
      <c r="H35">
        <f t="shared" si="4"/>
        <v>1.7184999999999999</v>
      </c>
      <c r="I35">
        <f t="shared" si="1"/>
        <v>8.0875763747454172</v>
      </c>
      <c r="J35">
        <f t="shared" si="2"/>
        <v>2.9124236252545828</v>
      </c>
      <c r="K35">
        <f t="shared" si="3"/>
        <v>0.39710000000000001</v>
      </c>
    </row>
    <row r="36" spans="1:11" x14ac:dyDescent="0.2">
      <c r="A36" s="1">
        <v>25</v>
      </c>
      <c r="B36" s="1">
        <v>64</v>
      </c>
      <c r="C36" s="1" t="s">
        <v>9</v>
      </c>
      <c r="D36" s="1" t="s">
        <v>13</v>
      </c>
      <c r="E36" s="1">
        <v>56.8</v>
      </c>
      <c r="F36" s="1">
        <v>9.6999999999999993</v>
      </c>
      <c r="G36">
        <v>35</v>
      </c>
      <c r="H36">
        <f t="shared" si="4"/>
        <v>1.988</v>
      </c>
      <c r="I36">
        <f t="shared" si="1"/>
        <v>6.9911971830985911</v>
      </c>
      <c r="J36">
        <f t="shared" si="2"/>
        <v>4.0088028169014089</v>
      </c>
      <c r="K36">
        <f t="shared" si="3"/>
        <v>0.39710000000000001</v>
      </c>
    </row>
    <row r="37" spans="1:11" x14ac:dyDescent="0.2">
      <c r="A37" s="1">
        <v>25</v>
      </c>
      <c r="B37" s="1">
        <v>64</v>
      </c>
      <c r="C37" s="1" t="s">
        <v>10</v>
      </c>
      <c r="D37" s="1" t="s">
        <v>13</v>
      </c>
      <c r="E37" s="1">
        <v>56.1</v>
      </c>
      <c r="F37" s="1">
        <v>9.8000000000000007</v>
      </c>
      <c r="G37">
        <v>35</v>
      </c>
      <c r="H37">
        <f t="shared" ref="H37:H55" si="5">G37*E37/1000</f>
        <v>1.9635</v>
      </c>
      <c r="I37">
        <f t="shared" si="1"/>
        <v>7.0784313725490193</v>
      </c>
      <c r="J37">
        <f t="shared" si="2"/>
        <v>3.9215686274509807</v>
      </c>
      <c r="K37">
        <f t="shared" si="3"/>
        <v>0.39710000000000001</v>
      </c>
    </row>
    <row r="38" spans="1:11" x14ac:dyDescent="0.2">
      <c r="A38" s="1">
        <v>45</v>
      </c>
      <c r="B38" s="1">
        <v>61</v>
      </c>
      <c r="C38" s="1">
        <v>1</v>
      </c>
      <c r="D38" s="1" t="s">
        <v>12</v>
      </c>
      <c r="E38" s="1">
        <v>45.6</v>
      </c>
      <c r="F38" s="1">
        <v>9.3000000000000007</v>
      </c>
      <c r="G38">
        <v>35</v>
      </c>
      <c r="H38">
        <f t="shared" si="5"/>
        <v>1.5960000000000001</v>
      </c>
      <c r="I38">
        <f t="shared" si="1"/>
        <v>8.7083333333333339</v>
      </c>
      <c r="J38">
        <f t="shared" si="2"/>
        <v>2.2916666666666661</v>
      </c>
      <c r="K38">
        <f t="shared" si="3"/>
        <v>0.39710000000000001</v>
      </c>
    </row>
    <row r="39" spans="1:11" x14ac:dyDescent="0.2">
      <c r="A39" s="1">
        <v>45</v>
      </c>
      <c r="B39" s="1">
        <v>61</v>
      </c>
      <c r="C39" s="1">
        <v>3</v>
      </c>
      <c r="D39" s="1" t="s">
        <v>12</v>
      </c>
      <c r="E39" s="1">
        <v>57</v>
      </c>
      <c r="F39" s="1">
        <v>9.5</v>
      </c>
      <c r="G39">
        <v>35</v>
      </c>
      <c r="H39">
        <f t="shared" si="5"/>
        <v>1.9950000000000001</v>
      </c>
      <c r="I39">
        <f t="shared" si="1"/>
        <v>6.9666666666666659</v>
      </c>
      <c r="J39">
        <f t="shared" si="2"/>
        <v>4.0333333333333341</v>
      </c>
      <c r="K39">
        <f t="shared" si="3"/>
        <v>0.39710000000000001</v>
      </c>
    </row>
    <row r="40" spans="1:11" x14ac:dyDescent="0.2">
      <c r="A40" s="1">
        <v>45</v>
      </c>
      <c r="B40" s="1">
        <v>61</v>
      </c>
      <c r="C40" s="1">
        <v>4</v>
      </c>
      <c r="D40" s="1" t="s">
        <v>12</v>
      </c>
      <c r="E40" s="1">
        <v>54</v>
      </c>
      <c r="F40" s="1">
        <v>9.6</v>
      </c>
      <c r="G40">
        <v>35</v>
      </c>
      <c r="H40">
        <f t="shared" si="5"/>
        <v>1.89</v>
      </c>
      <c r="I40">
        <f t="shared" si="1"/>
        <v>7.3537037037037045</v>
      </c>
      <c r="J40">
        <f t="shared" si="2"/>
        <v>3.6462962962962955</v>
      </c>
      <c r="K40">
        <f t="shared" si="3"/>
        <v>0.39710000000000001</v>
      </c>
    </row>
    <row r="41" spans="1:11" x14ac:dyDescent="0.2">
      <c r="A41" s="1">
        <v>45</v>
      </c>
      <c r="B41" s="1">
        <v>61</v>
      </c>
      <c r="C41" s="1" t="s">
        <v>8</v>
      </c>
      <c r="D41" s="1" t="s">
        <v>13</v>
      </c>
      <c r="E41" s="1">
        <v>89.7</v>
      </c>
      <c r="F41" s="1">
        <v>9.5</v>
      </c>
      <c r="G41">
        <v>35</v>
      </c>
      <c r="H41">
        <f t="shared" si="5"/>
        <v>3.1395</v>
      </c>
      <c r="I41">
        <f t="shared" si="1"/>
        <v>4.4269788182831666</v>
      </c>
      <c r="J41">
        <f t="shared" si="2"/>
        <v>6.5730211817168334</v>
      </c>
      <c r="K41">
        <f t="shared" si="3"/>
        <v>0.39710000000000001</v>
      </c>
    </row>
    <row r="42" spans="1:11" x14ac:dyDescent="0.2">
      <c r="A42" s="1">
        <v>45</v>
      </c>
      <c r="B42" s="1">
        <v>61</v>
      </c>
      <c r="C42" s="1" t="s">
        <v>10</v>
      </c>
      <c r="D42" s="1" t="s">
        <v>13</v>
      </c>
      <c r="E42" s="1">
        <v>75.7</v>
      </c>
      <c r="F42" s="1">
        <v>9.9</v>
      </c>
      <c r="G42">
        <v>35</v>
      </c>
      <c r="H42">
        <f t="shared" si="5"/>
        <v>2.6495000000000002</v>
      </c>
      <c r="I42">
        <f t="shared" si="1"/>
        <v>5.2457067371202113</v>
      </c>
      <c r="J42">
        <f t="shared" si="2"/>
        <v>5.7542932628797887</v>
      </c>
      <c r="K42">
        <f t="shared" si="3"/>
        <v>0.39710000000000001</v>
      </c>
    </row>
    <row r="43" spans="1:11" x14ac:dyDescent="0.2">
      <c r="A43" s="1">
        <v>45</v>
      </c>
      <c r="B43" s="1">
        <v>61</v>
      </c>
      <c r="C43" s="1" t="s">
        <v>11</v>
      </c>
      <c r="D43" s="1" t="s">
        <v>13</v>
      </c>
      <c r="E43" s="1">
        <v>77.900000000000006</v>
      </c>
      <c r="F43" s="1">
        <v>9.5</v>
      </c>
      <c r="G43">
        <v>35</v>
      </c>
      <c r="H43">
        <f t="shared" si="5"/>
        <v>2.7265000000000001</v>
      </c>
      <c r="I43">
        <f t="shared" si="1"/>
        <v>5.0975609756097562</v>
      </c>
      <c r="J43">
        <f t="shared" si="2"/>
        <v>5.9024390243902438</v>
      </c>
      <c r="K43">
        <f t="shared" si="3"/>
        <v>0.39710000000000001</v>
      </c>
    </row>
    <row r="44" spans="1:11" x14ac:dyDescent="0.2">
      <c r="A44" s="1">
        <v>45</v>
      </c>
      <c r="B44" s="1">
        <v>62</v>
      </c>
      <c r="C44" s="1">
        <v>1</v>
      </c>
      <c r="D44" s="1" t="s">
        <v>12</v>
      </c>
      <c r="E44" s="1">
        <v>66</v>
      </c>
      <c r="F44" s="1">
        <v>9.6999999999999993</v>
      </c>
      <c r="G44">
        <v>35</v>
      </c>
      <c r="H44">
        <f t="shared" si="5"/>
        <v>2.31</v>
      </c>
      <c r="I44">
        <f t="shared" si="1"/>
        <v>6.0166666666666666</v>
      </c>
      <c r="J44">
        <f t="shared" si="2"/>
        <v>4.9833333333333334</v>
      </c>
      <c r="K44">
        <f t="shared" si="3"/>
        <v>0.39710000000000001</v>
      </c>
    </row>
    <row r="45" spans="1:11" x14ac:dyDescent="0.2">
      <c r="A45" s="1">
        <v>45</v>
      </c>
      <c r="B45" s="1">
        <v>62</v>
      </c>
      <c r="C45" s="1">
        <v>2</v>
      </c>
      <c r="D45" s="1" t="s">
        <v>12</v>
      </c>
      <c r="E45" s="1">
        <v>43.5</v>
      </c>
      <c r="F45" s="1">
        <v>9.6999999999999993</v>
      </c>
      <c r="G45">
        <v>35</v>
      </c>
      <c r="H45">
        <f t="shared" si="5"/>
        <v>1.5225</v>
      </c>
      <c r="I45">
        <f t="shared" si="1"/>
        <v>9.1287356321839077</v>
      </c>
      <c r="J45">
        <f t="shared" si="2"/>
        <v>1.8712643678160923</v>
      </c>
      <c r="K45">
        <f t="shared" si="3"/>
        <v>0.39710000000000001</v>
      </c>
    </row>
    <row r="46" spans="1:11" x14ac:dyDescent="0.2">
      <c r="A46" s="1">
        <v>45</v>
      </c>
      <c r="B46" s="1">
        <v>62</v>
      </c>
      <c r="C46" s="1">
        <v>3</v>
      </c>
      <c r="D46" s="1" t="s">
        <v>12</v>
      </c>
      <c r="E46" s="1">
        <v>44.8</v>
      </c>
      <c r="F46" s="1">
        <v>9.5</v>
      </c>
      <c r="G46">
        <v>35</v>
      </c>
      <c r="H46">
        <f t="shared" si="5"/>
        <v>1.5680000000000001</v>
      </c>
      <c r="I46">
        <f t="shared" si="1"/>
        <v>8.8638392857142865</v>
      </c>
      <c r="J46">
        <f t="shared" si="2"/>
        <v>2.1361607142857135</v>
      </c>
      <c r="K46">
        <f t="shared" si="3"/>
        <v>0.39710000000000001</v>
      </c>
    </row>
    <row r="47" spans="1:11" x14ac:dyDescent="0.2">
      <c r="A47" s="1">
        <v>45</v>
      </c>
      <c r="B47" s="1">
        <v>62</v>
      </c>
      <c r="C47" s="1" t="s">
        <v>8</v>
      </c>
      <c r="D47" s="1" t="s">
        <v>13</v>
      </c>
      <c r="E47" s="1">
        <v>47.7</v>
      </c>
      <c r="F47" s="1">
        <v>9.3000000000000007</v>
      </c>
      <c r="G47">
        <v>35</v>
      </c>
      <c r="H47">
        <f t="shared" si="5"/>
        <v>1.6695</v>
      </c>
      <c r="I47">
        <f t="shared" si="1"/>
        <v>8.3249475890985334</v>
      </c>
      <c r="J47">
        <f t="shared" si="2"/>
        <v>2.6750524109014666</v>
      </c>
      <c r="K47">
        <f t="shared" si="3"/>
        <v>0.39710000000000001</v>
      </c>
    </row>
    <row r="48" spans="1:11" x14ac:dyDescent="0.2">
      <c r="A48" s="1">
        <v>45</v>
      </c>
      <c r="B48" s="1">
        <v>62</v>
      </c>
      <c r="C48" s="1" t="s">
        <v>10</v>
      </c>
      <c r="D48" s="1" t="s">
        <v>13</v>
      </c>
      <c r="E48" s="1">
        <v>79.599999999999994</v>
      </c>
      <c r="F48" s="1">
        <v>9.1999999999999993</v>
      </c>
      <c r="G48">
        <v>35</v>
      </c>
      <c r="H48">
        <f t="shared" si="5"/>
        <v>2.786</v>
      </c>
      <c r="I48">
        <f t="shared" si="1"/>
        <v>4.9886934673366836</v>
      </c>
      <c r="J48">
        <f t="shared" si="2"/>
        <v>6.0113065326633164</v>
      </c>
      <c r="K48">
        <f t="shared" si="3"/>
        <v>0.39710000000000001</v>
      </c>
    </row>
    <row r="49" spans="1:11" x14ac:dyDescent="0.2">
      <c r="A49" s="1">
        <v>45</v>
      </c>
      <c r="B49" s="1">
        <v>62</v>
      </c>
      <c r="C49" s="1" t="s">
        <v>11</v>
      </c>
      <c r="D49" s="1" t="s">
        <v>13</v>
      </c>
      <c r="E49" s="1">
        <v>45.3</v>
      </c>
      <c r="F49" s="1">
        <v>9.6999999999999993</v>
      </c>
      <c r="G49">
        <v>35</v>
      </c>
      <c r="H49">
        <f t="shared" si="5"/>
        <v>1.5854999999999999</v>
      </c>
      <c r="I49">
        <f t="shared" si="1"/>
        <v>8.7660044150110394</v>
      </c>
      <c r="J49">
        <f t="shared" si="2"/>
        <v>2.2339955849889606</v>
      </c>
      <c r="K49">
        <f t="shared" si="3"/>
        <v>0.39710000000000001</v>
      </c>
    </row>
    <row r="50" spans="1:11" x14ac:dyDescent="0.2">
      <c r="A50" s="1">
        <v>45</v>
      </c>
      <c r="B50" s="1">
        <v>65</v>
      </c>
      <c r="C50" s="1">
        <v>1</v>
      </c>
      <c r="D50" s="1" t="s">
        <v>12</v>
      </c>
      <c r="E50" s="1">
        <v>45.5</v>
      </c>
      <c r="F50" s="1">
        <v>9.5</v>
      </c>
      <c r="G50">
        <v>35</v>
      </c>
      <c r="H50">
        <f t="shared" si="5"/>
        <v>1.5925</v>
      </c>
      <c r="I50">
        <f t="shared" si="1"/>
        <v>8.7274725274725267</v>
      </c>
      <c r="J50">
        <f t="shared" si="2"/>
        <v>2.2725274725274733</v>
      </c>
      <c r="K50">
        <f t="shared" si="3"/>
        <v>0.39710000000000001</v>
      </c>
    </row>
    <row r="51" spans="1:11" x14ac:dyDescent="0.2">
      <c r="A51" s="1">
        <v>45</v>
      </c>
      <c r="B51" s="1">
        <v>65</v>
      </c>
      <c r="C51" s="1">
        <v>2</v>
      </c>
      <c r="D51" s="1" t="s">
        <v>12</v>
      </c>
      <c r="E51" s="1">
        <v>36.5</v>
      </c>
      <c r="F51" s="1">
        <v>9.6</v>
      </c>
      <c r="G51">
        <v>35</v>
      </c>
      <c r="H51">
        <f t="shared" si="5"/>
        <v>1.2775000000000001</v>
      </c>
      <c r="I51">
        <f t="shared" si="1"/>
        <v>10.879452054794521</v>
      </c>
      <c r="J51">
        <f t="shared" si="2"/>
        <v>0.12054794520547851</v>
      </c>
      <c r="K51">
        <f t="shared" si="3"/>
        <v>0.39710000000000001</v>
      </c>
    </row>
    <row r="52" spans="1:11" x14ac:dyDescent="0.2">
      <c r="A52" s="1">
        <v>45</v>
      </c>
      <c r="B52" s="1">
        <v>65</v>
      </c>
      <c r="C52" s="1">
        <v>3</v>
      </c>
      <c r="D52" s="1" t="s">
        <v>12</v>
      </c>
      <c r="E52" s="1">
        <v>43.5</v>
      </c>
      <c r="F52" s="1">
        <v>9.5</v>
      </c>
      <c r="G52">
        <v>35</v>
      </c>
      <c r="H52">
        <f t="shared" si="5"/>
        <v>1.5225</v>
      </c>
      <c r="I52">
        <f t="shared" si="1"/>
        <v>9.1287356321839077</v>
      </c>
      <c r="J52">
        <f t="shared" si="2"/>
        <v>1.8712643678160923</v>
      </c>
      <c r="K52">
        <f t="shared" si="3"/>
        <v>0.39710000000000001</v>
      </c>
    </row>
    <row r="53" spans="1:11" x14ac:dyDescent="0.2">
      <c r="A53" s="1">
        <v>45</v>
      </c>
      <c r="B53" s="1">
        <v>65</v>
      </c>
      <c r="C53" s="1" t="s">
        <v>8</v>
      </c>
      <c r="D53" s="1" t="s">
        <v>13</v>
      </c>
      <c r="E53" s="1">
        <v>38</v>
      </c>
      <c r="F53" s="1">
        <v>9.5</v>
      </c>
      <c r="G53">
        <v>35</v>
      </c>
      <c r="H53">
        <f t="shared" si="5"/>
        <v>1.33</v>
      </c>
      <c r="I53">
        <f t="shared" si="1"/>
        <v>10.45</v>
      </c>
      <c r="J53">
        <f t="shared" si="2"/>
        <v>0.55000000000000071</v>
      </c>
      <c r="K53">
        <f t="shared" si="3"/>
        <v>0.39710000000000001</v>
      </c>
    </row>
    <row r="54" spans="1:11" x14ac:dyDescent="0.2">
      <c r="A54" s="1">
        <v>45</v>
      </c>
      <c r="B54" s="1">
        <v>65</v>
      </c>
      <c r="C54" s="1" t="s">
        <v>9</v>
      </c>
      <c r="D54" s="1" t="s">
        <v>13</v>
      </c>
      <c r="E54" s="1">
        <v>36.1</v>
      </c>
      <c r="F54" s="1">
        <v>9.6999999999999993</v>
      </c>
      <c r="G54">
        <v>35</v>
      </c>
      <c r="H54">
        <f t="shared" si="5"/>
        <v>1.2635000000000001</v>
      </c>
      <c r="I54">
        <f>(MIN($E$2:$E$55)*11/1000)/H54*G54</f>
        <v>11</v>
      </c>
      <c r="J54">
        <f t="shared" si="2"/>
        <v>0</v>
      </c>
      <c r="K54">
        <f t="shared" si="3"/>
        <v>0.39710000000000001</v>
      </c>
    </row>
    <row r="55" spans="1:11" x14ac:dyDescent="0.2">
      <c r="A55" s="1">
        <v>45</v>
      </c>
      <c r="B55" s="1">
        <v>65</v>
      </c>
      <c r="C55" s="1" t="s">
        <v>10</v>
      </c>
      <c r="D55" s="1" t="s">
        <v>13</v>
      </c>
      <c r="E55" s="1">
        <v>51.4</v>
      </c>
      <c r="F55" s="1">
        <v>9.6</v>
      </c>
      <c r="G55">
        <v>35</v>
      </c>
      <c r="H55">
        <f t="shared" si="5"/>
        <v>1.7989999999999999</v>
      </c>
      <c r="I55">
        <f t="shared" si="1"/>
        <v>7.7256809338521411</v>
      </c>
      <c r="J55">
        <f t="shared" si="2"/>
        <v>3.2743190661478589</v>
      </c>
      <c r="K55">
        <f t="shared" si="3"/>
        <v>0.39710000000000001</v>
      </c>
    </row>
    <row r="61" spans="1:11" x14ac:dyDescent="0.2">
      <c r="D61" s="1"/>
      <c r="E61" s="1"/>
      <c r="F61" s="1"/>
    </row>
    <row r="63" spans="1:11" x14ac:dyDescent="0.2">
      <c r="D63" s="1"/>
      <c r="E63" s="1"/>
      <c r="F63" s="1"/>
    </row>
    <row r="69" spans="4:6" x14ac:dyDescent="0.2">
      <c r="D69" s="1"/>
      <c r="E69" s="1"/>
      <c r="F69" s="1"/>
    </row>
    <row r="73" spans="4:6" x14ac:dyDescent="0.2">
      <c r="D73" s="1"/>
      <c r="E73" s="1"/>
      <c r="F7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EED2-185E-7541-BB3B-E150EE263019}">
  <dimension ref="A1:J19"/>
  <sheetViews>
    <sheetView workbookViewId="0">
      <selection activeCell="A24" sqref="A24:F43"/>
    </sheetView>
  </sheetViews>
  <sheetFormatPr baseColWidth="10" defaultRowHeight="16" x14ac:dyDescent="0.2"/>
  <cols>
    <col min="3" max="3" width="10.1640625" customWidth="1"/>
    <col min="4" max="4" width="16.6640625" customWidth="1"/>
    <col min="7" max="7" width="15.6640625" customWidth="1"/>
  </cols>
  <sheetData>
    <row r="1" spans="1:10" x14ac:dyDescent="0.2">
      <c r="A1" s="1" t="s">
        <v>5</v>
      </c>
      <c r="B1" s="1" t="s">
        <v>6</v>
      </c>
      <c r="C1" s="1" t="s">
        <v>7</v>
      </c>
      <c r="D1" s="1" t="s">
        <v>4</v>
      </c>
      <c r="E1" t="s">
        <v>19</v>
      </c>
      <c r="F1" t="s">
        <v>0</v>
      </c>
      <c r="G1" t="s">
        <v>16</v>
      </c>
      <c r="H1" t="s">
        <v>18</v>
      </c>
      <c r="I1" t="s">
        <v>21</v>
      </c>
      <c r="J1" t="s">
        <v>20</v>
      </c>
    </row>
    <row r="2" spans="1:10" x14ac:dyDescent="0.2">
      <c r="A2" s="1">
        <v>15</v>
      </c>
      <c r="B2" s="1">
        <v>61</v>
      </c>
      <c r="C2" s="1">
        <v>4</v>
      </c>
      <c r="D2" s="1" t="s">
        <v>12</v>
      </c>
      <c r="E2" s="1">
        <v>72</v>
      </c>
      <c r="F2" s="1">
        <v>9.6999999999999993</v>
      </c>
      <c r="G2">
        <v>35</v>
      </c>
      <c r="H2">
        <f t="shared" ref="H2:H19" si="0">G2*E2/1000</f>
        <v>2.52</v>
      </c>
      <c r="I2">
        <f t="shared" ref="I2:I19" si="1">(MIN($E$2:$E$17)*11/1000)/H2*G2</f>
        <v>4.5833333333333339</v>
      </c>
      <c r="J2">
        <f t="shared" ref="J2:J19" si="2">11-I2</f>
        <v>6.4166666666666661</v>
      </c>
    </row>
    <row r="3" spans="1:10" x14ac:dyDescent="0.2">
      <c r="A3" s="1">
        <v>15</v>
      </c>
      <c r="B3" s="1">
        <v>61</v>
      </c>
      <c r="C3" s="1" t="s">
        <v>11</v>
      </c>
      <c r="D3" s="1" t="s">
        <v>13</v>
      </c>
      <c r="E3">
        <v>77</v>
      </c>
      <c r="F3" s="1">
        <v>9.5</v>
      </c>
      <c r="G3">
        <v>18</v>
      </c>
      <c r="H3">
        <f t="shared" si="0"/>
        <v>1.3859999999999999</v>
      </c>
      <c r="I3">
        <f t="shared" si="1"/>
        <v>4.2857142857142865</v>
      </c>
      <c r="J3">
        <f t="shared" si="2"/>
        <v>6.7142857142857135</v>
      </c>
    </row>
    <row r="4" spans="1:10" x14ac:dyDescent="0.2">
      <c r="A4" s="1">
        <v>15</v>
      </c>
      <c r="B4" s="1">
        <v>62</v>
      </c>
      <c r="C4" s="1">
        <v>3</v>
      </c>
      <c r="D4" s="1" t="s">
        <v>12</v>
      </c>
      <c r="E4" s="1">
        <v>55.9</v>
      </c>
      <c r="F4" s="1">
        <v>9.6999999999999993</v>
      </c>
      <c r="G4">
        <v>35</v>
      </c>
      <c r="H4">
        <f t="shared" si="0"/>
        <v>1.9564999999999999</v>
      </c>
      <c r="I4">
        <f t="shared" si="1"/>
        <v>5.9033989266547415</v>
      </c>
      <c r="J4">
        <f t="shared" si="2"/>
        <v>5.0966010733452585</v>
      </c>
    </row>
    <row r="5" spans="1:10" x14ac:dyDescent="0.2">
      <c r="A5" s="1">
        <v>15</v>
      </c>
      <c r="B5" s="1">
        <v>62</v>
      </c>
      <c r="C5" s="1" t="s">
        <v>8</v>
      </c>
      <c r="D5" s="1" t="s">
        <v>13</v>
      </c>
      <c r="E5" s="1">
        <v>66.7</v>
      </c>
      <c r="F5" s="1">
        <v>9.6999999999999993</v>
      </c>
      <c r="G5">
        <v>35</v>
      </c>
      <c r="H5">
        <f t="shared" si="0"/>
        <v>2.3344999999999998</v>
      </c>
      <c r="I5">
        <f t="shared" si="1"/>
        <v>4.9475262368815596</v>
      </c>
      <c r="J5">
        <f t="shared" si="2"/>
        <v>6.0524737631184404</v>
      </c>
    </row>
    <row r="6" spans="1:10" x14ac:dyDescent="0.2">
      <c r="A6" s="1">
        <v>15</v>
      </c>
      <c r="B6" s="1">
        <v>63</v>
      </c>
      <c r="C6" s="1">
        <v>4</v>
      </c>
      <c r="D6" s="1" t="s">
        <v>12</v>
      </c>
      <c r="E6" s="1">
        <v>37.1</v>
      </c>
      <c r="F6" s="1">
        <v>10</v>
      </c>
      <c r="G6">
        <v>35</v>
      </c>
      <c r="H6">
        <f t="shared" si="0"/>
        <v>1.2985</v>
      </c>
      <c r="I6">
        <f t="shared" si="1"/>
        <v>8.8948787061994601</v>
      </c>
      <c r="J6">
        <f t="shared" si="2"/>
        <v>2.1051212938005399</v>
      </c>
    </row>
    <row r="7" spans="1:10" x14ac:dyDescent="0.2">
      <c r="A7" s="1">
        <v>15</v>
      </c>
      <c r="B7" s="1">
        <v>63</v>
      </c>
      <c r="C7" s="1" t="s">
        <v>8</v>
      </c>
      <c r="D7" s="1" t="s">
        <v>13</v>
      </c>
      <c r="E7" s="1">
        <v>66.400000000000006</v>
      </c>
      <c r="F7" s="1">
        <v>10</v>
      </c>
      <c r="G7">
        <v>35</v>
      </c>
      <c r="H7">
        <f t="shared" si="0"/>
        <v>2.3239999999999998</v>
      </c>
      <c r="I7">
        <f t="shared" si="1"/>
        <v>4.9698795180722897</v>
      </c>
      <c r="J7">
        <f t="shared" si="2"/>
        <v>6.0301204819277103</v>
      </c>
    </row>
    <row r="8" spans="1:10" x14ac:dyDescent="0.2">
      <c r="A8" s="1">
        <v>25</v>
      </c>
      <c r="B8" s="1">
        <v>61</v>
      </c>
      <c r="C8" s="1">
        <v>4</v>
      </c>
      <c r="D8" s="1" t="s">
        <v>12</v>
      </c>
      <c r="E8" s="1">
        <v>40.5</v>
      </c>
      <c r="F8" s="1">
        <v>9.1</v>
      </c>
      <c r="G8">
        <v>35</v>
      </c>
      <c r="H8">
        <f t="shared" si="0"/>
        <v>1.4175</v>
      </c>
      <c r="I8">
        <f t="shared" si="1"/>
        <v>8.1481481481481488</v>
      </c>
      <c r="J8">
        <f t="shared" si="2"/>
        <v>2.8518518518518512</v>
      </c>
    </row>
    <row r="9" spans="1:10" x14ac:dyDescent="0.2">
      <c r="A9" s="1">
        <v>25</v>
      </c>
      <c r="B9" s="1">
        <v>61</v>
      </c>
      <c r="C9" s="1" t="s">
        <v>9</v>
      </c>
      <c r="D9" s="1" t="s">
        <v>13</v>
      </c>
      <c r="E9" s="1">
        <v>30</v>
      </c>
      <c r="F9" s="1">
        <v>9.6999999999999993</v>
      </c>
      <c r="G9">
        <v>35</v>
      </c>
      <c r="H9">
        <f t="shared" si="0"/>
        <v>1.05</v>
      </c>
      <c r="I9">
        <f t="shared" si="1"/>
        <v>11</v>
      </c>
      <c r="J9">
        <f t="shared" si="2"/>
        <v>0</v>
      </c>
    </row>
    <row r="10" spans="1:10" x14ac:dyDescent="0.2">
      <c r="A10" s="1">
        <v>25</v>
      </c>
      <c r="B10" s="1">
        <v>63</v>
      </c>
      <c r="C10" s="1">
        <v>4</v>
      </c>
      <c r="D10" s="1" t="s">
        <v>12</v>
      </c>
      <c r="E10" s="1">
        <v>70.3</v>
      </c>
      <c r="F10" s="1">
        <v>9.8000000000000007</v>
      </c>
      <c r="G10">
        <v>35</v>
      </c>
      <c r="H10">
        <f t="shared" si="0"/>
        <v>2.4605000000000001</v>
      </c>
      <c r="I10">
        <f t="shared" si="1"/>
        <v>4.6941678520625887</v>
      </c>
      <c r="J10">
        <f t="shared" si="2"/>
        <v>6.3058321479374113</v>
      </c>
    </row>
    <row r="11" spans="1:10" x14ac:dyDescent="0.2">
      <c r="A11" s="1">
        <v>25</v>
      </c>
      <c r="B11" s="1">
        <v>63</v>
      </c>
      <c r="C11" s="1" t="s">
        <v>11</v>
      </c>
      <c r="D11" s="1" t="s">
        <v>13</v>
      </c>
      <c r="E11">
        <v>56.5</v>
      </c>
      <c r="F11" s="1">
        <v>9.4</v>
      </c>
      <c r="G11">
        <v>35</v>
      </c>
      <c r="H11">
        <f t="shared" si="0"/>
        <v>1.9775</v>
      </c>
      <c r="I11">
        <f t="shared" si="1"/>
        <v>5.8407079646017701</v>
      </c>
      <c r="J11">
        <f t="shared" si="2"/>
        <v>5.1592920353982299</v>
      </c>
    </row>
    <row r="12" spans="1:10" x14ac:dyDescent="0.2">
      <c r="A12" s="1">
        <v>25</v>
      </c>
      <c r="B12" s="1">
        <v>64</v>
      </c>
      <c r="C12" s="1">
        <v>4</v>
      </c>
      <c r="D12" s="1" t="s">
        <v>12</v>
      </c>
      <c r="E12" s="1">
        <v>63.4</v>
      </c>
      <c r="F12" s="1">
        <v>9.6999999999999993</v>
      </c>
      <c r="G12">
        <v>35</v>
      </c>
      <c r="H12">
        <f t="shared" si="0"/>
        <v>2.2189999999999999</v>
      </c>
      <c r="I12">
        <f t="shared" si="1"/>
        <v>5.2050473186119879</v>
      </c>
      <c r="J12">
        <f t="shared" si="2"/>
        <v>5.7949526813880121</v>
      </c>
    </row>
    <row r="13" spans="1:10" x14ac:dyDescent="0.2">
      <c r="A13" s="1">
        <v>25</v>
      </c>
      <c r="B13" s="1">
        <v>64</v>
      </c>
      <c r="C13" s="1" t="s">
        <v>11</v>
      </c>
      <c r="D13" s="1" t="s">
        <v>13</v>
      </c>
      <c r="E13" s="1">
        <v>43.1</v>
      </c>
      <c r="F13" s="1">
        <v>9.6999999999999993</v>
      </c>
      <c r="G13">
        <v>35</v>
      </c>
      <c r="H13">
        <f t="shared" si="0"/>
        <v>1.5085</v>
      </c>
      <c r="I13">
        <f t="shared" si="1"/>
        <v>7.6566125290023201</v>
      </c>
      <c r="J13">
        <f t="shared" si="2"/>
        <v>3.3433874709976799</v>
      </c>
    </row>
    <row r="14" spans="1:10" x14ac:dyDescent="0.2">
      <c r="A14" s="1">
        <v>45</v>
      </c>
      <c r="B14" s="1">
        <v>61</v>
      </c>
      <c r="C14" s="1">
        <v>2</v>
      </c>
      <c r="D14" s="1" t="s">
        <v>12</v>
      </c>
      <c r="E14" s="1">
        <v>38.6</v>
      </c>
      <c r="F14" s="1">
        <v>9.4</v>
      </c>
      <c r="G14">
        <v>35</v>
      </c>
      <c r="H14">
        <f t="shared" si="0"/>
        <v>1.351</v>
      </c>
      <c r="I14">
        <f t="shared" si="1"/>
        <v>8.5492227979274613</v>
      </c>
      <c r="J14">
        <f t="shared" si="2"/>
        <v>2.4507772020725387</v>
      </c>
    </row>
    <row r="15" spans="1:10" x14ac:dyDescent="0.2">
      <c r="A15" s="1">
        <v>45</v>
      </c>
      <c r="B15" s="1">
        <v>61</v>
      </c>
      <c r="C15" s="1" t="s">
        <v>9</v>
      </c>
      <c r="D15" s="1" t="s">
        <v>13</v>
      </c>
      <c r="E15" s="1">
        <v>64</v>
      </c>
      <c r="F15" s="1">
        <v>9.6999999999999993</v>
      </c>
      <c r="G15">
        <v>35</v>
      </c>
      <c r="H15">
        <f t="shared" si="0"/>
        <v>2.2400000000000002</v>
      </c>
      <c r="I15">
        <f t="shared" si="1"/>
        <v>5.15625</v>
      </c>
      <c r="J15">
        <f t="shared" si="2"/>
        <v>5.84375</v>
      </c>
    </row>
    <row r="16" spans="1:10" x14ac:dyDescent="0.2">
      <c r="A16" s="1">
        <v>45</v>
      </c>
      <c r="B16" s="1">
        <v>62</v>
      </c>
      <c r="C16" s="1">
        <v>4</v>
      </c>
      <c r="D16" s="1" t="s">
        <v>12</v>
      </c>
      <c r="E16" s="1">
        <v>41.3</v>
      </c>
      <c r="F16" s="1">
        <v>9.5</v>
      </c>
      <c r="G16">
        <v>35</v>
      </c>
      <c r="H16">
        <f t="shared" si="0"/>
        <v>1.4455</v>
      </c>
      <c r="I16">
        <f t="shared" si="1"/>
        <v>7.9903147699757868</v>
      </c>
      <c r="J16">
        <f t="shared" si="2"/>
        <v>3.0096852300242132</v>
      </c>
    </row>
    <row r="17" spans="1:10" x14ac:dyDescent="0.2">
      <c r="A17" s="1">
        <v>45</v>
      </c>
      <c r="B17" s="1">
        <v>62</v>
      </c>
      <c r="C17" s="1" t="s">
        <v>9</v>
      </c>
      <c r="D17" s="1" t="s">
        <v>13</v>
      </c>
      <c r="E17" s="1">
        <v>30.9</v>
      </c>
      <c r="F17" s="1">
        <v>9.5</v>
      </c>
      <c r="G17">
        <v>35</v>
      </c>
      <c r="H17">
        <f t="shared" si="0"/>
        <v>1.0814999999999999</v>
      </c>
      <c r="I17">
        <f t="shared" si="1"/>
        <v>10.679611650485437</v>
      </c>
      <c r="J17">
        <f t="shared" si="2"/>
        <v>0.32038834951456252</v>
      </c>
    </row>
    <row r="18" spans="1:10" x14ac:dyDescent="0.2">
      <c r="A18" s="1">
        <v>45</v>
      </c>
      <c r="B18" s="1">
        <v>65</v>
      </c>
      <c r="C18" s="1">
        <v>4</v>
      </c>
      <c r="D18" s="1" t="s">
        <v>12</v>
      </c>
      <c r="E18" s="1">
        <v>3.57</v>
      </c>
      <c r="F18" s="1">
        <v>10</v>
      </c>
      <c r="G18">
        <v>35</v>
      </c>
      <c r="H18">
        <f t="shared" si="0"/>
        <v>0.12494999999999999</v>
      </c>
      <c r="I18">
        <f t="shared" si="1"/>
        <v>92.436974789915979</v>
      </c>
      <c r="J18">
        <f t="shared" si="2"/>
        <v>-81.436974789915979</v>
      </c>
    </row>
    <row r="19" spans="1:10" x14ac:dyDescent="0.2">
      <c r="A19" s="1">
        <v>45</v>
      </c>
      <c r="B19" s="1">
        <v>65</v>
      </c>
      <c r="C19" s="1" t="s">
        <v>11</v>
      </c>
      <c r="D19" s="1" t="s">
        <v>13</v>
      </c>
      <c r="E19" s="1">
        <v>29.9</v>
      </c>
      <c r="F19" s="1">
        <v>9.6</v>
      </c>
      <c r="G19">
        <v>35</v>
      </c>
      <c r="H19">
        <f t="shared" si="0"/>
        <v>1.0465</v>
      </c>
      <c r="I19">
        <f t="shared" si="1"/>
        <v>11.036789297658864</v>
      </c>
      <c r="J19">
        <f t="shared" si="2"/>
        <v>-3.6789297658863518E-2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E8A5-A0AD-C94D-8949-9114EF6EE490}">
  <dimension ref="A1:F20"/>
  <sheetViews>
    <sheetView workbookViewId="0">
      <selection activeCell="H28" sqref="H28"/>
    </sheetView>
  </sheetViews>
  <sheetFormatPr baseColWidth="10" defaultRowHeight="16" x14ac:dyDescent="0.2"/>
  <sheetData>
    <row r="1" spans="1:6" x14ac:dyDescent="0.2">
      <c r="A1" t="s">
        <v>24</v>
      </c>
      <c r="B1" s="1" t="s">
        <v>5</v>
      </c>
      <c r="C1" s="1" t="s">
        <v>6</v>
      </c>
      <c r="D1" s="1" t="s">
        <v>7</v>
      </c>
      <c r="E1" t="s">
        <v>21</v>
      </c>
      <c r="F1" t="s">
        <v>20</v>
      </c>
    </row>
    <row r="2" spans="1:6" x14ac:dyDescent="0.2">
      <c r="A2">
        <v>1</v>
      </c>
      <c r="B2" s="1">
        <v>15</v>
      </c>
      <c r="C2" s="1">
        <v>61</v>
      </c>
      <c r="D2" s="1">
        <v>4</v>
      </c>
      <c r="E2">
        <v>4.5833333333333339</v>
      </c>
      <c r="F2">
        <v>6.4166666666666661</v>
      </c>
    </row>
    <row r="3" spans="1:6" x14ac:dyDescent="0.2">
      <c r="A3">
        <v>2</v>
      </c>
      <c r="B3" s="1">
        <v>15</v>
      </c>
      <c r="C3" s="1">
        <v>61</v>
      </c>
      <c r="D3" s="1" t="s">
        <v>11</v>
      </c>
      <c r="E3">
        <v>4.2857142857142865</v>
      </c>
      <c r="F3">
        <v>6.7142857142857135</v>
      </c>
    </row>
    <row r="4" spans="1:6" x14ac:dyDescent="0.2">
      <c r="A4">
        <v>3</v>
      </c>
      <c r="B4" s="1">
        <v>15</v>
      </c>
      <c r="C4" s="1">
        <v>62</v>
      </c>
      <c r="D4" s="1">
        <v>3</v>
      </c>
      <c r="E4">
        <v>5.9033989266547415</v>
      </c>
      <c r="F4">
        <v>5.0966010733452585</v>
      </c>
    </row>
    <row r="5" spans="1:6" x14ac:dyDescent="0.2">
      <c r="A5">
        <v>4</v>
      </c>
      <c r="B5" s="1">
        <v>15</v>
      </c>
      <c r="C5" s="1">
        <v>62</v>
      </c>
      <c r="D5" s="1" t="s">
        <v>8</v>
      </c>
      <c r="E5">
        <v>4.9475262368815596</v>
      </c>
      <c r="F5">
        <v>6.0524737631184404</v>
      </c>
    </row>
    <row r="6" spans="1:6" x14ac:dyDescent="0.2">
      <c r="A6">
        <v>5</v>
      </c>
      <c r="B6" s="1">
        <v>15</v>
      </c>
      <c r="C6" s="1">
        <v>63</v>
      </c>
      <c r="D6" s="1">
        <v>4</v>
      </c>
      <c r="E6">
        <v>8.8948787061994601</v>
      </c>
      <c r="F6">
        <v>2.1051212938005399</v>
      </c>
    </row>
    <row r="7" spans="1:6" x14ac:dyDescent="0.2">
      <c r="A7">
        <v>6</v>
      </c>
      <c r="B7" s="1">
        <v>15</v>
      </c>
      <c r="C7" s="1">
        <v>63</v>
      </c>
      <c r="D7" s="1" t="s">
        <v>8</v>
      </c>
      <c r="E7">
        <v>4.9698795180722897</v>
      </c>
      <c r="F7">
        <v>6.0301204819277103</v>
      </c>
    </row>
    <row r="8" spans="1:6" x14ac:dyDescent="0.2">
      <c r="A8">
        <v>7</v>
      </c>
      <c r="B8" s="1">
        <v>25</v>
      </c>
      <c r="C8" s="1">
        <v>61</v>
      </c>
      <c r="D8" s="1">
        <v>4</v>
      </c>
      <c r="E8">
        <v>8.1481481481481488</v>
      </c>
      <c r="F8">
        <v>2.8518518518518512</v>
      </c>
    </row>
    <row r="9" spans="1:6" x14ac:dyDescent="0.2">
      <c r="A9">
        <v>8</v>
      </c>
      <c r="B9" s="1">
        <v>25</v>
      </c>
      <c r="C9" s="1">
        <v>61</v>
      </c>
      <c r="D9" s="1" t="s">
        <v>9</v>
      </c>
      <c r="E9">
        <v>11</v>
      </c>
      <c r="F9">
        <v>0</v>
      </c>
    </row>
    <row r="10" spans="1:6" x14ac:dyDescent="0.2">
      <c r="A10">
        <v>9</v>
      </c>
      <c r="B10" s="1">
        <v>25</v>
      </c>
      <c r="C10" s="1">
        <v>63</v>
      </c>
      <c r="D10" s="1">
        <v>4</v>
      </c>
      <c r="E10">
        <v>4.6941678520625887</v>
      </c>
      <c r="F10">
        <v>6.3058321479374113</v>
      </c>
    </row>
    <row r="11" spans="1:6" x14ac:dyDescent="0.2">
      <c r="A11">
        <v>10</v>
      </c>
      <c r="B11" s="1">
        <v>25</v>
      </c>
      <c r="C11" s="1">
        <v>63</v>
      </c>
      <c r="D11" s="1" t="s">
        <v>11</v>
      </c>
      <c r="E11">
        <v>5.8407079646017701</v>
      </c>
      <c r="F11">
        <v>5.1592920353982299</v>
      </c>
    </row>
    <row r="12" spans="1:6" x14ac:dyDescent="0.2">
      <c r="A12">
        <v>11</v>
      </c>
      <c r="B12" s="1">
        <v>25</v>
      </c>
      <c r="C12" s="1">
        <v>64</v>
      </c>
      <c r="D12" s="1">
        <v>4</v>
      </c>
      <c r="E12">
        <v>5.2050473186119879</v>
      </c>
      <c r="F12">
        <v>5.7949526813880121</v>
      </c>
    </row>
    <row r="13" spans="1:6" x14ac:dyDescent="0.2">
      <c r="A13">
        <v>12</v>
      </c>
      <c r="B13" s="1">
        <v>25</v>
      </c>
      <c r="C13" s="1">
        <v>64</v>
      </c>
      <c r="D13" s="1" t="s">
        <v>11</v>
      </c>
      <c r="E13">
        <v>7.6566125290023201</v>
      </c>
      <c r="F13">
        <v>3.3433874709976799</v>
      </c>
    </row>
    <row r="14" spans="1:6" x14ac:dyDescent="0.2">
      <c r="A14">
        <v>13</v>
      </c>
      <c r="B14" s="1">
        <v>45</v>
      </c>
      <c r="C14" s="1">
        <v>61</v>
      </c>
      <c r="D14" s="1">
        <v>2</v>
      </c>
      <c r="E14">
        <v>8.5492227979274613</v>
      </c>
      <c r="F14">
        <v>2.4507772020725387</v>
      </c>
    </row>
    <row r="15" spans="1:6" x14ac:dyDescent="0.2">
      <c r="A15">
        <v>14</v>
      </c>
      <c r="B15" s="1">
        <v>45</v>
      </c>
      <c r="C15" s="1">
        <v>61</v>
      </c>
      <c r="D15" s="1" t="s">
        <v>9</v>
      </c>
      <c r="E15">
        <v>5.15625</v>
      </c>
      <c r="F15">
        <v>5.84375</v>
      </c>
    </row>
    <row r="16" spans="1:6" x14ac:dyDescent="0.2">
      <c r="A16">
        <v>15</v>
      </c>
      <c r="B16" s="1">
        <v>45</v>
      </c>
      <c r="C16" s="1">
        <v>62</v>
      </c>
      <c r="D16" s="1">
        <v>4</v>
      </c>
      <c r="E16">
        <v>7.9903147699757868</v>
      </c>
      <c r="F16">
        <v>3.0096852300242132</v>
      </c>
    </row>
    <row r="17" spans="1:6" x14ac:dyDescent="0.2">
      <c r="A17">
        <v>16</v>
      </c>
      <c r="B17" s="1">
        <v>45</v>
      </c>
      <c r="C17" s="1">
        <v>62</v>
      </c>
      <c r="D17" s="1" t="s">
        <v>9</v>
      </c>
      <c r="E17">
        <v>10.679611650485437</v>
      </c>
      <c r="F17">
        <v>0.32038834951456252</v>
      </c>
    </row>
    <row r="18" spans="1:6" x14ac:dyDescent="0.2">
      <c r="A18">
        <v>17</v>
      </c>
      <c r="B18" s="1">
        <v>45</v>
      </c>
      <c r="C18" s="1">
        <v>65</v>
      </c>
      <c r="D18" s="1">
        <v>4</v>
      </c>
      <c r="E18">
        <v>92.436974789915979</v>
      </c>
      <c r="F18">
        <v>-81.436974789915979</v>
      </c>
    </row>
    <row r="19" spans="1:6" x14ac:dyDescent="0.2">
      <c r="A19">
        <v>18</v>
      </c>
      <c r="B19" s="1">
        <v>45</v>
      </c>
      <c r="C19" s="1">
        <v>65</v>
      </c>
      <c r="D19" s="1" t="s">
        <v>11</v>
      </c>
      <c r="E19">
        <v>11.036789297658864</v>
      </c>
      <c r="F19">
        <v>-3.6789297658863518E-2</v>
      </c>
    </row>
    <row r="20" spans="1:6" x14ac:dyDescent="0.2">
      <c r="A20">
        <v>19</v>
      </c>
      <c r="B20" t="s">
        <v>25</v>
      </c>
      <c r="E20">
        <v>1</v>
      </c>
      <c r="F2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E3C5-216A-874D-A0CC-480637E4898D}">
  <dimension ref="A1:G20"/>
  <sheetViews>
    <sheetView workbookViewId="0">
      <selection activeCell="G1" sqref="G1"/>
    </sheetView>
  </sheetViews>
  <sheetFormatPr baseColWidth="10" defaultRowHeight="16" x14ac:dyDescent="0.2"/>
  <cols>
    <col min="1" max="1" width="6.1640625" customWidth="1"/>
    <col min="2" max="2" width="7" customWidth="1"/>
    <col min="3" max="3" width="6.83203125" customWidth="1"/>
    <col min="4" max="4" width="6.33203125" customWidth="1"/>
    <col min="7" max="7" width="29.5" customWidth="1"/>
  </cols>
  <sheetData>
    <row r="1" spans="1:7" x14ac:dyDescent="0.2">
      <c r="A1" t="s">
        <v>26</v>
      </c>
      <c r="B1" s="1" t="s">
        <v>27</v>
      </c>
      <c r="C1" s="1" t="s">
        <v>28</v>
      </c>
      <c r="D1" s="1" t="s">
        <v>29</v>
      </c>
      <c r="E1" t="s">
        <v>21</v>
      </c>
      <c r="F1" t="s">
        <v>20</v>
      </c>
      <c r="G1" s="1" t="s">
        <v>30</v>
      </c>
    </row>
    <row r="2" spans="1:7" x14ac:dyDescent="0.2">
      <c r="A2">
        <v>1</v>
      </c>
      <c r="B2" s="1">
        <v>15</v>
      </c>
      <c r="C2" s="1">
        <v>61</v>
      </c>
      <c r="D2" s="1">
        <v>1</v>
      </c>
      <c r="E2">
        <v>5.5162721893491113</v>
      </c>
      <c r="F2" s="1">
        <v>5.4837278106508887</v>
      </c>
    </row>
    <row r="3" spans="1:7" x14ac:dyDescent="0.2">
      <c r="A3">
        <v>2</v>
      </c>
      <c r="B3" s="1">
        <v>15</v>
      </c>
      <c r="C3" s="1">
        <v>61</v>
      </c>
      <c r="D3" s="1">
        <v>2</v>
      </c>
      <c r="E3">
        <v>6.6827956989247301</v>
      </c>
      <c r="F3" s="1">
        <v>4.3172043010752699</v>
      </c>
    </row>
    <row r="4" spans="1:7" x14ac:dyDescent="0.2">
      <c r="A4">
        <v>3</v>
      </c>
      <c r="B4" s="1">
        <v>15</v>
      </c>
      <c r="C4" s="1">
        <v>61</v>
      </c>
      <c r="D4" s="1">
        <v>3</v>
      </c>
      <c r="E4" s="1">
        <v>7.4579999999999993</v>
      </c>
      <c r="F4" s="1">
        <v>3.5420000000000007</v>
      </c>
    </row>
    <row r="5" spans="1:7" x14ac:dyDescent="0.2">
      <c r="A5">
        <v>4</v>
      </c>
      <c r="B5" s="1">
        <v>15</v>
      </c>
      <c r="C5" s="1">
        <v>61</v>
      </c>
      <c r="D5" s="1" t="s">
        <v>8</v>
      </c>
      <c r="E5">
        <v>7.1436781609195394</v>
      </c>
      <c r="F5" s="1">
        <v>3.8563218390804606</v>
      </c>
    </row>
    <row r="6" spans="1:7" x14ac:dyDescent="0.2">
      <c r="A6">
        <v>5</v>
      </c>
      <c r="B6" s="1">
        <v>15</v>
      </c>
      <c r="C6" s="1">
        <v>61</v>
      </c>
      <c r="D6" s="1" t="s">
        <v>9</v>
      </c>
      <c r="E6">
        <v>7.4579999999999993</v>
      </c>
      <c r="F6" s="1">
        <v>3.5420000000000007</v>
      </c>
    </row>
    <row r="7" spans="1:7" x14ac:dyDescent="0.2">
      <c r="A7">
        <v>6</v>
      </c>
      <c r="B7" s="1">
        <v>15</v>
      </c>
      <c r="C7" s="1">
        <v>61</v>
      </c>
      <c r="D7" s="1" t="s">
        <v>10</v>
      </c>
      <c r="E7">
        <v>9.0951219512195109</v>
      </c>
      <c r="F7" s="1">
        <v>1.9048780487804891</v>
      </c>
    </row>
    <row r="8" spans="1:7" x14ac:dyDescent="0.2">
      <c r="A8">
        <v>7</v>
      </c>
      <c r="B8" s="1">
        <v>15</v>
      </c>
      <c r="C8" s="1">
        <v>62</v>
      </c>
      <c r="D8" s="1">
        <v>1</v>
      </c>
      <c r="E8" s="1">
        <v>7.8505263157894722</v>
      </c>
      <c r="F8" s="1">
        <v>3.1494736842105278</v>
      </c>
    </row>
    <row r="9" spans="1:7" x14ac:dyDescent="0.2">
      <c r="A9">
        <v>8</v>
      </c>
      <c r="B9" s="1">
        <v>15</v>
      </c>
      <c r="C9" s="1">
        <v>62</v>
      </c>
      <c r="D9" s="1">
        <v>2</v>
      </c>
      <c r="E9" s="1">
        <v>8.7228070175438575</v>
      </c>
      <c r="F9" s="1">
        <v>2.2771929824561425</v>
      </c>
    </row>
    <row r="10" spans="1:7" x14ac:dyDescent="0.2">
      <c r="A10">
        <v>9</v>
      </c>
      <c r="B10" s="1">
        <v>15</v>
      </c>
      <c r="C10" s="1">
        <v>62</v>
      </c>
      <c r="D10" s="1">
        <v>4</v>
      </c>
      <c r="E10" s="1">
        <v>8.8680142687277055</v>
      </c>
      <c r="F10" s="1">
        <v>2.1319857312722945</v>
      </c>
    </row>
    <row r="11" spans="1:7" x14ac:dyDescent="0.2">
      <c r="A11">
        <v>10</v>
      </c>
      <c r="B11" s="1">
        <v>15</v>
      </c>
      <c r="C11" s="1">
        <v>62</v>
      </c>
      <c r="D11" s="1" t="s">
        <v>9</v>
      </c>
      <c r="E11" s="1">
        <v>10.669527896995707</v>
      </c>
      <c r="F11" s="1">
        <v>0.33047210300429342</v>
      </c>
    </row>
    <row r="12" spans="1:7" x14ac:dyDescent="0.2">
      <c r="A12">
        <v>11</v>
      </c>
      <c r="B12" s="1">
        <v>15</v>
      </c>
      <c r="C12" s="1">
        <v>62</v>
      </c>
      <c r="D12" s="1" t="s">
        <v>10</v>
      </c>
      <c r="E12" s="1">
        <v>9.3108614232209721</v>
      </c>
      <c r="F12" s="1">
        <v>1.6891385767790279</v>
      </c>
    </row>
    <row r="13" spans="1:7" x14ac:dyDescent="0.2">
      <c r="A13">
        <v>12</v>
      </c>
      <c r="B13" s="1">
        <v>15</v>
      </c>
      <c r="C13" s="1">
        <v>62</v>
      </c>
      <c r="D13" s="1" t="s">
        <v>11</v>
      </c>
      <c r="E13" s="1">
        <v>7.3841584158415827</v>
      </c>
      <c r="F13" s="1">
        <v>3.6158415841584173</v>
      </c>
    </row>
    <row r="14" spans="1:7" x14ac:dyDescent="0.2">
      <c r="A14">
        <v>13</v>
      </c>
      <c r="B14" s="1">
        <v>15</v>
      </c>
      <c r="C14" s="1">
        <v>63</v>
      </c>
      <c r="D14" s="1">
        <v>1</v>
      </c>
      <c r="E14" s="1">
        <v>6.905555555555555</v>
      </c>
      <c r="F14" s="1">
        <v>4.094444444444445</v>
      </c>
    </row>
    <row r="15" spans="1:7" x14ac:dyDescent="0.2">
      <c r="A15">
        <v>14</v>
      </c>
      <c r="B15" s="1">
        <v>15</v>
      </c>
      <c r="C15" s="1">
        <v>63</v>
      </c>
      <c r="D15" s="1">
        <v>2</v>
      </c>
      <c r="E15" s="1">
        <v>5.4838235294117643</v>
      </c>
      <c r="F15" s="1">
        <v>5.5161764705882357</v>
      </c>
    </row>
    <row r="16" spans="1:7" x14ac:dyDescent="0.2">
      <c r="A16">
        <v>15</v>
      </c>
      <c r="B16" s="1">
        <v>15</v>
      </c>
      <c r="C16" s="1">
        <v>63</v>
      </c>
      <c r="D16" s="1">
        <v>3</v>
      </c>
      <c r="E16" s="1">
        <v>8.4271186440677948</v>
      </c>
      <c r="F16" s="1">
        <v>2.5728813559322052</v>
      </c>
    </row>
    <row r="17" spans="1:6" x14ac:dyDescent="0.2">
      <c r="A17">
        <v>16</v>
      </c>
      <c r="B17" s="1">
        <v>15</v>
      </c>
      <c r="C17" s="1">
        <v>63</v>
      </c>
      <c r="D17" s="1" t="s">
        <v>9</v>
      </c>
      <c r="E17" s="1">
        <v>8.4846416382252556</v>
      </c>
      <c r="F17" s="1">
        <v>2.5153583617747444</v>
      </c>
    </row>
    <row r="18" spans="1:6" x14ac:dyDescent="0.2">
      <c r="A18">
        <v>17</v>
      </c>
      <c r="B18" s="1">
        <v>15</v>
      </c>
      <c r="C18" s="1">
        <v>63</v>
      </c>
      <c r="D18" s="1" t="s">
        <v>10</v>
      </c>
      <c r="E18" s="1">
        <v>9.8260869565217384</v>
      </c>
      <c r="F18" s="1">
        <v>1.1739130434782616</v>
      </c>
    </row>
    <row r="19" spans="1:6" x14ac:dyDescent="0.2">
      <c r="A19">
        <v>18</v>
      </c>
      <c r="B19" s="1">
        <v>15</v>
      </c>
      <c r="C19" s="1">
        <v>63</v>
      </c>
      <c r="D19" s="1" t="s">
        <v>11</v>
      </c>
      <c r="E19" s="1">
        <v>10.999999999999998</v>
      </c>
      <c r="F19" s="1">
        <v>0</v>
      </c>
    </row>
    <row r="20" spans="1:6" x14ac:dyDescent="0.2">
      <c r="A20">
        <v>19</v>
      </c>
      <c r="B20" t="s">
        <v>25</v>
      </c>
      <c r="E20">
        <v>1</v>
      </c>
      <c r="F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3B61-8293-4148-878B-B23C9E5ED78A}">
  <dimension ref="A1:G20"/>
  <sheetViews>
    <sheetView workbookViewId="0">
      <selection activeCell="G1" sqref="G1"/>
    </sheetView>
  </sheetViews>
  <sheetFormatPr baseColWidth="10" defaultRowHeight="16" x14ac:dyDescent="0.2"/>
  <cols>
    <col min="1" max="1" width="6.1640625" customWidth="1"/>
    <col min="2" max="2" width="7" customWidth="1"/>
    <col min="3" max="3" width="6.83203125" customWidth="1"/>
    <col min="4" max="4" width="10.83203125" customWidth="1"/>
    <col min="5" max="5" width="16.83203125" customWidth="1"/>
    <col min="6" max="6" width="18.5" customWidth="1"/>
    <col min="7" max="7" width="39.1640625" customWidth="1"/>
  </cols>
  <sheetData>
    <row r="1" spans="1:7" x14ac:dyDescent="0.2">
      <c r="A1" t="s">
        <v>26</v>
      </c>
      <c r="B1" s="1" t="s">
        <v>27</v>
      </c>
      <c r="C1" s="1" t="s">
        <v>28</v>
      </c>
      <c r="D1" s="1" t="s">
        <v>29</v>
      </c>
      <c r="E1" t="s">
        <v>21</v>
      </c>
      <c r="F1" t="s">
        <v>20</v>
      </c>
      <c r="G1" s="1" t="s">
        <v>30</v>
      </c>
    </row>
    <row r="2" spans="1:7" x14ac:dyDescent="0.2">
      <c r="A2">
        <v>1</v>
      </c>
      <c r="B2" s="1">
        <v>25</v>
      </c>
      <c r="C2" s="1">
        <v>61</v>
      </c>
      <c r="D2" s="1">
        <v>1</v>
      </c>
      <c r="E2">
        <v>7.1292639138240572</v>
      </c>
      <c r="F2">
        <v>3.8707360861759428</v>
      </c>
    </row>
    <row r="3" spans="1:7" x14ac:dyDescent="0.2">
      <c r="A3">
        <v>2</v>
      </c>
      <c r="B3" s="1">
        <v>25</v>
      </c>
      <c r="C3" s="1">
        <v>61</v>
      </c>
      <c r="D3" s="1">
        <v>2</v>
      </c>
      <c r="E3">
        <v>7.4924528301886797</v>
      </c>
      <c r="F3">
        <v>3.5075471698113203</v>
      </c>
    </row>
    <row r="4" spans="1:7" x14ac:dyDescent="0.2">
      <c r="A4">
        <v>3</v>
      </c>
      <c r="B4" s="1">
        <v>25</v>
      </c>
      <c r="C4" s="1">
        <v>61</v>
      </c>
      <c r="D4" s="1">
        <v>3</v>
      </c>
      <c r="E4">
        <v>6.3637820512820511</v>
      </c>
      <c r="F4">
        <v>4.6362179487179489</v>
      </c>
    </row>
    <row r="5" spans="1:7" x14ac:dyDescent="0.2">
      <c r="A5">
        <v>4</v>
      </c>
      <c r="B5" s="1">
        <v>25</v>
      </c>
      <c r="C5" s="1">
        <v>61</v>
      </c>
      <c r="D5" s="1" t="s">
        <v>8</v>
      </c>
      <c r="E5">
        <v>7.0035273368606701</v>
      </c>
      <c r="F5">
        <v>3.9964726631393299</v>
      </c>
    </row>
    <row r="6" spans="1:7" x14ac:dyDescent="0.2">
      <c r="A6">
        <v>5</v>
      </c>
      <c r="B6" s="1">
        <v>25</v>
      </c>
      <c r="C6" s="1">
        <v>61</v>
      </c>
      <c r="D6" s="1" t="s">
        <v>10</v>
      </c>
      <c r="E6">
        <v>6.333333333333333</v>
      </c>
      <c r="F6">
        <v>4.666666666666667</v>
      </c>
    </row>
    <row r="7" spans="1:7" x14ac:dyDescent="0.2">
      <c r="A7">
        <v>6</v>
      </c>
      <c r="B7" s="1">
        <v>25</v>
      </c>
      <c r="C7" s="1">
        <v>61</v>
      </c>
      <c r="D7" s="1" t="s">
        <v>11</v>
      </c>
      <c r="E7">
        <v>4.7843373493975907</v>
      </c>
      <c r="F7">
        <v>6.2156626506024093</v>
      </c>
    </row>
    <row r="8" spans="1:7" x14ac:dyDescent="0.2">
      <c r="A8">
        <v>7</v>
      </c>
      <c r="B8" s="1">
        <v>25</v>
      </c>
      <c r="C8" s="1">
        <v>63</v>
      </c>
      <c r="D8" s="1">
        <v>1</v>
      </c>
      <c r="E8">
        <v>4.5591274397244543</v>
      </c>
      <c r="F8">
        <v>6.4408725602755457</v>
      </c>
    </row>
    <row r="9" spans="1:7" x14ac:dyDescent="0.2">
      <c r="A9">
        <v>8</v>
      </c>
      <c r="B9" s="1">
        <v>25</v>
      </c>
      <c r="C9" s="1">
        <v>63</v>
      </c>
      <c r="D9" s="1">
        <v>2</v>
      </c>
      <c r="E9">
        <v>3.5141592920353983</v>
      </c>
      <c r="F9">
        <v>7.4858407079646021</v>
      </c>
    </row>
    <row r="10" spans="1:7" x14ac:dyDescent="0.2">
      <c r="A10">
        <v>9</v>
      </c>
      <c r="B10" s="1">
        <v>25</v>
      </c>
      <c r="C10" s="1">
        <v>63</v>
      </c>
      <c r="D10" s="1">
        <v>3</v>
      </c>
      <c r="E10">
        <v>3.3652542372881356</v>
      </c>
      <c r="F10">
        <v>7.634745762711864</v>
      </c>
    </row>
    <row r="11" spans="1:7" x14ac:dyDescent="0.2">
      <c r="A11">
        <v>10</v>
      </c>
      <c r="B11" s="1">
        <v>25</v>
      </c>
      <c r="C11" s="1">
        <v>63</v>
      </c>
      <c r="D11" s="1" t="s">
        <v>8</v>
      </c>
      <c r="E11">
        <v>5.2318840579710146</v>
      </c>
      <c r="F11">
        <v>5.7681159420289854</v>
      </c>
    </row>
    <row r="12" spans="1:7" x14ac:dyDescent="0.2">
      <c r="A12">
        <v>11</v>
      </c>
      <c r="B12" s="1">
        <v>25</v>
      </c>
      <c r="C12" s="1">
        <v>63</v>
      </c>
      <c r="D12" s="1" t="s">
        <v>9</v>
      </c>
      <c r="E12">
        <v>6.8230240549828176</v>
      </c>
      <c r="F12">
        <v>4.1769759450171824</v>
      </c>
    </row>
    <row r="13" spans="1:7" x14ac:dyDescent="0.2">
      <c r="A13">
        <v>12</v>
      </c>
      <c r="B13" s="1">
        <v>25</v>
      </c>
      <c r="C13" s="1">
        <v>63</v>
      </c>
      <c r="D13" s="1" t="s">
        <v>10</v>
      </c>
      <c r="E13">
        <v>5.1437823834196896</v>
      </c>
      <c r="F13">
        <v>5.8562176165803104</v>
      </c>
    </row>
    <row r="14" spans="1:7" x14ac:dyDescent="0.2">
      <c r="A14">
        <v>13</v>
      </c>
      <c r="B14" s="1">
        <v>25</v>
      </c>
      <c r="C14" s="1">
        <v>64</v>
      </c>
      <c r="D14" s="1">
        <v>1</v>
      </c>
      <c r="E14">
        <v>5.4027210884353751</v>
      </c>
      <c r="F14">
        <v>5.5972789115646249</v>
      </c>
    </row>
    <row r="15" spans="1:7" x14ac:dyDescent="0.2">
      <c r="A15">
        <v>14</v>
      </c>
      <c r="B15" s="1">
        <v>25</v>
      </c>
      <c r="C15" s="1">
        <v>64</v>
      </c>
      <c r="D15" s="1">
        <v>2</v>
      </c>
      <c r="E15">
        <v>3.8182692307692307</v>
      </c>
      <c r="F15">
        <v>7.1817307692307697</v>
      </c>
    </row>
    <row r="16" spans="1:7" x14ac:dyDescent="0.2">
      <c r="A16">
        <v>15</v>
      </c>
      <c r="B16" s="1">
        <v>25</v>
      </c>
      <c r="C16" s="1">
        <v>64</v>
      </c>
      <c r="D16" s="1">
        <v>3</v>
      </c>
      <c r="E16">
        <v>5.2596026490066228</v>
      </c>
      <c r="F16">
        <v>5.7403973509933772</v>
      </c>
    </row>
    <row r="17" spans="1:6" x14ac:dyDescent="0.2">
      <c r="A17">
        <v>16</v>
      </c>
      <c r="B17" s="1">
        <v>25</v>
      </c>
      <c r="C17" s="1">
        <v>64</v>
      </c>
      <c r="D17" s="1" t="s">
        <v>8</v>
      </c>
      <c r="E17">
        <v>8.0875763747454172</v>
      </c>
      <c r="F17">
        <v>2.9124236252545828</v>
      </c>
    </row>
    <row r="18" spans="1:6" x14ac:dyDescent="0.2">
      <c r="A18">
        <v>17</v>
      </c>
      <c r="B18" s="1">
        <v>25</v>
      </c>
      <c r="C18" s="1">
        <v>64</v>
      </c>
      <c r="D18" s="1" t="s">
        <v>9</v>
      </c>
      <c r="E18">
        <v>6.9911971830985911</v>
      </c>
      <c r="F18">
        <v>4.0088028169014089</v>
      </c>
    </row>
    <row r="19" spans="1:6" x14ac:dyDescent="0.2">
      <c r="A19">
        <v>18</v>
      </c>
      <c r="B19" s="1">
        <v>25</v>
      </c>
      <c r="C19" s="1">
        <v>64</v>
      </c>
      <c r="D19" s="1" t="s">
        <v>10</v>
      </c>
      <c r="E19">
        <v>7.0784313725490193</v>
      </c>
      <c r="F19">
        <v>3.9215686274509807</v>
      </c>
    </row>
    <row r="20" spans="1:6" x14ac:dyDescent="0.2">
      <c r="A20">
        <v>19</v>
      </c>
      <c r="B20" t="s">
        <v>25</v>
      </c>
      <c r="E20">
        <v>1</v>
      </c>
      <c r="F2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844F-05A4-CE41-BE0C-513E36717F69}">
  <dimension ref="A1:G20"/>
  <sheetViews>
    <sheetView workbookViewId="0">
      <selection activeCell="I7" sqref="I7"/>
    </sheetView>
  </sheetViews>
  <sheetFormatPr baseColWidth="10" defaultRowHeight="16" x14ac:dyDescent="0.2"/>
  <cols>
    <col min="1" max="1" width="6.1640625" customWidth="1"/>
    <col min="2" max="2" width="7" customWidth="1"/>
    <col min="3" max="3" width="6.83203125" customWidth="1"/>
    <col min="4" max="4" width="6.33203125" customWidth="1"/>
    <col min="7" max="7" width="29.1640625" customWidth="1"/>
  </cols>
  <sheetData>
    <row r="1" spans="1:7" x14ac:dyDescent="0.2">
      <c r="A1" t="s">
        <v>26</v>
      </c>
      <c r="B1" s="1" t="s">
        <v>27</v>
      </c>
      <c r="C1" s="1" t="s">
        <v>28</v>
      </c>
      <c r="D1" s="1" t="s">
        <v>29</v>
      </c>
      <c r="E1" t="s">
        <v>21</v>
      </c>
      <c r="F1" t="s">
        <v>20</v>
      </c>
      <c r="G1" s="1" t="s">
        <v>30</v>
      </c>
    </row>
    <row r="2" spans="1:7" x14ac:dyDescent="0.2">
      <c r="A2">
        <v>1</v>
      </c>
      <c r="B2" s="1">
        <v>45</v>
      </c>
      <c r="C2" s="1">
        <v>61</v>
      </c>
      <c r="D2" s="1">
        <v>1</v>
      </c>
      <c r="E2">
        <v>8.7083333333333339</v>
      </c>
      <c r="F2">
        <v>2.2916666666666661</v>
      </c>
    </row>
    <row r="3" spans="1:7" x14ac:dyDescent="0.2">
      <c r="A3">
        <v>2</v>
      </c>
      <c r="B3" s="1">
        <v>45</v>
      </c>
      <c r="C3" s="1">
        <v>61</v>
      </c>
      <c r="D3" s="1">
        <v>3</v>
      </c>
      <c r="E3">
        <v>6.9666666666666659</v>
      </c>
      <c r="F3">
        <v>4.0333333333333341</v>
      </c>
    </row>
    <row r="4" spans="1:7" x14ac:dyDescent="0.2">
      <c r="A4">
        <v>3</v>
      </c>
      <c r="B4" s="1">
        <v>45</v>
      </c>
      <c r="C4" s="1">
        <v>61</v>
      </c>
      <c r="D4" s="1">
        <v>4</v>
      </c>
      <c r="E4">
        <v>7.3537037037037045</v>
      </c>
      <c r="F4">
        <v>3.6462962962962955</v>
      </c>
    </row>
    <row r="5" spans="1:7" x14ac:dyDescent="0.2">
      <c r="A5">
        <v>4</v>
      </c>
      <c r="B5" s="1">
        <v>45</v>
      </c>
      <c r="C5" s="1">
        <v>61</v>
      </c>
      <c r="D5" s="1" t="s">
        <v>8</v>
      </c>
      <c r="E5">
        <v>4.4269788182831666</v>
      </c>
      <c r="F5">
        <v>6.5730211817168334</v>
      </c>
    </row>
    <row r="6" spans="1:7" x14ac:dyDescent="0.2">
      <c r="A6">
        <v>5</v>
      </c>
      <c r="B6" s="1">
        <v>45</v>
      </c>
      <c r="C6" s="1">
        <v>61</v>
      </c>
      <c r="D6" s="1" t="s">
        <v>10</v>
      </c>
      <c r="E6">
        <v>5.2457067371202113</v>
      </c>
      <c r="F6">
        <v>5.7542932628797887</v>
      </c>
    </row>
    <row r="7" spans="1:7" x14ac:dyDescent="0.2">
      <c r="A7">
        <v>6</v>
      </c>
      <c r="B7" s="1">
        <v>45</v>
      </c>
      <c r="C7" s="1">
        <v>61</v>
      </c>
      <c r="D7" s="1" t="s">
        <v>11</v>
      </c>
      <c r="E7">
        <v>5.0975609756097562</v>
      </c>
      <c r="F7">
        <v>5.9024390243902438</v>
      </c>
    </row>
    <row r="8" spans="1:7" x14ac:dyDescent="0.2">
      <c r="A8">
        <v>7</v>
      </c>
      <c r="B8" s="1">
        <v>45</v>
      </c>
      <c r="C8" s="1">
        <v>62</v>
      </c>
      <c r="D8" s="1">
        <v>1</v>
      </c>
      <c r="E8">
        <v>6.0166666666666666</v>
      </c>
      <c r="F8">
        <v>4.9833333333333334</v>
      </c>
    </row>
    <row r="9" spans="1:7" x14ac:dyDescent="0.2">
      <c r="A9">
        <v>8</v>
      </c>
      <c r="B9" s="1">
        <v>45</v>
      </c>
      <c r="C9" s="1">
        <v>62</v>
      </c>
      <c r="D9" s="1">
        <v>2</v>
      </c>
      <c r="E9">
        <v>9.1287356321839077</v>
      </c>
      <c r="F9">
        <v>1.8712643678160923</v>
      </c>
    </row>
    <row r="10" spans="1:7" x14ac:dyDescent="0.2">
      <c r="A10">
        <v>9</v>
      </c>
      <c r="B10" s="1">
        <v>45</v>
      </c>
      <c r="C10" s="1">
        <v>62</v>
      </c>
      <c r="D10" s="1">
        <v>3</v>
      </c>
      <c r="E10">
        <v>8.8638392857142865</v>
      </c>
      <c r="F10">
        <v>2.1361607142857135</v>
      </c>
    </row>
    <row r="11" spans="1:7" x14ac:dyDescent="0.2">
      <c r="A11">
        <v>10</v>
      </c>
      <c r="B11" s="1">
        <v>45</v>
      </c>
      <c r="C11" s="1">
        <v>62</v>
      </c>
      <c r="D11" s="1" t="s">
        <v>8</v>
      </c>
      <c r="E11">
        <v>8.3249475890985334</v>
      </c>
      <c r="F11">
        <v>2.6750524109014666</v>
      </c>
    </row>
    <row r="12" spans="1:7" x14ac:dyDescent="0.2">
      <c r="A12">
        <v>11</v>
      </c>
      <c r="B12" s="1">
        <v>45</v>
      </c>
      <c r="C12" s="1">
        <v>62</v>
      </c>
      <c r="D12" s="1" t="s">
        <v>10</v>
      </c>
      <c r="E12">
        <v>4.9886934673366836</v>
      </c>
      <c r="F12">
        <v>6.0113065326633164</v>
      </c>
    </row>
    <row r="13" spans="1:7" x14ac:dyDescent="0.2">
      <c r="A13">
        <v>12</v>
      </c>
      <c r="B13" s="1">
        <v>45</v>
      </c>
      <c r="C13" s="1">
        <v>62</v>
      </c>
      <c r="D13" s="1" t="s">
        <v>11</v>
      </c>
      <c r="E13">
        <v>8.7660044150110394</v>
      </c>
      <c r="F13">
        <v>2.2339955849889606</v>
      </c>
    </row>
    <row r="14" spans="1:7" x14ac:dyDescent="0.2">
      <c r="A14">
        <v>13</v>
      </c>
      <c r="B14" s="1">
        <v>45</v>
      </c>
      <c r="C14" s="1">
        <v>65</v>
      </c>
      <c r="D14" s="1">
        <v>1</v>
      </c>
      <c r="E14">
        <v>8.7274725274725267</v>
      </c>
      <c r="F14">
        <v>2.2725274725274733</v>
      </c>
    </row>
    <row r="15" spans="1:7" x14ac:dyDescent="0.2">
      <c r="A15">
        <v>14</v>
      </c>
      <c r="B15" s="1">
        <v>45</v>
      </c>
      <c r="C15" s="1">
        <v>65</v>
      </c>
      <c r="D15" s="1">
        <v>2</v>
      </c>
      <c r="E15">
        <v>10.879452054794521</v>
      </c>
      <c r="F15">
        <v>0.12054794520547851</v>
      </c>
    </row>
    <row r="16" spans="1:7" x14ac:dyDescent="0.2">
      <c r="A16">
        <v>15</v>
      </c>
      <c r="B16" s="1">
        <v>45</v>
      </c>
      <c r="C16" s="1">
        <v>65</v>
      </c>
      <c r="D16" s="1">
        <v>3</v>
      </c>
      <c r="E16">
        <v>9.1287356321839077</v>
      </c>
      <c r="F16">
        <v>1.8712643678160923</v>
      </c>
    </row>
    <row r="17" spans="1:6" x14ac:dyDescent="0.2">
      <c r="A17">
        <v>16</v>
      </c>
      <c r="B17" s="1">
        <v>45</v>
      </c>
      <c r="C17" s="1">
        <v>65</v>
      </c>
      <c r="D17" s="1" t="s">
        <v>8</v>
      </c>
      <c r="E17">
        <v>10.45</v>
      </c>
      <c r="F17">
        <v>0.55000000000000071</v>
      </c>
    </row>
    <row r="18" spans="1:6" x14ac:dyDescent="0.2">
      <c r="A18">
        <v>17</v>
      </c>
      <c r="B18" s="1">
        <v>45</v>
      </c>
      <c r="C18" s="1">
        <v>65</v>
      </c>
      <c r="D18" s="1" t="s">
        <v>9</v>
      </c>
      <c r="E18">
        <v>11</v>
      </c>
      <c r="F18">
        <v>0</v>
      </c>
    </row>
    <row r="19" spans="1:6" x14ac:dyDescent="0.2">
      <c r="A19">
        <v>18</v>
      </c>
      <c r="B19" s="1">
        <v>45</v>
      </c>
      <c r="C19" s="1">
        <v>65</v>
      </c>
      <c r="D19" s="1" t="s">
        <v>10</v>
      </c>
      <c r="E19">
        <v>7.7256809338521411</v>
      </c>
      <c r="F19">
        <v>3.2743190661478589</v>
      </c>
    </row>
    <row r="20" spans="1:6" x14ac:dyDescent="0.2">
      <c r="A20">
        <v>19</v>
      </c>
      <c r="B20" t="s">
        <v>25</v>
      </c>
      <c r="E20">
        <v>1</v>
      </c>
      <c r="F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Main_Sheet</vt:lpstr>
      <vt:lpstr>Subset_1</vt:lpstr>
      <vt:lpstr>Test_Set</vt:lpstr>
      <vt:lpstr>08_30_2019_TEST</vt:lpstr>
      <vt:lpstr>08_31_2019_DAY15</vt:lpstr>
      <vt:lpstr>08_31_2019_DAY25</vt:lpstr>
      <vt:lpstr>08_31_2019_DAY45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2019-06-25T20:18:13Z</dcterms:created>
  <dcterms:modified xsi:type="dcterms:W3CDTF">2019-12-16T21:30:53Z</dcterms:modified>
</cp:coreProperties>
</file>