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ink/ink1.xml" ContentType="application/inkml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AE1EAE2A-2769-4628-9217-724ED822DA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нейная регрессия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6" i="1" l="1" a="1"/>
  <c r="J76" i="1"/>
  <c r="H76" i="1" a="1"/>
  <c r="H76" i="1"/>
  <c r="F76" i="1" a="1"/>
  <c r="F76" i="1"/>
  <c r="D76" i="1" a="1"/>
  <c r="D76" i="1"/>
  <c r="B76" i="1" a="1"/>
  <c r="B76" i="1"/>
  <c r="I78" i="1"/>
  <c r="I79" i="1"/>
  <c r="I80" i="1"/>
  <c r="G78" i="1"/>
  <c r="G79" i="1"/>
  <c r="G80" i="1"/>
  <c r="E78" i="1"/>
  <c r="E79" i="1"/>
  <c r="E80" i="1"/>
  <c r="C78" i="1"/>
  <c r="C79" i="1"/>
  <c r="C80" i="1"/>
  <c r="A78" i="1"/>
  <c r="A79" i="1"/>
  <c r="A80" i="1"/>
  <c r="I77" i="1"/>
  <c r="G77" i="1"/>
  <c r="E77" i="1"/>
  <c r="C77" i="1"/>
  <c r="A77" i="1"/>
  <c r="I76" i="1"/>
  <c r="G76" i="1"/>
  <c r="E76" i="1"/>
  <c r="C76" i="1"/>
  <c r="A76" i="1"/>
  <c r="C71" i="1"/>
  <c r="D71" i="1"/>
  <c r="E71" i="1"/>
  <c r="F71" i="1"/>
  <c r="B71" i="1"/>
  <c r="C70" i="1"/>
  <c r="D70" i="1"/>
  <c r="E70" i="1"/>
  <c r="F70" i="1"/>
  <c r="B70" i="1"/>
  <c r="C69" i="1"/>
  <c r="D69" i="1"/>
  <c r="E69" i="1"/>
  <c r="F69" i="1"/>
  <c r="B69" i="1"/>
  <c r="C67" i="1"/>
  <c r="D67" i="1"/>
  <c r="E67" i="1"/>
  <c r="F67" i="1"/>
  <c r="B67" i="1"/>
  <c r="C68" i="1"/>
  <c r="D68" i="1"/>
  <c r="E68" i="1"/>
  <c r="F68" i="1"/>
  <c r="B68" i="1"/>
  <c r="C66" i="1"/>
  <c r="D66" i="1"/>
  <c r="E66" i="1"/>
  <c r="F66" i="1"/>
  <c r="B66" i="1"/>
  <c r="C65" i="1"/>
  <c r="D65" i="1"/>
  <c r="E65" i="1"/>
  <c r="F65" i="1"/>
  <c r="B6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<sst xmlns="http://schemas.openxmlformats.org/spreadsheetml/2006/main" count="30" uniqueCount="15">
  <si>
    <t>X1</t>
  </si>
  <si>
    <t>X2</t>
  </si>
  <si>
    <t>X3</t>
  </si>
  <si>
    <t>X4</t>
  </si>
  <si>
    <t>Y</t>
  </si>
  <si>
    <t>post-treatment data from emissions</t>
  </si>
  <si>
    <t>descriptive statistics</t>
  </si>
  <si>
    <t>min</t>
  </si>
  <si>
    <t>max</t>
  </si>
  <si>
    <t>standard deviation</t>
  </si>
  <si>
    <t>mean</t>
  </si>
  <si>
    <t>median</t>
  </si>
  <si>
    <t>asymmetry</t>
  </si>
  <si>
    <t>Δx</t>
  </si>
  <si>
    <t>distribution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</si>
</sst>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0" borderId="0" xfId="0" applyFont="1"/>
    <xf numFmtId="0" fontId="1" fillId="2" borderId="2" xfId="0" applyFont="1" applyFill="1" applyBorder="1"/>
    <xf numFmtId="0" fontId="0" fillId="0" borderId="3" xfId="0" applyBorder="1"/>
    <xf numFmtId="0" fontId="0" fillId="2" borderId="4" xfId="0" applyFill="1" applyBorder="1"/>
    <xf numFmtId="0" fontId="1" fillId="2" borderId="4" xfId="0" applyFont="1" applyFill="1" applyBorder="1"/>
    <xf numFmtId="0" fontId="0" fillId="0" borderId="0" xfId="0" applyAlignment="1">
      <alignment horizontal="center"/>
    </xf>
    <xf numFmtId="0" fontId="0" fillId="2" borderId="5" xfId="0" applyFill="1" applyBorder="1"/>
    <xf numFmtId="164" fontId="0" fillId="0" borderId="0" xfId="0" applyNumberFormat="1"/>
    <xf numFmtId="2" fontId="0" fillId="0" borderId="0" xfId="0" applyNumberFormat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000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xVal>
            <c:numRef>
              <c:f>'Линейная регрессия'!$B$2:$B$26</c:f>
              <c:numCache>
                <c:formatCode>General</c:formatCode>
                <c:ptCount val="25"/>
                <c:pt idx="0">
                  <c:v>6.3</c:v>
                </c:pt>
                <c:pt idx="1">
                  <c:v>6.1</c:v>
                </c:pt>
                <c:pt idx="2">
                  <c:v>5.5</c:v>
                </c:pt>
                <c:pt idx="3">
                  <c:v>5.3</c:v>
                </c:pt>
                <c:pt idx="4">
                  <c:v>5.2</c:v>
                </c:pt>
                <c:pt idx="5">
                  <c:v>4.3</c:v>
                </c:pt>
                <c:pt idx="6">
                  <c:v>3.4</c:v>
                </c:pt>
                <c:pt idx="7">
                  <c:v>2.8</c:v>
                </c:pt>
                <c:pt idx="8">
                  <c:v>2.4</c:v>
                </c:pt>
                <c:pt idx="9">
                  <c:v>1.9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1.2</c:v>
                </c:pt>
                <c:pt idx="14">
                  <c:v>2.95</c:v>
                </c:pt>
                <c:pt idx="15">
                  <c:v>3.7</c:v>
                </c:pt>
                <c:pt idx="16">
                  <c:v>3.6</c:v>
                </c:pt>
                <c:pt idx="17">
                  <c:v>4.8</c:v>
                </c:pt>
                <c:pt idx="18">
                  <c:v>5.0999999999999996</c:v>
                </c:pt>
                <c:pt idx="19">
                  <c:v>4.3499999999999996</c:v>
                </c:pt>
                <c:pt idx="20">
                  <c:v>4.2</c:v>
                </c:pt>
                <c:pt idx="21">
                  <c:v>4.3</c:v>
                </c:pt>
                <c:pt idx="22">
                  <c:v>4.5</c:v>
                </c:pt>
                <c:pt idx="23">
                  <c:v>4.0999999999999996</c:v>
                </c:pt>
                <c:pt idx="24">
                  <c:v>5.2</c:v>
                </c:pt>
              </c:numCache>
            </c:numRef>
          </c:xVal>
          <c:yVal>
            <c:numRef>
              <c:f>'Линейная регрессия'!$C$2:$C$26</c:f>
              <c:numCache>
                <c:formatCode>General</c:formatCode>
                <c:ptCount val="25"/>
                <c:pt idx="0">
                  <c:v>162.5</c:v>
                </c:pt>
                <c:pt idx="1">
                  <c:v>153.9</c:v>
                </c:pt>
                <c:pt idx="2">
                  <c:v>144.80000000000001</c:v>
                </c:pt>
                <c:pt idx="3">
                  <c:v>137</c:v>
                </c:pt>
                <c:pt idx="4">
                  <c:v>128.80000000000001</c:v>
                </c:pt>
                <c:pt idx="5">
                  <c:v>122.4</c:v>
                </c:pt>
                <c:pt idx="6">
                  <c:v>115.9</c:v>
                </c:pt>
                <c:pt idx="7">
                  <c:v>108.7</c:v>
                </c:pt>
                <c:pt idx="8">
                  <c:v>101.2</c:v>
                </c:pt>
                <c:pt idx="9">
                  <c:v>93.8</c:v>
                </c:pt>
                <c:pt idx="10">
                  <c:v>84.7</c:v>
                </c:pt>
                <c:pt idx="11">
                  <c:v>79.900000000000006</c:v>
                </c:pt>
                <c:pt idx="12">
                  <c:v>73.2</c:v>
                </c:pt>
                <c:pt idx="13">
                  <c:v>68.099999999999994</c:v>
                </c:pt>
                <c:pt idx="14">
                  <c:v>62.8</c:v>
                </c:pt>
                <c:pt idx="15">
                  <c:v>58.4</c:v>
                </c:pt>
                <c:pt idx="16">
                  <c:v>51.6</c:v>
                </c:pt>
                <c:pt idx="17">
                  <c:v>44.8</c:v>
                </c:pt>
                <c:pt idx="18">
                  <c:v>40.799999999999997</c:v>
                </c:pt>
                <c:pt idx="19">
                  <c:v>37.799999999999997</c:v>
                </c:pt>
                <c:pt idx="20">
                  <c:v>31.5</c:v>
                </c:pt>
                <c:pt idx="21">
                  <c:v>271</c:v>
                </c:pt>
                <c:pt idx="22">
                  <c:v>25.4</c:v>
                </c:pt>
                <c:pt idx="23">
                  <c:v>22.3</c:v>
                </c:pt>
                <c:pt idx="24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27-4F26-A6B2-C65FE8719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520"/>
        <c:axId val="514568"/>
      </c:scatterChart>
      <c:valAx>
        <c:axId val="5125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568"/>
        <c:crosses val="autoZero"/>
        <c:crossBetween val="midCat"/>
      </c:valAx>
      <c:valAx>
        <c:axId val="51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000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xVal>
            <c:numRef>
              <c:f>'Линейная регрессия'!$C$2:$C$26</c:f>
              <c:numCache>
                <c:formatCode>General</c:formatCode>
                <c:ptCount val="25"/>
                <c:pt idx="0">
                  <c:v>162.5</c:v>
                </c:pt>
                <c:pt idx="1">
                  <c:v>153.9</c:v>
                </c:pt>
                <c:pt idx="2">
                  <c:v>144.80000000000001</c:v>
                </c:pt>
                <c:pt idx="3">
                  <c:v>137</c:v>
                </c:pt>
                <c:pt idx="4">
                  <c:v>128.80000000000001</c:v>
                </c:pt>
                <c:pt idx="5">
                  <c:v>122.4</c:v>
                </c:pt>
                <c:pt idx="6">
                  <c:v>115.9</c:v>
                </c:pt>
                <c:pt idx="7">
                  <c:v>108.7</c:v>
                </c:pt>
                <c:pt idx="8">
                  <c:v>101.2</c:v>
                </c:pt>
                <c:pt idx="9">
                  <c:v>93.8</c:v>
                </c:pt>
                <c:pt idx="10">
                  <c:v>84.7</c:v>
                </c:pt>
                <c:pt idx="11">
                  <c:v>79.900000000000006</c:v>
                </c:pt>
                <c:pt idx="12">
                  <c:v>73.2</c:v>
                </c:pt>
                <c:pt idx="13">
                  <c:v>68.099999999999994</c:v>
                </c:pt>
                <c:pt idx="14">
                  <c:v>62.8</c:v>
                </c:pt>
                <c:pt idx="15">
                  <c:v>58.4</c:v>
                </c:pt>
                <c:pt idx="16">
                  <c:v>51.6</c:v>
                </c:pt>
                <c:pt idx="17">
                  <c:v>44.8</c:v>
                </c:pt>
                <c:pt idx="18">
                  <c:v>40.799999999999997</c:v>
                </c:pt>
                <c:pt idx="19">
                  <c:v>37.799999999999997</c:v>
                </c:pt>
                <c:pt idx="20">
                  <c:v>31.5</c:v>
                </c:pt>
                <c:pt idx="21">
                  <c:v>271</c:v>
                </c:pt>
                <c:pt idx="22">
                  <c:v>25.4</c:v>
                </c:pt>
                <c:pt idx="23">
                  <c:v>22.3</c:v>
                </c:pt>
                <c:pt idx="24">
                  <c:v>9.9</c:v>
                </c:pt>
              </c:numCache>
            </c:numRef>
          </c:xVal>
          <c:yVal>
            <c:numRef>
              <c:f>'Линейная регрессия'!$D$2:$D$26</c:f>
              <c:numCache>
                <c:formatCode>General</c:formatCode>
                <c:ptCount val="25"/>
                <c:pt idx="0">
                  <c:v>173.8</c:v>
                </c:pt>
                <c:pt idx="1">
                  <c:v>183.8</c:v>
                </c:pt>
                <c:pt idx="2">
                  <c:v>194.6</c:v>
                </c:pt>
                <c:pt idx="3">
                  <c:v>201.9</c:v>
                </c:pt>
                <c:pt idx="4">
                  <c:v>210.3</c:v>
                </c:pt>
                <c:pt idx="5">
                  <c:v>221.8</c:v>
                </c:pt>
                <c:pt idx="6">
                  <c:v>227.1</c:v>
                </c:pt>
                <c:pt idx="7">
                  <c:v>231.6</c:v>
                </c:pt>
                <c:pt idx="8">
                  <c:v>236.5</c:v>
                </c:pt>
                <c:pt idx="9">
                  <c:v>236.1</c:v>
                </c:pt>
                <c:pt idx="10">
                  <c:v>240.9</c:v>
                </c:pt>
                <c:pt idx="11">
                  <c:v>244.3</c:v>
                </c:pt>
                <c:pt idx="12">
                  <c:v>248.8</c:v>
                </c:pt>
                <c:pt idx="13">
                  <c:v>250.9</c:v>
                </c:pt>
                <c:pt idx="14">
                  <c:v>253.8</c:v>
                </c:pt>
                <c:pt idx="15">
                  <c:v>256.89999999999998</c:v>
                </c:pt>
                <c:pt idx="16">
                  <c:v>258.7</c:v>
                </c:pt>
                <c:pt idx="17">
                  <c:v>261.89999999999998</c:v>
                </c:pt>
                <c:pt idx="18">
                  <c:v>263.5</c:v>
                </c:pt>
                <c:pt idx="19">
                  <c:v>265.89999999999998</c:v>
                </c:pt>
                <c:pt idx="20">
                  <c:v>271.2</c:v>
                </c:pt>
                <c:pt idx="21">
                  <c:v>274.5</c:v>
                </c:pt>
                <c:pt idx="22">
                  <c:v>276.3</c:v>
                </c:pt>
                <c:pt idx="23">
                  <c:v>277.10000000000002</c:v>
                </c:pt>
                <c:pt idx="24">
                  <c:v>280.10000000000002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B-41CB-9924-D368109B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520"/>
        <c:axId val="514568"/>
      </c:scatterChart>
      <c:valAx>
        <c:axId val="51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rgbClr val="E8E8E8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568"/>
        <c:crosses val="autoZero"/>
        <c:crossBetween val="midCat"/>
      </c:valAx>
      <c:valAx>
        <c:axId val="514568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000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xVal>
            <c:numRef>
              <c:f>'Линейная регрессия'!$D$2:$D$26</c:f>
              <c:numCache>
                <c:formatCode>General</c:formatCode>
                <c:ptCount val="25"/>
                <c:pt idx="0">
                  <c:v>173.8</c:v>
                </c:pt>
                <c:pt idx="1">
                  <c:v>183.8</c:v>
                </c:pt>
                <c:pt idx="2">
                  <c:v>194.6</c:v>
                </c:pt>
                <c:pt idx="3">
                  <c:v>201.9</c:v>
                </c:pt>
                <c:pt idx="4">
                  <c:v>210.3</c:v>
                </c:pt>
                <c:pt idx="5">
                  <c:v>221.8</c:v>
                </c:pt>
                <c:pt idx="6">
                  <c:v>227.1</c:v>
                </c:pt>
                <c:pt idx="7">
                  <c:v>231.6</c:v>
                </c:pt>
                <c:pt idx="8">
                  <c:v>236.5</c:v>
                </c:pt>
                <c:pt idx="9">
                  <c:v>236.1</c:v>
                </c:pt>
                <c:pt idx="10">
                  <c:v>240.9</c:v>
                </c:pt>
                <c:pt idx="11">
                  <c:v>244.3</c:v>
                </c:pt>
                <c:pt idx="12">
                  <c:v>248.8</c:v>
                </c:pt>
                <c:pt idx="13">
                  <c:v>250.9</c:v>
                </c:pt>
                <c:pt idx="14">
                  <c:v>253.8</c:v>
                </c:pt>
                <c:pt idx="15">
                  <c:v>256.89999999999998</c:v>
                </c:pt>
                <c:pt idx="16">
                  <c:v>258.7</c:v>
                </c:pt>
                <c:pt idx="17">
                  <c:v>261.89999999999998</c:v>
                </c:pt>
                <c:pt idx="18">
                  <c:v>263.5</c:v>
                </c:pt>
                <c:pt idx="19">
                  <c:v>265.89999999999998</c:v>
                </c:pt>
                <c:pt idx="20">
                  <c:v>271.2</c:v>
                </c:pt>
                <c:pt idx="21">
                  <c:v>274.5</c:v>
                </c:pt>
                <c:pt idx="22">
                  <c:v>276.3</c:v>
                </c:pt>
                <c:pt idx="23">
                  <c:v>277.10000000000002</c:v>
                </c:pt>
                <c:pt idx="24">
                  <c:v>280.10000000000002</c:v>
                </c:pt>
              </c:numCache>
            </c:numRef>
          </c:xVal>
          <c:yVal>
            <c:numRef>
              <c:f>'Линейная регрессия'!$E$2:$E$26</c:f>
              <c:numCache>
                <c:formatCode>General</c:formatCode>
                <c:ptCount val="25"/>
                <c:pt idx="0">
                  <c:v>19</c:v>
                </c:pt>
                <c:pt idx="1">
                  <c:v>18.899999999999999</c:v>
                </c:pt>
                <c:pt idx="2">
                  <c:v>18.399999999999999</c:v>
                </c:pt>
                <c:pt idx="3">
                  <c:v>18.7</c:v>
                </c:pt>
                <c:pt idx="4">
                  <c:v>17.7</c:v>
                </c:pt>
                <c:pt idx="5">
                  <c:v>17.600000000000001</c:v>
                </c:pt>
                <c:pt idx="6">
                  <c:v>19.399999999999999</c:v>
                </c:pt>
                <c:pt idx="7">
                  <c:v>20.6</c:v>
                </c:pt>
                <c:pt idx="8">
                  <c:v>19.600000000000001</c:v>
                </c:pt>
                <c:pt idx="9">
                  <c:v>191</c:v>
                </c:pt>
                <c:pt idx="10">
                  <c:v>18.600000000000001</c:v>
                </c:pt>
                <c:pt idx="11">
                  <c:v>18.7</c:v>
                </c:pt>
                <c:pt idx="12">
                  <c:v>17.7</c:v>
                </c:pt>
                <c:pt idx="13">
                  <c:v>16.3</c:v>
                </c:pt>
                <c:pt idx="14">
                  <c:v>16.2</c:v>
                </c:pt>
                <c:pt idx="15">
                  <c:v>16.399999999999999</c:v>
                </c:pt>
                <c:pt idx="16">
                  <c:v>17.899999999999999</c:v>
                </c:pt>
                <c:pt idx="17">
                  <c:v>18.899999999999999</c:v>
                </c:pt>
                <c:pt idx="18">
                  <c:v>19.7</c:v>
                </c:pt>
                <c:pt idx="19">
                  <c:v>16.600000000000001</c:v>
                </c:pt>
                <c:pt idx="20">
                  <c:v>18.399999999999999</c:v>
                </c:pt>
                <c:pt idx="21">
                  <c:v>18.399999999999999</c:v>
                </c:pt>
                <c:pt idx="22">
                  <c:v>17.2</c:v>
                </c:pt>
                <c:pt idx="23">
                  <c:v>15.1</c:v>
                </c:pt>
                <c:pt idx="24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72-47BC-93EE-1D707449D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520"/>
        <c:axId val="514568"/>
      </c:scatterChart>
      <c:valAx>
        <c:axId val="512520"/>
        <c:scaling>
          <c:orientation val="minMax"/>
          <c:min val="1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rgbClr val="E8E8E8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568"/>
        <c:crosses val="autoZero"/>
        <c:crossBetween val="midCat"/>
      </c:valAx>
      <c:valAx>
        <c:axId val="514568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000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trendline>
            <c:spPr>
              <a:ln w="12700" cap="rnd">
                <a:solidFill>
                  <a:srgbClr val="80808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'Линейная регрессия'!$C$2:$C$26</c:f>
              <c:numCache>
                <c:formatCode>General</c:formatCode>
                <c:ptCount val="25"/>
                <c:pt idx="0">
                  <c:v>162.5</c:v>
                </c:pt>
                <c:pt idx="1">
                  <c:v>153.9</c:v>
                </c:pt>
                <c:pt idx="2">
                  <c:v>144.80000000000001</c:v>
                </c:pt>
                <c:pt idx="3">
                  <c:v>137</c:v>
                </c:pt>
                <c:pt idx="4">
                  <c:v>128.80000000000001</c:v>
                </c:pt>
                <c:pt idx="5">
                  <c:v>122.4</c:v>
                </c:pt>
                <c:pt idx="6">
                  <c:v>115.9</c:v>
                </c:pt>
                <c:pt idx="7">
                  <c:v>108.7</c:v>
                </c:pt>
                <c:pt idx="8">
                  <c:v>101.2</c:v>
                </c:pt>
                <c:pt idx="9">
                  <c:v>93.8</c:v>
                </c:pt>
                <c:pt idx="10">
                  <c:v>84.7</c:v>
                </c:pt>
                <c:pt idx="11">
                  <c:v>79.900000000000006</c:v>
                </c:pt>
                <c:pt idx="12">
                  <c:v>73.2</c:v>
                </c:pt>
                <c:pt idx="13">
                  <c:v>68.099999999999994</c:v>
                </c:pt>
                <c:pt idx="14">
                  <c:v>62.8</c:v>
                </c:pt>
                <c:pt idx="15">
                  <c:v>58.4</c:v>
                </c:pt>
                <c:pt idx="16">
                  <c:v>51.6</c:v>
                </c:pt>
                <c:pt idx="17">
                  <c:v>44.8</c:v>
                </c:pt>
                <c:pt idx="18">
                  <c:v>40.799999999999997</c:v>
                </c:pt>
                <c:pt idx="19">
                  <c:v>37.799999999999997</c:v>
                </c:pt>
                <c:pt idx="20">
                  <c:v>31.5</c:v>
                </c:pt>
                <c:pt idx="21">
                  <c:v>271</c:v>
                </c:pt>
                <c:pt idx="22">
                  <c:v>25.4</c:v>
                </c:pt>
                <c:pt idx="23">
                  <c:v>22.3</c:v>
                </c:pt>
                <c:pt idx="24">
                  <c:v>9.9</c:v>
                </c:pt>
              </c:numCache>
            </c:numRef>
          </c:xVal>
          <c:yVal>
            <c:numRef>
              <c:f>'Линейная регрессия'!$F$2:$F$26</c:f>
              <c:numCache>
                <c:formatCode>General</c:formatCode>
                <c:ptCount val="25"/>
                <c:pt idx="0">
                  <c:v>162.9</c:v>
                </c:pt>
                <c:pt idx="1">
                  <c:v>161.9</c:v>
                </c:pt>
                <c:pt idx="2">
                  <c:v>157.1</c:v>
                </c:pt>
                <c:pt idx="3">
                  <c:v>174.5</c:v>
                </c:pt>
                <c:pt idx="4">
                  <c:v>151.5</c:v>
                </c:pt>
                <c:pt idx="5">
                  <c:v>172.2</c:v>
                </c:pt>
                <c:pt idx="6">
                  <c:v>159.1</c:v>
                </c:pt>
                <c:pt idx="7">
                  <c:v>158.1</c:v>
                </c:pt>
                <c:pt idx="8">
                  <c:v>148.30000000000001</c:v>
                </c:pt>
                <c:pt idx="9">
                  <c:v>153.19999999999999</c:v>
                </c:pt>
                <c:pt idx="10">
                  <c:v>138.5</c:v>
                </c:pt>
                <c:pt idx="11">
                  <c:v>150.69999999999999</c:v>
                </c:pt>
                <c:pt idx="12">
                  <c:v>131.80000000000001</c:v>
                </c:pt>
                <c:pt idx="13">
                  <c:v>128.4</c:v>
                </c:pt>
                <c:pt idx="14">
                  <c:v>131.69999999999999</c:v>
                </c:pt>
                <c:pt idx="15">
                  <c:v>147.69999999999999</c:v>
                </c:pt>
                <c:pt idx="16">
                  <c:v>118.7</c:v>
                </c:pt>
                <c:pt idx="17">
                  <c:v>121.2</c:v>
                </c:pt>
                <c:pt idx="18">
                  <c:v>124.1</c:v>
                </c:pt>
                <c:pt idx="19">
                  <c:v>124.8</c:v>
                </c:pt>
                <c:pt idx="20">
                  <c:v>124.4</c:v>
                </c:pt>
                <c:pt idx="21">
                  <c:v>117.3</c:v>
                </c:pt>
                <c:pt idx="22">
                  <c:v>106.9</c:v>
                </c:pt>
                <c:pt idx="23">
                  <c:v>115.8</c:v>
                </c:pt>
                <c:pt idx="24">
                  <c:v>104.9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25-4429-B148-A779CB76C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520"/>
        <c:axId val="514568"/>
      </c:scatterChart>
      <c:valAx>
        <c:axId val="51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rgbClr val="E8E8E8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568"/>
        <c:crosses val="autoZero"/>
        <c:crossBetween val="midCat"/>
      </c:valAx>
      <c:valAx>
        <c:axId val="514568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000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xVal>
            <c:numRef>
              <c:f>'Линейная регрессия'!$B$34:$B$56</c:f>
              <c:numCache>
                <c:formatCode>General</c:formatCode>
                <c:ptCount val="23"/>
                <c:pt idx="0">
                  <c:v>6.3</c:v>
                </c:pt>
                <c:pt idx="1">
                  <c:v>6.1</c:v>
                </c:pt>
                <c:pt idx="2">
                  <c:v>5.5</c:v>
                </c:pt>
                <c:pt idx="3">
                  <c:v>5.3</c:v>
                </c:pt>
                <c:pt idx="4">
                  <c:v>5.2</c:v>
                </c:pt>
                <c:pt idx="5">
                  <c:v>4.3</c:v>
                </c:pt>
                <c:pt idx="6">
                  <c:v>3.4</c:v>
                </c:pt>
                <c:pt idx="7">
                  <c:v>2.8</c:v>
                </c:pt>
                <c:pt idx="8">
                  <c:v>2.4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1.2</c:v>
                </c:pt>
                <c:pt idx="13">
                  <c:v>2.95</c:v>
                </c:pt>
                <c:pt idx="14">
                  <c:v>3.7</c:v>
                </c:pt>
                <c:pt idx="15">
                  <c:v>3.6</c:v>
                </c:pt>
                <c:pt idx="16">
                  <c:v>4.8</c:v>
                </c:pt>
                <c:pt idx="17">
                  <c:v>5.0999999999999996</c:v>
                </c:pt>
                <c:pt idx="18">
                  <c:v>4.3499999999999996</c:v>
                </c:pt>
                <c:pt idx="19">
                  <c:v>4.2</c:v>
                </c:pt>
                <c:pt idx="20">
                  <c:v>4.5</c:v>
                </c:pt>
                <c:pt idx="21">
                  <c:v>4.0999999999999996</c:v>
                </c:pt>
                <c:pt idx="22">
                  <c:v>5.2</c:v>
                </c:pt>
              </c:numCache>
            </c:numRef>
          </c:xVal>
          <c:yVal>
            <c:numRef>
              <c:f>'Линейная регрессия'!$C$34:$C$56</c:f>
              <c:numCache>
                <c:formatCode>General</c:formatCode>
                <c:ptCount val="23"/>
                <c:pt idx="0">
                  <c:v>162.5</c:v>
                </c:pt>
                <c:pt idx="1">
                  <c:v>153.9</c:v>
                </c:pt>
                <c:pt idx="2">
                  <c:v>144.80000000000001</c:v>
                </c:pt>
                <c:pt idx="3">
                  <c:v>137</c:v>
                </c:pt>
                <c:pt idx="4">
                  <c:v>128.80000000000001</c:v>
                </c:pt>
                <c:pt idx="5">
                  <c:v>122.4</c:v>
                </c:pt>
                <c:pt idx="6">
                  <c:v>115.9</c:v>
                </c:pt>
                <c:pt idx="7">
                  <c:v>108.7</c:v>
                </c:pt>
                <c:pt idx="8">
                  <c:v>101.2</c:v>
                </c:pt>
                <c:pt idx="9">
                  <c:v>84.7</c:v>
                </c:pt>
                <c:pt idx="10">
                  <c:v>79.900000000000006</c:v>
                </c:pt>
                <c:pt idx="11">
                  <c:v>73.2</c:v>
                </c:pt>
                <c:pt idx="12">
                  <c:v>68.099999999999994</c:v>
                </c:pt>
                <c:pt idx="13">
                  <c:v>62.8</c:v>
                </c:pt>
                <c:pt idx="14">
                  <c:v>58.4</c:v>
                </c:pt>
                <c:pt idx="15">
                  <c:v>51.6</c:v>
                </c:pt>
                <c:pt idx="16">
                  <c:v>44.8</c:v>
                </c:pt>
                <c:pt idx="17">
                  <c:v>40.799999999999997</c:v>
                </c:pt>
                <c:pt idx="18">
                  <c:v>37.799999999999997</c:v>
                </c:pt>
                <c:pt idx="19">
                  <c:v>31.5</c:v>
                </c:pt>
                <c:pt idx="20">
                  <c:v>25.4</c:v>
                </c:pt>
                <c:pt idx="21">
                  <c:v>22.3</c:v>
                </c:pt>
                <c:pt idx="22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71-45E8-B4FE-47DA4B345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520"/>
        <c:axId val="514568"/>
      </c:scatterChart>
      <c:valAx>
        <c:axId val="5125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568"/>
        <c:crosses val="autoZero"/>
        <c:crossBetween val="midCat"/>
      </c:valAx>
      <c:valAx>
        <c:axId val="51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000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xVal>
            <c:numRef>
              <c:f>'Линейная регрессия'!$D$34:$D$56</c:f>
              <c:numCache>
                <c:formatCode>General</c:formatCode>
                <c:ptCount val="23"/>
                <c:pt idx="0">
                  <c:v>173.8</c:v>
                </c:pt>
                <c:pt idx="1">
                  <c:v>183.8</c:v>
                </c:pt>
                <c:pt idx="2">
                  <c:v>194.6</c:v>
                </c:pt>
                <c:pt idx="3">
                  <c:v>201.9</c:v>
                </c:pt>
                <c:pt idx="4">
                  <c:v>210.3</c:v>
                </c:pt>
                <c:pt idx="5">
                  <c:v>221.8</c:v>
                </c:pt>
                <c:pt idx="6">
                  <c:v>227.1</c:v>
                </c:pt>
                <c:pt idx="7">
                  <c:v>231.6</c:v>
                </c:pt>
                <c:pt idx="8">
                  <c:v>236.5</c:v>
                </c:pt>
                <c:pt idx="9">
                  <c:v>240.9</c:v>
                </c:pt>
                <c:pt idx="10">
                  <c:v>244.3</c:v>
                </c:pt>
                <c:pt idx="11">
                  <c:v>248.8</c:v>
                </c:pt>
                <c:pt idx="12">
                  <c:v>250.9</c:v>
                </c:pt>
                <c:pt idx="13">
                  <c:v>253.8</c:v>
                </c:pt>
                <c:pt idx="14">
                  <c:v>256.89999999999998</c:v>
                </c:pt>
                <c:pt idx="15">
                  <c:v>258.7</c:v>
                </c:pt>
                <c:pt idx="16">
                  <c:v>261.89999999999998</c:v>
                </c:pt>
                <c:pt idx="17">
                  <c:v>263.5</c:v>
                </c:pt>
                <c:pt idx="18">
                  <c:v>265.89999999999998</c:v>
                </c:pt>
                <c:pt idx="19">
                  <c:v>271.2</c:v>
                </c:pt>
                <c:pt idx="20">
                  <c:v>276.3</c:v>
                </c:pt>
                <c:pt idx="21">
                  <c:v>277.10000000000002</c:v>
                </c:pt>
                <c:pt idx="22">
                  <c:v>280.10000000000002</c:v>
                </c:pt>
              </c:numCache>
            </c:numRef>
          </c:xVal>
          <c:yVal>
            <c:numRef>
              <c:f>'Линейная регрессия'!$E$34:$E$56</c:f>
              <c:numCache>
                <c:formatCode>General</c:formatCode>
                <c:ptCount val="23"/>
                <c:pt idx="0">
                  <c:v>19</c:v>
                </c:pt>
                <c:pt idx="1">
                  <c:v>18.899999999999999</c:v>
                </c:pt>
                <c:pt idx="2">
                  <c:v>18.399999999999999</c:v>
                </c:pt>
                <c:pt idx="3">
                  <c:v>18.7</c:v>
                </c:pt>
                <c:pt idx="4">
                  <c:v>17.7</c:v>
                </c:pt>
                <c:pt idx="5">
                  <c:v>17.600000000000001</c:v>
                </c:pt>
                <c:pt idx="6">
                  <c:v>19.399999999999999</c:v>
                </c:pt>
                <c:pt idx="7">
                  <c:v>20.6</c:v>
                </c:pt>
                <c:pt idx="8">
                  <c:v>19.600000000000001</c:v>
                </c:pt>
                <c:pt idx="9">
                  <c:v>18.600000000000001</c:v>
                </c:pt>
                <c:pt idx="10">
                  <c:v>18.7</c:v>
                </c:pt>
                <c:pt idx="11">
                  <c:v>17.7</c:v>
                </c:pt>
                <c:pt idx="12">
                  <c:v>16.3</c:v>
                </c:pt>
                <c:pt idx="13">
                  <c:v>16.2</c:v>
                </c:pt>
                <c:pt idx="14">
                  <c:v>16.399999999999999</c:v>
                </c:pt>
                <c:pt idx="15">
                  <c:v>17.899999999999999</c:v>
                </c:pt>
                <c:pt idx="16">
                  <c:v>18.899999999999999</c:v>
                </c:pt>
                <c:pt idx="17">
                  <c:v>19.7</c:v>
                </c:pt>
                <c:pt idx="18">
                  <c:v>16.600000000000001</c:v>
                </c:pt>
                <c:pt idx="19">
                  <c:v>18.399999999999999</c:v>
                </c:pt>
                <c:pt idx="20">
                  <c:v>17.2</c:v>
                </c:pt>
                <c:pt idx="21">
                  <c:v>15.1</c:v>
                </c:pt>
                <c:pt idx="22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5A-4AC8-B51B-C6DED79E7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520"/>
        <c:axId val="514568"/>
      </c:scatterChart>
      <c:valAx>
        <c:axId val="512520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rgbClr val="E8E8E8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568"/>
        <c:crosses val="autoZero"/>
        <c:crossBetween val="midCat"/>
      </c:valAx>
      <c:valAx>
        <c:axId val="514568"/>
        <c:scaling>
          <c:orientation val="minMax"/>
          <c:min val="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000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xVal>
            <c:numRef>
              <c:f>'Линейная регрессия'!$C$34:$C$56</c:f>
              <c:numCache>
                <c:formatCode>General</c:formatCode>
                <c:ptCount val="23"/>
                <c:pt idx="0">
                  <c:v>162.5</c:v>
                </c:pt>
                <c:pt idx="1">
                  <c:v>153.9</c:v>
                </c:pt>
                <c:pt idx="2">
                  <c:v>144.80000000000001</c:v>
                </c:pt>
                <c:pt idx="3">
                  <c:v>137</c:v>
                </c:pt>
                <c:pt idx="4">
                  <c:v>128.80000000000001</c:v>
                </c:pt>
                <c:pt idx="5">
                  <c:v>122.4</c:v>
                </c:pt>
                <c:pt idx="6">
                  <c:v>115.9</c:v>
                </c:pt>
                <c:pt idx="7">
                  <c:v>108.7</c:v>
                </c:pt>
                <c:pt idx="8">
                  <c:v>101.2</c:v>
                </c:pt>
                <c:pt idx="9">
                  <c:v>84.7</c:v>
                </c:pt>
                <c:pt idx="10">
                  <c:v>79.900000000000006</c:v>
                </c:pt>
                <c:pt idx="11">
                  <c:v>73.2</c:v>
                </c:pt>
                <c:pt idx="12">
                  <c:v>68.099999999999994</c:v>
                </c:pt>
                <c:pt idx="13">
                  <c:v>62.8</c:v>
                </c:pt>
                <c:pt idx="14">
                  <c:v>58.4</c:v>
                </c:pt>
                <c:pt idx="15">
                  <c:v>51.6</c:v>
                </c:pt>
                <c:pt idx="16">
                  <c:v>44.8</c:v>
                </c:pt>
                <c:pt idx="17">
                  <c:v>40.799999999999997</c:v>
                </c:pt>
                <c:pt idx="18">
                  <c:v>37.799999999999997</c:v>
                </c:pt>
                <c:pt idx="19">
                  <c:v>31.5</c:v>
                </c:pt>
                <c:pt idx="20">
                  <c:v>25.4</c:v>
                </c:pt>
                <c:pt idx="21">
                  <c:v>22.3</c:v>
                </c:pt>
                <c:pt idx="22">
                  <c:v>9.9</c:v>
                </c:pt>
              </c:numCache>
            </c:numRef>
          </c:xVal>
          <c:yVal>
            <c:numRef>
              <c:f>'Линейная регрессия'!$D$34:$D$56</c:f>
              <c:numCache>
                <c:formatCode>General</c:formatCode>
                <c:ptCount val="23"/>
                <c:pt idx="0">
                  <c:v>173.8</c:v>
                </c:pt>
                <c:pt idx="1">
                  <c:v>183.8</c:v>
                </c:pt>
                <c:pt idx="2">
                  <c:v>194.6</c:v>
                </c:pt>
                <c:pt idx="3">
                  <c:v>201.9</c:v>
                </c:pt>
                <c:pt idx="4">
                  <c:v>210.3</c:v>
                </c:pt>
                <c:pt idx="5">
                  <c:v>221.8</c:v>
                </c:pt>
                <c:pt idx="6">
                  <c:v>227.1</c:v>
                </c:pt>
                <c:pt idx="7">
                  <c:v>231.6</c:v>
                </c:pt>
                <c:pt idx="8">
                  <c:v>236.5</c:v>
                </c:pt>
                <c:pt idx="9">
                  <c:v>240.9</c:v>
                </c:pt>
                <c:pt idx="10">
                  <c:v>244.3</c:v>
                </c:pt>
                <c:pt idx="11">
                  <c:v>248.8</c:v>
                </c:pt>
                <c:pt idx="12">
                  <c:v>250.9</c:v>
                </c:pt>
                <c:pt idx="13">
                  <c:v>253.8</c:v>
                </c:pt>
                <c:pt idx="14">
                  <c:v>256.89999999999998</c:v>
                </c:pt>
                <c:pt idx="15">
                  <c:v>258.7</c:v>
                </c:pt>
                <c:pt idx="16">
                  <c:v>261.89999999999998</c:v>
                </c:pt>
                <c:pt idx="17">
                  <c:v>263.5</c:v>
                </c:pt>
                <c:pt idx="18">
                  <c:v>265.89999999999998</c:v>
                </c:pt>
                <c:pt idx="19">
                  <c:v>271.2</c:v>
                </c:pt>
                <c:pt idx="20">
                  <c:v>276.3</c:v>
                </c:pt>
                <c:pt idx="21">
                  <c:v>277.10000000000002</c:v>
                </c:pt>
                <c:pt idx="22">
                  <c:v>280.10000000000002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87-4E5C-86CE-1AA55D386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520"/>
        <c:axId val="514568"/>
      </c:scatterChart>
      <c:valAx>
        <c:axId val="51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rgbClr val="E8E8E8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568"/>
        <c:crosses val="autoZero"/>
        <c:crossBetween val="midCat"/>
      </c:valAx>
      <c:valAx>
        <c:axId val="514568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000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trendline>
            <c:spPr>
              <a:ln w="9525" cap="rnd">
                <a:solidFill>
                  <a:srgbClr val="80808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'Линейная регрессия'!$C$34:$C$58</c:f>
              <c:numCache>
                <c:formatCode>General</c:formatCode>
                <c:ptCount val="25"/>
                <c:pt idx="0">
                  <c:v>162.5</c:v>
                </c:pt>
                <c:pt idx="1">
                  <c:v>153.9</c:v>
                </c:pt>
                <c:pt idx="2">
                  <c:v>144.80000000000001</c:v>
                </c:pt>
                <c:pt idx="3">
                  <c:v>137</c:v>
                </c:pt>
                <c:pt idx="4">
                  <c:v>128.80000000000001</c:v>
                </c:pt>
                <c:pt idx="5">
                  <c:v>122.4</c:v>
                </c:pt>
                <c:pt idx="6">
                  <c:v>115.9</c:v>
                </c:pt>
                <c:pt idx="7">
                  <c:v>108.7</c:v>
                </c:pt>
                <c:pt idx="8">
                  <c:v>101.2</c:v>
                </c:pt>
                <c:pt idx="9">
                  <c:v>84.7</c:v>
                </c:pt>
                <c:pt idx="10">
                  <c:v>79.900000000000006</c:v>
                </c:pt>
                <c:pt idx="11">
                  <c:v>73.2</c:v>
                </c:pt>
                <c:pt idx="12">
                  <c:v>68.099999999999994</c:v>
                </c:pt>
                <c:pt idx="13">
                  <c:v>62.8</c:v>
                </c:pt>
                <c:pt idx="14">
                  <c:v>58.4</c:v>
                </c:pt>
                <c:pt idx="15">
                  <c:v>51.6</c:v>
                </c:pt>
                <c:pt idx="16">
                  <c:v>44.8</c:v>
                </c:pt>
                <c:pt idx="17">
                  <c:v>40.799999999999997</c:v>
                </c:pt>
                <c:pt idx="18">
                  <c:v>37.799999999999997</c:v>
                </c:pt>
                <c:pt idx="19">
                  <c:v>31.5</c:v>
                </c:pt>
                <c:pt idx="20">
                  <c:v>25.4</c:v>
                </c:pt>
                <c:pt idx="21">
                  <c:v>22.3</c:v>
                </c:pt>
                <c:pt idx="22">
                  <c:v>9.9</c:v>
                </c:pt>
              </c:numCache>
            </c:numRef>
          </c:xVal>
          <c:yVal>
            <c:numRef>
              <c:f>'Линейная регрессия'!$F$34:$F$58</c:f>
              <c:numCache>
                <c:formatCode>General</c:formatCode>
                <c:ptCount val="25"/>
                <c:pt idx="0">
                  <c:v>162.9</c:v>
                </c:pt>
                <c:pt idx="1">
                  <c:v>161.9</c:v>
                </c:pt>
                <c:pt idx="2">
                  <c:v>157.1</c:v>
                </c:pt>
                <c:pt idx="3">
                  <c:v>174.5</c:v>
                </c:pt>
                <c:pt idx="4">
                  <c:v>151.5</c:v>
                </c:pt>
                <c:pt idx="5">
                  <c:v>172.2</c:v>
                </c:pt>
                <c:pt idx="6">
                  <c:v>159.1</c:v>
                </c:pt>
                <c:pt idx="7">
                  <c:v>158.1</c:v>
                </c:pt>
                <c:pt idx="8">
                  <c:v>148.30000000000001</c:v>
                </c:pt>
                <c:pt idx="9">
                  <c:v>138.5</c:v>
                </c:pt>
                <c:pt idx="10">
                  <c:v>150.69999999999999</c:v>
                </c:pt>
                <c:pt idx="11">
                  <c:v>131.80000000000001</c:v>
                </c:pt>
                <c:pt idx="12">
                  <c:v>128.4</c:v>
                </c:pt>
                <c:pt idx="13">
                  <c:v>131.69999999999999</c:v>
                </c:pt>
                <c:pt idx="14">
                  <c:v>147.69999999999999</c:v>
                </c:pt>
                <c:pt idx="15">
                  <c:v>118.7</c:v>
                </c:pt>
                <c:pt idx="16">
                  <c:v>121.2</c:v>
                </c:pt>
                <c:pt idx="17">
                  <c:v>124.1</c:v>
                </c:pt>
                <c:pt idx="18">
                  <c:v>124.8</c:v>
                </c:pt>
                <c:pt idx="19">
                  <c:v>124.4</c:v>
                </c:pt>
                <c:pt idx="20">
                  <c:v>106.9</c:v>
                </c:pt>
                <c:pt idx="21">
                  <c:v>115.8</c:v>
                </c:pt>
                <c:pt idx="22">
                  <c:v>104.9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6576-431B-B807-175EA2A0E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520"/>
        <c:axId val="514568"/>
      </c:scatterChart>
      <c:valAx>
        <c:axId val="51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rgbClr val="E8E8E8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568"/>
        <c:crosses val="autoZero"/>
        <c:crossBetween val="midCat"/>
      </c:valAx>
      <c:valAx>
        <c:axId val="514568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3.xml"/><Relationship Id="rId7" Type="http://schemas.openxmlformats.org/officeDocument/2006/relationships/chart" Target="../charts/chart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ustomXml" Target="../ink/ink1.xml"/><Relationship Id="rId10" Type="http://schemas.openxmlformats.org/officeDocument/2006/relationships/chart" Target="../charts/chart8.xml"/><Relationship Id="rId4" Type="http://schemas.openxmlformats.org/officeDocument/2006/relationships/chart" Target="../charts/chart4.xml"/><Relationship Id="rId9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180975</xdr:rowOff>
    </xdr:from>
    <xdr:to>
      <xdr:col>14</xdr:col>
      <xdr:colOff>600075</xdr:colOff>
      <xdr:row>14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467FB3A-7815-EBC6-7B7B-9F4E35E26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600075</xdr:colOff>
      <xdr:row>14</xdr:row>
      <xdr:rowOff>171450</xdr:rowOff>
    </xdr:from>
    <xdr:to>
      <xdr:col>14</xdr:col>
      <xdr:colOff>590550</xdr:colOff>
      <xdr:row>28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C552884-6FD7-4216-A6A7-A71F6F22AB2E}"/>
            </a:ext>
            <a:ext uri="{147F2762-F138-4A5C-976F-8EAC2B608ADB}">
              <a16:predDERef xmlns:a16="http://schemas.microsoft.com/office/drawing/2014/main" pred="{1467FB3A-7815-EBC6-7B7B-9F4E35E265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600075</xdr:colOff>
      <xdr:row>0</xdr:row>
      <xdr:rowOff>171450</xdr:rowOff>
    </xdr:from>
    <xdr:to>
      <xdr:col>23</xdr:col>
      <xdr:colOff>590550</xdr:colOff>
      <xdr:row>14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4AFDB057-CB18-4EE0-8C5F-C1BC38CE9F7D}"/>
            </a:ext>
            <a:ext uri="{147F2762-F138-4A5C-976F-8EAC2B608ADB}">
              <a16:predDERef xmlns:a16="http://schemas.microsoft.com/office/drawing/2014/main" pred="{CC552884-6FD7-4216-A6A7-A71F6F22AB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295275</xdr:colOff>
      <xdr:row>14</xdr:row>
      <xdr:rowOff>171450</xdr:rowOff>
    </xdr:from>
    <xdr:to>
      <xdr:col>23</xdr:col>
      <xdr:colOff>571500</xdr:colOff>
      <xdr:row>28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2A29521-1741-424A-9AD3-F055D119417F}"/>
            </a:ext>
            <a:ext uri="{147F2762-F138-4A5C-976F-8EAC2B608ADB}">
              <a16:predDERef xmlns:a16="http://schemas.microsoft.com/office/drawing/2014/main" pred="{4AFDB057-CB18-4EE0-8C5F-C1BC38CE9F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171450</xdr:colOff>
      <xdr:row>16</xdr:row>
      <xdr:rowOff>123825</xdr:rowOff>
    </xdr:from>
    <xdr:to>
      <xdr:col>20</xdr:col>
      <xdr:colOff>581025</xdr:colOff>
      <xdr:row>21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0" name="">
              <a:extLst>
                <a:ext uri="{FF2B5EF4-FFF2-40B4-BE49-F238E27FC236}">
                  <a16:creationId xmlns:a16="http://schemas.microsoft.com/office/drawing/2014/main" id="{44EDFC7C-76C2-490E-8D7C-A17015DBEBB6}"/>
                </a:ext>
                <a:ext uri="{147F2762-F138-4A5C-976F-8EAC2B608ADB}">
                  <a16:predDERef xmlns:a16="http://schemas.microsoft.com/office/drawing/2014/main" pred="{32A29521-1741-424A-9AD3-F055D119417F}"/>
                </a:ext>
              </a:extLst>
            </xdr14:cNvPr>
            <xdr14:cNvContentPartPr/>
          </xdr14:nvContentPartPr>
          <xdr14:nvPr macro=""/>
          <xdr14:xfrm rot="20935788">
            <a:off x="10239375" y="3171825"/>
            <a:ext cx="2238375" cy="828675"/>
          </xdr14:xfrm>
        </xdr:contentPart>
      </mc:Choice>
      <mc:Fallback xmlns="">
        <xdr:pic>
          <xdr:nvPicPr>
            <xdr:cNvPr id="10" name="">
              <a:extLst>
                <a:ext uri="{FF2B5EF4-FFF2-40B4-BE49-F238E27FC236}">
                  <a16:creationId xmlns:a16="http://schemas.microsoft.com/office/drawing/2014/main" id="{44EDFC7C-76C2-490E-8D7C-A17015DBEBB6}"/>
                </a:ext>
                <a:ext uri="{147F2762-F138-4A5C-976F-8EAC2B608ADB}">
                  <a16:predDERef xmlns:a16="http://schemas.microsoft.com/office/drawing/2014/main" pred="{32A29521-1741-424A-9AD3-F055D11941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220865" y="3058440"/>
              <a:ext cx="2255986" cy="846253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600075</xdr:colOff>
      <xdr:row>32</xdr:row>
      <xdr:rowOff>180975</xdr:rowOff>
    </xdr:from>
    <xdr:to>
      <xdr:col>14</xdr:col>
      <xdr:colOff>590550</xdr:colOff>
      <xdr:row>46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614842B-BACD-4243-AFDD-7ADBBC8C98D3}"/>
            </a:ext>
            <a:ext uri="{147F2762-F138-4A5C-976F-8EAC2B608ADB}">
              <a16:predDERef xmlns:a16="http://schemas.microsoft.com/office/drawing/2014/main" pred="{44EDFC7C-76C2-490E-8D7C-A17015DBEB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0</xdr:colOff>
      <xdr:row>33</xdr:row>
      <xdr:rowOff>0</xdr:rowOff>
    </xdr:from>
    <xdr:to>
      <xdr:col>23</xdr:col>
      <xdr:colOff>590550</xdr:colOff>
      <xdr:row>46</xdr:row>
      <xdr:rowOff>19050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4E58C6E-7694-44EF-AFB7-2E82B03F013F}"/>
            </a:ext>
            <a:ext uri="{147F2762-F138-4A5C-976F-8EAC2B608ADB}">
              <a16:predDERef xmlns:a16="http://schemas.microsoft.com/office/drawing/2014/main" pred="{E614842B-BACD-4243-AFDD-7ADBBC8C98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47</xdr:row>
      <xdr:rowOff>0</xdr:rowOff>
    </xdr:from>
    <xdr:to>
      <xdr:col>14</xdr:col>
      <xdr:colOff>600075</xdr:colOff>
      <xdr:row>60</xdr:row>
      <xdr:rowOff>19050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6DBC6A9-1B19-4E22-8B8B-F7186D5BE1A4}"/>
            </a:ext>
            <a:ext uri="{147F2762-F138-4A5C-976F-8EAC2B608ADB}">
              <a16:predDERef xmlns:a16="http://schemas.microsoft.com/office/drawing/2014/main" pred="{34E58C6E-7694-44EF-AFB7-2E82B03F01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0</xdr:colOff>
      <xdr:row>47</xdr:row>
      <xdr:rowOff>0</xdr:rowOff>
    </xdr:from>
    <xdr:to>
      <xdr:col>23</xdr:col>
      <xdr:colOff>590550</xdr:colOff>
      <xdr:row>60</xdr:row>
      <xdr:rowOff>19050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20B415E5-C2ED-498C-BDD6-DC69BEF10EB3}"/>
            </a:ext>
            <a:ext uri="{147F2762-F138-4A5C-976F-8EAC2B608ADB}">
              <a16:predDERef xmlns:a16="http://schemas.microsoft.com/office/drawing/2014/main" pred="{76DBC6A9-1B19-4E22-8B8B-F7186D5BE1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8-30T14:00:59.01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27199 10821 16383 0 0,'0'-9'0'0'0,"9"-3"0"0"0,3-3 0 0 0,4-1 0 0 0,8-5 0 0 0,9-4 0 0 0,13-2 0 0 0,2 3 0 0 0,8 1 0 0 0,6-8 0 0 0,17-9 0 0 0,7 3 0 0 0,16-5 0 0 0,5-6 0 0 0,-7 2 0 0 0,-3 4 0 0 0,-4 4 0 0 0,-13 9 0 0 0,-8-4 0 0 0,-6 4 0 0 0,-5 1 0 0 0,-5 2 0 0 0,-2 1 0 0 0,-6 4 0 0 0,-3 1 0 0 0,10-4 0 0 0,0 1 0 0 0,-1 5 0 0 0,0-4 0 0 0,4 3 0 0 0,5 3 0 0 0,2-4 0 0 0,-2 2 0 0 0,-2-1 0 0 0,1 3 0 0 0,5-1 0 0 0,-6-1 0 0 0,-3 1 0 0 0,-3 1 0 0 0,3 1 0 0 0,4 0 0 0 0,7-7 0 0 0,-6 1 0 0 0,6-2 0 0 0,4 0 0 0 0,-1 3 0 0 0,0 1 0 0 0,-3-1 0 0 0,-3 3 0 0 0,-6-1 0 0 0,-2 4 0 0 0,6-6 0 0 0,-3 2 0 0 0,-3 2 0 0 0,-3-3 0 0 0,4 0 0 0 0,-5-1 0 0 0,-6 4 0 0 0,-3-1 0 0 0,0-2 0 0 0,6-1 0 0 0,-1 1 0 0 0,0 1 0 0 0,5 2 0 0 0,2-4 0 0 0,0 1 0 0 0,0 3 0 0 0,3-4 0 0 0,1 1 0 0 0,-1 0 0 0 0,-2-2 0 0 0,-2-2 0 0 0,3-1 0 0 0,-3 3 0 0 0,1 5 0 0 0,-4 2 0 0 0,-2 2 0 0 0,4-1 0 0 0,1-3 0 0 0,5-3 0 0 0,1-3 0 0 0,4-2 0 0 0,-1-6 0 0 0,-7 2 0 0 0,-8 6 0 0 0,-9 6 0 0 0,7 2 0 0 0,4-1 0 0 0,2 1 0 0 0,2 0 0 0 0,-5-4 0 0 0,-7 3 0 0 0,-6 3 0 0 0,0 3 0 0 0,6-5 0 0 0,1 0 0 0 0,1 1 0 0 0,3-5 0 0 0,0 0 0 0 0,-2 4 0 0 0,4-6 0 0 0,2-3 0 0 0,2-3 0 0 0,-5 4 0 0 0,-2 0 0 0 0,-4 5 0 0 0,-5 4 0 0 0,-5 1 0 0 0,-4-3 0 0 0,-2 2 0 0 0,-1-2 0 0 0,-2 2 0 0 0,5-2 0 0 0,-3 3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0666E7A-C5D5-4F5A-B951-63A179C6BC0A}">
  <we:reference id="WA200006518" version="1.0.4.0" store="ru-RU" storeType="omex"/>
  <we:alternateReferences>
    <we:reference id="WA200006518" version="1.0.4.0" store="ru-RU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0858819E-0033-43BF-8937-05EC82904868}">
      <we:backgroundApp state="0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A61" workbookViewId="0">
      <selection activeCell="A81" sqref="A81:L81"/>
    </sheetView>
  </sheetViews>
  <sheetFormatPr defaultRowHeight="15"/>
  <cols>
    <col min="1" max="1" width="17.140625" bestFit="1" customWidth="1"/>
    <col min="2" max="2" width="11.7109375" bestFit="1" customWidth="1"/>
    <col min="3" max="4" width="10.42578125" bestFit="1" customWidth="1"/>
    <col min="5" max="5" width="9.28515625" bestFit="1" customWidth="1"/>
    <col min="6" max="6" width="10.42578125" bestFit="1" customWidth="1"/>
    <col min="9" max="9" width="8.7109375" customWidth="1"/>
    <col min="16" max="16" width="4.7109375" customWidth="1"/>
  </cols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1</v>
      </c>
      <c r="B2" s="3">
        <v>6.3</v>
      </c>
      <c r="C2" s="3">
        <v>162.5</v>
      </c>
      <c r="D2" s="3">
        <v>173.8</v>
      </c>
      <c r="E2" s="3">
        <v>19</v>
      </c>
      <c r="F2" s="3">
        <v>162.9</v>
      </c>
    </row>
    <row r="3" spans="1:6">
      <c r="A3" s="2">
        <v>2</v>
      </c>
      <c r="B3" s="3">
        <v>6.1</v>
      </c>
      <c r="C3" s="3">
        <v>153.9</v>
      </c>
      <c r="D3" s="3">
        <v>183.8</v>
      </c>
      <c r="E3" s="3">
        <v>18.899999999999999</v>
      </c>
      <c r="F3" s="3">
        <v>161.9</v>
      </c>
    </row>
    <row r="4" spans="1:6">
      <c r="A4" s="2">
        <v>3</v>
      </c>
      <c r="B4" s="3">
        <v>5.5</v>
      </c>
      <c r="C4" s="3">
        <v>144.80000000000001</v>
      </c>
      <c r="D4" s="3">
        <v>194.6</v>
      </c>
      <c r="E4" s="3">
        <v>18.399999999999999</v>
      </c>
      <c r="F4" s="3">
        <v>157.1</v>
      </c>
    </row>
    <row r="5" spans="1:6">
      <c r="A5" s="2">
        <v>4</v>
      </c>
      <c r="B5" s="3">
        <v>5.3</v>
      </c>
      <c r="C5" s="3">
        <v>137</v>
      </c>
      <c r="D5" s="3">
        <v>201.9</v>
      </c>
      <c r="E5" s="3">
        <v>18.7</v>
      </c>
      <c r="F5" s="3">
        <v>174.5</v>
      </c>
    </row>
    <row r="6" spans="1:6">
      <c r="A6" s="2">
        <v>5</v>
      </c>
      <c r="B6" s="3">
        <v>5.2</v>
      </c>
      <c r="C6" s="3">
        <v>128.80000000000001</v>
      </c>
      <c r="D6" s="3">
        <v>210.3</v>
      </c>
      <c r="E6" s="3">
        <v>17.7</v>
      </c>
      <c r="F6" s="3">
        <v>151.5</v>
      </c>
    </row>
    <row r="7" spans="1:6">
      <c r="A7" s="2">
        <v>6</v>
      </c>
      <c r="B7" s="3">
        <v>4.3</v>
      </c>
      <c r="C7" s="3">
        <v>122.4</v>
      </c>
      <c r="D7" s="3">
        <v>221.8</v>
      </c>
      <c r="E7" s="3">
        <v>17.600000000000001</v>
      </c>
      <c r="F7" s="3">
        <v>172.2</v>
      </c>
    </row>
    <row r="8" spans="1:6">
      <c r="A8" s="2">
        <v>7</v>
      </c>
      <c r="B8" s="3">
        <v>3.4</v>
      </c>
      <c r="C8" s="3">
        <v>115.9</v>
      </c>
      <c r="D8" s="3">
        <v>227.1</v>
      </c>
      <c r="E8" s="3">
        <v>19.399999999999999</v>
      </c>
      <c r="F8" s="3">
        <v>159.1</v>
      </c>
    </row>
    <row r="9" spans="1:6">
      <c r="A9" s="2">
        <v>8</v>
      </c>
      <c r="B9" s="3">
        <v>2.8</v>
      </c>
      <c r="C9" s="3">
        <v>108.7</v>
      </c>
      <c r="D9" s="3">
        <v>231.6</v>
      </c>
      <c r="E9" s="3">
        <v>20.6</v>
      </c>
      <c r="F9" s="3">
        <v>158.1</v>
      </c>
    </row>
    <row r="10" spans="1:6">
      <c r="A10" s="2">
        <v>9</v>
      </c>
      <c r="B10" s="3">
        <v>2.4</v>
      </c>
      <c r="C10" s="3">
        <v>101.2</v>
      </c>
      <c r="D10" s="3">
        <v>236.5</v>
      </c>
      <c r="E10" s="3">
        <v>19.600000000000001</v>
      </c>
      <c r="F10" s="3">
        <v>148.30000000000001</v>
      </c>
    </row>
    <row r="11" spans="1:6">
      <c r="A11" s="2">
        <v>10</v>
      </c>
      <c r="B11" s="3">
        <v>1.9</v>
      </c>
      <c r="C11" s="3">
        <v>93.8</v>
      </c>
      <c r="D11" s="3">
        <v>236.1</v>
      </c>
      <c r="E11" s="3">
        <v>191</v>
      </c>
      <c r="F11" s="3">
        <v>153.19999999999999</v>
      </c>
    </row>
    <row r="12" spans="1:6">
      <c r="A12" s="2">
        <v>11</v>
      </c>
      <c r="B12" s="3">
        <v>1.3</v>
      </c>
      <c r="C12" s="3">
        <v>84.7</v>
      </c>
      <c r="D12" s="3">
        <v>240.9</v>
      </c>
      <c r="E12" s="3">
        <v>18.600000000000001</v>
      </c>
      <c r="F12" s="3">
        <v>138.5</v>
      </c>
    </row>
    <row r="13" spans="1:6">
      <c r="A13" s="2">
        <v>12</v>
      </c>
      <c r="B13" s="3">
        <v>1.3</v>
      </c>
      <c r="C13" s="3">
        <v>79.900000000000006</v>
      </c>
      <c r="D13" s="3">
        <v>244.3</v>
      </c>
      <c r="E13" s="3">
        <v>18.7</v>
      </c>
      <c r="F13" s="3">
        <v>150.69999999999999</v>
      </c>
    </row>
    <row r="14" spans="1:6">
      <c r="A14" s="2">
        <v>13</v>
      </c>
      <c r="B14" s="3">
        <v>1.3</v>
      </c>
      <c r="C14" s="3">
        <v>73.2</v>
      </c>
      <c r="D14" s="3">
        <v>248.8</v>
      </c>
      <c r="E14" s="3">
        <v>17.7</v>
      </c>
      <c r="F14" s="3">
        <v>131.80000000000001</v>
      </c>
    </row>
    <row r="15" spans="1:6">
      <c r="A15" s="2">
        <v>14</v>
      </c>
      <c r="B15" s="3">
        <v>1.2</v>
      </c>
      <c r="C15" s="3">
        <v>68.099999999999994</v>
      </c>
      <c r="D15" s="3">
        <v>250.9</v>
      </c>
      <c r="E15" s="3">
        <v>16.3</v>
      </c>
      <c r="F15" s="3">
        <v>128.4</v>
      </c>
    </row>
    <row r="16" spans="1:6">
      <c r="A16" s="2">
        <v>15</v>
      </c>
      <c r="B16" s="3">
        <v>2.95</v>
      </c>
      <c r="C16" s="3">
        <v>62.8</v>
      </c>
      <c r="D16" s="3">
        <v>253.8</v>
      </c>
      <c r="E16" s="3">
        <v>16.2</v>
      </c>
      <c r="F16" s="3">
        <v>131.69999999999999</v>
      </c>
    </row>
    <row r="17" spans="1:6">
      <c r="A17" s="2">
        <v>16</v>
      </c>
      <c r="B17" s="3">
        <v>3.7</v>
      </c>
      <c r="C17" s="3">
        <v>58.4</v>
      </c>
      <c r="D17" s="3">
        <v>256.89999999999998</v>
      </c>
      <c r="E17" s="3">
        <v>16.399999999999999</v>
      </c>
      <c r="F17" s="3">
        <v>147.69999999999999</v>
      </c>
    </row>
    <row r="18" spans="1:6">
      <c r="A18" s="2">
        <v>17</v>
      </c>
      <c r="B18" s="3">
        <v>3.6</v>
      </c>
      <c r="C18" s="3">
        <v>51.6</v>
      </c>
      <c r="D18" s="3">
        <v>258.7</v>
      </c>
      <c r="E18" s="3">
        <v>17.899999999999999</v>
      </c>
      <c r="F18" s="3">
        <v>118.7</v>
      </c>
    </row>
    <row r="19" spans="1:6">
      <c r="A19" s="2">
        <v>18</v>
      </c>
      <c r="B19" s="3">
        <v>4.8</v>
      </c>
      <c r="C19" s="3">
        <v>44.8</v>
      </c>
      <c r="D19" s="3">
        <v>261.89999999999998</v>
      </c>
      <c r="E19" s="3">
        <v>18.899999999999999</v>
      </c>
      <c r="F19" s="3">
        <v>121.2</v>
      </c>
    </row>
    <row r="20" spans="1:6">
      <c r="A20" s="2">
        <v>19</v>
      </c>
      <c r="B20" s="3">
        <v>5.0999999999999996</v>
      </c>
      <c r="C20" s="3">
        <v>40.799999999999997</v>
      </c>
      <c r="D20" s="3">
        <v>263.5</v>
      </c>
      <c r="E20" s="3">
        <v>19.7</v>
      </c>
      <c r="F20" s="3">
        <v>124.1</v>
      </c>
    </row>
    <row r="21" spans="1:6">
      <c r="A21" s="2">
        <v>20</v>
      </c>
      <c r="B21" s="3">
        <v>4.3499999999999996</v>
      </c>
      <c r="C21" s="3">
        <v>37.799999999999997</v>
      </c>
      <c r="D21" s="3">
        <v>265.89999999999998</v>
      </c>
      <c r="E21" s="3">
        <v>16.600000000000001</v>
      </c>
      <c r="F21" s="3">
        <v>124.8</v>
      </c>
    </row>
    <row r="22" spans="1:6">
      <c r="A22" s="2">
        <v>21</v>
      </c>
      <c r="B22" s="3">
        <v>4.2</v>
      </c>
      <c r="C22" s="3">
        <v>31.5</v>
      </c>
      <c r="D22" s="3">
        <v>271.2</v>
      </c>
      <c r="E22" s="3">
        <v>18.399999999999999</v>
      </c>
      <c r="F22" s="3">
        <v>124.4</v>
      </c>
    </row>
    <row r="23" spans="1:6">
      <c r="A23" s="2">
        <v>22</v>
      </c>
      <c r="B23" s="3">
        <v>4.3</v>
      </c>
      <c r="C23" s="3">
        <v>271</v>
      </c>
      <c r="D23" s="3">
        <v>274.5</v>
      </c>
      <c r="E23" s="3">
        <v>18.399999999999999</v>
      </c>
      <c r="F23" s="3">
        <v>117.3</v>
      </c>
    </row>
    <row r="24" spans="1:6">
      <c r="A24" s="2">
        <v>23</v>
      </c>
      <c r="B24" s="3">
        <v>4.5</v>
      </c>
      <c r="C24" s="3">
        <v>25.4</v>
      </c>
      <c r="D24" s="3">
        <v>276.3</v>
      </c>
      <c r="E24" s="3">
        <v>17.2</v>
      </c>
      <c r="F24" s="3">
        <v>106.9</v>
      </c>
    </row>
    <row r="25" spans="1:6">
      <c r="A25" s="2">
        <v>24</v>
      </c>
      <c r="B25" s="3">
        <v>4.0999999999999996</v>
      </c>
      <c r="C25" s="3">
        <v>22.3</v>
      </c>
      <c r="D25" s="3">
        <v>277.10000000000002</v>
      </c>
      <c r="E25" s="3">
        <v>15.1</v>
      </c>
      <c r="F25" s="3">
        <v>115.8</v>
      </c>
    </row>
    <row r="26" spans="1:6">
      <c r="A26" s="2">
        <v>25</v>
      </c>
      <c r="B26" s="3">
        <v>5.2</v>
      </c>
      <c r="C26" s="3">
        <v>9.9</v>
      </c>
      <c r="D26" s="3">
        <v>280.10000000000002</v>
      </c>
      <c r="E26" s="3">
        <v>16</v>
      </c>
      <c r="F26" s="3">
        <v>104.9</v>
      </c>
    </row>
    <row r="32" spans="1:6" ht="18.75">
      <c r="A32" s="15" t="s">
        <v>5</v>
      </c>
      <c r="B32" s="15"/>
      <c r="C32" s="15"/>
      <c r="D32" s="15"/>
      <c r="E32" s="15"/>
      <c r="F32" s="15"/>
    </row>
    <row r="33" spans="1:6">
      <c r="A33" s="7"/>
      <c r="B33" s="8" t="s">
        <v>0</v>
      </c>
      <c r="C33" s="8" t="s">
        <v>1</v>
      </c>
      <c r="D33" s="8" t="s">
        <v>2</v>
      </c>
      <c r="E33" s="8" t="s">
        <v>3</v>
      </c>
      <c r="F33" s="8" t="s">
        <v>4</v>
      </c>
    </row>
    <row r="34" spans="1:6">
      <c r="A34" s="2">
        <v>1</v>
      </c>
      <c r="B34" s="3">
        <v>6.3</v>
      </c>
      <c r="C34" s="3">
        <v>162.5</v>
      </c>
      <c r="D34" s="3">
        <v>173.8</v>
      </c>
      <c r="E34" s="3">
        <v>19</v>
      </c>
      <c r="F34" s="3">
        <v>162.9</v>
      </c>
    </row>
    <row r="35" spans="1:6">
      <c r="A35" s="2">
        <v>2</v>
      </c>
      <c r="B35" s="3">
        <v>6.1</v>
      </c>
      <c r="C35" s="3">
        <v>153.9</v>
      </c>
      <c r="D35" s="3">
        <v>183.8</v>
      </c>
      <c r="E35" s="3">
        <v>18.899999999999999</v>
      </c>
      <c r="F35" s="3">
        <v>161.9</v>
      </c>
    </row>
    <row r="36" spans="1:6">
      <c r="A36" s="2">
        <v>3</v>
      </c>
      <c r="B36" s="3">
        <v>5.5</v>
      </c>
      <c r="C36" s="3">
        <v>144.80000000000001</v>
      </c>
      <c r="D36" s="3">
        <v>194.6</v>
      </c>
      <c r="E36" s="3">
        <v>18.399999999999999</v>
      </c>
      <c r="F36" s="3">
        <v>157.1</v>
      </c>
    </row>
    <row r="37" spans="1:6">
      <c r="A37" s="2">
        <v>4</v>
      </c>
      <c r="B37" s="3">
        <v>5.3</v>
      </c>
      <c r="C37" s="3">
        <v>137</v>
      </c>
      <c r="D37" s="3">
        <v>201.9</v>
      </c>
      <c r="E37" s="3">
        <v>18.7</v>
      </c>
      <c r="F37" s="3">
        <v>174.5</v>
      </c>
    </row>
    <row r="38" spans="1:6">
      <c r="A38" s="2">
        <v>5</v>
      </c>
      <c r="B38" s="3">
        <v>5.2</v>
      </c>
      <c r="C38" s="3">
        <v>128.80000000000001</v>
      </c>
      <c r="D38" s="3">
        <v>210.3</v>
      </c>
      <c r="E38" s="3">
        <v>17.7</v>
      </c>
      <c r="F38" s="3">
        <v>151.5</v>
      </c>
    </row>
    <row r="39" spans="1:6">
      <c r="A39" s="2">
        <v>6</v>
      </c>
      <c r="B39" s="3">
        <v>4.3</v>
      </c>
      <c r="C39" s="3">
        <v>122.4</v>
      </c>
      <c r="D39" s="3">
        <v>221.8</v>
      </c>
      <c r="E39" s="3">
        <v>17.600000000000001</v>
      </c>
      <c r="F39" s="3">
        <v>172.2</v>
      </c>
    </row>
    <row r="40" spans="1:6">
      <c r="A40" s="2">
        <v>7</v>
      </c>
      <c r="B40" s="3">
        <v>3.4</v>
      </c>
      <c r="C40" s="3">
        <v>115.9</v>
      </c>
      <c r="D40" s="3">
        <v>227.1</v>
      </c>
      <c r="E40" s="3">
        <v>19.399999999999999</v>
      </c>
      <c r="F40" s="3">
        <v>159.1</v>
      </c>
    </row>
    <row r="41" spans="1:6">
      <c r="A41" s="2">
        <v>8</v>
      </c>
      <c r="B41" s="3">
        <v>2.8</v>
      </c>
      <c r="C41" s="3">
        <v>108.7</v>
      </c>
      <c r="D41" s="3">
        <v>231.6</v>
      </c>
      <c r="E41" s="3">
        <v>20.6</v>
      </c>
      <c r="F41" s="3">
        <v>158.1</v>
      </c>
    </row>
    <row r="42" spans="1:6">
      <c r="A42" s="2">
        <v>9</v>
      </c>
      <c r="B42" s="3">
        <v>2.4</v>
      </c>
      <c r="C42" s="3">
        <v>101.2</v>
      </c>
      <c r="D42" s="3">
        <v>236.5</v>
      </c>
      <c r="E42" s="3">
        <v>19.600000000000001</v>
      </c>
      <c r="F42" s="3">
        <v>148.30000000000001</v>
      </c>
    </row>
    <row r="43" spans="1:6">
      <c r="A43" s="2">
        <v>10</v>
      </c>
      <c r="B43" s="3">
        <v>1.3</v>
      </c>
      <c r="C43" s="3">
        <v>84.7</v>
      </c>
      <c r="D43" s="3">
        <v>240.9</v>
      </c>
      <c r="E43" s="3">
        <v>18.600000000000001</v>
      </c>
      <c r="F43" s="3">
        <v>138.5</v>
      </c>
    </row>
    <row r="44" spans="1:6">
      <c r="A44" s="2">
        <v>11</v>
      </c>
      <c r="B44" s="3">
        <v>1.3</v>
      </c>
      <c r="C44" s="3">
        <v>79.900000000000006</v>
      </c>
      <c r="D44" s="3">
        <v>244.3</v>
      </c>
      <c r="E44" s="3">
        <v>18.7</v>
      </c>
      <c r="F44" s="3">
        <v>150.69999999999999</v>
      </c>
    </row>
    <row r="45" spans="1:6">
      <c r="A45" s="2">
        <v>12</v>
      </c>
      <c r="B45" s="3">
        <v>1.3</v>
      </c>
      <c r="C45" s="3">
        <v>73.2</v>
      </c>
      <c r="D45" s="3">
        <v>248.8</v>
      </c>
      <c r="E45" s="3">
        <v>17.7</v>
      </c>
      <c r="F45" s="3">
        <v>131.80000000000001</v>
      </c>
    </row>
    <row r="46" spans="1:6">
      <c r="A46" s="2">
        <v>13</v>
      </c>
      <c r="B46" s="3">
        <v>1.2</v>
      </c>
      <c r="C46" s="3">
        <v>68.099999999999994</v>
      </c>
      <c r="D46" s="3">
        <v>250.9</v>
      </c>
      <c r="E46" s="3">
        <v>16.3</v>
      </c>
      <c r="F46" s="3">
        <v>128.4</v>
      </c>
    </row>
    <row r="47" spans="1:6">
      <c r="A47" s="2">
        <v>14</v>
      </c>
      <c r="B47" s="3">
        <v>2.95</v>
      </c>
      <c r="C47" s="3">
        <v>62.8</v>
      </c>
      <c r="D47" s="3">
        <v>253.8</v>
      </c>
      <c r="E47" s="3">
        <v>16.2</v>
      </c>
      <c r="F47" s="3">
        <v>131.69999999999999</v>
      </c>
    </row>
    <row r="48" spans="1:6">
      <c r="A48" s="2">
        <v>15</v>
      </c>
      <c r="B48" s="3">
        <v>3.7</v>
      </c>
      <c r="C48" s="3">
        <v>58.4</v>
      </c>
      <c r="D48" s="3">
        <v>256.89999999999998</v>
      </c>
      <c r="E48" s="3">
        <v>16.399999999999999</v>
      </c>
      <c r="F48" s="3">
        <v>147.69999999999999</v>
      </c>
    </row>
    <row r="49" spans="1:7">
      <c r="A49" s="2">
        <v>16</v>
      </c>
      <c r="B49" s="3">
        <v>3.6</v>
      </c>
      <c r="C49" s="3">
        <v>51.6</v>
      </c>
      <c r="D49" s="3">
        <v>258.7</v>
      </c>
      <c r="E49" s="3">
        <v>17.899999999999999</v>
      </c>
      <c r="F49" s="3">
        <v>118.7</v>
      </c>
    </row>
    <row r="50" spans="1:7">
      <c r="A50" s="2">
        <v>17</v>
      </c>
      <c r="B50" s="3">
        <v>4.8</v>
      </c>
      <c r="C50" s="3">
        <v>44.8</v>
      </c>
      <c r="D50" s="3">
        <v>261.89999999999998</v>
      </c>
      <c r="E50" s="3">
        <v>18.899999999999999</v>
      </c>
      <c r="F50" s="3">
        <v>121.2</v>
      </c>
    </row>
    <row r="51" spans="1:7">
      <c r="A51" s="2">
        <v>18</v>
      </c>
      <c r="B51" s="3">
        <v>5.0999999999999996</v>
      </c>
      <c r="C51" s="3">
        <v>40.799999999999997</v>
      </c>
      <c r="D51" s="3">
        <v>263.5</v>
      </c>
      <c r="E51" s="3">
        <v>19.7</v>
      </c>
      <c r="F51" s="3">
        <v>124.1</v>
      </c>
    </row>
    <row r="52" spans="1:7">
      <c r="A52" s="2">
        <v>19</v>
      </c>
      <c r="B52" s="3">
        <v>4.3499999999999996</v>
      </c>
      <c r="C52" s="3">
        <v>37.799999999999997</v>
      </c>
      <c r="D52" s="3">
        <v>265.89999999999998</v>
      </c>
      <c r="E52" s="3">
        <v>16.600000000000001</v>
      </c>
      <c r="F52" s="3">
        <v>124.8</v>
      </c>
    </row>
    <row r="53" spans="1:7">
      <c r="A53" s="2">
        <v>20</v>
      </c>
      <c r="B53" s="3">
        <v>4.2</v>
      </c>
      <c r="C53" s="3">
        <v>31.5</v>
      </c>
      <c r="D53" s="3">
        <v>271.2</v>
      </c>
      <c r="E53" s="3">
        <v>18.399999999999999</v>
      </c>
      <c r="F53" s="3">
        <v>124.4</v>
      </c>
    </row>
    <row r="54" spans="1:7">
      <c r="A54" s="2">
        <v>21</v>
      </c>
      <c r="B54" s="3">
        <v>4.5</v>
      </c>
      <c r="C54" s="3">
        <v>25.4</v>
      </c>
      <c r="D54" s="3">
        <v>276.3</v>
      </c>
      <c r="E54" s="3">
        <v>17.2</v>
      </c>
      <c r="F54" s="3">
        <v>106.9</v>
      </c>
    </row>
    <row r="55" spans="1:7">
      <c r="A55" s="5">
        <v>22</v>
      </c>
      <c r="B55" s="3">
        <v>4.0999999999999996</v>
      </c>
      <c r="C55" s="3">
        <v>22.3</v>
      </c>
      <c r="D55" s="3">
        <v>277.10000000000002</v>
      </c>
      <c r="E55" s="3">
        <v>15.1</v>
      </c>
      <c r="F55" s="3">
        <v>115.8</v>
      </c>
    </row>
    <row r="56" spans="1:7">
      <c r="A56" s="2">
        <v>23</v>
      </c>
      <c r="B56" s="6">
        <v>5.2</v>
      </c>
      <c r="C56" s="3">
        <v>9.9</v>
      </c>
      <c r="D56" s="3">
        <v>280.10000000000002</v>
      </c>
      <c r="E56" s="3">
        <v>16</v>
      </c>
      <c r="F56" s="3">
        <v>104.9</v>
      </c>
    </row>
    <row r="57" spans="1:7">
      <c r="A57" s="4"/>
    </row>
    <row r="58" spans="1:7">
      <c r="A58" s="4"/>
    </row>
    <row r="63" spans="1:7" ht="18.75">
      <c r="A63" s="15" t="s">
        <v>6</v>
      </c>
      <c r="B63" s="15"/>
      <c r="C63" s="15"/>
      <c r="D63" s="15"/>
      <c r="E63" s="15"/>
      <c r="F63" s="15"/>
      <c r="G63" s="9"/>
    </row>
    <row r="64" spans="1:7">
      <c r="A64" s="10"/>
      <c r="B64" s="8" t="s">
        <v>0</v>
      </c>
      <c r="C64" s="8" t="s">
        <v>1</v>
      </c>
      <c r="D64" s="8" t="s">
        <v>2</v>
      </c>
      <c r="E64" s="8" t="s">
        <v>3</v>
      </c>
      <c r="F64" s="8" t="s">
        <v>4</v>
      </c>
    </row>
    <row r="65" spans="1:10">
      <c r="A65" s="2" t="s">
        <v>7</v>
      </c>
      <c r="B65" s="11">
        <f>MIN(B34:B56)</f>
        <v>1.2</v>
      </c>
      <c r="C65" s="11">
        <f t="shared" ref="C65:F65" si="0">MIN(C34:C56)</f>
        <v>9.9</v>
      </c>
      <c r="D65" s="11">
        <f t="shared" si="0"/>
        <v>173.8</v>
      </c>
      <c r="E65" s="11">
        <f t="shared" si="0"/>
        <v>15.1</v>
      </c>
      <c r="F65" s="11">
        <f t="shared" si="0"/>
        <v>104.9</v>
      </c>
    </row>
    <row r="66" spans="1:10">
      <c r="A66" s="2" t="s">
        <v>8</v>
      </c>
      <c r="B66" s="11">
        <f>MAX(B34:B56)</f>
        <v>6.3</v>
      </c>
      <c r="C66" s="11">
        <f t="shared" ref="C66:F66" si="1">MAX(C34:C56)</f>
        <v>162.5</v>
      </c>
      <c r="D66" s="11">
        <f t="shared" si="1"/>
        <v>280.10000000000002</v>
      </c>
      <c r="E66" s="11">
        <f t="shared" si="1"/>
        <v>20.6</v>
      </c>
      <c r="F66" s="11">
        <f t="shared" si="1"/>
        <v>174.5</v>
      </c>
    </row>
    <row r="67" spans="1:10">
      <c r="A67" s="2" t="s">
        <v>9</v>
      </c>
      <c r="B67" s="11">
        <f>STDEV(B34:B56)</f>
        <v>1.5650613393881525</v>
      </c>
      <c r="C67" s="11">
        <f t="shared" ref="C67:F67" si="2">STDEV(C34:C56)</f>
        <v>45.894383391407175</v>
      </c>
      <c r="D67" s="11">
        <f t="shared" si="2"/>
        <v>30.547844932818059</v>
      </c>
      <c r="E67" s="11">
        <f t="shared" si="2"/>
        <v>1.3897848669073156</v>
      </c>
      <c r="F67" s="11">
        <f t="shared" si="2"/>
        <v>20.571823471647232</v>
      </c>
    </row>
    <row r="68" spans="1:10">
      <c r="A68" s="2" t="s">
        <v>10</v>
      </c>
      <c r="B68" s="11">
        <f>AVERAGE(B34:B56)</f>
        <v>3.865217391304347</v>
      </c>
      <c r="C68" s="11">
        <f t="shared" ref="C68:F68" si="3">AVERAGE(C34:C56)</f>
        <v>81.147826086956528</v>
      </c>
      <c r="D68" s="11">
        <f t="shared" si="3"/>
        <v>240.50869565217394</v>
      </c>
      <c r="E68" s="11">
        <f t="shared" si="3"/>
        <v>17.982608695652171</v>
      </c>
      <c r="F68" s="11">
        <f t="shared" si="3"/>
        <v>139.79130434782607</v>
      </c>
    </row>
    <row r="69" spans="1:10">
      <c r="A69" s="2" t="s">
        <v>11</v>
      </c>
      <c r="B69" s="11">
        <f>MEDIAN(B34:B56)</f>
        <v>4.2</v>
      </c>
      <c r="C69" s="11">
        <f t="shared" ref="C69:F69" si="4">MEDIAN(C34:C56)</f>
        <v>73.2</v>
      </c>
      <c r="D69" s="11">
        <f t="shared" si="4"/>
        <v>248.8</v>
      </c>
      <c r="E69" s="11">
        <f t="shared" si="4"/>
        <v>18.399999999999999</v>
      </c>
      <c r="F69" s="11">
        <f t="shared" si="4"/>
        <v>138.5</v>
      </c>
    </row>
    <row r="70" spans="1:10">
      <c r="A70" s="2" t="s">
        <v>12</v>
      </c>
      <c r="B70" s="11">
        <f>SKEW(B34:B56)</f>
        <v>-0.44077798258753242</v>
      </c>
      <c r="C70" s="11">
        <f t="shared" ref="C70:F70" si="5">SKEW(C34:C56)</f>
        <v>0.25866770065030342</v>
      </c>
      <c r="D70" s="11">
        <f t="shared" si="5"/>
        <v>-0.75477971868898497</v>
      </c>
      <c r="E70" s="11">
        <f t="shared" si="5"/>
        <v>-0.28877225526475836</v>
      </c>
      <c r="F70" s="11">
        <f t="shared" si="5"/>
        <v>2.6268872899555588E-3</v>
      </c>
    </row>
    <row r="71" spans="1:10">
      <c r="A71" s="2" t="s">
        <v>13</v>
      </c>
      <c r="B71" s="11">
        <f>(B66-B65)/5</f>
        <v>1.02</v>
      </c>
      <c r="C71" s="11">
        <f t="shared" ref="C71:F71" si="6">(C66-C65)/5</f>
        <v>30.52</v>
      </c>
      <c r="D71" s="11">
        <f t="shared" si="6"/>
        <v>21.26</v>
      </c>
      <c r="E71" s="11">
        <f t="shared" si="6"/>
        <v>1.1000000000000003</v>
      </c>
      <c r="F71" s="11">
        <f t="shared" si="6"/>
        <v>13.919999999999998</v>
      </c>
    </row>
    <row r="74" spans="1:10" ht="18.75">
      <c r="A74" s="14" t="s">
        <v>14</v>
      </c>
      <c r="B74" s="14"/>
      <c r="C74" s="14"/>
      <c r="D74" s="14"/>
      <c r="E74" s="14"/>
      <c r="F74" s="14"/>
      <c r="G74" s="14"/>
      <c r="H74" s="14"/>
      <c r="I74" s="14"/>
      <c r="J74" s="14"/>
    </row>
    <row r="75" spans="1:10">
      <c r="A75" s="13" t="s">
        <v>0</v>
      </c>
      <c r="B75" s="13"/>
      <c r="C75" s="13" t="s">
        <v>1</v>
      </c>
      <c r="D75" s="13"/>
      <c r="E75" s="13" t="s">
        <v>2</v>
      </c>
      <c r="F75" s="13"/>
      <c r="G75" s="13" t="s">
        <v>3</v>
      </c>
      <c r="H75" s="13"/>
      <c r="I75" s="13" t="s">
        <v>4</v>
      </c>
      <c r="J75" s="13"/>
    </row>
    <row r="76" spans="1:10">
      <c r="A76" s="12">
        <f>B65+B71</f>
        <v>2.2199999999999998</v>
      </c>
      <c r="B76" cm="1">
        <f t="array" ref="B76:B81">FREQUENCY(B34:B56, A76:A80)</f>
        <v>4</v>
      </c>
      <c r="C76" s="12">
        <f>C65+C71</f>
        <v>40.42</v>
      </c>
      <c r="D76" cm="1">
        <f t="array" ref="D76:D81">FREQUENCY(C34:C56, C76:C80)</f>
        <v>5</v>
      </c>
      <c r="E76" s="12">
        <f>D65+D71</f>
        <v>195.06</v>
      </c>
      <c r="F76" cm="1">
        <f t="array" ref="F76:F81">FREQUENCY(D34:D56, E76:E80)</f>
        <v>3</v>
      </c>
      <c r="G76" s="12">
        <f>E65+E71</f>
        <v>16.2</v>
      </c>
      <c r="H76" cm="1">
        <f t="array" ref="H76:H81">FREQUENCY(E34:E56, G76:G80)</f>
        <v>3</v>
      </c>
      <c r="I76" s="12">
        <f>F65+F71</f>
        <v>118.82000000000001</v>
      </c>
      <c r="J76" cm="1">
        <f t="array" ref="J76:J81">FREQUENCY(F34:F56, I76:I80)</f>
        <v>4</v>
      </c>
    </row>
    <row r="77" spans="1:10">
      <c r="A77" s="12">
        <f>A76+$B$71</f>
        <v>3.2399999999999998</v>
      </c>
      <c r="B77">
        <v>3</v>
      </c>
      <c r="C77" s="12">
        <f>C76+$C$71</f>
        <v>70.94</v>
      </c>
      <c r="D77">
        <v>6</v>
      </c>
      <c r="E77" s="12">
        <f>E76+$D$71</f>
        <v>216.32</v>
      </c>
      <c r="F77">
        <v>2</v>
      </c>
      <c r="G77" s="12">
        <f>G76+$E$71</f>
        <v>17.3</v>
      </c>
      <c r="H77">
        <v>4</v>
      </c>
      <c r="I77" s="12">
        <f>I76+$F$71</f>
        <v>132.74</v>
      </c>
      <c r="J77">
        <v>7</v>
      </c>
    </row>
    <row r="78" spans="1:10">
      <c r="A78" s="12">
        <f t="shared" ref="A78:A80" si="7">A77+$B$71</f>
        <v>4.26</v>
      </c>
      <c r="B78">
        <v>5</v>
      </c>
      <c r="C78" s="12">
        <f t="shared" ref="C78:C80" si="8">C77+$C$71</f>
        <v>101.46</v>
      </c>
      <c r="D78">
        <v>4</v>
      </c>
      <c r="E78" s="12">
        <f t="shared" ref="E78:E80" si="9">E77+$D$71</f>
        <v>237.57999999999998</v>
      </c>
      <c r="F78">
        <v>4</v>
      </c>
      <c r="G78" s="12">
        <f t="shared" ref="G78:G80" si="10">G77+$E$71</f>
        <v>18.400000000000002</v>
      </c>
      <c r="H78">
        <v>6</v>
      </c>
      <c r="I78" s="12">
        <f t="shared" ref="I78:I80" si="11">I77+$F$71</f>
        <v>146.66</v>
      </c>
      <c r="J78">
        <v>1</v>
      </c>
    </row>
    <row r="79" spans="1:10">
      <c r="A79" s="12">
        <f t="shared" si="7"/>
        <v>5.2799999999999994</v>
      </c>
      <c r="B79">
        <v>7</v>
      </c>
      <c r="C79" s="12">
        <f t="shared" si="8"/>
        <v>131.97999999999999</v>
      </c>
      <c r="D79">
        <v>4</v>
      </c>
      <c r="E79" s="12">
        <f t="shared" si="9"/>
        <v>258.83999999999997</v>
      </c>
      <c r="F79">
        <v>7</v>
      </c>
      <c r="G79" s="12">
        <f t="shared" si="10"/>
        <v>19.500000000000004</v>
      </c>
      <c r="H79">
        <v>7</v>
      </c>
      <c r="I79" s="12">
        <f t="shared" si="11"/>
        <v>160.57999999999998</v>
      </c>
      <c r="J79">
        <v>7</v>
      </c>
    </row>
    <row r="80" spans="1:10">
      <c r="A80" s="12">
        <f t="shared" si="7"/>
        <v>6.2999999999999989</v>
      </c>
      <c r="B80">
        <v>3</v>
      </c>
      <c r="C80" s="12">
        <f t="shared" si="8"/>
        <v>162.5</v>
      </c>
      <c r="D80">
        <v>4</v>
      </c>
      <c r="E80" s="12">
        <f t="shared" si="9"/>
        <v>280.09999999999997</v>
      </c>
      <c r="F80">
        <v>6</v>
      </c>
      <c r="G80" s="12">
        <f t="shared" si="10"/>
        <v>20.600000000000005</v>
      </c>
      <c r="H80">
        <v>3</v>
      </c>
      <c r="I80" s="12">
        <f t="shared" si="11"/>
        <v>174.49999999999997</v>
      </c>
      <c r="J80">
        <v>3</v>
      </c>
    </row>
    <row r="81" spans="2:10">
      <c r="B81">
        <v>1</v>
      </c>
      <c r="D81">
        <v>0</v>
      </c>
      <c r="F81">
        <v>1</v>
      </c>
      <c r="H81">
        <v>0</v>
      </c>
      <c r="J81">
        <v>1</v>
      </c>
    </row>
  </sheetData>
  <mergeCells count="8">
    <mergeCell ref="G75:H75"/>
    <mergeCell ref="I75:J75"/>
    <mergeCell ref="A74:J74"/>
    <mergeCell ref="A32:F32"/>
    <mergeCell ref="A63:F63"/>
    <mergeCell ref="A75:B75"/>
    <mergeCell ref="C75:D75"/>
    <mergeCell ref="E75:F75"/>
  </mergeCells>
  <conditionalFormatting sqref="B2:B26">
    <cfRule type="colorScale" priority="16">
      <colorScale>
        <cfvo type="min"/>
        <cfvo type="max"/>
        <color rgb="FFFCFCFF"/>
        <color rgb="FF63BE7B"/>
      </colorScale>
    </cfRule>
  </conditionalFormatting>
  <conditionalFormatting sqref="C2:C26">
    <cfRule type="colorScale" priority="15">
      <colorScale>
        <cfvo type="min"/>
        <cfvo type="max"/>
        <color rgb="FFFCFCFF"/>
        <color rgb="FF63BE7B"/>
      </colorScale>
    </cfRule>
  </conditionalFormatting>
  <conditionalFormatting sqref="D2:D26">
    <cfRule type="colorScale" priority="14">
      <colorScale>
        <cfvo type="min"/>
        <cfvo type="max"/>
        <color rgb="FFFCFCFF"/>
        <color rgb="FF63BE7B"/>
      </colorScale>
    </cfRule>
  </conditionalFormatting>
  <conditionalFormatting sqref="E2:E26">
    <cfRule type="colorScale" priority="13">
      <colorScale>
        <cfvo type="min"/>
        <cfvo type="max"/>
        <color rgb="FFFCFCFF"/>
        <color rgb="FF63BE7B"/>
      </colorScale>
    </cfRule>
  </conditionalFormatting>
  <conditionalFormatting sqref="F2:F26">
    <cfRule type="colorScale" priority="12">
      <colorScale>
        <cfvo type="min"/>
        <cfvo type="max"/>
        <color rgb="FFFCFCFF"/>
        <color rgb="FF63BE7B"/>
      </colorScale>
    </cfRule>
  </conditionalFormatting>
  <conditionalFormatting sqref="B34:B56">
    <cfRule type="colorScale" priority="17">
      <colorScale>
        <cfvo type="min"/>
        <cfvo type="max"/>
        <color rgb="FFFCFCFF"/>
        <color rgb="FF63BE7B"/>
      </colorScale>
    </cfRule>
  </conditionalFormatting>
  <conditionalFormatting sqref="C34:C56">
    <cfRule type="colorScale" priority="20">
      <colorScale>
        <cfvo type="min"/>
        <cfvo type="max"/>
        <color rgb="FFFCFCFF"/>
        <color rgb="FF63BE7B"/>
      </colorScale>
    </cfRule>
  </conditionalFormatting>
  <conditionalFormatting sqref="D34:D56">
    <cfRule type="colorScale" priority="23">
      <colorScale>
        <cfvo type="min"/>
        <cfvo type="max"/>
        <color rgb="FFFCFCFF"/>
        <color rgb="FF63BE7B"/>
      </colorScale>
    </cfRule>
  </conditionalFormatting>
  <conditionalFormatting sqref="E34:E56">
    <cfRule type="colorScale" priority="26">
      <colorScale>
        <cfvo type="min"/>
        <cfvo type="max"/>
        <color rgb="FFFCFCFF"/>
        <color rgb="FF63BE7B"/>
      </colorScale>
    </cfRule>
  </conditionalFormatting>
  <conditionalFormatting sqref="F34:F56">
    <cfRule type="colorScale" priority="29">
      <colorScale>
        <cfvo type="min"/>
        <cfvo type="max"/>
        <color rgb="FFFCFCFF"/>
        <color rgb="FF63BE7B"/>
      </colorScale>
    </cfRule>
  </conditionalFormatting>
  <conditionalFormatting sqref="B76:B8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{4550B364-22A2-4202-BD62-BCCC91DA59E8}</x14:id>
        </ext>
      </extLst>
    </cfRule>
  </conditionalFormatting>
  <conditionalFormatting sqref="B76:B8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{BF33E8BA-2F96-4EE6-85D0-593792B5A2AB}</x14:id>
        </ext>
      </extLst>
    </cfRule>
  </conditionalFormatting>
  <conditionalFormatting sqref="D76:D8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{9F5F6A82-EB1F-4CB4-BDF5-321B34471472}</x14:id>
        </ext>
      </extLst>
    </cfRule>
  </conditionalFormatting>
  <conditionalFormatting sqref="F76:F8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{46213CD1-C2B4-49C6-AC66-3D005714EA69}</x14:id>
        </ext>
      </extLst>
    </cfRule>
  </conditionalFormatting>
  <conditionalFormatting sqref="H76:H8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{4B551BDE-CA3C-4217-8412-12FAD8F51468}</x14:id>
        </ext>
      </extLst>
    </cfRule>
  </conditionalFormatting>
  <conditionalFormatting sqref="J76:J8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{7C5AD943-777B-48AD-8889-FA0D30B0DF62}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50B364-22A2-4202-BD62-BCCC91DA59E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B76:B80</xm:sqref>
        </x14:conditionalFormatting>
        <x14:conditionalFormatting xmlns:xm="http://schemas.microsoft.com/office/excel/2006/main">
          <x14:cfRule type="dataBar" id="{BF33E8BA-2F96-4EE6-85D0-593792B5A2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B76:B80</xm:sqref>
        </x14:conditionalFormatting>
        <x14:conditionalFormatting xmlns:xm="http://schemas.microsoft.com/office/excel/2006/main">
          <x14:cfRule type="dataBar" id="{9F5F6A82-EB1F-4CB4-BDF5-321B344714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D76:D80</xm:sqref>
        </x14:conditionalFormatting>
        <x14:conditionalFormatting xmlns:xm="http://schemas.microsoft.com/office/excel/2006/main">
          <x14:cfRule type="dataBar" id="{46213CD1-C2B4-49C6-AC66-3D005714EA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F76:F80</xm:sqref>
        </x14:conditionalFormatting>
        <x14:conditionalFormatting xmlns:xm="http://schemas.microsoft.com/office/excel/2006/main">
          <x14:cfRule type="dataBar" id="{4B551BDE-CA3C-4217-8412-12FAD8F514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H76:H80</xm:sqref>
        </x14:conditionalFormatting>
        <x14:conditionalFormatting xmlns:xm="http://schemas.microsoft.com/office/excel/2006/main">
          <x14:cfRule type="dataBar" id="{7C5AD943-777B-48AD-8889-FA0D30B0DF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J76:J80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2024-08-28T03:23:09Z</dcterms:created>
  <dcterms:modified xsi:type="dcterms:W3CDTF">2024-08-31T16:33:39Z</dcterms:modified>
  <cp:category/>
  <cp:contentStatus/>
</cp:coreProperties>
</file>