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han\AppData\Local\Microsoft\Windows\INetCache\Content.Outlook\NP8C67TF\"/>
    </mc:Choice>
  </mc:AlternateContent>
  <xr:revisionPtr revIDLastSave="0" documentId="13_ncr:1_{AE57DB0A-9EB8-4923-9EA5-1AB5C8557F00}" xr6:coauthVersionLast="47" xr6:coauthVersionMax="47" xr10:uidLastSave="{00000000-0000-0000-0000-000000000000}"/>
  <bookViews>
    <workbookView xWindow="2295" yWindow="2295" windowWidth="21600" windowHeight="11325" xr2:uid="{9137F9A5-7FD7-4DB0-8E14-2B3B9C133679}"/>
  </bookViews>
  <sheets>
    <sheet name="1606_01_A only" sheetId="1" r:id="rId1"/>
  </sheets>
  <definedNames>
    <definedName name="_xlnm._FilterDatabase" localSheetId="0" hidden="1">'1606_01_A only'!$A$1:$AF$44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C44" i="1" s="1"/>
  <c r="A44" i="1" s="1"/>
  <c r="D43" i="1"/>
  <c r="C43" i="1" s="1"/>
  <c r="B43" i="1"/>
  <c r="D42" i="1"/>
  <c r="C42" i="1" s="1"/>
  <c r="A42" i="1" s="1"/>
  <c r="B42" i="1"/>
  <c r="B41" i="1"/>
  <c r="C41" i="1" s="1"/>
  <c r="D40" i="1"/>
  <c r="B40" i="1"/>
  <c r="B39" i="1"/>
  <c r="C39" i="1" s="1"/>
  <c r="B38" i="1"/>
  <c r="C38" i="1" s="1"/>
  <c r="A38" i="1" s="1"/>
  <c r="B37" i="1"/>
  <c r="C37" i="1" s="1"/>
  <c r="D36" i="1"/>
  <c r="B36" i="1"/>
  <c r="D35" i="1"/>
  <c r="C35" i="1" s="1"/>
  <c r="B35" i="1"/>
  <c r="D34" i="1"/>
  <c r="C34" i="1" s="1"/>
  <c r="A34" i="1" s="1"/>
  <c r="B34" i="1"/>
  <c r="D33" i="1"/>
  <c r="C33" i="1" s="1"/>
  <c r="B33" i="1"/>
  <c r="D32" i="1"/>
  <c r="B32" i="1"/>
  <c r="D31" i="1"/>
  <c r="C31" i="1" s="1"/>
  <c r="B31" i="1"/>
  <c r="D30" i="1"/>
  <c r="C30" i="1" s="1"/>
  <c r="A30" i="1" s="1"/>
  <c r="B30" i="1"/>
  <c r="D29" i="1"/>
  <c r="C29" i="1" s="1"/>
  <c r="B29" i="1"/>
  <c r="D28" i="1"/>
  <c r="B28" i="1"/>
  <c r="D27" i="1"/>
  <c r="C27" i="1" s="1"/>
  <c r="B27" i="1"/>
  <c r="D26" i="1"/>
  <c r="C26" i="1" s="1"/>
  <c r="A26" i="1" s="1"/>
  <c r="B26" i="1"/>
  <c r="D25" i="1"/>
  <c r="C25" i="1" s="1"/>
  <c r="B25" i="1"/>
  <c r="D24" i="1"/>
  <c r="B24" i="1"/>
  <c r="C23" i="1"/>
  <c r="B23" i="1"/>
  <c r="D22" i="1"/>
  <c r="C22" i="1" s="1"/>
  <c r="A22" i="1" s="1"/>
  <c r="B22" i="1"/>
  <c r="C21" i="1"/>
  <c r="B21" i="1"/>
  <c r="D20" i="1"/>
  <c r="B20" i="1"/>
  <c r="D19" i="1"/>
  <c r="C19" i="1" s="1"/>
  <c r="B19" i="1"/>
  <c r="C18" i="1"/>
  <c r="A18" i="1" s="1"/>
  <c r="B18" i="1"/>
  <c r="C17" i="1"/>
  <c r="B17" i="1"/>
  <c r="D16" i="1"/>
  <c r="B16" i="1"/>
  <c r="C15" i="1"/>
  <c r="B15" i="1"/>
  <c r="C14" i="1"/>
  <c r="A14" i="1" s="1"/>
  <c r="B14" i="1"/>
  <c r="D13" i="1"/>
  <c r="C13" i="1" s="1"/>
  <c r="B13" i="1"/>
  <c r="D12" i="1"/>
  <c r="B12" i="1"/>
  <c r="D11" i="1"/>
  <c r="C11" i="1" s="1"/>
  <c r="B11" i="1"/>
  <c r="D10" i="1"/>
  <c r="C10" i="1" s="1"/>
  <c r="A10" i="1" s="1"/>
  <c r="B10" i="1"/>
  <c r="D9" i="1"/>
  <c r="C9" i="1" s="1"/>
  <c r="B9" i="1"/>
  <c r="B8" i="1"/>
  <c r="C8" i="1" s="1"/>
  <c r="A8" i="1" s="1"/>
  <c r="C7" i="1"/>
  <c r="B7" i="1"/>
  <c r="B6" i="1"/>
  <c r="C6" i="1" s="1"/>
  <c r="A6" i="1" s="1"/>
  <c r="D5" i="1"/>
  <c r="B5" i="1"/>
  <c r="D4" i="1"/>
  <c r="B4" i="1"/>
  <c r="C3" i="1"/>
  <c r="B3" i="1"/>
  <c r="B2" i="1"/>
  <c r="C2" i="1" s="1"/>
  <c r="A2" i="1" s="1"/>
  <c r="C5" i="1" l="1"/>
  <c r="C16" i="1"/>
  <c r="A16" i="1" s="1"/>
  <c r="C32" i="1"/>
  <c r="A32" i="1" s="1"/>
  <c r="C40" i="1"/>
  <c r="A40" i="1" s="1"/>
  <c r="C12" i="1"/>
  <c r="A12" i="1" s="1"/>
  <c r="C24" i="1"/>
  <c r="A24" i="1" s="1"/>
  <c r="C36" i="1"/>
  <c r="A36" i="1" s="1"/>
  <c r="C4" i="1"/>
  <c r="A4" i="1" s="1"/>
  <c r="C28" i="1"/>
  <c r="A28" i="1" s="1"/>
  <c r="C20" i="1"/>
  <c r="A20" i="1" s="1"/>
  <c r="A3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</calcChain>
</file>

<file path=xl/sharedStrings.xml><?xml version="1.0" encoding="utf-8"?>
<sst xmlns="http://schemas.openxmlformats.org/spreadsheetml/2006/main" count="736" uniqueCount="126">
  <si>
    <t>Occupied space</t>
  </si>
  <si>
    <t>Tool sqm</t>
  </si>
  <si>
    <t>Ailse</t>
  </si>
  <si>
    <t>Double stack</t>
  </si>
  <si>
    <t>Lot</t>
  </si>
  <si>
    <t>Sku</t>
  </si>
  <si>
    <t>Description</t>
  </si>
  <si>
    <t>Description2</t>
  </si>
  <si>
    <t>Location</t>
  </si>
  <si>
    <t>Qtyonhand</t>
  </si>
  <si>
    <t>Qtyallocated</t>
  </si>
  <si>
    <t>Qtypicked</t>
  </si>
  <si>
    <t>Holdqty</t>
  </si>
  <si>
    <t>Qtyavailable</t>
  </si>
  <si>
    <t>Ran#</t>
  </si>
  <si>
    <t>LPN</t>
  </si>
  <si>
    <t>Asn</t>
  </si>
  <si>
    <t>Length</t>
  </si>
  <si>
    <t>Width</t>
  </si>
  <si>
    <t>Height</t>
  </si>
  <si>
    <t>Weights</t>
  </si>
  <si>
    <t>Ueid Module#</t>
  </si>
  <si>
    <t>Serial</t>
  </si>
  <si>
    <t>Internal Stock Transfer</t>
  </si>
  <si>
    <t>Crate Label</t>
  </si>
  <si>
    <t>Nit</t>
  </si>
  <si>
    <t>Hwb</t>
  </si>
  <si>
    <t>Shipment Type</t>
  </si>
  <si>
    <t>Po</t>
  </si>
  <si>
    <t>Supplier Part Number</t>
  </si>
  <si>
    <t>Trackingnumber</t>
  </si>
  <si>
    <t>Aging</t>
  </si>
  <si>
    <t>00000010503</t>
  </si>
  <si>
    <t>Chipset Burn</t>
  </si>
  <si>
    <t>ZONE A</t>
  </si>
  <si>
    <t>205687708</t>
  </si>
  <si>
    <t/>
  </si>
  <si>
    <t>000000014508</t>
  </si>
  <si>
    <t>1.5</t>
  </si>
  <si>
    <t>11181008</t>
  </si>
  <si>
    <t>110984</t>
  </si>
  <si>
    <t>DBS20200909-13000</t>
  </si>
  <si>
    <t>CAPITAL</t>
  </si>
  <si>
    <t>NA</t>
  </si>
  <si>
    <t>110981</t>
  </si>
  <si>
    <t>1.87</t>
  </si>
  <si>
    <t>110988</t>
  </si>
  <si>
    <t>110986</t>
  </si>
  <si>
    <t>1.4</t>
  </si>
  <si>
    <t>110983</t>
  </si>
  <si>
    <t>2.77</t>
  </si>
  <si>
    <t>110982</t>
  </si>
  <si>
    <t>3.5</t>
  </si>
  <si>
    <t>110978</t>
  </si>
  <si>
    <t>1.2</t>
  </si>
  <si>
    <t>110985</t>
  </si>
  <si>
    <t>1.65</t>
  </si>
  <si>
    <t>111037</t>
  </si>
  <si>
    <t>2.42</t>
  </si>
  <si>
    <t>110977</t>
  </si>
  <si>
    <t>110979</t>
  </si>
  <si>
    <t>110987</t>
  </si>
  <si>
    <t>TESTER</t>
  </si>
  <si>
    <t>2.7</t>
  </si>
  <si>
    <t>114679</t>
  </si>
  <si>
    <t>1304773310</t>
  </si>
  <si>
    <t>CMT096</t>
  </si>
  <si>
    <t>117444</t>
  </si>
  <si>
    <t>1304850947</t>
  </si>
  <si>
    <t>2.1</t>
  </si>
  <si>
    <t>117445</t>
  </si>
  <si>
    <t xml:space="preserve">EPX </t>
  </si>
  <si>
    <t>121441</t>
  </si>
  <si>
    <t>1304916811</t>
  </si>
  <si>
    <t>121444</t>
  </si>
  <si>
    <t>ACS</t>
  </si>
  <si>
    <t>1.9</t>
  </si>
  <si>
    <t>123549</t>
  </si>
  <si>
    <t>1304959269</t>
  </si>
  <si>
    <t>2.8</t>
  </si>
  <si>
    <t>123547</t>
  </si>
  <si>
    <t>HANDLER</t>
  </si>
  <si>
    <t>124573</t>
  </si>
  <si>
    <t>1304981098</t>
  </si>
  <si>
    <t>CMT150</t>
  </si>
  <si>
    <t>2</t>
  </si>
  <si>
    <t>124566</t>
  </si>
  <si>
    <t>124574</t>
  </si>
  <si>
    <t>124568</t>
  </si>
  <si>
    <t>123742</t>
  </si>
  <si>
    <t>1304986403</t>
  </si>
  <si>
    <t>123741</t>
  </si>
  <si>
    <t>123819</t>
  </si>
  <si>
    <t>2.9</t>
  </si>
  <si>
    <t>123820</t>
  </si>
  <si>
    <t>123565</t>
  </si>
  <si>
    <t>123566</t>
  </si>
  <si>
    <t>2.3</t>
  </si>
  <si>
    <t>123567</t>
  </si>
  <si>
    <t>DOCK</t>
  </si>
  <si>
    <t>126815</t>
  </si>
  <si>
    <t>1305015202</t>
  </si>
  <si>
    <t>1.85</t>
  </si>
  <si>
    <t>115380</t>
  </si>
  <si>
    <t>1304765977</t>
  </si>
  <si>
    <t>1.95</t>
  </si>
  <si>
    <t>114680</t>
  </si>
  <si>
    <t>DOCK W/STACKER</t>
  </si>
  <si>
    <t>1.1</t>
  </si>
  <si>
    <t>119654</t>
  </si>
  <si>
    <t>1304875788</t>
  </si>
  <si>
    <t>DISPENSER</t>
  </si>
  <si>
    <t>119927</t>
  </si>
  <si>
    <t>1304884503</t>
  </si>
  <si>
    <t>118007</t>
  </si>
  <si>
    <t>1304855553</t>
  </si>
  <si>
    <t>118006</t>
  </si>
  <si>
    <t>2070</t>
  </si>
  <si>
    <t>118008</t>
  </si>
  <si>
    <t>117442</t>
  </si>
  <si>
    <t>117443</t>
  </si>
  <si>
    <t>1.6</t>
  </si>
  <si>
    <t>119655</t>
  </si>
  <si>
    <t>118681</t>
  </si>
  <si>
    <t>110980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</si>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</sst>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63"/>
      <name val="Tahoma"/>
      <family val="2"/>
    </font>
    <font>
      <sz val="8"/>
      <color indexed="6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center" vertical="top"/>
    </xf>
    <xf numFmtId="0" fontId="0" fillId="0" borderId="4" xfId="0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717-5261-49B8-B64D-377C239C91BF}">
  <dimension ref="A1:AG49"/>
  <sheetViews>
    <sheetView tabSelected="1" zoomScale="85" zoomScaleNormal="85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I39" sqref="I39"/>
    </sheetView>
  </sheetViews>
  <sheetFormatPr defaultColWidth="8.5703125" defaultRowHeight="15" x14ac:dyDescent="0.25"/>
  <cols>
    <col min="1" max="1" width="15.5703125" style="5" bestFit="1" customWidth="1"/>
    <col min="2" max="2" width="9.42578125" style="5" bestFit="1" customWidth="1"/>
    <col min="3" max="3" width="5.5703125" style="5" bestFit="1" customWidth="1"/>
    <col min="4" max="4" width="13.140625" style="5" bestFit="1" customWidth="1"/>
    <col min="5" max="5" width="11.42578125" bestFit="1" customWidth="1"/>
    <col min="6" max="6" width="11.85546875" bestFit="1" customWidth="1"/>
    <col min="7" max="7" width="34.85546875" customWidth="1"/>
    <col min="8" max="8" width="14.85546875" customWidth="1"/>
    <col min="9" max="9" width="15.5703125" customWidth="1"/>
    <col min="10" max="10" width="14.42578125" customWidth="1"/>
    <col min="11" max="11" width="15.140625" customWidth="1"/>
    <col min="12" max="12" width="14.5703125" customWidth="1"/>
    <col min="13" max="13" width="15.140625" customWidth="1"/>
    <col min="14" max="14" width="14.85546875" customWidth="1"/>
    <col min="15" max="15" width="11.85546875" customWidth="1"/>
    <col min="16" max="16" width="12" customWidth="1"/>
    <col min="17" max="17" width="11.85546875" customWidth="1"/>
    <col min="18" max="18" width="14" customWidth="1"/>
    <col min="19" max="19" width="14.42578125" customWidth="1"/>
    <col min="20" max="20" width="15" customWidth="1"/>
    <col min="21" max="22" width="14.5703125" customWidth="1"/>
    <col min="23" max="23" width="16.42578125" customWidth="1"/>
    <col min="24" max="24" width="14.5703125" customWidth="1"/>
    <col min="25" max="25" width="17.85546875" bestFit="1" customWidth="1"/>
    <col min="26" max="26" width="10.85546875" bestFit="1" customWidth="1"/>
    <col min="27" max="27" width="16.5703125" customWidth="1"/>
    <col min="28" max="28" width="18.42578125" bestFit="1" customWidth="1"/>
    <col min="29" max="29" width="10.42578125" bestFit="1" customWidth="1"/>
    <col min="30" max="30" width="15" bestFit="1" customWidth="1"/>
    <col min="31" max="31" width="14.42578125" bestFit="1" customWidth="1"/>
    <col min="32" max="32" width="14.140625" bestFit="1" customWidth="1"/>
  </cols>
  <sheetData>
    <row r="1" spans="1:32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5">
      <c r="A2" s="5">
        <f t="shared" ref="A2:A43" si="0">IF(D2="No",B2+C2,(B2+C2)/2)</f>
        <v>2.415</v>
      </c>
      <c r="B2" s="6">
        <f t="shared" ref="B2:B44" si="1">R2*S2</f>
        <v>1.9500000000000002</v>
      </c>
      <c r="C2" s="5">
        <f t="shared" ref="C2:C43" si="2">IF(D2="NO",((R2+0.5)*(S2+0.5)-B2),((R2+0.8)*(S2+0.8)-B2))</f>
        <v>2.88</v>
      </c>
      <c r="D2" s="5" t="s">
        <v>125</v>
      </c>
      <c r="E2" s="7" t="s">
        <v>32</v>
      </c>
      <c r="F2" s="7" t="s">
        <v>32</v>
      </c>
      <c r="G2" s="7" t="s">
        <v>33</v>
      </c>
      <c r="H2" s="7"/>
      <c r="I2" s="7" t="s">
        <v>34</v>
      </c>
      <c r="J2" s="8">
        <v>1</v>
      </c>
      <c r="K2" s="8">
        <v>0</v>
      </c>
      <c r="L2" s="8">
        <v>0</v>
      </c>
      <c r="M2" s="8">
        <v>0</v>
      </c>
      <c r="N2" s="8">
        <v>1</v>
      </c>
      <c r="O2" s="7" t="s">
        <v>35</v>
      </c>
      <c r="P2" s="7" t="s">
        <v>36</v>
      </c>
      <c r="Q2" s="7" t="s">
        <v>37</v>
      </c>
      <c r="R2" s="7" t="s">
        <v>38</v>
      </c>
      <c r="S2" s="8">
        <v>1.3</v>
      </c>
      <c r="T2" s="8">
        <v>1.23</v>
      </c>
      <c r="U2" s="9">
        <v>322</v>
      </c>
      <c r="V2" s="7" t="s">
        <v>39</v>
      </c>
      <c r="W2" s="7" t="s">
        <v>39</v>
      </c>
      <c r="X2" s="7" t="s">
        <v>39</v>
      </c>
      <c r="Y2" s="7" t="s">
        <v>40</v>
      </c>
      <c r="Z2" s="7" t="s">
        <v>39</v>
      </c>
      <c r="AA2" s="7" t="s">
        <v>41</v>
      </c>
      <c r="AB2" s="7" t="s">
        <v>42</v>
      </c>
      <c r="AC2" s="7" t="s">
        <v>43</v>
      </c>
      <c r="AD2" s="7"/>
      <c r="AE2" s="7"/>
      <c r="AF2" s="10">
        <v>462</v>
      </c>
    </row>
    <row r="3" spans="1:32" x14ac:dyDescent="0.25">
      <c r="A3" s="5">
        <f t="shared" si="0"/>
        <v>2.6449999999999996</v>
      </c>
      <c r="B3" s="6">
        <f t="shared" si="1"/>
        <v>2.25</v>
      </c>
      <c r="C3" s="5">
        <f t="shared" si="2"/>
        <v>3.0399999999999991</v>
      </c>
      <c r="D3" s="5" t="s">
        <v>125</v>
      </c>
      <c r="E3" s="7" t="s">
        <v>32</v>
      </c>
      <c r="F3" s="7" t="s">
        <v>32</v>
      </c>
      <c r="G3" s="7" t="s">
        <v>33</v>
      </c>
      <c r="H3" s="7"/>
      <c r="I3" s="7" t="s">
        <v>34</v>
      </c>
      <c r="J3" s="8">
        <v>1</v>
      </c>
      <c r="K3" s="8">
        <v>0</v>
      </c>
      <c r="L3" s="8">
        <v>0</v>
      </c>
      <c r="M3" s="8">
        <v>0</v>
      </c>
      <c r="N3" s="8">
        <v>1</v>
      </c>
      <c r="O3" s="7" t="s">
        <v>35</v>
      </c>
      <c r="P3" s="7" t="s">
        <v>36</v>
      </c>
      <c r="Q3" s="7" t="s">
        <v>37</v>
      </c>
      <c r="R3" s="7" t="s">
        <v>38</v>
      </c>
      <c r="S3" s="8">
        <v>1.5</v>
      </c>
      <c r="T3" s="8">
        <v>1.19</v>
      </c>
      <c r="U3" s="9">
        <v>573</v>
      </c>
      <c r="V3" s="7" t="s">
        <v>39</v>
      </c>
      <c r="W3" s="7" t="s">
        <v>39</v>
      </c>
      <c r="X3" s="7" t="s">
        <v>39</v>
      </c>
      <c r="Y3" s="7" t="s">
        <v>44</v>
      </c>
      <c r="Z3" s="7" t="s">
        <v>39</v>
      </c>
      <c r="AA3" s="7" t="s">
        <v>41</v>
      </c>
      <c r="AB3" s="7" t="s">
        <v>42</v>
      </c>
      <c r="AC3" s="7" t="s">
        <v>43</v>
      </c>
      <c r="AD3" s="7"/>
      <c r="AE3" s="7"/>
      <c r="AF3" s="10">
        <v>462</v>
      </c>
    </row>
    <row r="4" spans="1:32" x14ac:dyDescent="0.25">
      <c r="A4" s="5">
        <f t="shared" si="0"/>
        <v>3.9104999999999999</v>
      </c>
      <c r="B4" s="6">
        <f t="shared" si="1"/>
        <v>2.1505000000000001</v>
      </c>
      <c r="C4" s="5">
        <f t="shared" si="2"/>
        <v>1.7599999999999998</v>
      </c>
      <c r="D4" s="5" t="str">
        <f>IF(ISERROR(VLOOKUP(Y4,#REF!,1,0)),"No","Yes")</f>
        <v>No</v>
      </c>
      <c r="E4" s="7" t="s">
        <v>32</v>
      </c>
      <c r="F4" s="7" t="s">
        <v>32</v>
      </c>
      <c r="G4" s="7" t="s">
        <v>33</v>
      </c>
      <c r="H4" s="7"/>
      <c r="I4" s="7" t="s">
        <v>34</v>
      </c>
      <c r="J4" s="8">
        <v>1</v>
      </c>
      <c r="K4" s="8">
        <v>0</v>
      </c>
      <c r="L4" s="8">
        <v>0</v>
      </c>
      <c r="M4" s="8">
        <v>0</v>
      </c>
      <c r="N4" s="8">
        <v>1</v>
      </c>
      <c r="O4" s="7" t="s">
        <v>35</v>
      </c>
      <c r="P4" s="7" t="s">
        <v>36</v>
      </c>
      <c r="Q4" s="7" t="s">
        <v>37</v>
      </c>
      <c r="R4" s="7" t="s">
        <v>45</v>
      </c>
      <c r="S4" s="8">
        <v>1.1499999999999999</v>
      </c>
      <c r="T4" s="8">
        <v>2.81</v>
      </c>
      <c r="U4" s="9">
        <v>1078</v>
      </c>
      <c r="V4" s="7" t="s">
        <v>39</v>
      </c>
      <c r="W4" s="7" t="s">
        <v>39</v>
      </c>
      <c r="X4" s="7" t="s">
        <v>39</v>
      </c>
      <c r="Y4" s="7" t="s">
        <v>46</v>
      </c>
      <c r="Z4" s="7" t="s">
        <v>39</v>
      </c>
      <c r="AA4" s="7" t="s">
        <v>41</v>
      </c>
      <c r="AB4" s="7" t="s">
        <v>42</v>
      </c>
      <c r="AC4" s="7" t="s">
        <v>43</v>
      </c>
      <c r="AD4" s="7"/>
      <c r="AE4" s="7"/>
      <c r="AF4" s="10">
        <v>462</v>
      </c>
    </row>
    <row r="5" spans="1:32" x14ac:dyDescent="0.25">
      <c r="A5" s="5">
        <f t="shared" si="0"/>
        <v>3.9104999999999999</v>
      </c>
      <c r="B5" s="6">
        <f t="shared" si="1"/>
        <v>2.1505000000000001</v>
      </c>
      <c r="C5" s="5">
        <f t="shared" si="2"/>
        <v>1.7599999999999998</v>
      </c>
      <c r="D5" s="5" t="str">
        <f>IF(ISERROR(VLOOKUP(Y5,#REF!,1,0)),"No","Yes")</f>
        <v>No</v>
      </c>
      <c r="E5" s="7" t="s">
        <v>32</v>
      </c>
      <c r="F5" s="7" t="s">
        <v>32</v>
      </c>
      <c r="G5" s="7" t="s">
        <v>33</v>
      </c>
      <c r="H5" s="7"/>
      <c r="I5" s="7" t="s">
        <v>34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7" t="s">
        <v>35</v>
      </c>
      <c r="P5" s="7" t="s">
        <v>36</v>
      </c>
      <c r="Q5" s="7" t="s">
        <v>37</v>
      </c>
      <c r="R5" s="7" t="s">
        <v>45</v>
      </c>
      <c r="S5" s="8">
        <v>1.1499999999999999</v>
      </c>
      <c r="T5" s="8">
        <v>2.81</v>
      </c>
      <c r="U5" s="9">
        <v>1083</v>
      </c>
      <c r="V5" s="7" t="s">
        <v>39</v>
      </c>
      <c r="W5" s="7" t="s">
        <v>39</v>
      </c>
      <c r="X5" s="7" t="s">
        <v>39</v>
      </c>
      <c r="Y5" s="7" t="s">
        <v>47</v>
      </c>
      <c r="Z5" s="7" t="s">
        <v>39</v>
      </c>
      <c r="AA5" s="7" t="s">
        <v>41</v>
      </c>
      <c r="AB5" s="7" t="s">
        <v>42</v>
      </c>
      <c r="AC5" s="7" t="s">
        <v>43</v>
      </c>
      <c r="AD5" s="7"/>
      <c r="AE5" s="7"/>
      <c r="AF5" s="10">
        <v>462</v>
      </c>
    </row>
    <row r="6" spans="1:32" x14ac:dyDescent="0.25">
      <c r="A6" s="5">
        <f t="shared" si="0"/>
        <v>2.4200000000000004</v>
      </c>
      <c r="B6" s="6">
        <f t="shared" si="1"/>
        <v>1.9599999999999997</v>
      </c>
      <c r="C6" s="5">
        <f t="shared" si="2"/>
        <v>2.8800000000000008</v>
      </c>
      <c r="D6" s="5" t="s">
        <v>125</v>
      </c>
      <c r="E6" s="7" t="s">
        <v>32</v>
      </c>
      <c r="F6" s="7" t="s">
        <v>32</v>
      </c>
      <c r="G6" s="7" t="s">
        <v>33</v>
      </c>
      <c r="H6" s="7"/>
      <c r="I6" s="7" t="s">
        <v>34</v>
      </c>
      <c r="J6" s="8">
        <v>1</v>
      </c>
      <c r="K6" s="8">
        <v>0</v>
      </c>
      <c r="L6" s="8">
        <v>0</v>
      </c>
      <c r="M6" s="8">
        <v>0</v>
      </c>
      <c r="N6" s="8">
        <v>1</v>
      </c>
      <c r="O6" s="7" t="s">
        <v>35</v>
      </c>
      <c r="P6" s="7" t="s">
        <v>36</v>
      </c>
      <c r="Q6" s="7" t="s">
        <v>37</v>
      </c>
      <c r="R6" s="7" t="s">
        <v>48</v>
      </c>
      <c r="S6" s="8">
        <v>1.4</v>
      </c>
      <c r="T6" s="8">
        <v>1</v>
      </c>
      <c r="U6" s="9">
        <v>279</v>
      </c>
      <c r="V6" s="7" t="s">
        <v>39</v>
      </c>
      <c r="W6" s="7" t="s">
        <v>39</v>
      </c>
      <c r="X6" s="7" t="s">
        <v>39</v>
      </c>
      <c r="Y6" s="7" t="s">
        <v>49</v>
      </c>
      <c r="Z6" s="7" t="s">
        <v>39</v>
      </c>
      <c r="AA6" s="7" t="s">
        <v>41</v>
      </c>
      <c r="AB6" s="7" t="s">
        <v>42</v>
      </c>
      <c r="AC6" s="7" t="s">
        <v>43</v>
      </c>
      <c r="AD6" s="7"/>
      <c r="AE6" s="7"/>
      <c r="AF6" s="10">
        <v>462</v>
      </c>
    </row>
    <row r="7" spans="1:32" x14ac:dyDescent="0.25">
      <c r="A7" s="5">
        <f t="shared" si="0"/>
        <v>4.6410000000000009</v>
      </c>
      <c r="B7" s="6">
        <f t="shared" si="1"/>
        <v>4.9859999999999998</v>
      </c>
      <c r="C7" s="5">
        <f t="shared" si="2"/>
        <v>4.296000000000002</v>
      </c>
      <c r="D7" s="5" t="s">
        <v>125</v>
      </c>
      <c r="E7" s="7" t="s">
        <v>32</v>
      </c>
      <c r="F7" s="7" t="s">
        <v>32</v>
      </c>
      <c r="G7" s="7" t="s">
        <v>33</v>
      </c>
      <c r="H7" s="7"/>
      <c r="I7" s="7" t="s">
        <v>34</v>
      </c>
      <c r="J7" s="8">
        <v>1</v>
      </c>
      <c r="K7" s="8">
        <v>0</v>
      </c>
      <c r="L7" s="8">
        <v>0</v>
      </c>
      <c r="M7" s="8">
        <v>0</v>
      </c>
      <c r="N7" s="8">
        <v>1</v>
      </c>
      <c r="O7" s="7" t="s">
        <v>35</v>
      </c>
      <c r="P7" s="7" t="s">
        <v>36</v>
      </c>
      <c r="Q7" s="7" t="s">
        <v>37</v>
      </c>
      <c r="R7" s="7" t="s">
        <v>50</v>
      </c>
      <c r="S7" s="8">
        <v>1.8</v>
      </c>
      <c r="T7" s="8">
        <v>1.63</v>
      </c>
      <c r="U7" s="9">
        <v>1428</v>
      </c>
      <c r="V7" s="7" t="s">
        <v>39</v>
      </c>
      <c r="W7" s="7" t="s">
        <v>39</v>
      </c>
      <c r="X7" s="7" t="s">
        <v>39</v>
      </c>
      <c r="Y7" s="7" t="s">
        <v>51</v>
      </c>
      <c r="Z7" s="7" t="s">
        <v>39</v>
      </c>
      <c r="AA7" s="7" t="s">
        <v>41</v>
      </c>
      <c r="AB7" s="7" t="s">
        <v>42</v>
      </c>
      <c r="AC7" s="7" t="s">
        <v>43</v>
      </c>
      <c r="AD7" s="7"/>
      <c r="AE7" s="7"/>
      <c r="AF7" s="10">
        <v>462</v>
      </c>
    </row>
    <row r="8" spans="1:32" x14ac:dyDescent="0.25">
      <c r="A8" s="5">
        <f t="shared" si="0"/>
        <v>6.1059999999999999</v>
      </c>
      <c r="B8" s="6">
        <f t="shared" si="1"/>
        <v>7.1400000000000006</v>
      </c>
      <c r="C8" s="5">
        <f t="shared" si="2"/>
        <v>5.0719999999999992</v>
      </c>
      <c r="D8" s="5" t="s">
        <v>125</v>
      </c>
      <c r="E8" s="7" t="s">
        <v>32</v>
      </c>
      <c r="F8" s="7" t="s">
        <v>32</v>
      </c>
      <c r="G8" s="7" t="s">
        <v>33</v>
      </c>
      <c r="H8" s="7"/>
      <c r="I8" s="7" t="s">
        <v>34</v>
      </c>
      <c r="J8" s="8">
        <v>1</v>
      </c>
      <c r="K8" s="8">
        <v>0</v>
      </c>
      <c r="L8" s="8">
        <v>0</v>
      </c>
      <c r="M8" s="8">
        <v>0</v>
      </c>
      <c r="N8" s="8">
        <v>1</v>
      </c>
      <c r="O8" s="7" t="s">
        <v>35</v>
      </c>
      <c r="P8" s="7" t="s">
        <v>36</v>
      </c>
      <c r="Q8" s="7" t="s">
        <v>37</v>
      </c>
      <c r="R8" s="7" t="s">
        <v>52</v>
      </c>
      <c r="S8" s="8">
        <v>2.04</v>
      </c>
      <c r="T8" s="8">
        <v>2.19</v>
      </c>
      <c r="U8" s="9">
        <v>2192</v>
      </c>
      <c r="V8" s="7" t="s">
        <v>39</v>
      </c>
      <c r="W8" s="7" t="s">
        <v>39</v>
      </c>
      <c r="X8" s="7" t="s">
        <v>39</v>
      </c>
      <c r="Y8" s="7" t="s">
        <v>53</v>
      </c>
      <c r="Z8" s="7" t="s">
        <v>39</v>
      </c>
      <c r="AA8" s="7" t="s">
        <v>41</v>
      </c>
      <c r="AB8" s="7" t="s">
        <v>42</v>
      </c>
      <c r="AC8" s="7" t="s">
        <v>43</v>
      </c>
      <c r="AD8" s="7"/>
      <c r="AE8" s="7"/>
      <c r="AF8" s="10">
        <v>462</v>
      </c>
    </row>
    <row r="9" spans="1:32" x14ac:dyDescent="0.25">
      <c r="A9" s="5">
        <f t="shared" si="0"/>
        <v>2.72</v>
      </c>
      <c r="B9" s="6">
        <f t="shared" si="1"/>
        <v>1.32</v>
      </c>
      <c r="C9" s="5">
        <f t="shared" si="2"/>
        <v>1.4000000000000001</v>
      </c>
      <c r="D9" s="5" t="str">
        <f>IF(ISERROR(VLOOKUP(Y9,#REF!,1,0)),"No","Yes")</f>
        <v>No</v>
      </c>
      <c r="E9" s="7" t="s">
        <v>32</v>
      </c>
      <c r="F9" s="7" t="s">
        <v>32</v>
      </c>
      <c r="G9" s="7" t="s">
        <v>33</v>
      </c>
      <c r="H9" s="7"/>
      <c r="I9" s="7" t="s">
        <v>34</v>
      </c>
      <c r="J9" s="8">
        <v>1</v>
      </c>
      <c r="K9" s="8">
        <v>0</v>
      </c>
      <c r="L9" s="8">
        <v>0</v>
      </c>
      <c r="M9" s="8">
        <v>0</v>
      </c>
      <c r="N9" s="8">
        <v>1</v>
      </c>
      <c r="O9" s="7" t="s">
        <v>35</v>
      </c>
      <c r="P9" s="7" t="s">
        <v>36</v>
      </c>
      <c r="Q9" s="7" t="s">
        <v>37</v>
      </c>
      <c r="R9" s="7" t="s">
        <v>54</v>
      </c>
      <c r="S9" s="8">
        <v>1.1000000000000001</v>
      </c>
      <c r="T9" s="8">
        <v>1.2</v>
      </c>
      <c r="U9" s="9">
        <v>284</v>
      </c>
      <c r="V9" s="7" t="s">
        <v>39</v>
      </c>
      <c r="W9" s="7" t="s">
        <v>39</v>
      </c>
      <c r="X9" s="7" t="s">
        <v>39</v>
      </c>
      <c r="Y9" s="7" t="s">
        <v>55</v>
      </c>
      <c r="Z9" s="7" t="s">
        <v>39</v>
      </c>
      <c r="AA9" s="7" t="s">
        <v>41</v>
      </c>
      <c r="AB9" s="7" t="s">
        <v>42</v>
      </c>
      <c r="AC9" s="7" t="s">
        <v>43</v>
      </c>
      <c r="AD9" s="7"/>
      <c r="AE9" s="7"/>
      <c r="AF9" s="10">
        <v>462</v>
      </c>
    </row>
    <row r="10" spans="1:32" x14ac:dyDescent="0.25">
      <c r="A10" s="5">
        <f t="shared" si="0"/>
        <v>3.9775</v>
      </c>
      <c r="B10" s="6">
        <f t="shared" si="1"/>
        <v>2.2275</v>
      </c>
      <c r="C10" s="5">
        <f t="shared" si="2"/>
        <v>1.75</v>
      </c>
      <c r="D10" s="5" t="str">
        <f>IF(ISERROR(VLOOKUP(Y10,#REF!,1,0)),"No","Yes")</f>
        <v>No</v>
      </c>
      <c r="E10" s="7" t="s">
        <v>32</v>
      </c>
      <c r="F10" s="7" t="s">
        <v>32</v>
      </c>
      <c r="G10" s="7" t="s">
        <v>33</v>
      </c>
      <c r="H10" s="7"/>
      <c r="I10" s="7" t="s">
        <v>34</v>
      </c>
      <c r="J10" s="8">
        <v>1</v>
      </c>
      <c r="K10" s="8">
        <v>0</v>
      </c>
      <c r="L10" s="8">
        <v>0</v>
      </c>
      <c r="M10" s="8">
        <v>0</v>
      </c>
      <c r="N10" s="8">
        <v>1</v>
      </c>
      <c r="O10" s="7" t="s">
        <v>35</v>
      </c>
      <c r="P10" s="7" t="s">
        <v>36</v>
      </c>
      <c r="Q10" s="7" t="s">
        <v>37</v>
      </c>
      <c r="R10" s="7" t="s">
        <v>56</v>
      </c>
      <c r="S10" s="8">
        <v>1.35</v>
      </c>
      <c r="T10" s="8">
        <v>1.21</v>
      </c>
      <c r="U10" s="9">
        <v>314</v>
      </c>
      <c r="V10" s="7" t="s">
        <v>39</v>
      </c>
      <c r="W10" s="7" t="s">
        <v>39</v>
      </c>
      <c r="X10" s="7" t="s">
        <v>39</v>
      </c>
      <c r="Y10" s="7" t="s">
        <v>57</v>
      </c>
      <c r="Z10" s="7" t="s">
        <v>39</v>
      </c>
      <c r="AA10" s="7" t="s">
        <v>41</v>
      </c>
      <c r="AB10" s="7" t="s">
        <v>42</v>
      </c>
      <c r="AC10" s="7" t="s">
        <v>43</v>
      </c>
      <c r="AD10" s="7"/>
      <c r="AE10" s="7"/>
      <c r="AF10" s="10">
        <v>462</v>
      </c>
    </row>
    <row r="11" spans="1:32" x14ac:dyDescent="0.25">
      <c r="A11" s="5">
        <f t="shared" si="0"/>
        <v>4.9639999999999995</v>
      </c>
      <c r="B11" s="6">
        <f t="shared" si="1"/>
        <v>2.9039999999999999</v>
      </c>
      <c r="C11" s="5">
        <f t="shared" si="2"/>
        <v>2.0599999999999996</v>
      </c>
      <c r="D11" s="5" t="str">
        <f>IF(ISERROR(VLOOKUP(Y11,#REF!,1,0)),"No","Yes")</f>
        <v>No</v>
      </c>
      <c r="E11" s="7" t="s">
        <v>32</v>
      </c>
      <c r="F11" s="7" t="s">
        <v>32</v>
      </c>
      <c r="G11" s="7" t="s">
        <v>33</v>
      </c>
      <c r="H11" s="7"/>
      <c r="I11" s="7" t="s">
        <v>34</v>
      </c>
      <c r="J11" s="8">
        <v>1</v>
      </c>
      <c r="K11" s="8">
        <v>0</v>
      </c>
      <c r="L11" s="8">
        <v>0</v>
      </c>
      <c r="M11" s="8">
        <v>0</v>
      </c>
      <c r="N11" s="8">
        <v>1</v>
      </c>
      <c r="O11" s="7" t="s">
        <v>35</v>
      </c>
      <c r="P11" s="7" t="s">
        <v>36</v>
      </c>
      <c r="Q11" s="7" t="s">
        <v>37</v>
      </c>
      <c r="R11" s="7" t="s">
        <v>58</v>
      </c>
      <c r="S11" s="8">
        <v>1.2</v>
      </c>
      <c r="T11" s="8">
        <v>0.91</v>
      </c>
      <c r="U11" s="9">
        <v>323</v>
      </c>
      <c r="V11" s="7" t="s">
        <v>39</v>
      </c>
      <c r="W11" s="7" t="s">
        <v>39</v>
      </c>
      <c r="X11" s="7" t="s">
        <v>39</v>
      </c>
      <c r="Y11" s="7" t="s">
        <v>59</v>
      </c>
      <c r="Z11" s="7" t="s">
        <v>39</v>
      </c>
      <c r="AA11" s="7" t="s">
        <v>41</v>
      </c>
      <c r="AB11" s="7" t="s">
        <v>42</v>
      </c>
      <c r="AC11" s="7" t="s">
        <v>43</v>
      </c>
      <c r="AD11" s="7"/>
      <c r="AE11" s="7"/>
      <c r="AF11" s="10">
        <v>462</v>
      </c>
    </row>
    <row r="12" spans="1:32" x14ac:dyDescent="0.25">
      <c r="A12" s="5">
        <f t="shared" si="0"/>
        <v>3.9104999999999999</v>
      </c>
      <c r="B12" s="6">
        <f t="shared" si="1"/>
        <v>2.1505000000000001</v>
      </c>
      <c r="C12" s="5">
        <f t="shared" si="2"/>
        <v>1.7599999999999998</v>
      </c>
      <c r="D12" s="5" t="str">
        <f>IF(ISERROR(VLOOKUP(Y12,#REF!,1,0)),"No","Yes")</f>
        <v>No</v>
      </c>
      <c r="E12" s="7" t="s">
        <v>32</v>
      </c>
      <c r="F12" s="7" t="s">
        <v>32</v>
      </c>
      <c r="G12" s="7" t="s">
        <v>33</v>
      </c>
      <c r="H12" s="7"/>
      <c r="I12" s="7" t="s">
        <v>34</v>
      </c>
      <c r="J12" s="8">
        <v>1</v>
      </c>
      <c r="K12" s="8">
        <v>0</v>
      </c>
      <c r="L12" s="8">
        <v>0</v>
      </c>
      <c r="M12" s="8">
        <v>0</v>
      </c>
      <c r="N12" s="8">
        <v>1</v>
      </c>
      <c r="O12" s="7" t="s">
        <v>35</v>
      </c>
      <c r="P12" s="7" t="s">
        <v>36</v>
      </c>
      <c r="Q12" s="7" t="s">
        <v>37</v>
      </c>
      <c r="R12" s="7" t="s">
        <v>45</v>
      </c>
      <c r="S12" s="8">
        <v>1.1499999999999999</v>
      </c>
      <c r="T12" s="8">
        <v>2.81</v>
      </c>
      <c r="U12" s="9">
        <v>1093</v>
      </c>
      <c r="V12" s="7" t="s">
        <v>39</v>
      </c>
      <c r="W12" s="7" t="s">
        <v>39</v>
      </c>
      <c r="X12" s="7" t="s">
        <v>39</v>
      </c>
      <c r="Y12" s="7" t="s">
        <v>60</v>
      </c>
      <c r="Z12" s="7" t="s">
        <v>39</v>
      </c>
      <c r="AA12" s="7" t="s">
        <v>41</v>
      </c>
      <c r="AB12" s="7" t="s">
        <v>42</v>
      </c>
      <c r="AC12" s="7" t="s">
        <v>43</v>
      </c>
      <c r="AD12" s="7"/>
      <c r="AE12" s="7"/>
      <c r="AF12" s="10">
        <v>462</v>
      </c>
    </row>
    <row r="13" spans="1:32" x14ac:dyDescent="0.25">
      <c r="A13" s="5">
        <f t="shared" si="0"/>
        <v>3.9104999999999999</v>
      </c>
      <c r="B13" s="6">
        <f t="shared" si="1"/>
        <v>2.1505000000000001</v>
      </c>
      <c r="C13" s="5">
        <f t="shared" si="2"/>
        <v>1.7599999999999998</v>
      </c>
      <c r="D13" s="5" t="str">
        <f>IF(ISERROR(VLOOKUP(Y13,#REF!,1,0)),"No","Yes")</f>
        <v>No</v>
      </c>
      <c r="E13" s="7" t="s">
        <v>32</v>
      </c>
      <c r="F13" s="7" t="s">
        <v>32</v>
      </c>
      <c r="G13" s="7" t="s">
        <v>33</v>
      </c>
      <c r="H13" s="7"/>
      <c r="I13" s="7" t="s">
        <v>34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7" t="s">
        <v>35</v>
      </c>
      <c r="P13" s="7" t="s">
        <v>36</v>
      </c>
      <c r="Q13" s="7" t="s">
        <v>37</v>
      </c>
      <c r="R13" s="7" t="s">
        <v>45</v>
      </c>
      <c r="S13" s="8">
        <v>1.1499999999999999</v>
      </c>
      <c r="T13" s="8">
        <v>2.81</v>
      </c>
      <c r="U13" s="9">
        <v>1073</v>
      </c>
      <c r="V13" s="7" t="s">
        <v>39</v>
      </c>
      <c r="W13" s="7" t="s">
        <v>39</v>
      </c>
      <c r="X13" s="7" t="s">
        <v>39</v>
      </c>
      <c r="Y13" s="7" t="s">
        <v>61</v>
      </c>
      <c r="Z13" s="7" t="s">
        <v>39</v>
      </c>
      <c r="AA13" s="7" t="s">
        <v>41</v>
      </c>
      <c r="AB13" s="7" t="s">
        <v>42</v>
      </c>
      <c r="AC13" s="7" t="s">
        <v>43</v>
      </c>
      <c r="AD13" s="7"/>
      <c r="AE13" s="7"/>
      <c r="AF13" s="10">
        <v>462</v>
      </c>
    </row>
    <row r="14" spans="1:32" x14ac:dyDescent="0.25">
      <c r="A14" s="5">
        <f t="shared" si="0"/>
        <v>4.55</v>
      </c>
      <c r="B14" s="6">
        <f t="shared" si="1"/>
        <v>4.8600000000000003</v>
      </c>
      <c r="C14" s="5">
        <f t="shared" si="2"/>
        <v>4.2399999999999993</v>
      </c>
      <c r="D14" s="5" t="s">
        <v>125</v>
      </c>
      <c r="E14" s="7" t="s">
        <v>32</v>
      </c>
      <c r="F14" s="7" t="s">
        <v>32</v>
      </c>
      <c r="G14" s="7" t="s">
        <v>62</v>
      </c>
      <c r="H14" s="7"/>
      <c r="I14" s="7" t="s">
        <v>34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7" t="s">
        <v>35</v>
      </c>
      <c r="P14" s="7" t="s">
        <v>36</v>
      </c>
      <c r="Q14" s="7" t="s">
        <v>37</v>
      </c>
      <c r="R14" s="7" t="s">
        <v>63</v>
      </c>
      <c r="S14" s="8">
        <v>1.8</v>
      </c>
      <c r="T14" s="8">
        <v>1.65</v>
      </c>
      <c r="U14" s="9">
        <v>1825</v>
      </c>
      <c r="V14" s="7" t="s">
        <v>39</v>
      </c>
      <c r="W14" s="7" t="s">
        <v>39</v>
      </c>
      <c r="X14" s="7" t="s">
        <v>39</v>
      </c>
      <c r="Y14" s="7" t="s">
        <v>64</v>
      </c>
      <c r="Z14" s="7" t="s">
        <v>39</v>
      </c>
      <c r="AA14" s="7" t="s">
        <v>41</v>
      </c>
      <c r="AB14" s="7" t="s">
        <v>42</v>
      </c>
      <c r="AC14" s="7" t="s">
        <v>65</v>
      </c>
      <c r="AD14" s="7"/>
      <c r="AE14" s="7"/>
      <c r="AF14" s="10">
        <v>314</v>
      </c>
    </row>
    <row r="15" spans="1:32" x14ac:dyDescent="0.25">
      <c r="A15" s="5">
        <f t="shared" si="0"/>
        <v>4.7250000000000005</v>
      </c>
      <c r="B15" s="6">
        <f t="shared" si="1"/>
        <v>5.13</v>
      </c>
      <c r="C15" s="5">
        <f t="shared" si="2"/>
        <v>4.3200000000000012</v>
      </c>
      <c r="D15" s="5" t="s">
        <v>125</v>
      </c>
      <c r="E15" s="7" t="s">
        <v>32</v>
      </c>
      <c r="F15" s="7" t="s">
        <v>32</v>
      </c>
      <c r="G15" s="7" t="s">
        <v>66</v>
      </c>
      <c r="H15" s="7"/>
      <c r="I15" s="7" t="s">
        <v>34</v>
      </c>
      <c r="J15" s="8">
        <v>1</v>
      </c>
      <c r="K15" s="8">
        <v>0</v>
      </c>
      <c r="L15" s="8">
        <v>0</v>
      </c>
      <c r="M15" s="8">
        <v>0</v>
      </c>
      <c r="N15" s="8">
        <v>1</v>
      </c>
      <c r="O15" s="7" t="s">
        <v>35</v>
      </c>
      <c r="P15" s="7" t="s">
        <v>36</v>
      </c>
      <c r="Q15" s="7" t="s">
        <v>37</v>
      </c>
      <c r="R15" s="7" t="s">
        <v>63</v>
      </c>
      <c r="S15" s="8">
        <v>1.9</v>
      </c>
      <c r="T15" s="8">
        <v>1.75</v>
      </c>
      <c r="U15" s="9">
        <v>1831</v>
      </c>
      <c r="V15" s="7" t="s">
        <v>39</v>
      </c>
      <c r="W15" s="7" t="s">
        <v>39</v>
      </c>
      <c r="X15" s="7" t="s">
        <v>39</v>
      </c>
      <c r="Y15" s="7" t="s">
        <v>67</v>
      </c>
      <c r="Z15" s="7" t="s">
        <v>39</v>
      </c>
      <c r="AA15" s="7" t="s">
        <v>41</v>
      </c>
      <c r="AB15" s="7" t="s">
        <v>42</v>
      </c>
      <c r="AC15" s="7" t="s">
        <v>68</v>
      </c>
      <c r="AD15" s="7"/>
      <c r="AE15" s="7"/>
      <c r="AF15" s="10">
        <v>223</v>
      </c>
    </row>
    <row r="16" spans="1:32" x14ac:dyDescent="0.25">
      <c r="A16" s="5">
        <f t="shared" si="0"/>
        <v>5.4600000000000009</v>
      </c>
      <c r="B16" s="6">
        <f t="shared" si="1"/>
        <v>3.3600000000000003</v>
      </c>
      <c r="C16" s="5">
        <f t="shared" si="2"/>
        <v>2.1000000000000005</v>
      </c>
      <c r="D16" s="5" t="str">
        <f>IF(ISERROR(VLOOKUP(Y16,#REF!,1,0)),"No","Yes")</f>
        <v>No</v>
      </c>
      <c r="E16" s="7" t="s">
        <v>32</v>
      </c>
      <c r="F16" s="7" t="s">
        <v>32</v>
      </c>
      <c r="G16" s="7" t="s">
        <v>66</v>
      </c>
      <c r="H16" s="7"/>
      <c r="I16" s="7" t="s">
        <v>34</v>
      </c>
      <c r="J16" s="8">
        <v>1</v>
      </c>
      <c r="K16" s="8">
        <v>0</v>
      </c>
      <c r="L16" s="8">
        <v>0</v>
      </c>
      <c r="M16" s="8">
        <v>0</v>
      </c>
      <c r="N16" s="8">
        <v>1</v>
      </c>
      <c r="O16" s="7" t="s">
        <v>35</v>
      </c>
      <c r="P16" s="7" t="s">
        <v>36</v>
      </c>
      <c r="Q16" s="7" t="s">
        <v>37</v>
      </c>
      <c r="R16" s="7" t="s">
        <v>69</v>
      </c>
      <c r="S16" s="8">
        <v>1.6</v>
      </c>
      <c r="T16" s="8">
        <v>2.5499999999999998</v>
      </c>
      <c r="U16" s="9">
        <v>2388</v>
      </c>
      <c r="V16" s="7" t="s">
        <v>39</v>
      </c>
      <c r="W16" s="7" t="s">
        <v>39</v>
      </c>
      <c r="X16" s="7" t="s">
        <v>39</v>
      </c>
      <c r="Y16" s="7" t="s">
        <v>70</v>
      </c>
      <c r="Z16" s="7" t="s">
        <v>39</v>
      </c>
      <c r="AA16" s="7" t="s">
        <v>41</v>
      </c>
      <c r="AB16" s="7" t="s">
        <v>42</v>
      </c>
      <c r="AC16" s="7" t="s">
        <v>68</v>
      </c>
      <c r="AD16" s="7"/>
      <c r="AE16" s="7"/>
      <c r="AF16" s="10">
        <v>223</v>
      </c>
    </row>
    <row r="17" spans="1:32" x14ac:dyDescent="0.25">
      <c r="A17" s="5">
        <f t="shared" si="0"/>
        <v>2.6100000000000003</v>
      </c>
      <c r="B17" s="6">
        <f t="shared" si="1"/>
        <v>2.1</v>
      </c>
      <c r="C17" s="5">
        <f t="shared" si="2"/>
        <v>3.1200000000000006</v>
      </c>
      <c r="D17" s="5" t="s">
        <v>125</v>
      </c>
      <c r="E17" s="7" t="s">
        <v>32</v>
      </c>
      <c r="F17" s="7" t="s">
        <v>32</v>
      </c>
      <c r="G17" s="7" t="s">
        <v>71</v>
      </c>
      <c r="H17" s="7"/>
      <c r="I17" s="7" t="s">
        <v>34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7" t="s">
        <v>35</v>
      </c>
      <c r="P17" s="7" t="s">
        <v>36</v>
      </c>
      <c r="Q17" s="7" t="s">
        <v>37</v>
      </c>
      <c r="R17" s="7" t="s">
        <v>69</v>
      </c>
      <c r="S17" s="8">
        <v>1</v>
      </c>
      <c r="T17" s="8">
        <v>2</v>
      </c>
      <c r="U17" s="9">
        <v>661</v>
      </c>
      <c r="V17" s="7" t="s">
        <v>39</v>
      </c>
      <c r="W17" s="7" t="s">
        <v>39</v>
      </c>
      <c r="X17" s="7" t="s">
        <v>39</v>
      </c>
      <c r="Y17" s="7" t="s">
        <v>72</v>
      </c>
      <c r="Z17" s="7" t="s">
        <v>39</v>
      </c>
      <c r="AA17" s="7" t="s">
        <v>41</v>
      </c>
      <c r="AB17" s="7" t="s">
        <v>42</v>
      </c>
      <c r="AC17" s="7" t="s">
        <v>73</v>
      </c>
      <c r="AD17" s="7"/>
      <c r="AE17" s="7"/>
      <c r="AF17" s="10">
        <v>141</v>
      </c>
    </row>
    <row r="18" spans="1:32" x14ac:dyDescent="0.25">
      <c r="A18" s="5">
        <f t="shared" si="0"/>
        <v>2.6100000000000003</v>
      </c>
      <c r="B18" s="6">
        <f t="shared" si="1"/>
        <v>2.1</v>
      </c>
      <c r="C18" s="5">
        <f t="shared" si="2"/>
        <v>3.1200000000000006</v>
      </c>
      <c r="D18" s="5" t="s">
        <v>125</v>
      </c>
      <c r="E18" s="7" t="s">
        <v>32</v>
      </c>
      <c r="F18" s="7" t="s">
        <v>32</v>
      </c>
      <c r="G18" s="7" t="s">
        <v>71</v>
      </c>
      <c r="H18" s="7"/>
      <c r="I18" s="7" t="s">
        <v>34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7" t="s">
        <v>35</v>
      </c>
      <c r="P18" s="7" t="s">
        <v>36</v>
      </c>
      <c r="Q18" s="7" t="s">
        <v>37</v>
      </c>
      <c r="R18" s="7" t="s">
        <v>69</v>
      </c>
      <c r="S18" s="8">
        <v>1</v>
      </c>
      <c r="T18" s="8">
        <v>2</v>
      </c>
      <c r="U18" s="9">
        <v>656</v>
      </c>
      <c r="V18" s="7" t="s">
        <v>39</v>
      </c>
      <c r="W18" s="7" t="s">
        <v>39</v>
      </c>
      <c r="X18" s="7" t="s">
        <v>39</v>
      </c>
      <c r="Y18" s="7" t="s">
        <v>74</v>
      </c>
      <c r="Z18" s="7" t="s">
        <v>39</v>
      </c>
      <c r="AA18" s="7" t="s">
        <v>41</v>
      </c>
      <c r="AB18" s="7" t="s">
        <v>42</v>
      </c>
      <c r="AC18" s="7" t="s">
        <v>73</v>
      </c>
      <c r="AD18" s="7"/>
      <c r="AE18" s="7"/>
      <c r="AF18" s="10">
        <v>141</v>
      </c>
    </row>
    <row r="19" spans="1:32" x14ac:dyDescent="0.25">
      <c r="A19" s="5">
        <f t="shared" si="0"/>
        <v>4.8</v>
      </c>
      <c r="B19" s="6">
        <f t="shared" si="1"/>
        <v>2.8499999999999996</v>
      </c>
      <c r="C19" s="5">
        <f t="shared" si="2"/>
        <v>1.9500000000000002</v>
      </c>
      <c r="D19" s="5" t="str">
        <f>IF(ISERROR(VLOOKUP(Y19,#REF!,1,0)),"No","Yes")</f>
        <v>No</v>
      </c>
      <c r="E19" s="7" t="s">
        <v>32</v>
      </c>
      <c r="F19" s="7" t="s">
        <v>32</v>
      </c>
      <c r="G19" s="7" t="s">
        <v>75</v>
      </c>
      <c r="H19" s="7"/>
      <c r="I19" s="7" t="s">
        <v>34</v>
      </c>
      <c r="J19" s="8">
        <v>1</v>
      </c>
      <c r="K19" s="8">
        <v>0</v>
      </c>
      <c r="L19" s="8">
        <v>0</v>
      </c>
      <c r="M19" s="8">
        <v>0</v>
      </c>
      <c r="N19" s="8">
        <v>1</v>
      </c>
      <c r="O19" s="7" t="s">
        <v>35</v>
      </c>
      <c r="P19" s="7" t="s">
        <v>36</v>
      </c>
      <c r="Q19" s="7" t="s">
        <v>37</v>
      </c>
      <c r="R19" s="7" t="s">
        <v>76</v>
      </c>
      <c r="S19" s="8">
        <v>1.5</v>
      </c>
      <c r="T19" s="8">
        <v>1.9</v>
      </c>
      <c r="U19" s="9">
        <v>1047</v>
      </c>
      <c r="V19" s="7" t="s">
        <v>39</v>
      </c>
      <c r="W19" s="7" t="s">
        <v>39</v>
      </c>
      <c r="X19" s="7" t="s">
        <v>39</v>
      </c>
      <c r="Y19" s="7" t="s">
        <v>77</v>
      </c>
      <c r="Z19" s="7" t="s">
        <v>39</v>
      </c>
      <c r="AA19" s="7" t="s">
        <v>41</v>
      </c>
      <c r="AB19" s="7" t="s">
        <v>42</v>
      </c>
      <c r="AC19" s="7" t="s">
        <v>78</v>
      </c>
      <c r="AD19" s="7"/>
      <c r="AE19" s="7"/>
      <c r="AF19" s="10">
        <v>91</v>
      </c>
    </row>
    <row r="20" spans="1:32" x14ac:dyDescent="0.25">
      <c r="A20" s="5">
        <f t="shared" si="0"/>
        <v>7.589999999999999</v>
      </c>
      <c r="B20" s="6">
        <f t="shared" si="1"/>
        <v>5.04</v>
      </c>
      <c r="C20" s="5">
        <f t="shared" si="2"/>
        <v>2.5499999999999989</v>
      </c>
      <c r="D20" s="5" t="str">
        <f>IF(ISERROR(VLOOKUP(Y20,#REF!,1,0)),"No","Yes")</f>
        <v>No</v>
      </c>
      <c r="E20" s="7" t="s">
        <v>32</v>
      </c>
      <c r="F20" s="7" t="s">
        <v>32</v>
      </c>
      <c r="G20" s="7" t="s">
        <v>75</v>
      </c>
      <c r="H20" s="7"/>
      <c r="I20" s="7" t="s">
        <v>34</v>
      </c>
      <c r="J20" s="8">
        <v>1</v>
      </c>
      <c r="K20" s="8">
        <v>0</v>
      </c>
      <c r="L20" s="8">
        <v>0</v>
      </c>
      <c r="M20" s="8">
        <v>0</v>
      </c>
      <c r="N20" s="8">
        <v>1</v>
      </c>
      <c r="O20" s="7" t="s">
        <v>35</v>
      </c>
      <c r="P20" s="7" t="s">
        <v>36</v>
      </c>
      <c r="Q20" s="7" t="s">
        <v>37</v>
      </c>
      <c r="R20" s="7" t="s">
        <v>79</v>
      </c>
      <c r="S20" s="8">
        <v>1.8</v>
      </c>
      <c r="T20" s="8">
        <v>2.5499999999999998</v>
      </c>
      <c r="U20" s="9">
        <v>4620</v>
      </c>
      <c r="V20" s="7" t="s">
        <v>39</v>
      </c>
      <c r="W20" s="7" t="s">
        <v>39</v>
      </c>
      <c r="X20" s="7" t="s">
        <v>39</v>
      </c>
      <c r="Y20" s="7" t="s">
        <v>80</v>
      </c>
      <c r="Z20" s="7" t="s">
        <v>39</v>
      </c>
      <c r="AA20" s="7" t="s">
        <v>41</v>
      </c>
      <c r="AB20" s="7" t="s">
        <v>42</v>
      </c>
      <c r="AC20" s="7" t="s">
        <v>78</v>
      </c>
      <c r="AD20" s="7"/>
      <c r="AE20" s="7"/>
      <c r="AF20" s="10">
        <v>91</v>
      </c>
    </row>
    <row r="21" spans="1:32" x14ac:dyDescent="0.25">
      <c r="A21" s="5">
        <f t="shared" si="0"/>
        <v>4.375</v>
      </c>
      <c r="B21" s="6">
        <f t="shared" si="1"/>
        <v>4.59</v>
      </c>
      <c r="C21" s="5">
        <f t="shared" si="2"/>
        <v>4.16</v>
      </c>
      <c r="D21" s="5" t="s">
        <v>125</v>
      </c>
      <c r="E21" s="7" t="s">
        <v>32</v>
      </c>
      <c r="F21" s="7" t="s">
        <v>32</v>
      </c>
      <c r="G21" s="7" t="s">
        <v>81</v>
      </c>
      <c r="H21" s="7"/>
      <c r="I21" s="7" t="s">
        <v>34</v>
      </c>
      <c r="J21" s="8">
        <v>1</v>
      </c>
      <c r="K21" s="8">
        <v>0</v>
      </c>
      <c r="L21" s="8">
        <v>0</v>
      </c>
      <c r="M21" s="8">
        <v>0</v>
      </c>
      <c r="N21" s="8">
        <v>1</v>
      </c>
      <c r="O21" s="7" t="s">
        <v>35</v>
      </c>
      <c r="P21" s="7" t="s">
        <v>36</v>
      </c>
      <c r="Q21" s="7" t="s">
        <v>37</v>
      </c>
      <c r="R21" s="7" t="s">
        <v>63</v>
      </c>
      <c r="S21" s="8">
        <v>1.7</v>
      </c>
      <c r="T21" s="8">
        <v>2.0499999999999998</v>
      </c>
      <c r="U21" s="9">
        <v>906</v>
      </c>
      <c r="V21" s="7" t="s">
        <v>39</v>
      </c>
      <c r="W21" s="7" t="s">
        <v>39</v>
      </c>
      <c r="X21" s="7" t="s">
        <v>39</v>
      </c>
      <c r="Y21" s="7" t="s">
        <v>82</v>
      </c>
      <c r="Z21" s="7" t="s">
        <v>39</v>
      </c>
      <c r="AA21" s="7" t="s">
        <v>41</v>
      </c>
      <c r="AB21" s="7" t="s">
        <v>42</v>
      </c>
      <c r="AC21" s="7" t="s">
        <v>83</v>
      </c>
      <c r="AD21" s="7"/>
      <c r="AE21" s="7"/>
      <c r="AF21" s="10">
        <v>65</v>
      </c>
    </row>
    <row r="22" spans="1:32" x14ac:dyDescent="0.25">
      <c r="A22" s="5">
        <f t="shared" si="0"/>
        <v>5.25</v>
      </c>
      <c r="B22" s="6">
        <f t="shared" si="1"/>
        <v>3.2</v>
      </c>
      <c r="C22" s="5">
        <f t="shared" si="2"/>
        <v>2.0499999999999998</v>
      </c>
      <c r="D22" s="5" t="str">
        <f>IF(ISERROR(VLOOKUP(Y22,#REF!,1,0)),"No","Yes")</f>
        <v>No</v>
      </c>
      <c r="E22" s="7" t="s">
        <v>32</v>
      </c>
      <c r="F22" s="7" t="s">
        <v>32</v>
      </c>
      <c r="G22" s="7" t="s">
        <v>84</v>
      </c>
      <c r="H22" s="7"/>
      <c r="I22" s="7" t="s">
        <v>34</v>
      </c>
      <c r="J22" s="8">
        <v>1</v>
      </c>
      <c r="K22" s="8">
        <v>0</v>
      </c>
      <c r="L22" s="8">
        <v>0</v>
      </c>
      <c r="M22" s="8">
        <v>0</v>
      </c>
      <c r="N22" s="8">
        <v>1</v>
      </c>
      <c r="O22" s="7" t="s">
        <v>35</v>
      </c>
      <c r="P22" s="7" t="s">
        <v>36</v>
      </c>
      <c r="Q22" s="7" t="s">
        <v>37</v>
      </c>
      <c r="R22" s="7" t="s">
        <v>85</v>
      </c>
      <c r="S22" s="8">
        <v>1.6</v>
      </c>
      <c r="T22" s="8">
        <v>2.85</v>
      </c>
      <c r="U22" s="9">
        <v>2395</v>
      </c>
      <c r="V22" s="7" t="s">
        <v>39</v>
      </c>
      <c r="W22" s="7" t="s">
        <v>39</v>
      </c>
      <c r="X22" s="7" t="s">
        <v>39</v>
      </c>
      <c r="Y22" s="7" t="s">
        <v>86</v>
      </c>
      <c r="Z22" s="7" t="s">
        <v>39</v>
      </c>
      <c r="AA22" s="7" t="s">
        <v>41</v>
      </c>
      <c r="AB22" s="7" t="s">
        <v>42</v>
      </c>
      <c r="AC22" s="7" t="s">
        <v>83</v>
      </c>
      <c r="AD22" s="7"/>
      <c r="AE22" s="7"/>
      <c r="AF22" s="10">
        <v>65</v>
      </c>
    </row>
    <row r="23" spans="1:32" x14ac:dyDescent="0.25">
      <c r="A23" s="5">
        <f t="shared" si="0"/>
        <v>4.375</v>
      </c>
      <c r="B23" s="6">
        <f t="shared" si="1"/>
        <v>4.59</v>
      </c>
      <c r="C23" s="5">
        <f t="shared" si="2"/>
        <v>4.16</v>
      </c>
      <c r="D23" s="5" t="s">
        <v>125</v>
      </c>
      <c r="E23" s="7" t="s">
        <v>32</v>
      </c>
      <c r="F23" s="7" t="s">
        <v>32</v>
      </c>
      <c r="G23" s="7" t="s">
        <v>81</v>
      </c>
      <c r="H23" s="7"/>
      <c r="I23" s="7" t="s">
        <v>34</v>
      </c>
      <c r="J23" s="8">
        <v>1</v>
      </c>
      <c r="K23" s="8">
        <v>0</v>
      </c>
      <c r="L23" s="8">
        <v>0</v>
      </c>
      <c r="M23" s="8">
        <v>0</v>
      </c>
      <c r="N23" s="8">
        <v>1</v>
      </c>
      <c r="O23" s="7" t="s">
        <v>35</v>
      </c>
      <c r="P23" s="7" t="s">
        <v>36</v>
      </c>
      <c r="Q23" s="7" t="s">
        <v>37</v>
      </c>
      <c r="R23" s="7" t="s">
        <v>63</v>
      </c>
      <c r="S23" s="8">
        <v>1.7</v>
      </c>
      <c r="T23" s="8">
        <v>2.0499999999999998</v>
      </c>
      <c r="U23" s="9">
        <v>908</v>
      </c>
      <c r="V23" s="7" t="s">
        <v>39</v>
      </c>
      <c r="W23" s="7" t="s">
        <v>39</v>
      </c>
      <c r="X23" s="7" t="s">
        <v>39</v>
      </c>
      <c r="Y23" s="7" t="s">
        <v>87</v>
      </c>
      <c r="Z23" s="7" t="s">
        <v>39</v>
      </c>
      <c r="AA23" s="7" t="s">
        <v>41</v>
      </c>
      <c r="AB23" s="7" t="s">
        <v>42</v>
      </c>
      <c r="AC23" s="7" t="s">
        <v>83</v>
      </c>
      <c r="AD23" s="7"/>
      <c r="AE23" s="7"/>
      <c r="AF23" s="10">
        <v>65</v>
      </c>
    </row>
    <row r="24" spans="1:32" x14ac:dyDescent="0.25">
      <c r="A24" s="5">
        <f t="shared" si="0"/>
        <v>5.25</v>
      </c>
      <c r="B24" s="6">
        <f t="shared" si="1"/>
        <v>3.2</v>
      </c>
      <c r="C24" s="5">
        <f t="shared" si="2"/>
        <v>2.0499999999999998</v>
      </c>
      <c r="D24" s="5" t="str">
        <f>IF(ISERROR(VLOOKUP(Y24,#REF!,1,0)),"No","Yes")</f>
        <v>No</v>
      </c>
      <c r="E24" s="7" t="s">
        <v>32</v>
      </c>
      <c r="F24" s="7" t="s">
        <v>32</v>
      </c>
      <c r="G24" s="7" t="s">
        <v>84</v>
      </c>
      <c r="H24" s="7"/>
      <c r="I24" s="7" t="s">
        <v>34</v>
      </c>
      <c r="J24" s="8">
        <v>1</v>
      </c>
      <c r="K24" s="8">
        <v>0</v>
      </c>
      <c r="L24" s="8">
        <v>0</v>
      </c>
      <c r="M24" s="8">
        <v>0</v>
      </c>
      <c r="N24" s="8">
        <v>1</v>
      </c>
      <c r="O24" s="7" t="s">
        <v>35</v>
      </c>
      <c r="P24" s="7" t="s">
        <v>36</v>
      </c>
      <c r="Q24" s="7" t="s">
        <v>37</v>
      </c>
      <c r="R24" s="7" t="s">
        <v>85</v>
      </c>
      <c r="S24" s="8">
        <v>1.6</v>
      </c>
      <c r="T24" s="8">
        <v>2.85</v>
      </c>
      <c r="U24" s="9">
        <v>2461</v>
      </c>
      <c r="V24" s="7" t="s">
        <v>39</v>
      </c>
      <c r="W24" s="7" t="s">
        <v>39</v>
      </c>
      <c r="X24" s="7" t="s">
        <v>39</v>
      </c>
      <c r="Y24" s="7" t="s">
        <v>88</v>
      </c>
      <c r="Z24" s="7" t="s">
        <v>39</v>
      </c>
      <c r="AA24" s="7" t="s">
        <v>41</v>
      </c>
      <c r="AB24" s="7" t="s">
        <v>42</v>
      </c>
      <c r="AC24" s="7" t="s">
        <v>83</v>
      </c>
      <c r="AD24" s="7"/>
      <c r="AE24" s="7"/>
      <c r="AF24" s="10">
        <v>64</v>
      </c>
    </row>
    <row r="25" spans="1:32" x14ac:dyDescent="0.25">
      <c r="A25" s="5">
        <f t="shared" si="0"/>
        <v>8.91</v>
      </c>
      <c r="B25" s="6">
        <f t="shared" si="1"/>
        <v>6.16</v>
      </c>
      <c r="C25" s="5">
        <f t="shared" si="2"/>
        <v>2.75</v>
      </c>
      <c r="D25" s="5" t="str">
        <f>IF(ISERROR(VLOOKUP(Y25,#REF!,1,0)),"No","Yes")</f>
        <v>No</v>
      </c>
      <c r="E25" s="7" t="s">
        <v>32</v>
      </c>
      <c r="F25" s="7" t="s">
        <v>32</v>
      </c>
      <c r="G25" s="7" t="s">
        <v>81</v>
      </c>
      <c r="H25" s="7"/>
      <c r="I25" s="7" t="s">
        <v>34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7" t="s">
        <v>35</v>
      </c>
      <c r="P25" s="7" t="s">
        <v>36</v>
      </c>
      <c r="Q25" s="7" t="s">
        <v>37</v>
      </c>
      <c r="R25" s="7" t="s">
        <v>79</v>
      </c>
      <c r="S25" s="8">
        <v>2.2000000000000002</v>
      </c>
      <c r="T25" s="8">
        <v>3.05</v>
      </c>
      <c r="U25" s="9">
        <v>2411</v>
      </c>
      <c r="V25" s="7" t="s">
        <v>39</v>
      </c>
      <c r="W25" s="7" t="s">
        <v>39</v>
      </c>
      <c r="X25" s="7" t="s">
        <v>39</v>
      </c>
      <c r="Y25" s="7" t="s">
        <v>89</v>
      </c>
      <c r="Z25" s="7" t="s">
        <v>39</v>
      </c>
      <c r="AA25" s="7" t="s">
        <v>41</v>
      </c>
      <c r="AB25" s="7" t="s">
        <v>42</v>
      </c>
      <c r="AC25" s="7" t="s">
        <v>90</v>
      </c>
      <c r="AD25" s="7"/>
      <c r="AE25" s="7"/>
      <c r="AF25" s="10">
        <v>61</v>
      </c>
    </row>
    <row r="26" spans="1:32" x14ac:dyDescent="0.25">
      <c r="A26" s="5">
        <f t="shared" si="0"/>
        <v>6.93</v>
      </c>
      <c r="B26" s="6">
        <f t="shared" si="1"/>
        <v>4.4799999999999995</v>
      </c>
      <c r="C26" s="5">
        <f t="shared" si="2"/>
        <v>2.4500000000000002</v>
      </c>
      <c r="D26" s="5" t="str">
        <f>IF(ISERROR(VLOOKUP(Y26,#REF!,1,0)),"No","Yes")</f>
        <v>No</v>
      </c>
      <c r="E26" s="7" t="s">
        <v>32</v>
      </c>
      <c r="F26" s="7" t="s">
        <v>32</v>
      </c>
      <c r="G26" s="7" t="s">
        <v>81</v>
      </c>
      <c r="H26" s="7"/>
      <c r="I26" s="7" t="s">
        <v>34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7" t="s">
        <v>35</v>
      </c>
      <c r="P26" s="7" t="s">
        <v>36</v>
      </c>
      <c r="Q26" s="7" t="s">
        <v>37</v>
      </c>
      <c r="R26" s="7" t="s">
        <v>79</v>
      </c>
      <c r="S26" s="8">
        <v>1.6</v>
      </c>
      <c r="T26" s="8">
        <v>3.05</v>
      </c>
      <c r="U26" s="9">
        <v>1577</v>
      </c>
      <c r="V26" s="7" t="s">
        <v>39</v>
      </c>
      <c r="W26" s="7" t="s">
        <v>39</v>
      </c>
      <c r="X26" s="7" t="s">
        <v>39</v>
      </c>
      <c r="Y26" s="7" t="s">
        <v>91</v>
      </c>
      <c r="Z26" s="7" t="s">
        <v>39</v>
      </c>
      <c r="AA26" s="7" t="s">
        <v>41</v>
      </c>
      <c r="AB26" s="7" t="s">
        <v>42</v>
      </c>
      <c r="AC26" s="7" t="s">
        <v>90</v>
      </c>
      <c r="AD26" s="7"/>
      <c r="AE26" s="7"/>
      <c r="AF26" s="10">
        <v>61</v>
      </c>
    </row>
    <row r="27" spans="1:32" x14ac:dyDescent="0.25">
      <c r="A27" s="5">
        <f t="shared" si="0"/>
        <v>5.25</v>
      </c>
      <c r="B27" s="6">
        <f t="shared" si="1"/>
        <v>3.2</v>
      </c>
      <c r="C27" s="5">
        <f t="shared" si="2"/>
        <v>2.0499999999999998</v>
      </c>
      <c r="D27" s="5" t="str">
        <f>IF(ISERROR(VLOOKUP(Y27,#REF!,1,0)),"No","Yes")</f>
        <v>No</v>
      </c>
      <c r="E27" s="7" t="s">
        <v>32</v>
      </c>
      <c r="F27" s="7" t="s">
        <v>32</v>
      </c>
      <c r="G27" s="7" t="s">
        <v>84</v>
      </c>
      <c r="H27" s="7"/>
      <c r="I27" s="7" t="s">
        <v>34</v>
      </c>
      <c r="J27" s="8">
        <v>1</v>
      </c>
      <c r="K27" s="8">
        <v>0</v>
      </c>
      <c r="L27" s="8">
        <v>0</v>
      </c>
      <c r="M27" s="8">
        <v>0</v>
      </c>
      <c r="N27" s="8">
        <v>1</v>
      </c>
      <c r="O27" s="7" t="s">
        <v>35</v>
      </c>
      <c r="P27" s="7" t="s">
        <v>36</v>
      </c>
      <c r="Q27" s="7" t="s">
        <v>37</v>
      </c>
      <c r="R27" s="7" t="s">
        <v>85</v>
      </c>
      <c r="S27" s="8">
        <v>1.6</v>
      </c>
      <c r="T27" s="8">
        <v>2.85</v>
      </c>
      <c r="U27" s="9">
        <v>2382</v>
      </c>
      <c r="V27" s="7" t="s">
        <v>39</v>
      </c>
      <c r="W27" s="7" t="s">
        <v>39</v>
      </c>
      <c r="X27" s="7" t="s">
        <v>39</v>
      </c>
      <c r="Y27" s="7" t="s">
        <v>92</v>
      </c>
      <c r="Z27" s="7" t="s">
        <v>39</v>
      </c>
      <c r="AA27" s="7" t="s">
        <v>41</v>
      </c>
      <c r="AB27" s="7" t="s">
        <v>42</v>
      </c>
      <c r="AC27" s="7" t="s">
        <v>90</v>
      </c>
      <c r="AD27" s="7"/>
      <c r="AE27" s="7"/>
      <c r="AF27" s="10">
        <v>61</v>
      </c>
    </row>
    <row r="28" spans="1:32" x14ac:dyDescent="0.25">
      <c r="A28" s="5">
        <f t="shared" si="0"/>
        <v>9.18</v>
      </c>
      <c r="B28" s="6">
        <f t="shared" si="1"/>
        <v>6.38</v>
      </c>
      <c r="C28" s="5">
        <f t="shared" si="2"/>
        <v>2.8</v>
      </c>
      <c r="D28" s="5" t="str">
        <f>IF(ISERROR(VLOOKUP(Y28,#REF!,1,0)),"No","Yes")</f>
        <v>No</v>
      </c>
      <c r="E28" s="7" t="s">
        <v>32</v>
      </c>
      <c r="F28" s="7" t="s">
        <v>32</v>
      </c>
      <c r="G28" s="7" t="s">
        <v>84</v>
      </c>
      <c r="H28" s="7"/>
      <c r="I28" s="7" t="s">
        <v>34</v>
      </c>
      <c r="J28" s="8">
        <v>1</v>
      </c>
      <c r="K28" s="8">
        <v>0</v>
      </c>
      <c r="L28" s="8">
        <v>0</v>
      </c>
      <c r="M28" s="8">
        <v>0</v>
      </c>
      <c r="N28" s="8">
        <v>1</v>
      </c>
      <c r="O28" s="7" t="s">
        <v>35</v>
      </c>
      <c r="P28" s="7" t="s">
        <v>36</v>
      </c>
      <c r="Q28" s="7" t="s">
        <v>37</v>
      </c>
      <c r="R28" s="7" t="s">
        <v>93</v>
      </c>
      <c r="S28" s="8">
        <v>2.2000000000000002</v>
      </c>
      <c r="T28" s="8">
        <v>2.15</v>
      </c>
      <c r="U28" s="9">
        <v>2262</v>
      </c>
      <c r="V28" s="7" t="s">
        <v>39</v>
      </c>
      <c r="W28" s="7" t="s">
        <v>39</v>
      </c>
      <c r="X28" s="7" t="s">
        <v>39</v>
      </c>
      <c r="Y28" s="7" t="s">
        <v>94</v>
      </c>
      <c r="Z28" s="7" t="s">
        <v>39</v>
      </c>
      <c r="AA28" s="7" t="s">
        <v>41</v>
      </c>
      <c r="AB28" s="7" t="s">
        <v>42</v>
      </c>
      <c r="AC28" s="7" t="s">
        <v>90</v>
      </c>
      <c r="AD28" s="7"/>
      <c r="AE28" s="7"/>
      <c r="AF28" s="10">
        <v>61</v>
      </c>
    </row>
    <row r="29" spans="1:32" x14ac:dyDescent="0.25">
      <c r="A29" s="5">
        <f t="shared" si="0"/>
        <v>6.93</v>
      </c>
      <c r="B29" s="6">
        <f t="shared" si="1"/>
        <v>4.4799999999999995</v>
      </c>
      <c r="C29" s="5">
        <f t="shared" si="2"/>
        <v>2.4500000000000002</v>
      </c>
      <c r="D29" s="5" t="str">
        <f>IF(ISERROR(VLOOKUP(Y29,#REF!,1,0)),"No","Yes")</f>
        <v>No</v>
      </c>
      <c r="E29" s="7" t="s">
        <v>32</v>
      </c>
      <c r="F29" s="7" t="s">
        <v>32</v>
      </c>
      <c r="G29" s="7" t="s">
        <v>81</v>
      </c>
      <c r="H29" s="7"/>
      <c r="I29" s="7" t="s">
        <v>34</v>
      </c>
      <c r="J29" s="8">
        <v>1</v>
      </c>
      <c r="K29" s="8">
        <v>0</v>
      </c>
      <c r="L29" s="8">
        <v>0</v>
      </c>
      <c r="M29" s="8">
        <v>0</v>
      </c>
      <c r="N29" s="8">
        <v>1</v>
      </c>
      <c r="O29" s="7" t="s">
        <v>35</v>
      </c>
      <c r="P29" s="7" t="s">
        <v>36</v>
      </c>
      <c r="Q29" s="7" t="s">
        <v>37</v>
      </c>
      <c r="R29" s="7" t="s">
        <v>79</v>
      </c>
      <c r="S29" s="8">
        <v>1.6</v>
      </c>
      <c r="T29" s="8">
        <v>3.05</v>
      </c>
      <c r="U29" s="9">
        <v>1552</v>
      </c>
      <c r="V29" s="7" t="s">
        <v>39</v>
      </c>
      <c r="W29" s="7" t="s">
        <v>39</v>
      </c>
      <c r="X29" s="7" t="s">
        <v>39</v>
      </c>
      <c r="Y29" s="7" t="s">
        <v>95</v>
      </c>
      <c r="Z29" s="7" t="s">
        <v>39</v>
      </c>
      <c r="AA29" s="7" t="s">
        <v>41</v>
      </c>
      <c r="AB29" s="7" t="s">
        <v>42</v>
      </c>
      <c r="AC29" s="7" t="s">
        <v>90</v>
      </c>
      <c r="AD29" s="7"/>
      <c r="AE29" s="7"/>
      <c r="AF29" s="10">
        <v>61</v>
      </c>
    </row>
    <row r="30" spans="1:32" x14ac:dyDescent="0.25">
      <c r="A30" s="5">
        <f t="shared" si="0"/>
        <v>8.91</v>
      </c>
      <c r="B30" s="6">
        <f t="shared" si="1"/>
        <v>6.16</v>
      </c>
      <c r="C30" s="5">
        <f t="shared" si="2"/>
        <v>2.75</v>
      </c>
      <c r="D30" s="5" t="str">
        <f>IF(ISERROR(VLOOKUP(Y30,#REF!,1,0)),"No","Yes")</f>
        <v>No</v>
      </c>
      <c r="E30" s="7" t="s">
        <v>32</v>
      </c>
      <c r="F30" s="7" t="s">
        <v>32</v>
      </c>
      <c r="G30" s="7" t="s">
        <v>81</v>
      </c>
      <c r="H30" s="7"/>
      <c r="I30" s="7" t="s">
        <v>34</v>
      </c>
      <c r="J30" s="8">
        <v>1</v>
      </c>
      <c r="K30" s="8">
        <v>0</v>
      </c>
      <c r="L30" s="8">
        <v>0</v>
      </c>
      <c r="M30" s="8">
        <v>0</v>
      </c>
      <c r="N30" s="8">
        <v>1</v>
      </c>
      <c r="O30" s="7" t="s">
        <v>35</v>
      </c>
      <c r="P30" s="7" t="s">
        <v>36</v>
      </c>
      <c r="Q30" s="7" t="s">
        <v>37</v>
      </c>
      <c r="R30" s="7" t="s">
        <v>79</v>
      </c>
      <c r="S30" s="8">
        <v>2.2000000000000002</v>
      </c>
      <c r="T30" s="8">
        <v>3.05</v>
      </c>
      <c r="U30" s="9">
        <v>2400</v>
      </c>
      <c r="V30" s="7" t="s">
        <v>39</v>
      </c>
      <c r="W30" s="7" t="s">
        <v>39</v>
      </c>
      <c r="X30" s="7" t="s">
        <v>39</v>
      </c>
      <c r="Y30" s="7" t="s">
        <v>96</v>
      </c>
      <c r="Z30" s="7" t="s">
        <v>39</v>
      </c>
      <c r="AA30" s="7" t="s">
        <v>41</v>
      </c>
      <c r="AB30" s="7" t="s">
        <v>42</v>
      </c>
      <c r="AC30" s="7" t="s">
        <v>90</v>
      </c>
      <c r="AD30" s="7"/>
      <c r="AE30" s="7"/>
      <c r="AF30" s="10">
        <v>61</v>
      </c>
    </row>
    <row r="31" spans="1:32" x14ac:dyDescent="0.25">
      <c r="A31" s="5">
        <f t="shared" si="0"/>
        <v>5.04</v>
      </c>
      <c r="B31" s="6">
        <f t="shared" si="1"/>
        <v>2.9899999999999998</v>
      </c>
      <c r="C31" s="5">
        <f t="shared" si="2"/>
        <v>2.0500000000000003</v>
      </c>
      <c r="D31" s="5" t="str">
        <f>IF(ISERROR(VLOOKUP(Y31,#REF!,1,0)),"No","Yes")</f>
        <v>No</v>
      </c>
      <c r="E31" s="7" t="s">
        <v>32</v>
      </c>
      <c r="F31" s="7" t="s">
        <v>32</v>
      </c>
      <c r="G31" s="7" t="s">
        <v>81</v>
      </c>
      <c r="H31" s="7"/>
      <c r="I31" s="7" t="s">
        <v>34</v>
      </c>
      <c r="J31" s="8">
        <v>1</v>
      </c>
      <c r="K31" s="8">
        <v>0</v>
      </c>
      <c r="L31" s="8">
        <v>0</v>
      </c>
      <c r="M31" s="8">
        <v>0</v>
      </c>
      <c r="N31" s="8">
        <v>1</v>
      </c>
      <c r="O31" s="7" t="s">
        <v>35</v>
      </c>
      <c r="P31" s="7" t="s">
        <v>36</v>
      </c>
      <c r="Q31" s="7" t="s">
        <v>37</v>
      </c>
      <c r="R31" s="7" t="s">
        <v>97</v>
      </c>
      <c r="S31" s="8">
        <v>1.3</v>
      </c>
      <c r="T31" s="8">
        <v>1.8</v>
      </c>
      <c r="U31" s="9">
        <v>772</v>
      </c>
      <c r="V31" s="7" t="s">
        <v>39</v>
      </c>
      <c r="W31" s="7" t="s">
        <v>39</v>
      </c>
      <c r="X31" s="7" t="s">
        <v>39</v>
      </c>
      <c r="Y31" s="7" t="s">
        <v>98</v>
      </c>
      <c r="Z31" s="7" t="s">
        <v>39</v>
      </c>
      <c r="AA31" s="7" t="s">
        <v>41</v>
      </c>
      <c r="AB31" s="7" t="s">
        <v>42</v>
      </c>
      <c r="AC31" s="7" t="s">
        <v>90</v>
      </c>
      <c r="AD31" s="7"/>
      <c r="AE31" s="7"/>
      <c r="AF31" s="10">
        <v>61</v>
      </c>
    </row>
    <row r="32" spans="1:32" x14ac:dyDescent="0.25">
      <c r="A32" s="5">
        <f t="shared" si="0"/>
        <v>5.7200000000000006</v>
      </c>
      <c r="B32" s="6">
        <f t="shared" si="1"/>
        <v>3.57</v>
      </c>
      <c r="C32" s="5">
        <f t="shared" si="2"/>
        <v>2.1500000000000008</v>
      </c>
      <c r="D32" s="5" t="str">
        <f>IF(ISERROR(VLOOKUP(Y32,#REF!,1,0)),"No","Yes")</f>
        <v>No</v>
      </c>
      <c r="E32" s="7" t="s">
        <v>32</v>
      </c>
      <c r="F32" s="7" t="s">
        <v>32</v>
      </c>
      <c r="G32" s="7" t="s">
        <v>99</v>
      </c>
      <c r="H32" s="7"/>
      <c r="I32" s="7" t="s">
        <v>34</v>
      </c>
      <c r="J32" s="8">
        <v>1</v>
      </c>
      <c r="K32" s="8">
        <v>0</v>
      </c>
      <c r="L32" s="8">
        <v>0</v>
      </c>
      <c r="M32" s="8">
        <v>0</v>
      </c>
      <c r="N32" s="8">
        <v>1</v>
      </c>
      <c r="O32" s="7" t="s">
        <v>35</v>
      </c>
      <c r="P32" s="7" t="s">
        <v>36</v>
      </c>
      <c r="Q32" s="7" t="s">
        <v>37</v>
      </c>
      <c r="R32" s="7" t="s">
        <v>69</v>
      </c>
      <c r="S32" s="8">
        <v>1.7</v>
      </c>
      <c r="T32" s="8">
        <v>2.5499999999999998</v>
      </c>
      <c r="U32" s="9">
        <v>1497</v>
      </c>
      <c r="V32" s="7" t="s">
        <v>39</v>
      </c>
      <c r="W32" s="7" t="s">
        <v>39</v>
      </c>
      <c r="X32" s="7" t="s">
        <v>39</v>
      </c>
      <c r="Y32" s="7" t="s">
        <v>100</v>
      </c>
      <c r="Z32" s="7" t="s">
        <v>39</v>
      </c>
      <c r="AA32" s="7" t="s">
        <v>41</v>
      </c>
      <c r="AB32" s="7" t="s">
        <v>42</v>
      </c>
      <c r="AC32" s="7" t="s">
        <v>101</v>
      </c>
      <c r="AD32" s="7"/>
      <c r="AE32" s="7"/>
      <c r="AF32" s="10">
        <v>28</v>
      </c>
    </row>
    <row r="33" spans="1:33" x14ac:dyDescent="0.25">
      <c r="A33" s="5">
        <f t="shared" si="0"/>
        <v>4.9350000000000005</v>
      </c>
      <c r="B33" s="6">
        <f t="shared" si="1"/>
        <v>2.9600000000000004</v>
      </c>
      <c r="C33" s="5">
        <f t="shared" si="2"/>
        <v>1.9750000000000001</v>
      </c>
      <c r="D33" s="5" t="str">
        <f>IF(ISERROR(VLOOKUP(Y33,#REF!,1,0)),"No","Yes")</f>
        <v>No</v>
      </c>
      <c r="E33" s="7" t="s">
        <v>32</v>
      </c>
      <c r="F33" s="7" t="s">
        <v>32</v>
      </c>
      <c r="G33" s="7" t="s">
        <v>99</v>
      </c>
      <c r="H33" s="7"/>
      <c r="I33" s="7" t="s">
        <v>34</v>
      </c>
      <c r="J33" s="8">
        <v>1</v>
      </c>
      <c r="K33" s="8">
        <v>0</v>
      </c>
      <c r="L33" s="8">
        <v>0</v>
      </c>
      <c r="M33" s="8">
        <v>0</v>
      </c>
      <c r="N33" s="8">
        <v>1</v>
      </c>
      <c r="O33" s="7" t="s">
        <v>35</v>
      </c>
      <c r="P33" s="7" t="s">
        <v>36</v>
      </c>
      <c r="Q33" s="7" t="s">
        <v>37</v>
      </c>
      <c r="R33" s="7" t="s">
        <v>102</v>
      </c>
      <c r="S33" s="8">
        <v>1.6</v>
      </c>
      <c r="T33" s="8">
        <v>2.5099999999999998</v>
      </c>
      <c r="U33" s="9">
        <v>1502</v>
      </c>
      <c r="V33" s="7" t="s">
        <v>39</v>
      </c>
      <c r="W33" s="7" t="s">
        <v>39</v>
      </c>
      <c r="X33" s="7" t="s">
        <v>39</v>
      </c>
      <c r="Y33" s="7" t="s">
        <v>103</v>
      </c>
      <c r="Z33" s="7" t="s">
        <v>39</v>
      </c>
      <c r="AA33" s="7" t="s">
        <v>41</v>
      </c>
      <c r="AB33" s="7" t="s">
        <v>42</v>
      </c>
      <c r="AC33" s="7" t="s">
        <v>104</v>
      </c>
      <c r="AD33" s="7"/>
      <c r="AE33" s="7"/>
      <c r="AF33" s="10">
        <v>323</v>
      </c>
    </row>
    <row r="34" spans="1:33" x14ac:dyDescent="0.25">
      <c r="A34" s="5">
        <f t="shared" si="0"/>
        <v>4.8020000000000005</v>
      </c>
      <c r="B34" s="6">
        <f t="shared" si="1"/>
        <v>2.847</v>
      </c>
      <c r="C34" s="5">
        <f t="shared" si="2"/>
        <v>1.9550000000000005</v>
      </c>
      <c r="D34" s="5" t="str">
        <f>IF(ISERROR(VLOOKUP(Y34,#REF!,1,0)),"No","Yes")</f>
        <v>No</v>
      </c>
      <c r="E34" s="7" t="s">
        <v>32</v>
      </c>
      <c r="F34" s="7" t="s">
        <v>32</v>
      </c>
      <c r="G34" s="7" t="s">
        <v>62</v>
      </c>
      <c r="H34" s="7"/>
      <c r="I34" s="7" t="s">
        <v>34</v>
      </c>
      <c r="J34" s="8">
        <v>1</v>
      </c>
      <c r="K34" s="8">
        <v>0</v>
      </c>
      <c r="L34" s="8">
        <v>0</v>
      </c>
      <c r="M34" s="8">
        <v>0</v>
      </c>
      <c r="N34" s="8">
        <v>1</v>
      </c>
      <c r="O34" s="7" t="s">
        <v>35</v>
      </c>
      <c r="P34" s="7" t="s">
        <v>36</v>
      </c>
      <c r="Q34" s="7" t="s">
        <v>37</v>
      </c>
      <c r="R34" s="7" t="s">
        <v>105</v>
      </c>
      <c r="S34" s="8">
        <v>1.46</v>
      </c>
      <c r="T34" s="8">
        <v>2.5499999999999998</v>
      </c>
      <c r="U34" s="9">
        <v>2327</v>
      </c>
      <c r="V34" s="7" t="s">
        <v>39</v>
      </c>
      <c r="W34" s="7" t="s">
        <v>39</v>
      </c>
      <c r="X34" s="7" t="s">
        <v>39</v>
      </c>
      <c r="Y34" s="7" t="s">
        <v>106</v>
      </c>
      <c r="Z34" s="7" t="s">
        <v>39</v>
      </c>
      <c r="AA34" s="7" t="s">
        <v>41</v>
      </c>
      <c r="AB34" s="7" t="s">
        <v>42</v>
      </c>
      <c r="AC34" s="7" t="s">
        <v>65</v>
      </c>
      <c r="AD34" s="7"/>
      <c r="AE34" s="7"/>
      <c r="AF34" s="10">
        <v>314</v>
      </c>
    </row>
    <row r="35" spans="1:33" x14ac:dyDescent="0.25">
      <c r="A35" s="5">
        <f t="shared" si="0"/>
        <v>2.3199999999999998</v>
      </c>
      <c r="B35" s="6">
        <f t="shared" si="1"/>
        <v>1.0449999999999999</v>
      </c>
      <c r="C35" s="5">
        <f t="shared" si="2"/>
        <v>1.2749999999999999</v>
      </c>
      <c r="D35" s="5" t="str">
        <f>IF(ISERROR(VLOOKUP(Y35,#REF!,1,0)),"No","Yes")</f>
        <v>No</v>
      </c>
      <c r="E35" s="7" t="s">
        <v>32</v>
      </c>
      <c r="F35" s="7" t="s">
        <v>32</v>
      </c>
      <c r="G35" s="7" t="s">
        <v>107</v>
      </c>
      <c r="H35" s="7"/>
      <c r="I35" s="7" t="s">
        <v>34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7" t="s">
        <v>35</v>
      </c>
      <c r="P35" s="7" t="s">
        <v>36</v>
      </c>
      <c r="Q35" s="7" t="s">
        <v>37</v>
      </c>
      <c r="R35" s="7" t="s">
        <v>108</v>
      </c>
      <c r="S35" s="8">
        <v>0.95</v>
      </c>
      <c r="T35" s="8">
        <v>1.45</v>
      </c>
      <c r="U35" s="9">
        <v>228</v>
      </c>
      <c r="V35" s="7" t="s">
        <v>39</v>
      </c>
      <c r="W35" s="7" t="s">
        <v>39</v>
      </c>
      <c r="X35" s="7" t="s">
        <v>39</v>
      </c>
      <c r="Y35" s="7" t="s">
        <v>109</v>
      </c>
      <c r="Z35" s="7" t="s">
        <v>39</v>
      </c>
      <c r="AA35" s="7" t="s">
        <v>41</v>
      </c>
      <c r="AB35" s="7" t="s">
        <v>42</v>
      </c>
      <c r="AC35" s="7" t="s">
        <v>110</v>
      </c>
      <c r="AD35" s="7"/>
      <c r="AE35" s="7"/>
      <c r="AF35" s="10">
        <v>191</v>
      </c>
    </row>
    <row r="36" spans="1:33" x14ac:dyDescent="0.25">
      <c r="A36" s="5">
        <f t="shared" si="0"/>
        <v>3.7975000000000003</v>
      </c>
      <c r="B36" s="6">
        <f t="shared" si="1"/>
        <v>2.0474999999999999</v>
      </c>
      <c r="C36" s="5">
        <f t="shared" si="2"/>
        <v>1.7500000000000004</v>
      </c>
      <c r="D36" s="5" t="str">
        <f>IF(ISERROR(VLOOKUP(Y36,#REF!,1,0)),"No","Yes")</f>
        <v>No</v>
      </c>
      <c r="E36" s="7" t="s">
        <v>32</v>
      </c>
      <c r="F36" s="7" t="s">
        <v>32</v>
      </c>
      <c r="G36" s="7" t="s">
        <v>111</v>
      </c>
      <c r="H36" s="7"/>
      <c r="I36" s="7" t="s">
        <v>34</v>
      </c>
      <c r="J36" s="8">
        <v>1</v>
      </c>
      <c r="K36" s="8">
        <v>0</v>
      </c>
      <c r="L36" s="8">
        <v>0</v>
      </c>
      <c r="M36" s="8">
        <v>0</v>
      </c>
      <c r="N36" s="8">
        <v>1</v>
      </c>
      <c r="O36" s="7" t="s">
        <v>35</v>
      </c>
      <c r="P36" s="7" t="s">
        <v>36</v>
      </c>
      <c r="Q36" s="7" t="s">
        <v>37</v>
      </c>
      <c r="R36" s="7" t="s">
        <v>105</v>
      </c>
      <c r="S36" s="8">
        <v>1.05</v>
      </c>
      <c r="T36" s="8">
        <v>2.0499999999999998</v>
      </c>
      <c r="U36" s="9">
        <v>679</v>
      </c>
      <c r="V36" s="7" t="s">
        <v>39</v>
      </c>
      <c r="W36" s="7" t="s">
        <v>39</v>
      </c>
      <c r="X36" s="7" t="s">
        <v>39</v>
      </c>
      <c r="Y36" s="7" t="s">
        <v>112</v>
      </c>
      <c r="Z36" s="7" t="s">
        <v>39</v>
      </c>
      <c r="AA36" s="7" t="s">
        <v>41</v>
      </c>
      <c r="AB36" s="7" t="s">
        <v>42</v>
      </c>
      <c r="AC36" s="7" t="s">
        <v>113</v>
      </c>
      <c r="AD36" s="7"/>
      <c r="AE36" s="7"/>
      <c r="AF36" s="10">
        <v>180</v>
      </c>
    </row>
    <row r="37" spans="1:33" x14ac:dyDescent="0.25">
      <c r="A37" s="5">
        <f t="shared" si="0"/>
        <v>2.8</v>
      </c>
      <c r="B37" s="6">
        <f t="shared" si="1"/>
        <v>2.4</v>
      </c>
      <c r="C37" s="5">
        <f t="shared" si="2"/>
        <v>3.1999999999999997</v>
      </c>
      <c r="D37" s="5" t="s">
        <v>125</v>
      </c>
      <c r="E37" s="7" t="s">
        <v>32</v>
      </c>
      <c r="F37" s="7" t="s">
        <v>32</v>
      </c>
      <c r="G37" s="7" t="s">
        <v>111</v>
      </c>
      <c r="H37" s="7"/>
      <c r="I37" s="7" t="s">
        <v>34</v>
      </c>
      <c r="J37" s="8">
        <v>1</v>
      </c>
      <c r="K37" s="8">
        <v>0</v>
      </c>
      <c r="L37" s="8">
        <v>0</v>
      </c>
      <c r="M37" s="8">
        <v>0</v>
      </c>
      <c r="N37" s="8">
        <v>1</v>
      </c>
      <c r="O37" s="7" t="s">
        <v>35</v>
      </c>
      <c r="P37" s="7" t="s">
        <v>36</v>
      </c>
      <c r="Q37" s="7" t="s">
        <v>37</v>
      </c>
      <c r="R37" s="7" t="s">
        <v>85</v>
      </c>
      <c r="S37" s="8">
        <v>1.2</v>
      </c>
      <c r="T37" s="8">
        <v>1.95</v>
      </c>
      <c r="U37" s="9">
        <v>678</v>
      </c>
      <c r="V37" s="7" t="s">
        <v>39</v>
      </c>
      <c r="W37" s="7" t="s">
        <v>39</v>
      </c>
      <c r="X37" s="7" t="s">
        <v>39</v>
      </c>
      <c r="Y37" s="7" t="s">
        <v>114</v>
      </c>
      <c r="Z37" s="7" t="s">
        <v>39</v>
      </c>
      <c r="AA37" s="7" t="s">
        <v>41</v>
      </c>
      <c r="AB37" s="7" t="s">
        <v>42</v>
      </c>
      <c r="AC37" s="7" t="s">
        <v>115</v>
      </c>
      <c r="AD37" s="7"/>
      <c r="AE37" s="7"/>
      <c r="AF37" s="10">
        <v>217</v>
      </c>
    </row>
    <row r="38" spans="1:33" x14ac:dyDescent="0.25">
      <c r="A38" s="5">
        <f t="shared" si="0"/>
        <v>2.8</v>
      </c>
      <c r="B38" s="6">
        <f t="shared" si="1"/>
        <v>2.4</v>
      </c>
      <c r="C38" s="5">
        <f t="shared" si="2"/>
        <v>3.1999999999999997</v>
      </c>
      <c r="D38" s="5" t="s">
        <v>125</v>
      </c>
      <c r="E38" s="7" t="s">
        <v>32</v>
      </c>
      <c r="F38" s="7" t="s">
        <v>32</v>
      </c>
      <c r="G38" s="7" t="s">
        <v>111</v>
      </c>
      <c r="H38" s="7"/>
      <c r="I38" s="7" t="s">
        <v>34</v>
      </c>
      <c r="J38" s="8">
        <v>1</v>
      </c>
      <c r="K38" s="8">
        <v>0</v>
      </c>
      <c r="L38" s="8">
        <v>0</v>
      </c>
      <c r="M38" s="8">
        <v>0</v>
      </c>
      <c r="N38" s="8">
        <v>1</v>
      </c>
      <c r="O38" s="7" t="s">
        <v>35</v>
      </c>
      <c r="P38" s="7" t="s">
        <v>36</v>
      </c>
      <c r="Q38" s="7" t="s">
        <v>37</v>
      </c>
      <c r="R38" s="7" t="s">
        <v>85</v>
      </c>
      <c r="S38" s="8">
        <v>1.2</v>
      </c>
      <c r="T38" s="8">
        <v>1.95</v>
      </c>
      <c r="U38" s="9">
        <v>672</v>
      </c>
      <c r="V38" s="7" t="s">
        <v>39</v>
      </c>
      <c r="W38" s="7" t="s">
        <v>39</v>
      </c>
      <c r="X38" s="7" t="s">
        <v>39</v>
      </c>
      <c r="Y38" s="7" t="s">
        <v>116</v>
      </c>
      <c r="Z38" s="7" t="s">
        <v>39</v>
      </c>
      <c r="AA38" s="7" t="s">
        <v>41</v>
      </c>
      <c r="AB38" s="7" t="s">
        <v>42</v>
      </c>
      <c r="AC38" s="7" t="s">
        <v>115</v>
      </c>
      <c r="AD38" s="7"/>
      <c r="AE38" s="7"/>
      <c r="AF38" s="10">
        <v>217</v>
      </c>
    </row>
    <row r="39" spans="1:33" x14ac:dyDescent="0.25">
      <c r="A39" s="5">
        <f t="shared" si="0"/>
        <v>2.415</v>
      </c>
      <c r="B39" s="6">
        <f t="shared" si="1"/>
        <v>1.9500000000000002</v>
      </c>
      <c r="C39" s="5">
        <f t="shared" si="2"/>
        <v>2.88</v>
      </c>
      <c r="D39" s="5" t="s">
        <v>125</v>
      </c>
      <c r="E39" s="7" t="s">
        <v>32</v>
      </c>
      <c r="F39" s="7" t="s">
        <v>32</v>
      </c>
      <c r="G39" s="7" t="s">
        <v>117</v>
      </c>
      <c r="H39" s="7"/>
      <c r="I39" s="7" t="s">
        <v>34</v>
      </c>
      <c r="J39" s="8">
        <v>1</v>
      </c>
      <c r="K39" s="8">
        <v>0</v>
      </c>
      <c r="L39" s="8">
        <v>0</v>
      </c>
      <c r="M39" s="8">
        <v>0</v>
      </c>
      <c r="N39" s="8">
        <v>1</v>
      </c>
      <c r="O39" s="7" t="s">
        <v>35</v>
      </c>
      <c r="P39" s="7" t="s">
        <v>36</v>
      </c>
      <c r="Q39" s="7" t="s">
        <v>37</v>
      </c>
      <c r="R39" s="7" t="s">
        <v>38</v>
      </c>
      <c r="S39" s="8">
        <v>1.3</v>
      </c>
      <c r="T39" s="8">
        <v>1.45</v>
      </c>
      <c r="U39" s="9">
        <v>394</v>
      </c>
      <c r="V39" s="7" t="s">
        <v>39</v>
      </c>
      <c r="W39" s="7" t="s">
        <v>39</v>
      </c>
      <c r="X39" s="7" t="s">
        <v>39</v>
      </c>
      <c r="Y39" s="7" t="s">
        <v>118</v>
      </c>
      <c r="Z39" s="7" t="s">
        <v>39</v>
      </c>
      <c r="AA39" s="7" t="s">
        <v>41</v>
      </c>
      <c r="AB39" s="7" t="s">
        <v>42</v>
      </c>
      <c r="AC39" s="7" t="s">
        <v>115</v>
      </c>
      <c r="AD39" s="7"/>
      <c r="AE39" s="7"/>
      <c r="AF39" s="10">
        <v>217</v>
      </c>
    </row>
    <row r="40" spans="1:33" x14ac:dyDescent="0.25">
      <c r="A40" s="5">
        <f t="shared" si="0"/>
        <v>5.4600000000000009</v>
      </c>
      <c r="B40" s="6">
        <f t="shared" si="1"/>
        <v>3.3600000000000003</v>
      </c>
      <c r="C40" s="5">
        <f t="shared" si="2"/>
        <v>2.1000000000000005</v>
      </c>
      <c r="D40" s="5" t="str">
        <f>IF(ISERROR(VLOOKUP(Y40,#REF!,1,0)),"No","Yes")</f>
        <v>No</v>
      </c>
      <c r="E40" s="7" t="s">
        <v>32</v>
      </c>
      <c r="F40" s="7" t="s">
        <v>32</v>
      </c>
      <c r="G40" s="7" t="s">
        <v>66</v>
      </c>
      <c r="H40" s="7"/>
      <c r="I40" s="7" t="s">
        <v>34</v>
      </c>
      <c r="J40" s="8">
        <v>1</v>
      </c>
      <c r="K40" s="8">
        <v>0</v>
      </c>
      <c r="L40" s="8">
        <v>0</v>
      </c>
      <c r="M40" s="8">
        <v>0</v>
      </c>
      <c r="N40" s="8">
        <v>1</v>
      </c>
      <c r="O40" s="7" t="s">
        <v>35</v>
      </c>
      <c r="P40" s="7" t="s">
        <v>36</v>
      </c>
      <c r="Q40" s="7" t="s">
        <v>37</v>
      </c>
      <c r="R40" s="7" t="s">
        <v>69</v>
      </c>
      <c r="S40" s="8">
        <v>1.6</v>
      </c>
      <c r="T40" s="8">
        <v>2.56</v>
      </c>
      <c r="U40" s="9">
        <v>2406</v>
      </c>
      <c r="V40" s="7" t="s">
        <v>39</v>
      </c>
      <c r="W40" s="7" t="s">
        <v>39</v>
      </c>
      <c r="X40" s="7" t="s">
        <v>39</v>
      </c>
      <c r="Y40" s="7" t="s">
        <v>119</v>
      </c>
      <c r="Z40" s="7" t="s">
        <v>39</v>
      </c>
      <c r="AA40" s="7" t="s">
        <v>41</v>
      </c>
      <c r="AB40" s="7" t="s">
        <v>42</v>
      </c>
      <c r="AC40" s="7" t="s">
        <v>110</v>
      </c>
      <c r="AD40" s="7"/>
      <c r="AE40" s="7"/>
      <c r="AF40" s="10">
        <v>190</v>
      </c>
    </row>
    <row r="41" spans="1:33" x14ac:dyDescent="0.25">
      <c r="A41" s="5">
        <f t="shared" si="0"/>
        <v>4.7250000000000005</v>
      </c>
      <c r="B41" s="6">
        <f t="shared" si="1"/>
        <v>5.13</v>
      </c>
      <c r="C41" s="5">
        <f t="shared" si="2"/>
        <v>4.3200000000000012</v>
      </c>
      <c r="D41" s="5" t="s">
        <v>125</v>
      </c>
      <c r="E41" s="7" t="s">
        <v>32</v>
      </c>
      <c r="F41" s="7" t="s">
        <v>32</v>
      </c>
      <c r="G41" s="7" t="s">
        <v>66</v>
      </c>
      <c r="H41" s="7"/>
      <c r="I41" s="7" t="s">
        <v>34</v>
      </c>
      <c r="J41" s="8">
        <v>1</v>
      </c>
      <c r="K41" s="8">
        <v>0</v>
      </c>
      <c r="L41" s="8">
        <v>0</v>
      </c>
      <c r="M41" s="8">
        <v>0</v>
      </c>
      <c r="N41" s="8">
        <v>1</v>
      </c>
      <c r="O41" s="7" t="s">
        <v>35</v>
      </c>
      <c r="P41" s="7" t="s">
        <v>36</v>
      </c>
      <c r="Q41" s="7" t="s">
        <v>37</v>
      </c>
      <c r="R41" s="7" t="s">
        <v>63</v>
      </c>
      <c r="S41" s="8">
        <v>1.9</v>
      </c>
      <c r="T41" s="8">
        <v>1.77</v>
      </c>
      <c r="U41" s="9">
        <v>1852</v>
      </c>
      <c r="V41" s="7" t="s">
        <v>39</v>
      </c>
      <c r="W41" s="7" t="s">
        <v>39</v>
      </c>
      <c r="X41" s="7" t="s">
        <v>39</v>
      </c>
      <c r="Y41" s="7" t="s">
        <v>120</v>
      </c>
      <c r="Z41" s="7" t="s">
        <v>39</v>
      </c>
      <c r="AA41" s="7" t="s">
        <v>41</v>
      </c>
      <c r="AB41" s="7" t="s">
        <v>42</v>
      </c>
      <c r="AC41" s="7" t="s">
        <v>110</v>
      </c>
      <c r="AD41" s="7"/>
      <c r="AE41" s="7"/>
      <c r="AF41" s="10">
        <v>190</v>
      </c>
    </row>
    <row r="42" spans="1:33" x14ac:dyDescent="0.25">
      <c r="A42" s="5">
        <f t="shared" si="0"/>
        <v>3.1500000000000004</v>
      </c>
      <c r="B42" s="6">
        <f t="shared" si="1"/>
        <v>1.6</v>
      </c>
      <c r="C42" s="5">
        <f t="shared" si="2"/>
        <v>1.5500000000000003</v>
      </c>
      <c r="D42" s="5" t="str">
        <f>IF(ISERROR(VLOOKUP(Y42,#REF!,1,0)),"No","Yes")</f>
        <v>No</v>
      </c>
      <c r="E42" s="7" t="s">
        <v>32</v>
      </c>
      <c r="F42" s="7" t="s">
        <v>32</v>
      </c>
      <c r="G42" s="7" t="s">
        <v>107</v>
      </c>
      <c r="H42" s="7"/>
      <c r="I42" s="7" t="s">
        <v>34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7" t="s">
        <v>35</v>
      </c>
      <c r="P42" s="7" t="s">
        <v>36</v>
      </c>
      <c r="Q42" s="7" t="s">
        <v>37</v>
      </c>
      <c r="R42" s="7" t="s">
        <v>121</v>
      </c>
      <c r="S42" s="8">
        <v>1</v>
      </c>
      <c r="T42" s="8">
        <v>1.4</v>
      </c>
      <c r="U42" s="9">
        <v>353</v>
      </c>
      <c r="V42" s="7" t="s">
        <v>39</v>
      </c>
      <c r="W42" s="7" t="s">
        <v>39</v>
      </c>
      <c r="X42" s="7" t="s">
        <v>39</v>
      </c>
      <c r="Y42" s="7" t="s">
        <v>122</v>
      </c>
      <c r="Z42" s="7" t="s">
        <v>39</v>
      </c>
      <c r="AA42" s="7" t="s">
        <v>41</v>
      </c>
      <c r="AB42" s="7" t="s">
        <v>42</v>
      </c>
      <c r="AC42" s="7" t="s">
        <v>110</v>
      </c>
      <c r="AD42" s="7"/>
      <c r="AE42" s="7"/>
      <c r="AF42" s="10">
        <v>191</v>
      </c>
    </row>
    <row r="43" spans="1:33" x14ac:dyDescent="0.25">
      <c r="A43" s="5">
        <f t="shared" si="0"/>
        <v>4.9350000000000005</v>
      </c>
      <c r="B43" s="6">
        <f t="shared" si="1"/>
        <v>2.9600000000000004</v>
      </c>
      <c r="C43" s="5">
        <f t="shared" si="2"/>
        <v>1.9750000000000001</v>
      </c>
      <c r="D43" s="5" t="str">
        <f>IF(ISERROR(VLOOKUP(Y43,#REF!,1,0)),"No","Yes")</f>
        <v>No</v>
      </c>
      <c r="E43" s="7" t="s">
        <v>32</v>
      </c>
      <c r="F43" s="7" t="s">
        <v>32</v>
      </c>
      <c r="G43" s="7" t="s">
        <v>107</v>
      </c>
      <c r="H43" s="7"/>
      <c r="I43" s="7" t="s">
        <v>34</v>
      </c>
      <c r="J43" s="8">
        <v>1</v>
      </c>
      <c r="K43" s="8">
        <v>0</v>
      </c>
      <c r="L43" s="8">
        <v>0</v>
      </c>
      <c r="M43" s="8">
        <v>0</v>
      </c>
      <c r="N43" s="8">
        <v>1</v>
      </c>
      <c r="O43" s="7" t="s">
        <v>35</v>
      </c>
      <c r="P43" s="7" t="s">
        <v>36</v>
      </c>
      <c r="Q43" s="7" t="s">
        <v>37</v>
      </c>
      <c r="R43" s="7" t="s">
        <v>102</v>
      </c>
      <c r="S43" s="8">
        <v>1.6</v>
      </c>
      <c r="T43" s="8">
        <v>2.52</v>
      </c>
      <c r="U43" s="9">
        <v>1520</v>
      </c>
      <c r="V43" s="7" t="s">
        <v>39</v>
      </c>
      <c r="W43" s="7" t="s">
        <v>39</v>
      </c>
      <c r="X43" s="7" t="s">
        <v>39</v>
      </c>
      <c r="Y43" s="7" t="s">
        <v>123</v>
      </c>
      <c r="Z43" s="7" t="s">
        <v>39</v>
      </c>
      <c r="AA43" s="7" t="s">
        <v>41</v>
      </c>
      <c r="AB43" s="7" t="s">
        <v>42</v>
      </c>
      <c r="AC43" s="7" t="s">
        <v>110</v>
      </c>
      <c r="AD43" s="7"/>
      <c r="AE43" s="7"/>
      <c r="AF43" s="10">
        <v>191</v>
      </c>
    </row>
    <row r="44" spans="1:33" x14ac:dyDescent="0.25">
      <c r="A44" s="5">
        <f>IF(D44="No",B44+C44,(B44+C44)/2)</f>
        <v>3.78</v>
      </c>
      <c r="B44" s="6">
        <f t="shared" si="1"/>
        <v>3.8</v>
      </c>
      <c r="C44" s="5">
        <f>IF(D44="NO",((R44+0.5)*(S44+0.5)-B44),((R44+0.8)*(S44+0.8)-B44))</f>
        <v>3.76</v>
      </c>
      <c r="D44" s="5" t="s">
        <v>125</v>
      </c>
      <c r="E44" s="7" t="s">
        <v>32</v>
      </c>
      <c r="F44" s="7" t="s">
        <v>32</v>
      </c>
      <c r="G44" s="7" t="s">
        <v>33</v>
      </c>
      <c r="H44" s="7"/>
      <c r="I44" s="7" t="s">
        <v>34</v>
      </c>
      <c r="J44" s="8">
        <v>1</v>
      </c>
      <c r="K44" s="8">
        <v>0</v>
      </c>
      <c r="L44" s="8">
        <v>0</v>
      </c>
      <c r="M44" s="8">
        <v>0</v>
      </c>
      <c r="N44" s="8">
        <v>1</v>
      </c>
      <c r="O44" s="7" t="s">
        <v>35</v>
      </c>
      <c r="P44" s="7" t="s">
        <v>36</v>
      </c>
      <c r="Q44" s="7" t="s">
        <v>37</v>
      </c>
      <c r="R44" s="7" t="s">
        <v>85</v>
      </c>
      <c r="S44" s="8">
        <v>1.9</v>
      </c>
      <c r="T44" s="8">
        <v>0.96</v>
      </c>
      <c r="U44" s="9">
        <v>416</v>
      </c>
      <c r="V44" s="7" t="s">
        <v>39</v>
      </c>
      <c r="W44" s="7" t="s">
        <v>39</v>
      </c>
      <c r="X44" s="7" t="s">
        <v>39</v>
      </c>
      <c r="Y44" s="7" t="s">
        <v>124</v>
      </c>
      <c r="Z44" s="7" t="s">
        <v>39</v>
      </c>
      <c r="AA44" s="7" t="s">
        <v>41</v>
      </c>
      <c r="AB44" s="7" t="s">
        <v>42</v>
      </c>
      <c r="AC44" s="7" t="s">
        <v>43</v>
      </c>
      <c r="AD44" s="7"/>
      <c r="AE44" s="7"/>
      <c r="AF44" s="10">
        <v>462</v>
      </c>
      <c r="AG44" s="11"/>
    </row>
    <row r="49" spans="7:7" x14ac:dyDescent="0.25">
      <c r="G49" s="12"/>
    </row>
  </sheetData>
  <autoFilter ref="A1:AF44" xr:uid="{A21024CD-08C7-41FE-9712-0321FC22D669}"/>
  <conditionalFormatting sqref="Y12:Y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1606_01_A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Khanh Ha</dc:creator>
  <cp:lastModifiedBy>Nguyen, Khanh Ha</cp:lastModifiedBy>
  <dcterms:created xsi:type="dcterms:W3CDTF">2022-08-18T01:16:54Z</dcterms:created>
  <dcterms:modified xsi:type="dcterms:W3CDTF">2022-08-18T01:48:41Z</dcterms:modified>
</cp:coreProperties>
</file>