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จำนวนการผลิต( 4648 ) x ( ผลรวม cycletime part ที่ทำการผลิต )( 3297.4 ) 
 ข้อมุล cycle per line = 0.7094234079173838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)( 886 ) 
 ข้อมุล cycle per line = 1.018390804597701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)( 255 ) 
 ข้อมุล cycle per line = 0.75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จำนวนการผลิต( 5921 ) x ( ผลรวม cycletime part ที่ทำการผลิต )( 4846.02 ) 
 ข้อมุล cycle per line = 0.8184462084107414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จำนวนการผลิต( 7676 ) x ( ผลรวม cycletime part ที่ทำการผลิต )( 7756.02 ) 
 ข้อมุล cycle per line = 1.010424700364773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จำนวนการผลิต( 4670 ) x ( ผลรวม cycletime part ที่ทำการผลิต )( 6699 ) 
 ข้อมุล cycle per line = 1.434475374732334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จำนวนการผลิต( 3234 ) x ( ผลรวม cycletime part ที่ทำการผลิต )( 2860.12 ) 
 ข้อมุล cycle per line = 0.8843908472479901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)( 2756.4 ) 
 ข้อมุล cycle per line = 1.2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จำนวนการผลิต( 5000 ) x ( ผลรวม cycletime part ที่ทำการผลิต )( 8162.2 ) 
 ข้อมุล cycle per line = 1.63244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)( 2988 ) 
 ข้อมุล cycle per line = 0.9425867507886435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จำนวนการผลิต( 74 ) x ( ผลรวม cycletime part ที่ทำการผลิต )( 173.9 ) 
 ข้อมุล cycle per line = 2.35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จำนวนการผลิต( 155 ) x ( ผลรวม cycletime part ที่ทำการผลิต )( 235.6 )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)( 129.2 )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จำนวนการผลิต( 6090 ) x ( ผลรวม cycletime part ที่ทำการผลิต )( 7204.8 ) 
 ข้อมุล cycle per line = 1.183054187192118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จำนวนการผลิต( 2565 ) x ( ผลรวม cycletime part ที่ทำการผลิต )( 4732.3 ) 
 ข้อมุล cycle per line = 1.84495126705653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)( 700.8 )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)( 963.6 )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จำนวนการผลิต( 4830 ) x ( ผลรวม cycletime part ที่ทำการผลิต )( 9614.1 ) 
 ข้อมุล cycle per line = 1.990496894409938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)( 877.5 )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)( 1057.5 )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จำนวนการผลิต( 8540 ) x ( ผลรวม cycletime part ที่ทำการผลิต )( 11602.5 ) 
 ข้อมุล cycle per line = 1.358606557377049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)( 4368 ) 
 ข้อมุล cycle per line = 2.022222222222222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)( 2844 ) 
 ข้อมุล cycle per line = 1.008510638297872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จำนวนการผลิต( 3060 ) x ( ผลรวม cycletime part ที่ทำการผลิต )( 3165.4 ) 
 ข้อมุล cycle per line = 1.034444444444444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)( 2448 ) 
 ข้อมุล cycle per line = 1.8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จำนวนการผลิต( 2930 ) x ( ผลรวม cycletime part ที่ทำการผลิต )( 3348 ) 
 ข้อมุล cycle per line = 1.142662116040956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จำนวนการผลิต( 204 ) x ( ผลรวม cycletime part ที่ทำการผลิต )( 826.2 ) 
 ข้อมุล cycle per line = 4.05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จำนวนการผลิต( 354 ) x ( ผลรวม cycletime part ที่ทำการผลิต )( 1433.7 ) 
 ข้อมุล cycle per line = 4.05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จำนวนการผลิต( 1913 ) x ( ผลรวม cycletime part ที่ทำการผลิต )( 7642.3 ) 
 ข้อมุล cycle per line = 3.994929430214323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จำนวนการผลิต( 71 ) x ( ผลรวม cycletime part ที่ทำการผลิต )( 0 ) 
 ข้อมุล cycle per line = 0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จำนวนการผลิต( 43 ) x ( ผลรวม cycletime part ที่ทำการผลิต )( 218.01 ) 
 ข้อมุล cycle per line = 5.069999999999999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จำนวนการผลิต( 1570 ) x ( ผลรวม cycletime part ที่ทำการผลิต )( 6746.7 ) 
 ข้อมุล cycle per line = 4.297261146496815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)( 319.2 ) 
 ข้อมุล cycle per line = 2.28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)( 410.4 ) 
 ข้อมุล cycle per line = 2.28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จำนวนการผลิต( 1590 ) x ( ผลรวม cycletime part ที่ทำการผลิต )( 3897 ) 
 ข้อมุล cycle per line = 2.450943396226415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)( 210 )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)( 4178.5 ) 
 ข้อมุล cycle per line = 2.804362416107383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จำนวนการผลิต( 1060 ) x ( ผลรวม cycletime part ที่ทำการผลิต )( 870.38 ) 
 ข้อมุล cycle per line = 0.8211132075471698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จำนวนการผลิต( 1135 ) x ( ผลรวม cycletime part ที่ทำการผลิต )( 940.63 ) 
 ข้อมุล cycle per line = 0.8287488986784141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จำนวนการผลิต( 10673 ) x ( ผลรวม cycletime part ที่ทำการผลิต )( 8010.48 ) 
 ข้อมุล cycle per line = 0.750536868734189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)( 484.5 ) 
 ข้อมุล cycle per line = 2.55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จำนวนการผลิต( 213 ) x ( ผลรวม cycletime part ที่ทำการผลิต )( 447.3 ) 
 ข้อมุล cycle per line = 2.1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จำนวนการผลิต( 1410 ) x ( ผลรวม cycletime part ที่ทำการผลิต )( 3577.3 ) 
 ข้อมุล cycle per line = 2.53709219858156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)( 371 ) 
 ข้อมุล cycle per line = 2.65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)( 468 ) 
 ข้อมุล cycle per line = 3.12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จำนวนการผลิต( 2000 ) x ( ผลรวม cycletime part ที่ทำการผลิต )( 5619.6 ) 
 ข้อมุล cycle per line = 2.8098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จำนวนการผลิต( 36 ) x ( ผลรวม cycletime part ที่ทำการผลิต )( 270.72 )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จำนวนการผลิต( 32 ) x ( ผลรวม cycletime part ที่ทำการผลิต )( 240.64 )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จำนวนการผลิต( 1066 ) x ( ผลรวม cycletime part ที่ทำการผลิต )( 7504.96 ) 
 ข้อมุล cycle per line = 7.040300187617261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จำนวนการผลิต( 16795 ) x ( ผลรวม cycletime part ที่ทำการผลิต )( 13298.7 ) 
 ข้อมุล cycle per line = 0.7918249479011611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จำนวนการผลิต( 15600 ) x ( ผลรวม cycletime part ที่ทำการผลิต )( 13139.48 ) 
 ข้อมุล cycle per line = 0.842274358974359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จำนวนการผลิต( 11150 ) x ( ผลรวม cycletime part ที่ทำการผลิต )( 9921.200000000001 ) 
 ข้อมุล cycle per line = 0.8897937219730943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จำนวนการผลิต( 10180 ) x ( ผลรวม cycletime part ที่ทำการผลิต )( 10847.5 ) 
 ข้อมุล cycle per line = 1.065569744597249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จำนวนการผลิต( 8330 ) x ( ผลรวม cycletime part ที่ทำการผลิต )( 8347.4 ) 
 ข้อมุล cycle per line = 1.002088835534214</t>
        </r>
      </text>
    </comment>
    <comment ref="N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จำนวนการผลิต( 15783 ) x ( ผลรวม cycletime part ที่ทำการผลิต )( 0 ) 
 ข้อมุล cycle per line = 0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จำนวนการผลิต( 33204 ) x ( ผลรวม cycletime part ที่ทำการผลิต )( 0 ) 
 ข้อมุล cycle per line = 0</t>
        </r>
      </text>
    </comment>
    <comment ref="N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)( 1231.2 ) 
 ข้อมุล cycle per line = 0.5700000000000001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จำนวนการผลิต( 15210 ) x ( ผลรวม cycletime part ที่ทำการผลิต )( 1231.2 ) 
 ข้อมุล cycle per line = 0.08094674556213018</t>
        </r>
      </text>
    </comment>
    <comment ref="N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จำนวนการผลิต( 13386 )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จำนวนการผลิต( 36399 ) x ( ผลรวม cycletime part ที่ทำการผลิต )( 0 ) 
 ข้อมุล cycle per line = 0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จำนวนการผลิต( 642 ) x ( ผลรวม cycletime part ที่ทำการผลิต )( 751.14 ) 
 ข้อมุล cycle per line = 1.17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จำนวนการผลิต( 634 ) x ( ผลรวม cycletime part ที่ทำการผลิต )( 741.78 )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จำนวนการผลิต( 6520 ) x ( ผลรวม cycletime part ที่ทำการผลิต )( 6551.92 ) 
 ข้อมุล cycle per line = 1.004895705521472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)( 960 ) 
 ข้อมุล cycle per line = 1.5</t>
        </r>
      </text>
    </comment>
    <comment ref="X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)( 630 ) 
 ข้อมุล cycle per line = 1.5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)( 6864 ) 
 ข้อมุล cycle per line = 1.391727493917275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)( 217.8 )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)( 2686.2 ) 
 ข้อมุล cycle per line = 0.9062753036437247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จำนวนการผลิต( 602 ) x ( ผลรวม cycletime part ที่ทำการผลิต )( 752.5 ) 
 ข้อมุล cycle per line = 1.25</t>
        </r>
      </text>
    </comment>
    <comment ref="X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จำนวนการผลิต( 506 ) x ( ผลรวม cycletime part ที่ทำการผลิต )( 632.5 )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)( 5015 ) 
 ข้อมุล cycle per line = 1.126460017969452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จำนวนการผลิต( 397 ) x ( ผลรวม cycletime part ที่ทำการผลิต )( 277.9 ) 
 ข้อมุล cycle per line = 0.7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จำนวนการผลิต( 303 ) x ( ผลรวม cycletime part ที่ทำการผลิต )( 212.1 )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)( 2811.2 ) 
 ข้อมุล cycle per line = 0.6383287920072661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จำนวนการผลิต( 222 ) x ( ผลรวม cycletime part ที่ทำการผลิต )( 344.1 )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)( 4615.9 ) 
 ข้อมุล cycle per line = 1.525917355371901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)( 480 ) 
 ข้อมุล cycle per line = 1.25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จำนวนการผลิต( 316 ) x ( ผลรวม cycletime part ที่ทำการผลิต )( 395 )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)( 5860 ) 
 ข้อมุล cycle per line = 0.7547655847501288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จำนวนการผลิต( 547 ) x ( ผลรวม cycletime part ที่ทำการผลิต )( 328.2 ) 
 ข้อมุล cycle per line = 0.6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จำนวนการผลิต( 483 ) x ( ผลรวม cycletime part ที่ทำการผลิต )( 289.8 ) 
 ข้อมุล cycle per line = 0.6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จำนวนการผลิต( 8320 ) x ( ผลรวม cycletime part ที่ทำการผลิต )( 6397.5 ) 
 ข้อมุล cycle per line = 0.7689302884615384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)( 4703.7 ) 
 ข้อมุล cycle per line = 1.127174694464414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จำนวนการผลิต( 448 ) x ( ผลรวม cycletime part ที่ทำการผลิต )( 564.48 )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)( 6104.7 ) 
 ข้อมุล cycle per line = 1.121157024793388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จำนวนการผลิต( 117 ) x ( ผลรวม cycletime part ที่ทำการผลิต )( 409.5 ) 
 ข้อมุล cycle per line = 3.5</t>
        </r>
      </text>
    </comment>
    <comment ref="X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)( 1358 ) 
 ข้อมุล cycle per line = 2.552631578947369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)( 250 ) 
 ข้อมุล cycle per line = 2.5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จำนวนการผลิต( 145 ) x ( ผลรวม cycletime part ที่ทำการผลิต )( 362.5 ) 
 ข้อมุล cycle per line = 2.5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)( 612.5 ) 
 ข้อมุล cycle per line = 1.417824074074074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)( 378 ) 
 ข้อมุล cycle per line = 6.3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)( 1638 ) 
 ข้อมุล cycle per line = 4.2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จำนวนการผลิต( 87 ) x ( ผลรวม cycletime part ที่ทำการผลิต )( 548.1 ) 
 ข้อมุล cycle per line = 6.3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)( 667.8 ) 
 ข้อมุล cycle per line = 6.3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จำนวนการผลิต( 604 ) x ( ผลรวม cycletime part ที่ทำการผลิต )( 1453.9 ) 
 ข้อมุล cycle per line = 2.407119205298013</t>
        </r>
      </text>
    </comment>
    <comment ref="N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จำนวนการผลิต( 159 ) x ( ผลรวม cycletime part ที่ทำการผลิต )( 318 ) 
 ข้อมุล cycle per line = 2</t>
        </r>
      </text>
    </comment>
    <comment ref="X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จำนวนการผลิต( 116 ) x ( ผลรวม cycletime part ที่ทำการผลิต )( 291 ) 
 ข้อมุล cycle per line = 2.508620689655173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จำนวนการผลิต( 1026 ) x ( ผลรวม cycletime part ที่ทำการผลิต )( 1473 ) 
 ข้อมุล cycle per line = 1.435672514619883</t>
        </r>
      </text>
    </comment>
    <comment ref="X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X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)( 75 ) 
 ข้อมุล cycle per line = 0.75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)( 35 ) 
 ข้อมุล cycle per line = 0.7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)( 35 ) 
 ข้อมุล cycle per line = 0.7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)( 196.1 ) 
 ข้อมุล cycle per line = 1.85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จำนวนการผลิต( 194 ) x ( ผลรวม cycletime part ที่ทำการผลิต )( 358.9 ) 
 ข้อมุล cycle per line = 1.85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)( 3522.4 ) 
 ข้อมุล cycle per line = 1.736883629191321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จำนวนการผลิต( 695 ) x ( ผลรวม cycletime part ที่ทำการผลิต )( 479.55 ) 
 ข้อมุล cycle per line = 0.6900000000000001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)( 303.6 ) 
 ข้อมุล cycle per line = 0.6900000000000001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)( 783.15 ) 
 ข้อมุล cycle per line = 0.3931475903614458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จำนวนการผลิต( 214 ) x ( ผลรวม cycletime part ที่ทำการผลิต )( 455.82 ) 
 ข้อมุล cycle per line = 2.13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จำนวนการผลิต( 131 ) x ( ผลรวม cycletime part ที่ทำการผลิต )( 242.35 ) 
 ข้อมุล cycle per line = 1.85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)( 7508.49 ) 
 ข้อมุล cycle per line = 1.813644927536232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จำนวนการผลิต( 389 ) x ( ผลรวม cycletime part ที่ทำการผลิต )( 669.08 ) 
 ข้อมุล cycle per line = 1.72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จำนวนการผลิต( 399 ) x ( ผลรวม cycletime part ที่ทำการผลิต )( 686.28 ) 
 ข้อมุล cycle per line = 1.72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จำนวนการผลิต( 5088 ) x ( ผลรวม cycletime part ที่ทำการผลิต )( 6931.6 ) 
 ข้อมุล cycle per line = 1.362342767295597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จำนวนการผลิต( 415 ) x ( ผลรวม cycletime part ที่ทำการผลิต )( 688.9 ) 
 ข้อมุล cycle per line = 1.66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จำนวนการผลิต( 367 ) x ( ผลรวม cycletime part ที่ทำการผลิต )( 609.22 ) 
 ข้อมุล cycle per line = 1.66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จำนวนการผลิต( 4392 ) x ( ผลรวม cycletime part ที่ทำการผลิต )( 6621.74 ) 
 ข้อมุล cycle per line = 1.507682149362477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)( 297 ) 
 ข้อมุล cycle per line = 1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)( 429 ) 
 ข้อมุล cycle per line = 1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จำนวนการผลิต( 7397 ) x ( ผลรวม cycletime part ที่ทำการผลิต )( 6219 ) 
 ข้อมุล cycle per line = 0.8407462484791132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จำนวนการผลิต( 601 ) x ( ผลรวม cycletime part ที่ทำการผลิต )( 781.3 ) 
 ข้อมุล cycle per line = 1.3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จำนวนการผลิต( 517 ) x ( ผลรวม cycletime part ที่ทำการผลิต )( 672.1 ) 
 ข้อมุล cycle per line = 1.3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)( 8346 ) 
 ข้อมุล cycle per line = 1.363725490196078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จำนวนการผลิต( 4692 ) x ( ผลรวม cycletime part ที่ทำการผลิต )( 6523.92 ) 
 ข้อมุล cycle per line = 1.390434782608696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)( 350 ) 
 ข้อมุล cycle per line = 1.25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จำนวนการผลิต( 622 ) x ( ผลรวม cycletime part ที่ทำการผลิต )( 777.5 ) 
 ข้อมุล cycle per line = 1.25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)( 7200 ) 
 ข้อมุล cycle per line = 1.13421550094518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จำนวนการผลิต( 99 ) x ( ผลรวม cycletime part ที่ทำการผลิต )( 74.25 ) 
 ข้อมุล cycle per line = 0.75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)( 630.75 ) 
 ข้อมุล cycle per line = 0.75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จำนวนการผลิต( 9204 ) x ( ผลรวม cycletime part ที่ทำการผลิต )( 6768.75 ) 
 ข้อมุล cycle per line = 0.7354139504563233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จำนวนการผลิต( 338 ) x ( ผลรวม cycletime part ที่ทำการผลิต )( 608.4 ) 
 ข้อมุล cycle per line = 1.8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)( 727.2 ) 
 ข้อมุล cycle per line = 1.8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จำนวนการผลิต( 5983 ) x ( ผลรวม cycletime part ที่ทำการผลิต )( 8346.6 ) 
 ข้อมุล cycle per line = 1.395052649172656</t>
        </r>
      </text>
    </comment>
    <comment ref="N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จำนวนการผลิต( 295 ) x ( ผลรวม cycletime part ที่ทำการผลิต )( 295 ) 
 ข้อมุล cycle per line = 1</t>
        </r>
      </text>
    </comment>
    <comment ref="X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จำนวนการผลิต( 331 ) x ( ผลรวม cycletime part ที่ทำการผลิต )( 331 ) 
 ข้อมุล cycle per line = 1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จำนวนการผลิต( 4901 ) x ( ผลรวม cycletime part ที่ทำการผลิต )( 4169.8 ) 
 ข้อมุล cycle per line = 0.8508059579677617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)( 640.8 ) 
 ข้อมุล cycle per line = 1.78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จำนวนการผลิต( 428 ) x ( ผลรวม cycletime part ที่ทำการผลิต )( 761.84 ) 
 ข้อมุล cycle per line = 1.78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จำนวนการผลิต( 4848 ) x ( ผลรวม cycletime part ที่ทำการผลิต )( 7322.92 ) 
 ข้อมุล cycle per line = 1.510503300330033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จำนวนการผลิต( 533 ) x ( ผลรวม cycletime part ที่ทำการผลิต )( 666.25 ) 
 ข้อมุล cycle per line = 1.25</t>
        </r>
      </text>
    </comment>
    <comment ref="X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จำนวนการผลิต( 512 ) x ( ผลรวม cycletime part ที่ทำการผลิต )( 640 ) 
 ข้อมุล cycle per line = 1.25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จำนวนการผลิต( 7511 ) x ( ผลรวม cycletime part ที่ทำการผลิต )( 8328.75 ) 
 ข้อมุล cycle per line = 1.1088736519771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)( 656.27 ) 
 ข้อมุล cycle per line = 0.3236045364891519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)( 876 ) 
 ข้อมุล cycle per line = 0.4319526627218935</t>
        </r>
      </text>
    </comment>
    <comment ref="N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จำนวนการผลิต( 44 ) x ( ผลรวม cycletime part ที่ทำการผลิต )( 60.72 ) 
 ข้อมุล cycle per line = 1.38</t>
        </r>
      </text>
    </comment>
    <comment ref="X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จำนวนการผลิต( 531 ) x ( ผลรวม cycletime part ที่ทำการผลิต )( 732.78 ) 
 ข้อมุล cycle per line = 1.38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จำนวนการผลิต( 1476 ) x ( ผลรวม cycletime part ที่ทำการผลิต )( 793.5 ) 
 ข้อมุล cycle per line = 0.5376016260162602</t>
        </r>
      </text>
    </comment>
    <comment ref="N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จำนวนการผลิต( 257 ) x ( ผลรวม cycletime part ที่ทำการผลิต )( 187.61 ) 
 ข้อมุล cycle per line = 0.7300000000000001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)( 328.5 ) 
 ข้อมุล cycle per line = 0.73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จำนวนการผลิต( 1813 ) x ( ผลรวม cycletime part ที่ทำการผลิต )( 762.12 ) 
 ข้อมุล cycle per line = 0.4203640375068947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จำนวนการผลิต( 927 ) x ( ผลรวม cycletime part ที่ทำการผลิต )( 769.41 ) 
 ข้อมุล cycle per line = 0.83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)( 370.18 ) 
 ข้อมุล cycle per line = 0.83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จำนวนการผลิต( 11017 ) x ( ผลรวม cycletime part ที่ทำการผลิต )( 7833.54 ) 
 ข้อมุล cycle per line = 0.7110411182717619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)( 495.8 ) 
 ข้อมุล cycle per line = 0.67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)( 582.9 ) 
 ข้อมุล cycle per line = 0.6699999999999999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จำนวนการผลิต( 11017 ) x ( ผลรวม cycletime part ที่ทำการผลิต )( 6427.31 ) 
 ข้อมุล cycle per line = 0.5833992920032677</t>
        </r>
      </text>
    </comment>
    <comment ref="N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จำนวนการผลิต( 353 ) x ( ผลรวม cycletime part ที่ทำการผลิต )( 585.98 ) 
 ข้อมุล cycle per line = 1.66</t>
        </r>
      </text>
    </comment>
    <comment ref="X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)( 672.3 ) 
 ข้อมุล cycle per line = 1.66</t>
        </r>
      </text>
    </comment>
    <comment ref="AM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จำนวนการผลิต( 3791 ) x ( ผลรวม cycletime part ที่ทำการผลิต )( 5001.58 ) 
 ข้อมุล cycle per line = 1.319329992086521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จำนวนการผลิต( 1046 ) x ( ผลรวม cycletime part ที่ทำการผลิต )( 784.5 ) 
 ข้อมุล cycle per line = 0.75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จำนวนการผลิต( 557 ) x ( ผลรวม cycletime part ที่ทำการผลิต )( 417.75 ) 
 ข้อมุล cycle per line = 0.75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จำนวนการผลิต( 6204 ) x ( ผลรวม cycletime part ที่ทำการผลิต )( 3945.75 ) 
 ข้อมุล cycle per line = 0.6360009671179884</t>
        </r>
      </text>
    </comment>
    <comment ref="N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จำนวนการผลิต( 712 ) x ( ผลรวม cycletime part ที่ทำการผลิต )( 477.04 ) 
 ข้อมุล cycle per line = 0.67</t>
        </r>
      </text>
    </comment>
    <comment ref="X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จำนวนการผลิต( 11568 ) x ( ผลรวม cycletime part ที่ทำการผลิต )( 6990.42 ) 
 ข้อมุล cycle per line = 0.604289419087137</t>
        </r>
      </text>
    </comment>
    <comment ref="N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จำนวนการผลิต( 950 ) x ( ผลรวม cycletime part ที่ทำการผลิต )( 712.5 ) 
 ข้อมุล cycle per line = 0.75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)( 127.5 ) 
 ข้อมุล cycle per line = 0.75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จำนวนการผลิต( 6972 ) x ( ผลรวม cycletime part ที่ทำการผลิต )( 4732.2 ) 
 ข้อมุล cycle per line = 0.6787435456110155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จำนวนการผลิต( 22132 ) x ( ผลรวม cycletime part ที่ทำการผลิต )( 0 ) 
 ข้อมุล cycle per line = 0</t>
        </r>
      </text>
    </comment>
    <comment ref="N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จำนวนการผลิต( 397 ) x ( ผลรวม cycletime part ที่ทำการผลิต )( 0 ) 
 ข้อมุล cycle per line = 0</t>
        </r>
      </text>
    </comment>
    <comment ref="X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จำนวนการผลิต( 1536 ) x ( ผลรวม cycletime part ที่ทำการผลิต )( 0 ) 
 ข้อมุล cycle per line = 0</t>
        </r>
      </text>
    </comment>
    <comment ref="N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)( 0 ) 
 ข้อมุล cycle per line = 0</t>
        </r>
      </text>
    </comment>
    <comment ref="X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จำนวนการผลิต( 3385 )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จำนวนการผลิต( 44965 ) x ( ผลรวม cycletime part ที่ทำการผลิต )( 0 ) 
 ข้อมุล cycle per line = 0</t>
        </r>
      </text>
    </comment>
    <comment ref="AM1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จำนวนการผลิต( 4648 ) x ( ผลรวม cycletime part ที่ทำการผลิต )( 3297.4 ) 
 ข้อมุล cycle per line = 0.7094234079173838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)( 886 ) 
 ข้อมุล cycle per line = 1.018390804597701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)( 255 ) 
 ข้อมุล cycle per line = 0.75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จำนวนการผลิต( 5921 ) x ( ผลรวม cycletime part ที่ทำการผลิต )( 4846.02 ) 
 ข้อมุล cycle per line = 0.8184462084107414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จำนวนการผลิต( 7676 ) x ( ผลรวม cycletime part ที่ทำการผลิต )( 7756.02 ) 
 ข้อมุล cycle per line = 1.010424700364773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จำนวนการผลิต( 4670 ) x ( ผลรวม cycletime part ที่ทำการผลิต )( 6699 ) 
 ข้อมุล cycle per line = 1.434475374732334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จำนวนการผลิต( 3234 ) x ( ผลรวม cycletime part ที่ทำการผลิต )( 2860.12 ) 
 ข้อมุล cycle per line = 0.8843908472479901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)( 2756.4 ) 
 ข้อมุล cycle per line = 1.2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จำนวนการผลิต( 5000 ) x ( ผลรวม cycletime part ที่ทำการผลิต )( 8162.2 ) 
 ข้อมุล cycle per line = 1.63244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)( 2988 ) 
 ข้อมุล cycle per line = 0.9425867507886435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จำนวนการผลิต( 74 ) x ( ผลรวม cycletime part ที่ทำการผลิต )( 173.9 ) 
 ข้อมุล cycle per line = 2.35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จำนวนการผลิต( 155 ) x ( ผลรวม cycletime part ที่ทำการผลิต )( 235.6 )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)( 129.2 )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จำนวนการผลิต( 6090 ) x ( ผลรวม cycletime part ที่ทำการผลิต )( 7204.8 ) 
 ข้อมุล cycle per line = 1.183054187192118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จำนวนการผลิต( 2565 ) x ( ผลรวม cycletime part ที่ทำการผลิต )( 4732.3 ) 
 ข้อมุล cycle per line = 1.84495126705653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)( 700.8 )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)( 963.6 )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จำนวนการผลิต( 4830 ) x ( ผลรวม cycletime part ที่ทำการผลิต )( 9614.1 ) 
 ข้อมุล cycle per line = 1.990496894409938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)( 877.5 )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)( 1057.5 )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จำนวนการผลิต( 8540 ) x ( ผลรวม cycletime part ที่ทำการผลิต )( 11602.5 ) 
 ข้อมุล cycle per line = 1.358606557377049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)( 4368 ) 
 ข้อมุล cycle per line = 2.022222222222222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)( 2844 ) 
 ข้อมุล cycle per line = 1.008510638297872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จำนวนการผลิต( 3060 ) x ( ผลรวม cycletime part ที่ทำการผลิต )( 3165.4 ) 
 ข้อมุล cycle per line = 1.034444444444444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)( 2448 ) 
 ข้อมุล cycle per line = 1.8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จำนวนการผลิต( 2930 ) x ( ผลรวม cycletime part ที่ทำการผลิต )( 3348 ) 
 ข้อมุล cycle per line = 1.142662116040956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จำนวนการผลิต( 204 ) x ( ผลรวม cycletime part ที่ทำการผลิต )( 826.2 ) 
 ข้อมุล cycle per line = 4.05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จำนวนการผลิต( 354 ) x ( ผลรวม cycletime part ที่ทำการผลิต )( 1433.7 ) 
 ข้อมุล cycle per line = 4.05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จำนวนการผลิต( 1913 ) x ( ผลรวม cycletime part ที่ทำการผลิต )( 7642.3 ) 
 ข้อมุล cycle per line = 3.994929430214323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จำนวนการผลิต( 71 ) x ( ผลรวม cycletime part ที่ทำการผลิต )( 0 ) 
 ข้อมุล cycle per line = 0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จำนวนการผลิต( 43 ) x ( ผลรวม cycletime part ที่ทำการผลิต )( 218.01 ) 
 ข้อมุล cycle per line = 5.069999999999999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จำนวนการผลิต( 1570 ) x ( ผลรวม cycletime part ที่ทำการผลิต )( 6746.7 ) 
 ข้อมุล cycle per line = 4.297261146496815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)( 319.2 ) 
 ข้อมุล cycle per line = 2.28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)( 410.4 ) 
 ข้อมุล cycle per line = 2.28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จำนวนการผลิต( 1590 ) x ( ผลรวม cycletime part ที่ทำการผลิต )( 3897 ) 
 ข้อมุล cycle per line = 2.450943396226415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)( 210 )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)( 4178.5 ) 
 ข้อมุล cycle per line = 2.804362416107383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จำนวนการผลิต( 1060 ) x ( ผลรวม cycletime part ที่ทำการผลิต )( 870.38 ) 
 ข้อมุล cycle per line = 0.8211132075471698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จำนวนการผลิต( 1135 ) x ( ผลรวม cycletime part ที่ทำการผลิต )( 940.63 ) 
 ข้อมุล cycle per line = 0.8287488986784141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จำนวนการผลิต( 10673 ) x ( ผลรวม cycletime part ที่ทำการผลิต )( 8010.48 ) 
 ข้อมุล cycle per line = 0.750536868734189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)( 484.5 ) 
 ข้อมุล cycle per line = 2.55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จำนวนการผลิต( 213 ) x ( ผลรวม cycletime part ที่ทำการผลิต )( 447.3 ) 
 ข้อมุล cycle per line = 2.1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จำนวนการผลิต( 1410 ) x ( ผลรวม cycletime part ที่ทำการผลิต )( 3577.3 ) 
 ข้อมุล cycle per line = 2.53709219858156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)( 371 ) 
 ข้อมุล cycle per line = 2.65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)( 468 ) 
 ข้อมุล cycle per line = 3.12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จำนวนการผลิต( 2000 ) x ( ผลรวม cycletime part ที่ทำการผลิต )( 5619.6 ) 
 ข้อมุล cycle per line = 2.8098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จำนวนการผลิต( 36 ) x ( ผลรวม cycletime part ที่ทำการผลิต )( 270.72 )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จำนวนการผลิต( 32 ) x ( ผลรวม cycletime part ที่ทำการผลิต )( 240.64 )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จำนวนการผลิต( 1066 ) x ( ผลรวม cycletime part ที่ทำการผลิต )( 7504.96 ) 
 ข้อมุล cycle per line = 7.040300187617261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จำนวนการผลิต( 16795 ) x ( ผลรวม cycletime part ที่ทำการผลิต )( 13298.7 ) 
 ข้อมุล cycle per line = 0.7918249479011611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จำนวนการผลิต( 15600 ) x ( ผลรวม cycletime part ที่ทำการผลิต )( 13139.48 ) 
 ข้อมุล cycle per line = 0.842274358974359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จำนวนการผลิต( 11150 ) x ( ผลรวม cycletime part ที่ทำการผลิต )( 9921.200000000001 ) 
 ข้อมุล cycle per line = 0.8897937219730943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จำนวนการผลิต( 10180 ) x ( ผลรวม cycletime part ที่ทำการผลิต )( 10847.5 ) 
 ข้อมุล cycle per line = 1.065569744597249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จำนวนการผลิต( 8330 ) x ( ผลรวม cycletime part ที่ทำการผลิต )( 8347.4 ) 
 ข้อมุล cycle per line = 1.002088835534214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จำนวนการผลิต( 15783 ) x ( ผลรวม cycletime part ที่ทำการผลิต )( 0 ) 
 ข้อมุล cycle per line = 0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จำนวนการผลิต( 33204 ) x ( ผลรวม cycletime part ที่ทำการผลิต )( 0 ) 
 ข้อมุล cycle per line = 0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)( 1231.2 ) 
 ข้อมุล cycle per line = 0.5700000000000001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จำนวนการผลิต( 15210 ) x ( ผลรวม cycletime part ที่ทำการผลิต )( 1231.2 ) 
 ข้อมุล cycle per line = 0.08094674556213018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จำนวนการผลิต( 13386 )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จำนวนการผลิต( 36399 )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จำนวนการผลิต( 642 ) x ( ผลรวม cycletime part ที่ทำการผลิต )( 751.14 ) 
 ข้อมุล cycle per line = 1.17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จำนวนการผลิต( 634 ) x ( ผลรวม cycletime part ที่ทำการผลิต )( 741.78 )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จำนวนการผลิต( 6520 ) x ( ผลรวม cycletime part ที่ทำการผลิต )( 6551.92 ) 
 ข้อมุล cycle per line = 1.004895705521472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)( 960 ) 
 ข้อมุล cycle per line = 1.5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)( 630 ) 
 ข้อมุล cycle per line = 1.5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)( 6864 ) 
 ข้อมุล cycle per line = 1.391727493917275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)( 217.8 )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)( 2686.2 ) 
 ข้อมุล cycle per line = 0.9062753036437247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จำนวนการผลิต( 602 ) x ( ผลรวม cycletime part ที่ทำการผลิต )( 752.5 ) 
 ข้อมุล cycle per line = 1.25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จำนวนการผลิต( 506 ) x ( ผลรวม cycletime part ที่ทำการผลิต )( 632.5 )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)( 5015 ) 
 ข้อมุล cycle per line = 1.126460017969452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จำนวนการผลิต( 397 ) x ( ผลรวม cycletime part ที่ทำการผลิต )( 277.9 ) 
 ข้อมุล cycle per line = 0.7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จำนวนการผลิต( 303 ) x ( ผลรวม cycletime part ที่ทำการผลิต )( 212.1 )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)( 2811.2 ) 
 ข้อมุล cycle per line = 0.6383287920072661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จำนวนการผลิต( 222 ) x ( ผลรวม cycletime part ที่ทำการผลิต )( 344.1 )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)( 4615.9 ) 
 ข้อมุล cycle per line = 1.525917355371901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)( 480 ) 
 ข้อมุล cycle per line = 1.25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จำนวนการผลิต( 316 ) x ( ผลรวม cycletime part ที่ทำการผลิต )( 395 )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)( 5860 ) 
 ข้อมุล cycle per line = 0.7547655847501288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จำนวนการผลิต( 547 ) x ( ผลรวม cycletime part ที่ทำการผลิต )( 328.2 ) 
 ข้อมุล cycle per line = 0.6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จำนวนการผลิต( 483 ) x ( ผลรวม cycletime part ที่ทำการผลิต )( 289.8 ) 
 ข้อมุล cycle per line = 0.6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จำนวนการผลิต( 8320 ) x ( ผลรวม cycletime part ที่ทำการผลิต )( 6397.5 ) 
 ข้อมุล cycle per line = 0.7689302884615384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)( 4703.7 ) 
 ข้อมุล cycle per line = 1.127174694464414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จำนวนการผลิต( 448 ) x ( ผลรวม cycletime part ที่ทำการผลิต )( 564.48 )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)( 6104.7 ) 
 ข้อมุล cycle per line = 1.121157024793388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จำนวนการผลิต( 117 ) x ( ผลรวม cycletime part ที่ทำการผลิต )( 409.5 ) 
 ข้อมุล cycle per line = 3.5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)( 1358 ) 
 ข้อมุล cycle per line = 2.552631578947369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)( 250 ) 
 ข้อมุล cycle per line = 2.5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จำนวนการผลิต( 145 ) x ( ผลรวม cycletime part ที่ทำการผลิต )( 362.5 ) 
 ข้อมุล cycle per line = 2.5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)( 612.5 ) 
 ข้อมุล cycle per line = 1.417824074074074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)( 378 ) 
 ข้อมุล cycle per line = 6.3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)( 693 ) 
 ข้อมุล cycle per line = 6.3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)( 1638 ) 
 ข้อมุล cycle per line = 4.2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จำนวนการผลิต( 87 ) x ( ผลรวม cycletime part ที่ทำการผลิต )( 548.1 ) 
 ข้อมุล cycle per line = 6.3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)( 667.8 ) 
 ข้อมุล cycle per line = 6.3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จำนวนการผลิต( 604 ) x ( ผลรวม cycletime part ที่ทำการผลิต )( 1453.9 ) 
 ข้อมุล cycle per line = 2.407119205298013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จำนวนการผลิต( 159 ) x ( ผลรวม cycletime part ที่ทำการผลิต )( 318 ) 
 ข้อมุล cycle per line = 2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จำนวนการผลิต( 116 ) x ( ผลรวม cycletime part ที่ทำการผลิต )( 291 ) 
 ข้อมุล cycle per line = 2.508620689655173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จำนวนการผลิต( 1026 ) x ( ผลรวม cycletime part ที่ทำการผลิต )( 1473 ) 
 ข้อมุล cycle per line = 1.435672514619883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)( 75 ) 
 ข้อมุล cycle per line = 0.75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)( 35 ) 
 ข้อมุล cycle per line = 0.7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)( 35 ) 
 ข้อมุล cycle per line = 0.7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)( 196.1 )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จำนวนการผลิต( 194 ) x ( ผลรวม cycletime part ที่ทำการผลิต )( 358.9 )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)( 3522.4 ) 
 ข้อมุล cycle per line = 1.736883629191321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จำนวนการผลิต( 695 ) x ( ผลรวม cycletime part ที่ทำการผลิต )( 479.55 ) 
 ข้อมุล cycle per line = 0.6900000000000001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)( 303.6 ) 
 ข้อมุล cycle per line = 0.6900000000000001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)( 783.15 ) 
 ข้อมุล cycle per line = 0.3931475903614458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จำนวนการผลิต( 214 ) x ( ผลรวม cycletime part ที่ทำการผลิต )( 455.82 )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จำนวนการผลิต( 131 ) x ( ผลรวม cycletime part ที่ทำการผลิต )( 242.35 ) 
 ข้อมุล cycle per line = 1.85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)( 7508.49 ) 
 ข้อมุล cycle per line = 1.813644927536232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จำนวนการผลิต( 389 ) x ( ผลรวม cycletime part ที่ทำการผลิต )( 669.08 )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จำนวนการผลิต( 399 ) x ( ผลรวม cycletime part ที่ทำการผลิต )( 686.28 )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จำนวนการผลิต( 5088 ) x ( ผลรวม cycletime part ที่ทำการผลิต )( 6931.6 ) 
 ข้อมุล cycle per line = 1.362342767295597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จำนวนการผลิต( 415 ) x ( ผลรวม cycletime part ที่ทำการผลิต )( 688.9 )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จำนวนการผลิต( 367 ) x ( ผลรวม cycletime part ที่ทำการผลิต )( 609.22 )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จำนวนการผลิต( 4392 ) x ( ผลรวม cycletime part ที่ทำการผลิต )( 6621.74 ) 
 ข้อมุล cycle per line = 1.507682149362477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จำนวนการผลิต( 297 ) x ( ผลรวม cycletime part ที่ทำการผลิต )( 297 )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)( 429 )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จำนวนการผลิต( 7397 ) x ( ผลรวม cycletime part ที่ทำการผลิต )( 6219 ) 
 ข้อมุล cycle per line = 0.8407462484791132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จำนวนการผลิต( 601 ) x ( ผลรวม cycletime part ที่ทำการผลิต )( 781.3 )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จำนวนการผลิต( 517 ) x ( ผลรวม cycletime part ที่ทำการผลิต )( 672.1 )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)( 8346 ) 
 ข้อมุล cycle per line = 1.363725490196078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จำนวนการผลิต( 4692 ) x ( ผลรวม cycletime part ที่ทำการผลิต )( 6523.92 ) 
 ข้อมุล cycle per line = 1.390434782608696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)( 350 )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จำนวนการผลิต( 622 ) x ( ผลรวม cycletime part ที่ทำการผลิต )( 777.5 )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)( 7200 ) 
 ข้อมุล cycle per line = 1.13421550094518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จำนวนการผลิต( 99 ) x ( ผลรวม cycletime part ที่ทำการผลิต )( 74.25 )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)( 630.75 )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จำนวนการผลิต( 9204 ) x ( ผลรวม cycletime part ที่ทำการผลิต )( 6768.75 ) 
 ข้อมุล cycle per line = 0.7354139504563233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จำนวนการผลิต( 338 ) x ( ผลรวม cycletime part ที่ทำการผลิต )( 608.4 )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)( 727.2 )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จำนวนการผลิต( 5983 ) x ( ผลรวม cycletime part ที่ทำการผลิต )( 8346.6 ) 
 ข้อมุล cycle per line = 1.395052649172656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จำนวนการผลิต( 295 ) x ( ผลรวม cycletime part ที่ทำการผลิต )( 295 )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จำนวนการผลิต( 331 ) x ( ผลรวม cycletime part ที่ทำการผลิต )( 331 )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จำนวนการผลิต( 4901 ) x ( ผลรวม cycletime part ที่ทำการผลิต )( 4169.8 ) 
 ข้อมุล cycle per line = 0.8508059579677617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)( 640.8 )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จำนวนการผลิต( 428 ) x ( ผลรวม cycletime part ที่ทำการผลิต )( 761.84 )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จำนวนการผลิต( 4848 ) x ( ผลรวม cycletime part ที่ทำการผลิต )( 7322.92 ) 
 ข้อมุล cycle per line = 1.510503300330033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จำนวนการผลิต( 533 ) x ( ผลรวม cycletime part ที่ทำการผลิต )( 666.25 )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จำนวนการผลิต( 512 ) x ( ผลรวม cycletime part ที่ทำการผลิต )( 640 )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จำนวนการผลิต( 7511 ) x ( ผลรวม cycletime part ที่ทำการผลิต )( 8328.75 ) 
 ข้อมุล cycle per line = 1.1088736519771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)( 656.27 ) 
 ข้อมุล cycle per line = 0.3236045364891519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)( 876 ) 
 ข้อมุล cycle per line = 0.4319526627218935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จำนวนการผลิต( 44 ) x ( ผลรวม cycletime part ที่ทำการผลิต )( 60.72 ) 
 ข้อมุล cycle per line = 1.38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จำนวนการผลิต( 531 ) x ( ผลรวม cycletime part ที่ทำการผลิต )( 732.78 )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จำนวนการผลิต( 1476 ) x ( ผลรวม cycletime part ที่ทำการผลิต )( 793.5 ) 
 ข้อมุล cycle per line = 0.5376016260162602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จำนวนการผลิต( 257 ) x ( ผลรวม cycletime part ที่ทำการผลิต )( 187.61 ) 
 ข้อมุล cycle per line = 0.7300000000000001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)( 328.5 ) 
 ข้อมุล cycle per line = 0.73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จำนวนการผลิต( 1813 ) x ( ผลรวม cycletime part ที่ทำการผลิต )( 762.12 ) 
 ข้อมุล cycle per line = 0.4203640375068947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จำนวนการผลิต( 927 ) x ( ผลรวม cycletime part ที่ทำการผลิต )( 769.41 )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)( 370.18 )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จำนวนการผลิต( 11017 ) x ( ผลรวม cycletime part ที่ทำการผลิต )( 7833.54 ) 
 ข้อมุล cycle per line = 0.7110411182717619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)( 495.8 ) 
 ข้อมุล cycle per line = 0.67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)( 582.9 )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จำนวนการผลิต( 11017 ) x ( ผลรวม cycletime part ที่ทำการผลิต )( 6427.31 ) 
 ข้อมุล cycle per line = 0.5833992920032677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จำนวนการผลิต( 353 ) x ( ผลรวม cycletime part ที่ทำการผลิต )( 585.98 )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)( 672.3 )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จำนวนการผลิต( 3791 ) x ( ผลรวม cycletime part ที่ทำการผลิต )( 5001.58 ) 
 ข้อมุล cycle per line = 1.319329992086521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จำนวนการผลิต( 1046 ) x ( ผลรวม cycletime part ที่ทำการผลิต )( 784.5 )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จำนวนการผลิต( 557 ) x ( ผลรวม cycletime part ที่ทำการผลิต )( 417.75 )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จำนวนการผลิต( 6204 ) x ( ผลรวม cycletime part ที่ทำการผลิต )( 3945.75 ) 
 ข้อมุล cycle per line = 0.6360009671179884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จำนวนการผลิต( 712 ) x ( ผลรวม cycletime part ที่ทำการผลิต )( 477.04 )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จำนวนการผลิต( 11568 ) x ( ผลรวม cycletime part ที่ทำการผลิต )( 6990.42 ) 
 ข้อมุล cycle per line = 0.604289419087137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จำนวนการผลิต( 950 ) x ( ผลรวม cycletime part ที่ทำการผลิต )( 712.5 )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)( 127.5 )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จำนวนการผลิต( 6972 ) x ( ผลรวม cycletime part ที่ทำการผลิต )( 4732.2 ) 
 ข้อมุล cycle per line = 0.6787435456110155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จำนวนการผลิต( 22132 )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จำนวนการผลิต( 397 )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จำนวนการผลิต( 1536 )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จำนวนการผลิต( 3385 )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จำนวนการผลิต( 44965 )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<sst xmlns="http://schemas.openxmlformats.org/spreadsheetml/2006/main" uniqueCount="1191">
  <si>
    <t>PRODUCTION REPORT OF 2020 APRIL 22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</si>
  <si>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</si>
  <si>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</si>
  <si>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</si>
  <si>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</si>
  <si>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</si>
  <si>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</si>
  <si>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2020-04-20</t>
  </si>
  <si>
    <t>2020-04-21</t>
  </si>
  <si>
    <t>2020-04-22</t>
  </si>
  <si>
    <t>2020-04-23</t>
  </si>
  <si>
    <t>2020-04-24</t>
  </si>
  <si>
    <t>ACCUMULATE DATA FROM 2020-04-01 TO 2020-04-22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</si>
  <si>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</si>
  <si>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</si>
  <si>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</si>
  <si>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</si>
  <si>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</si>
  <si>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</si>
  <si>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</si>
  <si>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</si>
  <si>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</si>
  <si>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</si>
  <si>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</si>
  <si>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</si>
  <si>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</si>
  <si>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</si>
  <si>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</si>
  <si>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</si>
  <si>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</si>
  <si>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</si>
  <si>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</si>
  <si>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</si>
  <si>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</si>
  <si>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</si>
  <si>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</si>
  <si>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</si>
  <si>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</si>
  <si>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</si>
  <si>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</si>
  <si>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</si>
  <si>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</si>
  <si>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</si>
  <si>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</si>
  <si>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</si>
  <si>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</si>
  <si>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</si>
  <si>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</si>
  <si>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</si>
  <si>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</si>
  <si>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</si>
  <si>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</si>
  <si>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</si>
  <si>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</si>
  <si>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</si>
  <si>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</si>
  <si>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</si>
  <si>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</si>
  <si>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</si>
  <si>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</si>
  <si>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</si>
  <si>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</si>
  <si>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</si>
  <si>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</si>
  <si>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</si>
  <si>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</si>
  <si>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</si>
  <si>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</si>
  <si>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</si>
  <si>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</si>
  <si>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</si>
  <si>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</si>
  <si>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</si>
  <si>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</si>
  <si>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</si>
  <si>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</si>
  <si>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</si>
  <si>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</si>
  <si>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</si>
  <si>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</si>
  <si>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</si>
  <si>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</si>
  <si>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</si>
  <si>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</si>
  <si>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</si>
  <si>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</si>
  <si>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</si>
  <si>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</si>
  <si>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</si>
  <si>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</si>
  <si>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</si>
  <si>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</si>
  <si>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</si>
  <si>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</si>
  <si>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</si>
  <si>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</si>
  <si>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</si>
  <si>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</si>
  <si>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</si>
  <si>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</si>
  <si>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</si>
  <si>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</si>
  <si>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</si>
  <si>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</si>
  <si>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</si>
  <si>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</si>
  <si>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</si>
  <si>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</si>
  <si>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</si>
  <si>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</si>
  <si>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</si>
  <si>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</si>
  <si>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</si>
  <si>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</si>
  <si>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</si>
  <si>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</si>
  <si>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</si>
  <si>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</si>
  <si>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</si>
  <si>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</si>
  <si>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</si>
  <si>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</si>
  <si>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</si>
  <si>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</si>
  <si>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</si>
  <si>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</si>
  <si>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</si>
  <si>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</si>
  <si>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</si>
  <si>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</si>
  <si>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</si>
  <si>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</si>
  <si>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</si>
  <si>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</si>
  <si>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</si>
  <si>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</si>
  <si>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</si>
  <si>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</si>
  <si>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</si>
  <si>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</si>
  <si>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</si>
  <si>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</si>
  <si>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</si>
  <si>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</si>
  <si>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</si>
  <si>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</si>
  <si>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</si>
  <si>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</si>
  <si>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</si>
  <si>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</si>
  <si>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</si>
  <si>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</si>
  <si>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</si>
  <si>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</si>
  <si>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</si>
  <si>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</si>
  <si>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</si>
  <si>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</si>
  <si>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</si>
  <si>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</si>
  <si>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</si>
  <si>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</si>
  <si>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</si>
  <si>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</si>
  <si>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</si>
  <si>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</si>
  <si>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</si>
  <si>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</si>
  <si>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</si>
  <si>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</si>
  <si>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</si>
  <si>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</si>
  <si>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</si>
  <si>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</si>
  <si>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</si>
  <si>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</si>
  <si>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</si>
  <si>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</si>
  <si>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</si>
  <si>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</si>
  <si>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</si>
  <si>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</si>
  <si>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</si>
  <si>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</si>
  <si>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</si>
  <si>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</si>
  <si>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</si>
  <si>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</si>
  <si>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</si>
  <si>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</si>
  <si>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</si>
  <si>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</si>
  <si>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</si>
  <si>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</si>
  <si>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</si>
  <si>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</si>
  <si>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</si>
  <si>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</si>
  <si>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</si>
  <si>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</si>
  <si>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</si>
  <si>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</si>
  <si>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</si>
  <si>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</si>
  <si>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</si>
  <si>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</si>
  <si>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</si>
  <si>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</si>
  <si>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</si>
  <si>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</si>
  <si>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</si>
  <si>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</si>
  <si>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</si>
  <si>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</si>
  <si>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</si>
  <si>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</si>
  <si>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</si>
  <si>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</si>
  <si>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</si>
  <si>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</si>
  <si>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</si>
  <si>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</si>
  <si>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</si>
  <si>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</si>
  <si>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</si>
  <si>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</si>
  <si>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</si>
  <si>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</si>
  <si>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</si>
  <si>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</si>
  <si>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</si>
  <si>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</si>
  <si>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</si>
  <si>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</si>
  <si>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</si>
  <si>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</si>
  <si>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</si>
  <si>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</si>
  <si>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</si>
  <si>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</si>
  <si>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</si>
  <si>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</si>
  <si>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</si>
  <si>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</si>
  <si>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</si>
  <si>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</si>
  <si>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</si>
  <si>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</si>
  <si>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</si>
  <si>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</si>
  <si>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</si>
  <si>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</si>
  <si>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</si>
  <si>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</si>
  <si>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</si>
  <si>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</si>
  <si>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</si>
  <si>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</si>
  <si>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</si>
  <si>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K1M148</t>
  </si>
  <si>
    <t>CASE GKN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</si>
  <si>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</si>
  <si>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</si>
  <si>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</si>
  <si>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</si>
  <si>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</si>
  <si>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</si>
  <si>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</si>
  <si>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</si>
  <si>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</si>
  <si>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</si>
  <si>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</si>
  <si>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</si>
  <si>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</si>
  <si>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</si>
  <si>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</si>
  <si>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K1M48A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</si>
  <si>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</si>
  <si>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</si>
  <si>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</si>
  <si>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</si>
  <si>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</si>
  <si>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</si>
  <si>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</si>
  <si>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</si>
  <si>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</si>
  <si>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</si>
  <si>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</si>
  <si>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</si>
  <si>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</si>
  <si>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</si>
  <si>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</si>
  <si>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</si>
  <si>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</si>
  <si>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</si>
  <si>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</si>
  <si>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</si>
  <si>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</si>
  <si>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</si>
  <si>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</si>
  <si>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</si>
  <si>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</si>
  <si>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</si>
  <si>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</si>
  <si>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</si>
  <si>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</si>
  <si>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</si>
  <si>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</si>
  <si>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</si>
  <si>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</si>
  <si>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</si>
  <si>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</si>
  <si>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</si>
  <si>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</si>
  <si>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</si>
  <si>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</si>
  <si>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</si>
  <si>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</si>
  <si>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</si>
  <si>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</si>
  <si>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</si>
  <si>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</si>
  <si>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</si>
  <si>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</si>
  <si>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</si>
  <si>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</si>
  <si>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</si>
  <si>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</si>
  <si>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</si>
  <si>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</si>
  <si>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</si>
  <si>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</si>
  <si>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</si>
  <si>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</si>
  <si>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</si>
  <si>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</si>
  <si>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</si>
  <si>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</si>
  <si>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</si>
  <si>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</si>
  <si>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</si>
  <si>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</si>
  <si>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</si>
  <si>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</si>
  <si>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</si>
  <si>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</si>
  <si>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</si>
  <si>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</si>
  <si>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</si>
  <si>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</si>
  <si>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</si>
  <si>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</si>
  <si>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</si>
  <si>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</si>
  <si>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</si>
  <si>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</si>
  <si>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</si>
  <si>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</si>
  <si>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</si>
  <si>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</si>
  <si>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</si>
  <si>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</si>
  <si>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</si>
  <si>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</si>
  <si>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</si>
  <si>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</si>
  <si>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</si>
  <si>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</si>
  <si>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</si>
  <si>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</si>
  <si>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</si>
  <si>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</si>
  <si>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</si>
  <si>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</si>
  <si>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</si>
  <si>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</si>
  <si>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</si>
  <si>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</si>
  <si>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</si>
  <si>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</si>
  <si>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</si>
  <si>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1300A075</t>
  </si>
  <si>
    <t>PUMP ASSY;WATER</t>
  </si>
  <si>
    <t>4M41</t>
  </si>
  <si>
    <t>1320A047</t>
  </si>
  <si>
    <t>BRKT ASSY COOLING FAN</t>
  </si>
  <si>
    <t>4N15</t>
  </si>
  <si>
    <t>MD328078</t>
  </si>
  <si>
    <t>WATER PUMP ASSY</t>
  </si>
  <si>
    <t>4D56</t>
  </si>
  <si>
    <t>1300A057</t>
  </si>
  <si>
    <t>3E00 (4G6)</t>
  </si>
  <si>
    <t>1064A035</t>
  </si>
  <si>
    <t>CASE ASSY  OIL PUMP</t>
  </si>
  <si>
    <t>4D5OP(3E00)</t>
  </si>
  <si>
    <t>1211A164</t>
  </si>
  <si>
    <t>CASE ASSY OIL PUMP</t>
  </si>
  <si>
    <t>4G64</t>
  </si>
  <si>
    <t>1211A164-S</t>
  </si>
  <si>
    <t>1064A035-S</t>
  </si>
  <si>
    <t>16100-BZ051-A</t>
  </si>
  <si>
    <t>PUMP ASSY  WATER</t>
  </si>
  <si>
    <t>D46T (ALZA)</t>
  </si>
  <si>
    <t>J100-11510</t>
  </si>
  <si>
    <t>IAFM+</t>
  </si>
  <si>
    <t>16100-87Z01</t>
  </si>
  <si>
    <t>D369</t>
  </si>
  <si>
    <t>16100-BZ060</t>
  </si>
  <si>
    <t>EJ-VE</t>
  </si>
  <si>
    <t>MD370803</t>
  </si>
  <si>
    <t>JT-4G1E</t>
  </si>
  <si>
    <t>MD172270</t>
  </si>
  <si>
    <t>4G1</t>
  </si>
  <si>
    <t>MD323372</t>
  </si>
  <si>
    <t>4G1-E</t>
  </si>
  <si>
    <t>MD309756</t>
  </si>
  <si>
    <t>4G9-E</t>
  </si>
  <si>
    <t>897912-5400</t>
  </si>
  <si>
    <t>RELIEF VALVE ASSY</t>
  </si>
  <si>
    <t>4JA1</t>
  </si>
  <si>
    <t>897379-4640</t>
  </si>
  <si>
    <t>4JJ1</t>
  </si>
  <si>
    <t>897940-2532</t>
  </si>
  <si>
    <t>OIL PUMP ASSY</t>
  </si>
  <si>
    <t>16100-61J00</t>
  </si>
  <si>
    <t>PUMP ASSY  OIL</t>
  </si>
  <si>
    <t>G15</t>
  </si>
  <si>
    <t>897944-4300</t>
  </si>
  <si>
    <t>4JB1T</t>
  </si>
  <si>
    <t>15100-BZ080</t>
  </si>
  <si>
    <t>PUMP ASSY OIL</t>
  </si>
  <si>
    <t>D13B</t>
  </si>
  <si>
    <t>898248-2551</t>
  </si>
  <si>
    <t>ES01</t>
  </si>
  <si>
    <t>897312-1474</t>
  </si>
  <si>
    <t>898382-8360</t>
  </si>
  <si>
    <t>ES11</t>
  </si>
  <si>
    <t>897940-1570</t>
  </si>
  <si>
    <t>897942-2091</t>
  </si>
  <si>
    <t>4JH1</t>
  </si>
  <si>
    <t>PW811566</t>
  </si>
  <si>
    <t>FRONT CASE ASSY</t>
  </si>
  <si>
    <t>PW891228N</t>
  </si>
  <si>
    <t>FRONT CASE ASSY WITHOUT WATER PUMP</t>
  </si>
  <si>
    <t>1J873-73033</t>
  </si>
  <si>
    <t>3 SERIES</t>
  </si>
  <si>
    <t>17400-58M00</t>
  </si>
  <si>
    <t>PUMP ASSY WATER</t>
  </si>
  <si>
    <t>YPE/YL8/YR9</t>
  </si>
  <si>
    <t>1J864-73032</t>
  </si>
  <si>
    <t>1J881-73033</t>
  </si>
  <si>
    <t>1J880-73032</t>
  </si>
  <si>
    <t>J100-21802</t>
  </si>
  <si>
    <t>WATER PUMP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</si>
  <si>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</si>
  <si>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</si>
  <si>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</si>
  <si>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</si>
  <si>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</si>
  <si>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</si>
  <si>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</si>
  <si>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</si>
  <si>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</si>
  <si>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</si>
  <si>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</si>
  <si>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</si>
  <si>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</si>
  <si>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</si>
  <si>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</si>
  <si>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</si>
  <si>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</si>
  <si>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</si>
  <si>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</si>
  <si>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</si>
  <si>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</si>
  <si>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</si>
  <si>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</si>
  <si>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</si>
  <si>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821011-4752S</t>
  </si>
  <si>
    <t>BODY 4D56 DOMESTIC</t>
  </si>
  <si>
    <t>J105-13400</t>
  </si>
  <si>
    <t>IZ BODY 4JA1</t>
  </si>
  <si>
    <t>J105-24301S</t>
  </si>
  <si>
    <t>MSC CASE 4G6</t>
  </si>
  <si>
    <t>J105-19200</t>
  </si>
  <si>
    <t>BODY W/P</t>
  </si>
  <si>
    <t>4JG2T</t>
  </si>
  <si>
    <t>1211A165</t>
  </si>
  <si>
    <t>CASE OIL PUMP</t>
  </si>
  <si>
    <t>1211A086-S</t>
  </si>
  <si>
    <t>COVER OIL PUMP</t>
  </si>
  <si>
    <t>1211A086</t>
  </si>
  <si>
    <t>16111-61A31</t>
  </si>
  <si>
    <t>CASE  OIL PUMP</t>
  </si>
  <si>
    <t>G15 CASE</t>
  </si>
  <si>
    <t>1211A165-S</t>
  </si>
  <si>
    <t>J105-26601</t>
  </si>
  <si>
    <t>IZ CASE 4JJ1</t>
  </si>
  <si>
    <t>1064A036S</t>
  </si>
  <si>
    <t>MSC 3E00</t>
  </si>
  <si>
    <t>1064A036S-S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</si>
  <si>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</si>
  <si>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</si>
  <si>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</si>
  <si>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</si>
  <si>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</si>
  <si>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</si>
  <si>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</si>
  <si>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</si>
  <si>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</si>
  <si>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</si>
  <si>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</si>
  <si>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</si>
  <si>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</si>
  <si>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</si>
  <si>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</si>
  <si>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</si>
  <si>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</si>
  <si>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</si>
  <si>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</si>
  <si>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</si>
  <si>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</si>
  <si>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</si>
  <si>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</si>
  <si>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</si>
  <si>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</si>
  <si>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</si>
  <si>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</si>
  <si>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</si>
  <si>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</si>
  <si>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</si>
  <si>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</si>
  <si>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</si>
  <si>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</si>
  <si>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</si>
  <si>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</si>
  <si>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</si>
  <si>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</si>
  <si>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</si>
  <si>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</si>
  <si>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</si>
  <si>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</si>
  <si>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</si>
  <si>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</si>
  <si>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</si>
  <si>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</si>
  <si>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</si>
  <si>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J105-38010</t>
  </si>
  <si>
    <t>J105-37700</t>
  </si>
  <si>
    <t>D1703-M-DI-E-TS1T</t>
  </si>
  <si>
    <t>J105-37910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</si>
  <si>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</si>
  <si>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</si>
  <si>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</si>
  <si>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</si>
  <si>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</si>
  <si>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</si>
  <si>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</si>
  <si>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</si>
  <si>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</si>
  <si>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</si>
  <si>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</si>
  <si>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</si>
  <si>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</si>
  <si>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</si>
  <si>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</si>
  <si>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</si>
  <si>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L107-13931</t>
  </si>
  <si>
    <t>L107-13900</t>
  </si>
  <si>
    <t>COVER ES01</t>
  </si>
  <si>
    <t>L107-13920</t>
  </si>
  <si>
    <t>L105-17511</t>
  </si>
  <si>
    <t>EJ50</t>
  </si>
  <si>
    <t>J107-10911</t>
  </si>
  <si>
    <t>J105-39230</t>
  </si>
  <si>
    <t>J107-10180</t>
  </si>
  <si>
    <t>G200-43661</t>
  </si>
  <si>
    <t>W/CYL ASSY</t>
  </si>
  <si>
    <t>B200-00111</t>
  </si>
  <si>
    <t>WHEEL CYL. ASSY</t>
  </si>
  <si>
    <t>J03(Deimo)</t>
  </si>
  <si>
    <t>G200-43681</t>
  </si>
  <si>
    <t>W/CYL ASSY; Rr</t>
  </si>
  <si>
    <t>B200-00101</t>
  </si>
  <si>
    <t>B-CAR</t>
  </si>
  <si>
    <t>G200-43671</t>
  </si>
  <si>
    <t>G200-43651</t>
  </si>
  <si>
    <t>B204-00100-P10</t>
  </si>
  <si>
    <t>BODY;w/cyl(3/4)</t>
  </si>
  <si>
    <t>G204-24430-P10</t>
  </si>
  <si>
    <t>BODY W/CYL</t>
  </si>
  <si>
    <t>L-200</t>
  </si>
  <si>
    <t>G204-24440-P10</t>
  </si>
  <si>
    <t>B204-00110-P10</t>
  </si>
  <si>
    <t>BODY;w/cyl(11/16)</t>
  </si>
  <si>
    <t>J03</t>
  </si>
  <si>
    <t>G204-24450-P10</t>
  </si>
  <si>
    <t>G204-24450</t>
  </si>
  <si>
    <t>B204-00100</t>
  </si>
  <si>
    <t>B204-00110</t>
  </si>
  <si>
    <t>DEMIO</t>
  </si>
  <si>
    <t>G128-36600</t>
  </si>
  <si>
    <t>BKT ASSY;anchor</t>
  </si>
  <si>
    <t>VD00</t>
  </si>
  <si>
    <t>G128-36610</t>
  </si>
  <si>
    <t>G103-14410</t>
  </si>
  <si>
    <t>SHOE ASSY</t>
  </si>
  <si>
    <t>G103-14600</t>
  </si>
  <si>
    <t>G103-14400</t>
  </si>
  <si>
    <t>G103-14500</t>
  </si>
  <si>
    <t>G103-14610</t>
  </si>
  <si>
    <t>G103-14510</t>
  </si>
  <si>
    <t>G103-14300</t>
  </si>
  <si>
    <t>G103-14310</t>
  </si>
  <si>
    <t>898315-3733</t>
  </si>
  <si>
    <t>BRAKE ASSY Ft LH (STD)</t>
  </si>
  <si>
    <t>898315-7293</t>
  </si>
  <si>
    <t>BRAKE ASSY RRr R (STD)</t>
  </si>
  <si>
    <t>898315-7273</t>
  </si>
  <si>
    <t>BRAKE ASSY RRr RH (STD)</t>
  </si>
  <si>
    <t>898315-7333</t>
  </si>
  <si>
    <t>BRAKE ASSY RRr LH (STD)</t>
  </si>
  <si>
    <t>898315-7023</t>
  </si>
  <si>
    <t>BRAKE ASSY FRr RH (ABS)</t>
  </si>
  <si>
    <t>898315-6983</t>
  </si>
  <si>
    <t>BRAKE ASSY FRr RH (STD)</t>
  </si>
  <si>
    <t>898315-7033</t>
  </si>
  <si>
    <t>BRAKE ASSY FRr LH (ABS)</t>
  </si>
  <si>
    <t>898315-6993</t>
  </si>
  <si>
    <t>BRAKE ASSY FRr LH (STD)</t>
  </si>
  <si>
    <t>898315-3723</t>
  </si>
  <si>
    <t>BRAKE ASSY Ft RH (STD)</t>
  </si>
  <si>
    <t>898315-7353</t>
  </si>
  <si>
    <t>BRAKE ASSY RRr LH (ABS)</t>
  </si>
  <si>
    <t>G128-37300</t>
  </si>
  <si>
    <t>BKT ASSY; anchor</t>
  </si>
  <si>
    <t>VD00 HR</t>
  </si>
  <si>
    <t>G128-37310</t>
  </si>
  <si>
    <t>G128-37000</t>
  </si>
  <si>
    <t>G128-37100</t>
  </si>
  <si>
    <t>G128-37010</t>
  </si>
  <si>
    <t>G190-06010</t>
  </si>
  <si>
    <t>CHAMBER BKT ASSY</t>
  </si>
  <si>
    <t>G190-05900</t>
  </si>
  <si>
    <t>G190-05800</t>
  </si>
  <si>
    <t>G190-06110</t>
  </si>
  <si>
    <t>897664-4910Z10</t>
  </si>
  <si>
    <t>VD01-HR</t>
  </si>
  <si>
    <t>897664-4930Z10</t>
  </si>
  <si>
    <t>BRAKE ASSY Ft RH (ABS)</t>
  </si>
  <si>
    <t>897664-5090Z10</t>
  </si>
  <si>
    <t>897664-5020Z10</t>
  </si>
  <si>
    <t>897664-5080Z10</t>
  </si>
  <si>
    <t>897664-4940Z10</t>
  </si>
  <si>
    <t>BRAKE ASSY Ft LH (ABS)</t>
  </si>
  <si>
    <t>897664-4920Z10</t>
  </si>
  <si>
    <t>897664-5040Z10</t>
  </si>
  <si>
    <t>897664-5030Z10</t>
  </si>
  <si>
    <t>897664-5060Z10</t>
  </si>
  <si>
    <t>BRAKE ASSY RRr RH (ABS)</t>
  </si>
  <si>
    <t>897664-5070Z10</t>
  </si>
  <si>
    <t>TC822-1472-2</t>
  </si>
  <si>
    <t>FORK  (CLUTCH RELEASE)</t>
  </si>
  <si>
    <t>E60A,B</t>
  </si>
  <si>
    <t>6C526-1911-1-P30</t>
  </si>
  <si>
    <t>FORK  DIFF. LOCK SHIFT</t>
  </si>
  <si>
    <t>D31-C</t>
  </si>
  <si>
    <t>6C526-1911-1-P10</t>
  </si>
  <si>
    <t>6C526-1814-2-P10</t>
  </si>
  <si>
    <t>FORK  SHIFT(2-3)</t>
  </si>
  <si>
    <t>TC620-2461-1-P10</t>
  </si>
  <si>
    <t>FORK  SHIFT(PTO)</t>
  </si>
  <si>
    <t>E50</t>
  </si>
  <si>
    <t>6C526-1812-2-P10</t>
  </si>
  <si>
    <t>FORK  SHIFT(1-R)</t>
  </si>
  <si>
    <t>TC422-2461-2-P10</t>
  </si>
  <si>
    <t>FORK  SHIFT PTO</t>
  </si>
  <si>
    <t>E40-B</t>
  </si>
  <si>
    <t>TC620-2188-1-P10</t>
  </si>
  <si>
    <t>FORK  SHIFT (SHUTTLE)</t>
  </si>
  <si>
    <t>TC422-2351-3-P10</t>
  </si>
  <si>
    <t>FORK  SHAFT 1-2</t>
  </si>
  <si>
    <t>TC822-2352-1-P10</t>
  </si>
  <si>
    <t>FORK  SHIFT (3-4)</t>
  </si>
  <si>
    <t>E60AB</t>
  </si>
  <si>
    <t>TC432-2120-1</t>
  </si>
  <si>
    <t>FORK  CLUTCH RELEASE</t>
  </si>
  <si>
    <t>E40-C</t>
  </si>
  <si>
    <t>TC402-2663-1-P10</t>
  </si>
  <si>
    <t>FORK  SHIFT DIFF LOCK</t>
  </si>
  <si>
    <t>TE022-2358-2</t>
  </si>
  <si>
    <t>FORK SHIFT SHUTTLE (FG)</t>
  </si>
  <si>
    <t>E52B</t>
  </si>
  <si>
    <t>6C526-1814-2</t>
  </si>
  <si>
    <t>6C526-1812-2</t>
  </si>
  <si>
    <t>E50-BH</t>
  </si>
  <si>
    <t>KL999-1832-4</t>
  </si>
  <si>
    <t>FORK  3 SHIFT</t>
  </si>
  <si>
    <t>PEM1408</t>
  </si>
  <si>
    <t>TC422-2352-1</t>
  </si>
  <si>
    <t>FORK  SHIFT 3-4</t>
  </si>
  <si>
    <t>KL999-1812-4</t>
  </si>
  <si>
    <t>FORK  1 SHIFT</t>
  </si>
  <si>
    <t>TC412-2411-1</t>
  </si>
  <si>
    <t>FORK  SHIFT(RANGE)</t>
  </si>
  <si>
    <t>TC620-2188-1</t>
  </si>
  <si>
    <t>TC832-2188-1</t>
  </si>
  <si>
    <t>E60C</t>
  </si>
  <si>
    <t>TC402-2663-1</t>
  </si>
  <si>
    <t>TC822-2461-1</t>
  </si>
  <si>
    <t>E40</t>
  </si>
  <si>
    <t>TE012-2351-2</t>
  </si>
  <si>
    <t>FORK SHIFT (1-2) (FG)</t>
  </si>
  <si>
    <t>E52A</t>
  </si>
  <si>
    <t>TC620-2461-1</t>
  </si>
  <si>
    <t>TC432-2351-1</t>
  </si>
  <si>
    <t>FORK  SHIFT 1-2</t>
  </si>
  <si>
    <t>TE012-2351-3</t>
  </si>
  <si>
    <t>6C526-1911-1</t>
  </si>
  <si>
    <t>KL999-1822-4</t>
  </si>
  <si>
    <t>FORK  2 SHIFT</t>
  </si>
  <si>
    <t>KL999-1842-3</t>
  </si>
  <si>
    <t>FORK  4 SHIFT</t>
  </si>
  <si>
    <t>TC422-2351-3</t>
  </si>
  <si>
    <t>TC422-2411-2</t>
  </si>
  <si>
    <t>TC403-2440-2</t>
  </si>
  <si>
    <t>FORK  SHIFT L-H</t>
  </si>
  <si>
    <t>TC432-2352-1</t>
  </si>
  <si>
    <t>E41-C</t>
  </si>
  <si>
    <t>TC432-2367-1</t>
  </si>
  <si>
    <t>TC822-2352-1</t>
  </si>
  <si>
    <t>TC682-5450-1</t>
  </si>
  <si>
    <t>TC422-2461-2</t>
  </si>
  <si>
    <t>TE012-2188-2</t>
  </si>
  <si>
    <t>TE012-2351-2-P10</t>
  </si>
  <si>
    <t>FORK SHIFT (1-2) (M/C)</t>
  </si>
  <si>
    <t>TC432-2351-1-P10</t>
  </si>
  <si>
    <t>TC403-2440-2-P10</t>
  </si>
  <si>
    <t>TE012-2188-2-P10</t>
  </si>
  <si>
    <t>FORK SHIFT SHUTTLE (M/C)</t>
  </si>
  <si>
    <t>TC822-2461-1-P10</t>
  </si>
  <si>
    <t>TC832-2188-1-P10</t>
  </si>
  <si>
    <t>TC432-2367-1-P10</t>
  </si>
  <si>
    <t>TC422-2115-2</t>
  </si>
  <si>
    <t>TC422-2371-3</t>
  </si>
  <si>
    <t>COVER  CLUTCH HOUSING</t>
  </si>
  <si>
    <t>J105-39202-RM-P10</t>
  </si>
  <si>
    <t>4N15 CASE W/P</t>
  </si>
  <si>
    <t>J105-39202-RM</t>
  </si>
  <si>
    <t>17411-58M00-RM-P10</t>
  </si>
  <si>
    <t>YP5 BODY W/P</t>
  </si>
  <si>
    <t>L107-09010-RM</t>
  </si>
  <si>
    <t>4JJ1 COVER O/P</t>
  </si>
  <si>
    <t>16111-61A31-RM-P10</t>
  </si>
  <si>
    <t>G15 CASE O/P</t>
  </si>
  <si>
    <t>J105-24301-RM-P10</t>
  </si>
  <si>
    <t>4G6 CASE W/P</t>
  </si>
  <si>
    <t>J105-24104-RM-P10</t>
  </si>
  <si>
    <t>IAFM+ BODY W/P</t>
  </si>
  <si>
    <t>L107-09010-RM-P10</t>
  </si>
  <si>
    <t>J105-37700-RM-P10</t>
  </si>
  <si>
    <t>KUBOTA : 700</t>
  </si>
  <si>
    <t>J105-37700-RM</t>
  </si>
  <si>
    <t>J105-13400-RM-P10</t>
  </si>
  <si>
    <t>4JA1 BODY W/P</t>
  </si>
  <si>
    <t>1211A166-RM-P10</t>
  </si>
  <si>
    <t>COVER (SU)</t>
  </si>
  <si>
    <t>J105-39300-RM</t>
  </si>
  <si>
    <t>4N15 : BRKT COOLING FAN</t>
  </si>
  <si>
    <t>J105-19200-RM-P10</t>
  </si>
  <si>
    <t>4JG2T BODY W/P</t>
  </si>
  <si>
    <t>MD050555-RM-P10</t>
  </si>
  <si>
    <t>898201-5520-RM</t>
  </si>
  <si>
    <t>COVER TIMING CHAIN</t>
  </si>
  <si>
    <t>898201-5520-RM-P10</t>
  </si>
  <si>
    <t>J107-10140-RM-P10</t>
  </si>
  <si>
    <t>4N15 COVER W/P</t>
  </si>
  <si>
    <t>1064A036-RM</t>
  </si>
  <si>
    <t>3E00 CASE O/P</t>
  </si>
  <si>
    <t>1064A036-RM-P10</t>
  </si>
  <si>
    <t>898228-3190-RM-P10</t>
  </si>
  <si>
    <t>BRKT : 3190</t>
  </si>
  <si>
    <t>J105-40720-RM-P10</t>
  </si>
  <si>
    <t>ES01 CASE W/P</t>
  </si>
  <si>
    <t>898228-3190-RM</t>
  </si>
  <si>
    <t>J105-40730-RM-P10</t>
  </si>
  <si>
    <t>ES11 CASE W/P</t>
  </si>
  <si>
    <t>898228-3150-RM-P10</t>
  </si>
  <si>
    <t>BRACKET CAM : 3150</t>
  </si>
  <si>
    <t>BRKT : 3150</t>
  </si>
  <si>
    <t>898228-3200-RM</t>
  </si>
  <si>
    <t>BRACKET CAM : 3200</t>
  </si>
  <si>
    <t>BRKT : 3200</t>
  </si>
  <si>
    <t>J105-25100-RM-P10</t>
  </si>
  <si>
    <t>KUBOTA TBR BODY W/P</t>
  </si>
  <si>
    <t>J105-26601-RM-P10</t>
  </si>
  <si>
    <t>4JJ Case W/P</t>
  </si>
  <si>
    <t>898228-3160-RM</t>
  </si>
  <si>
    <t>BRACKET CAM : 3160</t>
  </si>
  <si>
    <t>BRKT : 3160</t>
  </si>
  <si>
    <t>898244-0400-RM-P10</t>
  </si>
  <si>
    <t>BRACKET CAM : 0400</t>
  </si>
  <si>
    <t>BRKT : 0400</t>
  </si>
  <si>
    <t>898244-0400-RM</t>
  </si>
  <si>
    <t>L105-16360-RM-P10</t>
  </si>
  <si>
    <t>ES14 CASE O/P</t>
  </si>
  <si>
    <t>L107-13920-RM</t>
  </si>
  <si>
    <t>ES14 COVER O/P</t>
  </si>
  <si>
    <t>J107-10180-RM-P10</t>
  </si>
  <si>
    <t>L107-13920-RM-P10</t>
  </si>
  <si>
    <t>L105-17511-RM-P10</t>
  </si>
  <si>
    <t>EJ50 CASE O/P</t>
  </si>
  <si>
    <t>J107-10140-RM</t>
  </si>
  <si>
    <t>J107-10911-RM-P10</t>
  </si>
  <si>
    <t>EJ50 COVER W/P</t>
  </si>
  <si>
    <t>J105-24301-RM</t>
  </si>
  <si>
    <t>17411-58M00-RM</t>
  </si>
  <si>
    <t>J105-19200-RM</t>
  </si>
  <si>
    <t>MD050555-RM</t>
  </si>
  <si>
    <t>L105-16360-RM</t>
  </si>
  <si>
    <t>J105-26601-RM</t>
  </si>
  <si>
    <t>J105-24104-RM</t>
  </si>
  <si>
    <t>J105-25100-RM</t>
  </si>
  <si>
    <t>L105-16360-RM-P20</t>
  </si>
  <si>
    <t>17411-58M00-RM-P20</t>
  </si>
  <si>
    <t>J105-25100-RM-P20</t>
  </si>
  <si>
    <t>1211A166-RM</t>
  </si>
  <si>
    <t>J105-26601-RM-P20</t>
  </si>
  <si>
    <t>898228-3150-RM</t>
  </si>
  <si>
    <t>J105-24104-RM-P20</t>
  </si>
  <si>
    <t>L105-17511-RM</t>
  </si>
  <si>
    <t>J105-24301-RM-P20</t>
  </si>
  <si>
    <t>J105-19200-RM-P20</t>
  </si>
  <si>
    <t>J105-40730-RM</t>
  </si>
  <si>
    <t>J105-39230-RM</t>
  </si>
  <si>
    <t>L354-02930</t>
  </si>
  <si>
    <t>ROTOR; ASSY</t>
  </si>
  <si>
    <t>D13 ROTOR</t>
  </si>
  <si>
    <t>L156-01822</t>
  </si>
  <si>
    <t>IZ GEAR SUB</t>
  </si>
  <si>
    <t>L154-13540</t>
  </si>
  <si>
    <t>GEAR ASSY;drive</t>
  </si>
  <si>
    <t>4JJ1 ES01</t>
  </si>
  <si>
    <t>L156-07040</t>
  </si>
  <si>
    <t>GEAR ASSY; DRIVEN</t>
  </si>
  <si>
    <t>4JJ1 EJ28</t>
  </si>
  <si>
    <t>L154-08740</t>
  </si>
  <si>
    <t>GEAR ASSY; DRIVE</t>
  </si>
  <si>
    <t>L156-12000</t>
  </si>
  <si>
    <t>GEAR ASSY;driven</t>
  </si>
  <si>
    <t>ES01 O/P</t>
  </si>
  <si>
    <t>L154-02631</t>
  </si>
  <si>
    <t>SHAFT SUB ASSY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</si>
  <si>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</si>
  <si>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</si>
  <si>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</si>
  <si>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</si>
  <si>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</si>
  <si>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</si>
  <si>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</si>
  <si>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</si>
  <si>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</si>
  <si>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</si>
  <si>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</si>
  <si>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</si>
  <si>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</si>
  <si>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</si>
  <si>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</si>
  <si>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</si>
  <si>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</si>
  <si>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</si>
  <si>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</si>
  <si>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</si>
  <si>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</si>
  <si>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</si>
  <si>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</si>
  <si>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</si>
  <si>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</si>
  <si>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</si>
  <si>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</si>
  <si>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</si>
  <si>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</si>
  <si>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</si>
  <si>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</si>
  <si>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</si>
  <si>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</si>
  <si>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</si>
  <si>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</si>
  <si>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</si>
  <si>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</si>
  <si>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</si>
  <si>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</si>
  <si>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</si>
  <si>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</si>
  <si>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</si>
  <si>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</si>
  <si>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</si>
  <si>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898248-1612</t>
  </si>
  <si>
    <t>GEAR ASM; CAMSHAFT  INLET SUB</t>
  </si>
  <si>
    <t>898248-1601</t>
  </si>
  <si>
    <t>GEAR ASM; CAMSHAFT  INLET MAIN</t>
  </si>
  <si>
    <t>1130A230</t>
  </si>
  <si>
    <t>898351-8040</t>
  </si>
  <si>
    <t>ES14 GEAR</t>
  </si>
  <si>
    <t>898231-9080-P10</t>
  </si>
  <si>
    <t>L120-07640-P10</t>
  </si>
  <si>
    <t>L120-12740-P10</t>
  </si>
  <si>
    <t>L120-12720-P10</t>
  </si>
  <si>
    <t>1125A218</t>
  </si>
  <si>
    <t>GEAR  B /S LH</t>
  </si>
  <si>
    <t>ME229892</t>
  </si>
  <si>
    <t>1130A228</t>
  </si>
  <si>
    <t>ME229892-S</t>
  </si>
  <si>
    <t>1132A117</t>
  </si>
  <si>
    <t>GEAR ASSY  IDLER LH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</si>
  <si>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</si>
  <si>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</si>
  <si>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</si>
  <si>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</si>
  <si>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</si>
  <si>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</si>
  <si>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</si>
  <si>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</si>
  <si>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</si>
  <si>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</si>
  <si>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10285113-P10</t>
  </si>
  <si>
    <t>CASE B (M/C)</t>
  </si>
  <si>
    <t>NISSAN 72</t>
  </si>
  <si>
    <t>10285103-P10</t>
  </si>
  <si>
    <t>CASE-SET,DIFF</t>
  </si>
  <si>
    <t>SB02F400004-P10</t>
  </si>
  <si>
    <t>BEARING HOUSING MACHINING</t>
  </si>
  <si>
    <t>RHF4</t>
  </si>
  <si>
    <t>SB02S400005-P10</t>
  </si>
  <si>
    <t>BEARING HOUSING MACHINING (ROUGH)</t>
  </si>
  <si>
    <t>RHS4C</t>
  </si>
  <si>
    <t>SB02S400004-P10</t>
  </si>
  <si>
    <t>RHS4</t>
  </si>
  <si>
    <t>SB02S400004</t>
  </si>
  <si>
    <t>SB02F400004</t>
  </si>
  <si>
    <t>SB02S400005</t>
  </si>
  <si>
    <t>SB03S400004</t>
  </si>
  <si>
    <t>BEARING HOUSING SUB ASSY</t>
  </si>
  <si>
    <t>SB03F400004</t>
  </si>
  <si>
    <t>SB03S400005</t>
  </si>
  <si>
    <t>49373-20500</t>
  </si>
  <si>
    <t>HOUSING BEARING</t>
  </si>
  <si>
    <t>HONDA</t>
  </si>
  <si>
    <t>49377-26886</t>
  </si>
  <si>
    <t>HOUSING BEARING SUB ASSY</t>
  </si>
  <si>
    <t>GM LGE (TD04L)</t>
  </si>
  <si>
    <t>49189-20142</t>
  </si>
  <si>
    <t>CTT HE221W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</si>
  <si>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</si>
  <si>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</si>
  <si>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</si>
  <si>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</si>
  <si>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</si>
  <si>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</si>
  <si>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</si>
  <si>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49189-20123-P10</t>
  </si>
  <si>
    <t>IVECO F1C</t>
  </si>
  <si>
    <t>49189-20142-P10</t>
  </si>
  <si>
    <t>49177-20472</t>
  </si>
  <si>
    <t>IVECO F1A,SMTC</t>
  </si>
  <si>
    <t>49189-20112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</si>
  <si>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</si>
  <si>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</si>
  <si>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</si>
  <si>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</si>
  <si>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</si>
  <si>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</si>
  <si>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</si>
  <si>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49335-20100</t>
  </si>
  <si>
    <t>49373-20750</t>
  </si>
  <si>
    <t>49373-20613</t>
  </si>
  <si>
    <t>49373-25590</t>
  </si>
  <si>
    <t>49180-20500</t>
  </si>
  <si>
    <t>GMW EB04</t>
  </si>
  <si>
    <t>49180-20200</t>
  </si>
  <si>
    <t>RENAULT-R9N</t>
  </si>
  <si>
    <t>49130-20520</t>
  </si>
  <si>
    <t>MAZDA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</si>
  <si>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</si>
  <si>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</si>
  <si>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</si>
  <si>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</si>
  <si>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</si>
  <si>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</si>
  <si>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</si>
  <si>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</si>
  <si>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</si>
  <si>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49173-25556</t>
  </si>
  <si>
    <t>RENAULT</t>
  </si>
  <si>
    <t>49373-25591-LP</t>
  </si>
  <si>
    <t>HOUSING BEARING ASSY</t>
  </si>
  <si>
    <t>HONDA (LP)</t>
  </si>
  <si>
    <t>J107-10911-EP</t>
  </si>
  <si>
    <t>J105-25100-EP</t>
  </si>
  <si>
    <t>L105-17511-EP</t>
  </si>
  <si>
    <t>L120-12720-EP</t>
  </si>
  <si>
    <t>J105-19200-EP</t>
  </si>
  <si>
    <t>IZ BODY 4JG2T W/P EX.</t>
  </si>
  <si>
    <t>1050B375-LP</t>
  </si>
  <si>
    <t>SLEEVE</t>
  </si>
  <si>
    <t>MD372348-LP</t>
  </si>
  <si>
    <t>PACKING SEMI-CIRCULAR</t>
  </si>
  <si>
    <t>WL51-10-33Y-LP</t>
  </si>
  <si>
    <t>PLUG ASSY OIL CONTROL</t>
  </si>
  <si>
    <t>J97MU</t>
  </si>
  <si>
    <t>G200-34630-SP</t>
  </si>
  <si>
    <t>Y184</t>
  </si>
  <si>
    <t>1060A196-SP</t>
  </si>
  <si>
    <t>898243-2260-SP</t>
  </si>
  <si>
    <t>COVER TIMING UPPER EJ40</t>
  </si>
  <si>
    <t>L199-05700-ESP</t>
  </si>
  <si>
    <t>OIL SEAL</t>
  </si>
  <si>
    <t>P700</t>
  </si>
  <si>
    <t>PW810819-ESP</t>
  </si>
  <si>
    <t>P7009</t>
  </si>
  <si>
    <t>1052B665-SP</t>
  </si>
  <si>
    <t>1235A049-EP</t>
  </si>
  <si>
    <t>SPRING  RELIEF</t>
  </si>
  <si>
    <t>1060A217-SP</t>
  </si>
  <si>
    <t>G175-13200-SP</t>
  </si>
  <si>
    <t>CAM SHAFT  Rr</t>
  </si>
  <si>
    <t>MD172270-ESP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</si>
  <si>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</si>
  <si>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</si>
  <si>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</si>
  <si>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</si>
  <si>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</si>
  <si>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</si>
  <si>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</si>
  <si>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</si>
  <si>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4JA1 [EJ92]</t>
  </si>
  <si>
    <t>16100-61J00-EP</t>
  </si>
  <si>
    <t>15100-BZ080-ESP</t>
  </si>
  <si>
    <t>1300A196-EP</t>
  </si>
  <si>
    <t>L144-00370-SP</t>
  </si>
  <si>
    <t>STRAINER ASSY</t>
  </si>
  <si>
    <t>4JHJ</t>
  </si>
  <si>
    <t>MD328078-SP</t>
  </si>
  <si>
    <t>1052B663-SP</t>
  </si>
  <si>
    <t>OIL SEAL FRONT</t>
  </si>
  <si>
    <t>4600A257-SP</t>
  </si>
  <si>
    <t>SHOE KIT(SET) REAR BRAKE (2W)</t>
  </si>
  <si>
    <t>1052B382-SP</t>
  </si>
  <si>
    <t>OIL SEAL  FRONT</t>
  </si>
  <si>
    <t>897940-2532-SP</t>
  </si>
  <si>
    <t>L120-01700-EP</t>
  </si>
  <si>
    <t>4JA1OP</t>
  </si>
  <si>
    <t>898232-6241-SP</t>
  </si>
  <si>
    <t>G128-36610-SP</t>
  </si>
  <si>
    <t>J113-12500-EP</t>
  </si>
  <si>
    <t>BEARING UNIT</t>
  </si>
  <si>
    <t>MD377999-SP</t>
  </si>
  <si>
    <t>JT-4G1E,4G1E</t>
  </si>
  <si>
    <t>MN186401-SP</t>
  </si>
  <si>
    <t>SHOE KIT REAR BRAKE</t>
  </si>
  <si>
    <t>PCAR</t>
  </si>
  <si>
    <t>897940-1570-SP</t>
  </si>
  <si>
    <t>PW811566-EP</t>
  </si>
  <si>
    <t>897379-4640-SP</t>
  </si>
  <si>
    <t>J113-09120-EP</t>
  </si>
  <si>
    <t>4D5 3EOO (W/P)</t>
  </si>
  <si>
    <t>1052B663-EP</t>
  </si>
  <si>
    <t>897912-5400-SP</t>
  </si>
  <si>
    <t>G200-43661-SP</t>
  </si>
  <si>
    <t>254, 270</t>
  </si>
  <si>
    <t>898382-8360-SP</t>
  </si>
  <si>
    <t>G167-16100-EP</t>
  </si>
  <si>
    <t>SPRING: anchor</t>
  </si>
  <si>
    <t>G190-05800-SP</t>
  </si>
  <si>
    <t>897529-9420-SP</t>
  </si>
  <si>
    <t>G199-13940-SP</t>
  </si>
  <si>
    <t>BOLT ASSY: adjuster RH</t>
  </si>
  <si>
    <t>254, 270,3E00</t>
  </si>
  <si>
    <t>1211A164-SP</t>
  </si>
  <si>
    <t>16100-87Z01-ESP</t>
  </si>
  <si>
    <t>1300A033-SP</t>
  </si>
  <si>
    <t>PUMP ASSY; WATER</t>
  </si>
  <si>
    <t>G300-17010-SP</t>
  </si>
  <si>
    <t>AUTO SLACK ADJ ASSY</t>
  </si>
  <si>
    <t>G200-34530-SP</t>
  </si>
  <si>
    <t>G135-01051-SP</t>
  </si>
  <si>
    <t>ADJ.CAM ASSY B</t>
  </si>
  <si>
    <t>MD328078-EP</t>
  </si>
  <si>
    <t>898386-0670-SP</t>
  </si>
  <si>
    <t>GASKET;PUMP TO C/BL</t>
  </si>
  <si>
    <t>J115-21800-EP</t>
  </si>
  <si>
    <t>IMPELLER</t>
  </si>
  <si>
    <t>ES06</t>
  </si>
  <si>
    <t>G200-34400-SP</t>
  </si>
  <si>
    <t>897940-2542-SP</t>
  </si>
  <si>
    <t>G190-05900-SP</t>
  </si>
  <si>
    <t>J199-37700-EP</t>
  </si>
  <si>
    <t>STUD BOLT</t>
  </si>
  <si>
    <t>17400-58M00-SP</t>
  </si>
  <si>
    <t>1132A100-SP</t>
  </si>
  <si>
    <t>J199-20030-EP</t>
  </si>
  <si>
    <t>PLUG</t>
  </si>
  <si>
    <t>897312-1474-SP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</si>
  <si>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</si>
  <si>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</si>
  <si>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</si>
  <si>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</si>
  <si>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</si>
  <si>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</si>
  <si>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</si>
  <si>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</si>
  <si>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</si>
  <si>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MD343566-SP</t>
  </si>
  <si>
    <t>4D56(NEW)</t>
  </si>
  <si>
    <t>897942-4663-SP</t>
  </si>
  <si>
    <t>16100-BZ021-ESP</t>
  </si>
  <si>
    <t>ED-VE</t>
  </si>
  <si>
    <t>MD328077-SP</t>
  </si>
  <si>
    <t>P-CAR</t>
  </si>
  <si>
    <t>16100-61J00-ESP</t>
  </si>
  <si>
    <t>MP1001-SP</t>
  </si>
  <si>
    <t>G141-01630-SP</t>
  </si>
  <si>
    <t>PIN SHOE HOLD</t>
  </si>
  <si>
    <t>WL51-10-C58-SP</t>
  </si>
  <si>
    <t>O-RING</t>
  </si>
  <si>
    <t>J97/MU</t>
  </si>
  <si>
    <t>S471KEV010-SP</t>
  </si>
  <si>
    <t>COVER WHEEL CYL</t>
  </si>
  <si>
    <t>J100-11510-ESP</t>
  </si>
  <si>
    <t>16100-BZ060-ESP</t>
  </si>
  <si>
    <t>1213A062-EP</t>
  </si>
  <si>
    <t>ROTOR  OIL PUMP OUTER</t>
  </si>
  <si>
    <t>SU(4N15)</t>
  </si>
  <si>
    <t>G103-14500-SP</t>
  </si>
  <si>
    <t>MD372348-SP</t>
  </si>
  <si>
    <t>3E00-4D5-CDI</t>
  </si>
  <si>
    <t>47420-EV010-SP</t>
  </si>
  <si>
    <t>J109-09810-EP</t>
  </si>
  <si>
    <t>GASKET; WATER PUMP</t>
  </si>
  <si>
    <t>4D5WP(3E00)</t>
  </si>
  <si>
    <t>G135-00951-SP</t>
  </si>
  <si>
    <t>ADJ.CAM ASSY A</t>
  </si>
  <si>
    <t>898248-2551-SP</t>
  </si>
  <si>
    <t>897969-6160-EP</t>
  </si>
  <si>
    <t>EJ89 (4JZ1)</t>
  </si>
  <si>
    <t>1213A063-EP</t>
  </si>
  <si>
    <t>T901-00500-SP</t>
  </si>
  <si>
    <t>BOLT;w/cyl cover</t>
  </si>
  <si>
    <t>PW891228N-ESP</t>
  </si>
  <si>
    <t>898232-6241-EP</t>
  </si>
  <si>
    <t>1064A035-SP</t>
  </si>
  <si>
    <t>J123-12600-EP</t>
  </si>
  <si>
    <t>FLANGE</t>
  </si>
  <si>
    <t>I-783</t>
  </si>
  <si>
    <t>MP1002-SP</t>
  </si>
  <si>
    <t>G199-14040-SP</t>
  </si>
  <si>
    <t>BOLT ASSY: adjuster LH</t>
  </si>
  <si>
    <t>J123-13700-EP</t>
  </si>
  <si>
    <t>G300-17110-SP</t>
  </si>
  <si>
    <t>898145-1531-EP</t>
  </si>
  <si>
    <t>4JJ1X</t>
  </si>
  <si>
    <t>J115-20400-EP</t>
  </si>
  <si>
    <t>4D56 , 3 SERIES</t>
  </si>
  <si>
    <t>1300A075-SP</t>
  </si>
  <si>
    <t>PW810914-ESP</t>
  </si>
  <si>
    <t>OIL COOLER ASSY</t>
  </si>
  <si>
    <t>MF472403-EP</t>
  </si>
  <si>
    <t>PIN  DOWEL</t>
  </si>
  <si>
    <t>MN187997-SP</t>
  </si>
  <si>
    <t>G128-37010-SP</t>
  </si>
  <si>
    <t>J117-04300-EP</t>
  </si>
  <si>
    <t>SEAL UNIT</t>
  </si>
  <si>
    <t>YP5</t>
  </si>
  <si>
    <t>G200-43671-SP</t>
  </si>
  <si>
    <t>MD323372-SP</t>
  </si>
  <si>
    <t>1132A117-SP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</si>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</sst>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6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SUBTOTAL(9,F11:F175)</f>
        <v>0</v>
      </c>
      <c r="G7" s="40" t="str">
        <f>SUBTOTAL(9,G11:G175)</f>
        <v>0</v>
      </c>
      <c r="H7" s="40" t="str">
        <f>SUBTOTAL(9,H11:H175)</f>
        <v>0</v>
      </c>
      <c r="I7" s="40" t="str">
        <f>SUBTOTAL(9,I11:I175)</f>
        <v>0</v>
      </c>
      <c r="J7" s="77" t="str">
        <f>SUBTOTAL(9,J11:J175)/60</f>
        <v>0</v>
      </c>
      <c r="K7" s="77" t="str">
        <f>SUBTOTAL(9,K11:K175)/60</f>
        <v>0</v>
      </c>
      <c r="L7" s="77" t="str">
        <f>SUBTOTAL(9,L11:L175)/60</f>
        <v>0</v>
      </c>
      <c r="M7" s="77" t="str">
        <f>SUBTOTAL(9,M11:M175)/60</f>
        <v>0</v>
      </c>
      <c r="N7" s="43" t="str">
        <f>SUBTOTAL(9,N11:N175)</f>
        <v>0</v>
      </c>
      <c r="O7" s="44" t="str">
        <f>IFERROR(N7/((L7*60)+(M7*60)), 0)</f>
        <v>0</v>
      </c>
      <c r="P7" s="39" t="str">
        <f>SUBTOTAL(9,P11:P175)</f>
        <v>0</v>
      </c>
      <c r="Q7" s="40" t="str">
        <f>SUBTOTAL(9,Q11:Q175)</f>
        <v>0</v>
      </c>
      <c r="R7" s="40" t="str">
        <f>SUBTOTAL(9,R11:R175)</f>
        <v>0</v>
      </c>
      <c r="S7" s="40" t="str">
        <f>SUBTOTAL(9,S11:S175)</f>
        <v>0</v>
      </c>
      <c r="T7" s="77" t="str">
        <f>SUBTOTAL(9,T11:T175)/60</f>
        <v>0</v>
      </c>
      <c r="U7" s="77" t="str">
        <f>SUBTOTAL(9,U11:U175)/60</f>
        <v>0</v>
      </c>
      <c r="V7" s="77" t="str">
        <f>SUBTOTAL(9,V11:V175)/60</f>
        <v>0</v>
      </c>
      <c r="W7" s="77" t="str">
        <f>SUBTOTAL(9,W11:W175)/60</f>
        <v>0</v>
      </c>
      <c r="X7" s="43" t="str">
        <f>SUBTOTAL(9,X11:X175)</f>
        <v>0</v>
      </c>
      <c r="Y7" s="44" t="str">
        <f>IFERROR(X7/((V7*60)+(W7*60)), 0)</f>
        <v>0</v>
      </c>
      <c r="Z7" s="39" t="str">
        <f>SUBTOTAL(9,Z11:Z175)</f>
        <v>0</v>
      </c>
      <c r="AA7" s="40" t="str">
        <f>SUBTOTAL(9,AA11:AA175)</f>
        <v>0</v>
      </c>
      <c r="AB7" s="41" t="str">
        <f>SUBTOTAL(9,AB11:AB175)</f>
        <v>0</v>
      </c>
      <c r="AC7" s="39" t="str">
        <f>SUBTOTAL(9,AC11:AC175)</f>
        <v>0</v>
      </c>
      <c r="AD7" s="40" t="str">
        <f>SUBTOTAL(9,AD11:AD175)</f>
        <v>0</v>
      </c>
      <c r="AE7" s="40" t="str">
        <f>SUBTOTAL(9,AE11:AE175)</f>
        <v>0</v>
      </c>
      <c r="AF7" s="40" t="str">
        <f>SUBTOTAL(9,AF11:AF175)</f>
        <v>0</v>
      </c>
      <c r="AG7" s="45" t="str">
        <f>IFERROR(AF7/AD7, 0) * 100</f>
        <v>0</v>
      </c>
      <c r="AH7" s="42" t="s">
        <v>13</v>
      </c>
      <c r="AI7" s="77" t="str">
        <f>SUBTOTAL(9,AI11:AI175)/60</f>
        <v>0</v>
      </c>
      <c r="AJ7" s="77" t="str">
        <f>SUBTOTAL(9,AJ11:AJ175)/60</f>
        <v>0</v>
      </c>
      <c r="AK7" s="77" t="str">
        <f>SUBTOTAL(9,AK11:AK175)/60</f>
        <v>0</v>
      </c>
      <c r="AL7" s="77" t="str">
        <f>SUBTOTAL(9,AL11:AL175)/60</f>
        <v>0</v>
      </c>
      <c r="AM7" s="43" t="str">
        <f>SUBTOTAL(9,AM11:AM175)</f>
        <v>0</v>
      </c>
      <c r="AN7" s="46" t="str">
        <f>IFERROR(AM7/((AK7*60)+(AL7*60)), 0)</f>
        <v>0</v>
      </c>
      <c r="AO7" s="41" t="str">
        <f>SUBTOTAL(9,AO11:AO175)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503</v>
      </c>
      <c r="U11" s="74">
        <v>60</v>
      </c>
      <c r="V11" s="74">
        <v>28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408</v>
      </c>
      <c r="AA11" s="59">
        <v>1100</v>
      </c>
      <c r="AB11" s="62">
        <v>0</v>
      </c>
      <c r="AC11" s="56">
        <v>4648</v>
      </c>
      <c r="AD11" s="59">
        <v>4240</v>
      </c>
      <c r="AE11" s="59">
        <v>-408</v>
      </c>
      <c r="AF11" s="59">
        <v>-2</v>
      </c>
      <c r="AG11" s="65" t="str">
        <f>IFERROR(AF11/AD11, 0) * 100</f>
        <v>0</v>
      </c>
      <c r="AH11" s="59" t="s">
        <v>13</v>
      </c>
      <c r="AI11" s="74">
        <v>4680</v>
      </c>
      <c r="AJ11" s="74">
        <v>570</v>
      </c>
      <c r="AK11" s="74">
        <v>193</v>
      </c>
      <c r="AL11" s="74" t="str">
        <f>AI11 - AJ11 - AK11</f>
        <v>0</v>
      </c>
      <c r="AM11" s="65">
        <v>3297.4</v>
      </c>
      <c r="AN11" s="71" t="str">
        <f>IFERROR(AM11/(AK11+AL11), 0)</f>
        <v>0</v>
      </c>
      <c r="AO11" s="62">
        <v>10374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150</v>
      </c>
      <c r="AA12" s="60">
        <v>150</v>
      </c>
      <c r="AB12" s="63">
        <v>0</v>
      </c>
      <c r="AC12" s="57">
        <v>870</v>
      </c>
      <c r="AD12" s="60">
        <v>650</v>
      </c>
      <c r="AE12" s="60">
        <v>-220</v>
      </c>
      <c r="AF12" s="60">
        <v>0</v>
      </c>
      <c r="AG12" s="66" t="str">
        <f>IFERROR(AF12/AD12, 0) * 100</f>
        <v>0</v>
      </c>
      <c r="AH12" s="60" t="s">
        <v>13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1720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558</v>
      </c>
      <c r="K13" s="75">
        <v>60</v>
      </c>
      <c r="L13" s="75">
        <v>13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340</v>
      </c>
      <c r="Q13" s="60">
        <v>340</v>
      </c>
      <c r="R13" s="60">
        <v>0</v>
      </c>
      <c r="S13" s="60">
        <v>0</v>
      </c>
      <c r="T13" s="75">
        <v>514</v>
      </c>
      <c r="U13" s="75">
        <v>60</v>
      </c>
      <c r="V13" s="75">
        <v>100</v>
      </c>
      <c r="W13" s="75" t="str">
        <f>T13 - U13 - V13</f>
        <v>0</v>
      </c>
      <c r="X13" s="66">
        <v>255</v>
      </c>
      <c r="Y13" s="69" t="str">
        <f>IFERROR(X13/(V13+W13), 0)</f>
        <v>0</v>
      </c>
      <c r="Z13" s="57">
        <v>530</v>
      </c>
      <c r="AA13" s="60">
        <v>530</v>
      </c>
      <c r="AB13" s="63">
        <v>0</v>
      </c>
      <c r="AC13" s="57">
        <v>5921</v>
      </c>
      <c r="AD13" s="60">
        <v>5391</v>
      </c>
      <c r="AE13" s="60">
        <v>-530</v>
      </c>
      <c r="AF13" s="60">
        <v>-166</v>
      </c>
      <c r="AG13" s="66" t="str">
        <f>IFERROR(AF13/AD13, 0) * 100</f>
        <v>0</v>
      </c>
      <c r="AH13" s="60" t="s">
        <v>13</v>
      </c>
      <c r="AI13" s="75">
        <v>6589</v>
      </c>
      <c r="AJ13" s="75">
        <v>800</v>
      </c>
      <c r="AK13" s="75">
        <v>527</v>
      </c>
      <c r="AL13" s="75" t="str">
        <f>AI13 - AJ13 - AK13</f>
        <v>0</v>
      </c>
      <c r="AM13" s="66">
        <v>4846.02</v>
      </c>
      <c r="AN13" s="72" t="str">
        <f>IFERROR(AM13/(AK13+AL13), 0)</f>
        <v>0</v>
      </c>
      <c r="AO13" s="63">
        <v>9521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2320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58</v>
      </c>
      <c r="U16" s="75">
        <v>0</v>
      </c>
      <c r="V16" s="75">
        <v>4</v>
      </c>
      <c r="W16" s="75" t="str">
        <f>T16 - U16 - V16</f>
        <v>0</v>
      </c>
      <c r="X16" s="66">
        <v>54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7676</v>
      </c>
      <c r="AD16" s="60">
        <v>7676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7983</v>
      </c>
      <c r="AJ16" s="75">
        <v>940</v>
      </c>
      <c r="AK16" s="75">
        <v>1036</v>
      </c>
      <c r="AL16" s="75" t="str">
        <f>AI16 - AJ16 - AK16</f>
        <v>0</v>
      </c>
      <c r="AM16" s="66">
        <v>7756.02</v>
      </c>
      <c r="AN16" s="72" t="str">
        <f>IFERROR(AM16/(AK16+AL16), 0)</f>
        <v>0</v>
      </c>
      <c r="AO16" s="63">
        <v>10017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1015</v>
      </c>
      <c r="K17" s="75">
        <v>120</v>
      </c>
      <c r="L17" s="75">
        <v>33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962</v>
      </c>
      <c r="U17" s="75">
        <v>120</v>
      </c>
      <c r="V17" s="75">
        <v>36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480</v>
      </c>
      <c r="AB17" s="63">
        <v>0</v>
      </c>
      <c r="AC17" s="57">
        <v>4670</v>
      </c>
      <c r="AD17" s="60">
        <v>4190</v>
      </c>
      <c r="AE17" s="60">
        <v>-480</v>
      </c>
      <c r="AF17" s="60">
        <v>0</v>
      </c>
      <c r="AG17" s="66" t="str">
        <f>IFERROR(AF17/AD17, 0) * 100</f>
        <v>0</v>
      </c>
      <c r="AH17" s="60" t="s">
        <v>13</v>
      </c>
      <c r="AI17" s="75">
        <v>8812</v>
      </c>
      <c r="AJ17" s="75">
        <v>1090</v>
      </c>
      <c r="AK17" s="75">
        <v>289</v>
      </c>
      <c r="AL17" s="75" t="str">
        <f>AI17 - AJ17 - AK17</f>
        <v>0</v>
      </c>
      <c r="AM17" s="66">
        <v>6699</v>
      </c>
      <c r="AN17" s="72" t="str">
        <f>IFERROR(AM17/(AK17+AL17), 0)</f>
        <v>0</v>
      </c>
      <c r="AO17" s="63">
        <v>7985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6676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504</v>
      </c>
      <c r="U19" s="75">
        <v>60</v>
      </c>
      <c r="V19" s="75">
        <v>59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412</v>
      </c>
      <c r="AB19" s="63">
        <v>0</v>
      </c>
      <c r="AC19" s="57">
        <v>3234</v>
      </c>
      <c r="AD19" s="60">
        <v>2822</v>
      </c>
      <c r="AE19" s="60">
        <v>-412</v>
      </c>
      <c r="AF19" s="60">
        <v>-24</v>
      </c>
      <c r="AG19" s="66" t="str">
        <f>IFERROR(AF19/AD19, 0) * 100</f>
        <v>0</v>
      </c>
      <c r="AH19" s="60" t="s">
        <v>13</v>
      </c>
      <c r="AI19" s="75">
        <v>3682</v>
      </c>
      <c r="AJ19" s="75">
        <v>470</v>
      </c>
      <c r="AK19" s="75">
        <v>236</v>
      </c>
      <c r="AL19" s="75" t="str">
        <f>AI19 - AJ19 - AK19</f>
        <v>0</v>
      </c>
      <c r="AM19" s="66">
        <v>2860.12</v>
      </c>
      <c r="AN19" s="72" t="str">
        <f>IFERROR(AM19/(AK19+AL19), 0)</f>
        <v>0</v>
      </c>
      <c r="AO19" s="63">
        <v>5294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14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340</v>
      </c>
      <c r="R20" s="60">
        <v>340</v>
      </c>
      <c r="S20" s="60">
        <v>0</v>
      </c>
      <c r="T20" s="75">
        <v>559</v>
      </c>
      <c r="U20" s="75">
        <v>60</v>
      </c>
      <c r="V20" s="75">
        <v>48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0</v>
      </c>
      <c r="AA20" s="60">
        <v>340</v>
      </c>
      <c r="AB20" s="63">
        <v>0</v>
      </c>
      <c r="AC20" s="57">
        <v>2297</v>
      </c>
      <c r="AD20" s="60">
        <v>2297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3670</v>
      </c>
      <c r="AJ20" s="75">
        <v>430</v>
      </c>
      <c r="AK20" s="75">
        <v>147</v>
      </c>
      <c r="AL20" s="75" t="str">
        <f>AI20 - AJ20 - AK20</f>
        <v>0</v>
      </c>
      <c r="AM20" s="66">
        <v>2756.4</v>
      </c>
      <c r="AN20" s="72" t="str">
        <f>IFERROR(AM20/(AK20+AL20), 0)</f>
        <v>0</v>
      </c>
      <c r="AO20" s="63">
        <v>5357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7710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270</v>
      </c>
      <c r="G24" s="60">
        <v>270</v>
      </c>
      <c r="H24" s="60">
        <v>0</v>
      </c>
      <c r="I24" s="60">
        <v>-9</v>
      </c>
      <c r="J24" s="75">
        <v>576</v>
      </c>
      <c r="K24" s="75">
        <v>60</v>
      </c>
      <c r="L24" s="75">
        <v>7</v>
      </c>
      <c r="M24" s="75" t="str">
        <f>J24 - K24 - L24</f>
        <v>0</v>
      </c>
      <c r="N24" s="66">
        <v>469.8</v>
      </c>
      <c r="O24" s="69" t="str">
        <f>IFERROR(N24/(L24+M24), 0)</f>
        <v>0</v>
      </c>
      <c r="P24" s="57">
        <v>270</v>
      </c>
      <c r="Q24" s="60">
        <v>270</v>
      </c>
      <c r="R24" s="60">
        <v>0</v>
      </c>
      <c r="S24" s="60">
        <v>0</v>
      </c>
      <c r="T24" s="75">
        <v>511</v>
      </c>
      <c r="U24" s="75">
        <v>60</v>
      </c>
      <c r="V24" s="75">
        <v>0</v>
      </c>
      <c r="W24" s="75" t="str">
        <f>T24 - U24 - V24</f>
        <v>0</v>
      </c>
      <c r="X24" s="66">
        <v>469.8</v>
      </c>
      <c r="Y24" s="69" t="str">
        <f>IFERROR(X24/(V24+W24), 0)</f>
        <v>0</v>
      </c>
      <c r="Z24" s="57">
        <v>270</v>
      </c>
      <c r="AA24" s="60">
        <v>270</v>
      </c>
      <c r="AB24" s="63">
        <v>0</v>
      </c>
      <c r="AC24" s="57">
        <v>5000</v>
      </c>
      <c r="AD24" s="60">
        <v>4730</v>
      </c>
      <c r="AE24" s="60">
        <v>-270</v>
      </c>
      <c r="AF24" s="60">
        <v>-209</v>
      </c>
      <c r="AG24" s="66" t="str">
        <f>IFERROR(AF24/AD24, 0) * 100</f>
        <v>0</v>
      </c>
      <c r="AH24" s="60" t="s">
        <v>13</v>
      </c>
      <c r="AI24" s="75">
        <v>10540</v>
      </c>
      <c r="AJ24" s="75">
        <v>1350</v>
      </c>
      <c r="AK24" s="75">
        <v>330</v>
      </c>
      <c r="AL24" s="75" t="str">
        <f>AI24 - AJ24 - AK24</f>
        <v>0</v>
      </c>
      <c r="AM24" s="66">
        <v>8162.2</v>
      </c>
      <c r="AN24" s="72" t="str">
        <f>IFERROR(AM24/(AK24+AL24), 0)</f>
        <v>0</v>
      </c>
      <c r="AO24" s="63">
        <v>8340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680</v>
      </c>
      <c r="AA26" s="60">
        <v>680</v>
      </c>
      <c r="AB26" s="63">
        <v>0</v>
      </c>
      <c r="AC26" s="57">
        <v>3170</v>
      </c>
      <c r="AD26" s="60">
        <v>2490</v>
      </c>
      <c r="AE26" s="60">
        <v>-680</v>
      </c>
      <c r="AF26" s="60">
        <v>-82</v>
      </c>
      <c r="AG26" s="66" t="str">
        <f>IFERROR(AF26/AD26, 0) * 100</f>
        <v>0</v>
      </c>
      <c r="AH26" s="60" t="s">
        <v>13</v>
      </c>
      <c r="AI26" s="75">
        <v>3743</v>
      </c>
      <c r="AJ26" s="75">
        <v>480</v>
      </c>
      <c r="AK26" s="75">
        <v>117</v>
      </c>
      <c r="AL26" s="75" t="str">
        <f>AI26 - AJ26 - AK26</f>
        <v>0</v>
      </c>
      <c r="AM26" s="66">
        <v>2988</v>
      </c>
      <c r="AN26" s="72" t="str">
        <f>IFERROR(AM26/(AK26+AL26), 0)</f>
        <v>0</v>
      </c>
      <c r="AO26" s="63">
        <v>5550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5840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74</v>
      </c>
      <c r="H28" s="60">
        <v>74</v>
      </c>
      <c r="I28" s="60">
        <v>-2</v>
      </c>
      <c r="J28" s="75">
        <v>259</v>
      </c>
      <c r="K28" s="75">
        <v>40</v>
      </c>
      <c r="L28" s="75">
        <v>11</v>
      </c>
      <c r="M28" s="75" t="str">
        <f>J28 - K28 - L28</f>
        <v>0</v>
      </c>
      <c r="N28" s="66">
        <v>173.9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1630</v>
      </c>
      <c r="AE28" s="60">
        <v>0</v>
      </c>
      <c r="AF28" s="60">
        <v>-31</v>
      </c>
      <c r="AG28" s="66" t="str">
        <f>IFERROR(AF28/AD28, 0) * 100</f>
        <v>0</v>
      </c>
      <c r="AH28" s="60" t="s">
        <v>13</v>
      </c>
      <c r="AI28" s="75">
        <v>6740</v>
      </c>
      <c r="AJ28" s="75">
        <v>840</v>
      </c>
      <c r="AK28" s="75">
        <v>560</v>
      </c>
      <c r="AL28" s="75" t="str">
        <f>AI28 - AJ28 - AK28</f>
        <v>0</v>
      </c>
      <c r="AM28" s="66">
        <v>3976.1</v>
      </c>
      <c r="AN28" s="72" t="str">
        <f>IFERROR(AM28/(AK28+AL28), 0)</f>
        <v>0</v>
      </c>
      <c r="AO28" s="63">
        <v>3060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530</v>
      </c>
      <c r="G29" s="60">
        <v>155</v>
      </c>
      <c r="H29" s="60">
        <v>-375</v>
      </c>
      <c r="I29" s="60">
        <v>-41</v>
      </c>
      <c r="J29" s="75">
        <v>362</v>
      </c>
      <c r="K29" s="75">
        <v>50</v>
      </c>
      <c r="L29" s="75">
        <v>14</v>
      </c>
      <c r="M29" s="75" t="str">
        <f>J29 - K29 - L29</f>
        <v>0</v>
      </c>
      <c r="N29" s="66">
        <v>235.6</v>
      </c>
      <c r="O29" s="69" t="str">
        <f>IFERROR(N29/(L29+M29), 0)</f>
        <v>0</v>
      </c>
      <c r="P29" s="57">
        <v>530</v>
      </c>
      <c r="Q29" s="60">
        <v>85</v>
      </c>
      <c r="R29" s="60">
        <v>-445</v>
      </c>
      <c r="S29" s="60">
        <v>0</v>
      </c>
      <c r="T29" s="75">
        <v>167</v>
      </c>
      <c r="U29" s="75">
        <v>10</v>
      </c>
      <c r="V29" s="75">
        <v>11</v>
      </c>
      <c r="W29" s="75" t="str">
        <f>T29 - U29 - V29</f>
        <v>0</v>
      </c>
      <c r="X29" s="66">
        <v>129.2</v>
      </c>
      <c r="Y29" s="69" t="str">
        <f>IFERROR(X29/(V29+W29), 0)</f>
        <v>0</v>
      </c>
      <c r="Z29" s="57">
        <v>530</v>
      </c>
      <c r="AA29" s="60">
        <v>530</v>
      </c>
      <c r="AB29" s="63">
        <v>0</v>
      </c>
      <c r="AC29" s="57">
        <v>6090</v>
      </c>
      <c r="AD29" s="60">
        <v>4740</v>
      </c>
      <c r="AE29" s="60">
        <v>-1350</v>
      </c>
      <c r="AF29" s="60">
        <v>-566</v>
      </c>
      <c r="AG29" s="66" t="str">
        <f>IFERROR(AF29/AD29, 0) * 100</f>
        <v>0</v>
      </c>
      <c r="AH29" s="60" t="s">
        <v>13</v>
      </c>
      <c r="AI29" s="75">
        <v>9277</v>
      </c>
      <c r="AJ29" s="75">
        <v>1190</v>
      </c>
      <c r="AK29" s="75">
        <v>436</v>
      </c>
      <c r="AL29" s="75" t="str">
        <f>AI29 - AJ29 - AK29</f>
        <v>0</v>
      </c>
      <c r="AM29" s="66">
        <v>7204.8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130</v>
      </c>
      <c r="G30" s="60">
        <v>0</v>
      </c>
      <c r="H30" s="60">
        <v>-130</v>
      </c>
      <c r="I30" s="60">
        <v>-17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130</v>
      </c>
      <c r="Q30" s="60">
        <v>0</v>
      </c>
      <c r="R30" s="60">
        <v>-130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130</v>
      </c>
      <c r="AA30" s="60">
        <v>130</v>
      </c>
      <c r="AB30" s="63">
        <v>0</v>
      </c>
      <c r="AC30" s="57">
        <v>2565</v>
      </c>
      <c r="AD30" s="60">
        <v>2086</v>
      </c>
      <c r="AE30" s="60">
        <v>-479</v>
      </c>
      <c r="AF30" s="60">
        <v>-162</v>
      </c>
      <c r="AG30" s="66" t="str">
        <f>IFERROR(AF30/AD30, 0) * 100</f>
        <v>0</v>
      </c>
      <c r="AH30" s="60" t="s">
        <v>13</v>
      </c>
      <c r="AI30" s="75">
        <v>9498</v>
      </c>
      <c r="AJ30" s="75">
        <v>1160</v>
      </c>
      <c r="AK30" s="75">
        <v>1321</v>
      </c>
      <c r="AL30" s="75" t="str">
        <f>AI30 - AJ30 - AK30</f>
        <v>0</v>
      </c>
      <c r="AM30" s="66">
        <v>4732.3</v>
      </c>
      <c r="AN30" s="72" t="str">
        <f>IFERROR(AM30/(AK30+AL30), 0)</f>
        <v>0</v>
      </c>
      <c r="AO30" s="63">
        <v>4765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5275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725</v>
      </c>
      <c r="AE32" s="60">
        <v>-65</v>
      </c>
      <c r="AF32" s="60">
        <v>-150</v>
      </c>
      <c r="AG32" s="66" t="str">
        <f>IFERROR(AF32/AD32, 0) * 100</f>
        <v>0</v>
      </c>
      <c r="AH32" s="60" t="s">
        <v>13</v>
      </c>
      <c r="AI32" s="75">
        <v>4908</v>
      </c>
      <c r="AJ32" s="75">
        <v>630</v>
      </c>
      <c r="AK32" s="75">
        <v>474</v>
      </c>
      <c r="AL32" s="75" t="str">
        <f>AI32 - AJ32 - AK32</f>
        <v>0</v>
      </c>
      <c r="AM32" s="66">
        <v>2972.5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-143</v>
      </c>
      <c r="AG33" s="66" t="str">
        <f>IFERROR(AF33/AD33, 0) * 100</f>
        <v>0</v>
      </c>
      <c r="AH33" s="60" t="s">
        <v>13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7630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360</v>
      </c>
      <c r="G34" s="60">
        <v>320</v>
      </c>
      <c r="H34" s="60">
        <v>-40</v>
      </c>
      <c r="I34" s="60">
        <v>-5</v>
      </c>
      <c r="J34" s="75">
        <v>1048</v>
      </c>
      <c r="K34" s="75">
        <v>120</v>
      </c>
      <c r="L34" s="75">
        <v>174</v>
      </c>
      <c r="M34" s="75" t="str">
        <f>J34 - K34 - L34</f>
        <v>0</v>
      </c>
      <c r="N34" s="66">
        <v>700.8</v>
      </c>
      <c r="O34" s="69" t="str">
        <f>IFERROR(N34/(L34+M34), 0)</f>
        <v>0</v>
      </c>
      <c r="P34" s="57">
        <v>360</v>
      </c>
      <c r="Q34" s="60">
        <v>440</v>
      </c>
      <c r="R34" s="60">
        <v>80</v>
      </c>
      <c r="S34" s="60">
        <v>0</v>
      </c>
      <c r="T34" s="75">
        <v>1398</v>
      </c>
      <c r="U34" s="75">
        <v>180</v>
      </c>
      <c r="V34" s="75">
        <v>36</v>
      </c>
      <c r="W34" s="75" t="str">
        <f>T34 - U34 - V34</f>
        <v>0</v>
      </c>
      <c r="X34" s="66">
        <v>963.6</v>
      </c>
      <c r="Y34" s="69" t="str">
        <f>IFERROR(X34/(V34+W34), 0)</f>
        <v>0</v>
      </c>
      <c r="Z34" s="57">
        <v>360</v>
      </c>
      <c r="AA34" s="60">
        <v>470</v>
      </c>
      <c r="AB34" s="63">
        <v>0</v>
      </c>
      <c r="AC34" s="57">
        <v>4830</v>
      </c>
      <c r="AD34" s="60">
        <v>4390</v>
      </c>
      <c r="AE34" s="60">
        <v>-440</v>
      </c>
      <c r="AF34" s="60">
        <v>-27</v>
      </c>
      <c r="AG34" s="66" t="str">
        <f>IFERROR(AF34/AD34, 0) * 100</f>
        <v>0</v>
      </c>
      <c r="AH34" s="60" t="s">
        <v>13</v>
      </c>
      <c r="AI34" s="75">
        <v>12755</v>
      </c>
      <c r="AJ34" s="75">
        <v>1620</v>
      </c>
      <c r="AK34" s="75">
        <v>737</v>
      </c>
      <c r="AL34" s="75" t="str">
        <f>AI34 - AJ34 - AK34</f>
        <v>0</v>
      </c>
      <c r="AM34" s="66">
        <v>9614.1</v>
      </c>
      <c r="AN34" s="72" t="str">
        <f>IFERROR(AM34/(AK34+AL34), 0)</f>
        <v>0</v>
      </c>
      <c r="AO34" s="63">
        <v>7650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6200</v>
      </c>
      <c r="AD37" s="60">
        <v>5827</v>
      </c>
      <c r="AE37" s="60">
        <v>-373</v>
      </c>
      <c r="AF37" s="60">
        <v>-11</v>
      </c>
      <c r="AG37" s="66" t="str">
        <f>IFERROR(AF37/AD37, 0) * 100</f>
        <v>0</v>
      </c>
      <c r="AH37" s="60" t="s">
        <v>13</v>
      </c>
      <c r="AI37" s="75">
        <v>6974</v>
      </c>
      <c r="AJ37" s="75">
        <v>850</v>
      </c>
      <c r="AK37" s="75">
        <v>858</v>
      </c>
      <c r="AL37" s="75" t="str">
        <f>AI37 - AJ37 - AK37</f>
        <v>0</v>
      </c>
      <c r="AM37" s="66">
        <v>5326.05</v>
      </c>
      <c r="AN37" s="72" t="str">
        <f>IFERROR(AM37/(AK37+AL37), 0)</f>
        <v>0</v>
      </c>
      <c r="AO37" s="63">
        <v>6750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680</v>
      </c>
      <c r="G40" s="60">
        <v>585</v>
      </c>
      <c r="H40" s="60">
        <v>-95</v>
      </c>
      <c r="I40" s="60">
        <v>-12</v>
      </c>
      <c r="J40" s="75">
        <v>999</v>
      </c>
      <c r="K40" s="75">
        <v>120</v>
      </c>
      <c r="L40" s="75">
        <v>88</v>
      </c>
      <c r="M40" s="75" t="str">
        <f>J40 - K40 - L40</f>
        <v>0</v>
      </c>
      <c r="N40" s="66">
        <v>877.5</v>
      </c>
      <c r="O40" s="69" t="str">
        <f>IFERROR(N40/(L40+M40), 0)</f>
        <v>0</v>
      </c>
      <c r="P40" s="57">
        <v>680</v>
      </c>
      <c r="Q40" s="60">
        <v>705</v>
      </c>
      <c r="R40" s="60">
        <v>25</v>
      </c>
      <c r="S40" s="60">
        <v>0</v>
      </c>
      <c r="T40" s="75">
        <v>1009</v>
      </c>
      <c r="U40" s="75">
        <v>120</v>
      </c>
      <c r="V40" s="75">
        <v>23</v>
      </c>
      <c r="W40" s="75" t="str">
        <f>T40 - U40 - V40</f>
        <v>0</v>
      </c>
      <c r="X40" s="66">
        <v>1057.5</v>
      </c>
      <c r="Y40" s="69" t="str">
        <f>IFERROR(X40/(V40+W40), 0)</f>
        <v>0</v>
      </c>
      <c r="Z40" s="57">
        <v>680</v>
      </c>
      <c r="AA40" s="60">
        <v>680</v>
      </c>
      <c r="AB40" s="63">
        <v>0</v>
      </c>
      <c r="AC40" s="57">
        <v>8540</v>
      </c>
      <c r="AD40" s="60">
        <v>7735</v>
      </c>
      <c r="AE40" s="60">
        <v>-805</v>
      </c>
      <c r="AF40" s="60">
        <v>-319</v>
      </c>
      <c r="AG40" s="66" t="str">
        <f>IFERROR(AF40/AD40, 0) * 100</f>
        <v>0</v>
      </c>
      <c r="AH40" s="60" t="s">
        <v>13</v>
      </c>
      <c r="AI40" s="75">
        <v>11557</v>
      </c>
      <c r="AJ40" s="75">
        <v>1470</v>
      </c>
      <c r="AK40" s="75">
        <v>658</v>
      </c>
      <c r="AL40" s="75" t="str">
        <f>AI40 - AJ40 - AK40</f>
        <v>0</v>
      </c>
      <c r="AM40" s="66">
        <v>11602.5</v>
      </c>
      <c r="AN40" s="72" t="str">
        <f>IFERROR(AM40/(AK40+AL40), 0)</f>
        <v>0</v>
      </c>
      <c r="AO40" s="63">
        <v>13500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-245</v>
      </c>
      <c r="AG48" s="66" t="str">
        <f>IFERROR(AF48/AD48, 0) * 100</f>
        <v>0</v>
      </c>
      <c r="AH48" s="60" t="s">
        <v>13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-68</v>
      </c>
      <c r="AG49" s="66" t="str">
        <f>IFERROR(AF49/AD49, 0) * 100</f>
        <v>0</v>
      </c>
      <c r="AH49" s="60" t="s">
        <v>13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920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340</v>
      </c>
      <c r="AA53" s="60">
        <v>340</v>
      </c>
      <c r="AB53" s="63">
        <v>0</v>
      </c>
      <c r="AC53" s="57">
        <v>2160</v>
      </c>
      <c r="AD53" s="60">
        <v>1820</v>
      </c>
      <c r="AE53" s="60">
        <v>-340</v>
      </c>
      <c r="AF53" s="60">
        <v>-22</v>
      </c>
      <c r="AG53" s="66" t="str">
        <f>IFERROR(AF53/AD53, 0) * 100</f>
        <v>0</v>
      </c>
      <c r="AH53" s="60" t="s">
        <v>13</v>
      </c>
      <c r="AI53" s="75">
        <v>5950</v>
      </c>
      <c r="AJ53" s="75">
        <v>750</v>
      </c>
      <c r="AK53" s="75">
        <v>229</v>
      </c>
      <c r="AL53" s="75" t="str">
        <f>AI53 - AJ53 - AK53</f>
        <v>0</v>
      </c>
      <c r="AM53" s="66">
        <v>4368</v>
      </c>
      <c r="AN53" s="72" t="str">
        <f>IFERROR(AM53/(AK53+AL53), 0)</f>
        <v>0</v>
      </c>
      <c r="AO53" s="63">
        <v>3380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450</v>
      </c>
      <c r="Q54" s="60">
        <v>450</v>
      </c>
      <c r="R54" s="60">
        <v>0</v>
      </c>
      <c r="S54" s="60">
        <v>0</v>
      </c>
      <c r="T54" s="75">
        <v>732</v>
      </c>
      <c r="U54" s="75">
        <v>70</v>
      </c>
      <c r="V54" s="75">
        <v>108</v>
      </c>
      <c r="W54" s="75" t="str">
        <f>T54 - U54 - V54</f>
        <v>0</v>
      </c>
      <c r="X54" s="66">
        <v>540</v>
      </c>
      <c r="Y54" s="69" t="str">
        <f>IFERROR(X54/(V54+W54), 0)</f>
        <v>0</v>
      </c>
      <c r="Z54" s="57">
        <v>450</v>
      </c>
      <c r="AA54" s="60">
        <v>450</v>
      </c>
      <c r="AB54" s="63">
        <v>0</v>
      </c>
      <c r="AC54" s="57">
        <v>2820</v>
      </c>
      <c r="AD54" s="60">
        <v>2370</v>
      </c>
      <c r="AE54" s="60">
        <v>-450</v>
      </c>
      <c r="AF54" s="60">
        <v>-42</v>
      </c>
      <c r="AG54" s="66" t="str">
        <f>IFERROR(AF54/AD54, 0) * 100</f>
        <v>0</v>
      </c>
      <c r="AH54" s="60" t="s">
        <v>13</v>
      </c>
      <c r="AI54" s="75">
        <v>3502</v>
      </c>
      <c r="AJ54" s="75">
        <v>430</v>
      </c>
      <c r="AK54" s="75">
        <v>202</v>
      </c>
      <c r="AL54" s="75" t="str">
        <f>AI54 - AJ54 - AK54</f>
        <v>0</v>
      </c>
      <c r="AM54" s="66">
        <v>2844</v>
      </c>
      <c r="AN54" s="72" t="str">
        <f>IFERROR(AM54/(AK54+AL54), 0)</f>
        <v>0</v>
      </c>
      <c r="AO54" s="63">
        <v>5070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680</v>
      </c>
      <c r="AA55" s="60">
        <v>680</v>
      </c>
      <c r="AB55" s="63">
        <v>0</v>
      </c>
      <c r="AC55" s="57">
        <v>3060</v>
      </c>
      <c r="AD55" s="60">
        <v>2380</v>
      </c>
      <c r="AE55" s="60">
        <v>-680</v>
      </c>
      <c r="AF55" s="60">
        <v>-209</v>
      </c>
      <c r="AG55" s="66" t="str">
        <f>IFERROR(AF55/AD55, 0) * 100</f>
        <v>0</v>
      </c>
      <c r="AH55" s="60" t="s">
        <v>13</v>
      </c>
      <c r="AI55" s="75">
        <v>4667</v>
      </c>
      <c r="AJ55" s="75">
        <v>590</v>
      </c>
      <c r="AK55" s="75">
        <v>261</v>
      </c>
      <c r="AL55" s="75" t="str">
        <f>AI55 - AJ55 - AK55</f>
        <v>0</v>
      </c>
      <c r="AM55" s="66">
        <v>3165.4</v>
      </c>
      <c r="AN55" s="72" t="str">
        <f>IFERROR(AM55/(AK55+AL55), 0)</f>
        <v>0</v>
      </c>
      <c r="AO55" s="63">
        <v>5440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340</v>
      </c>
      <c r="AA56" s="60">
        <v>340</v>
      </c>
      <c r="AB56" s="63">
        <v>0</v>
      </c>
      <c r="AC56" s="57">
        <v>1360</v>
      </c>
      <c r="AD56" s="60">
        <v>1020</v>
      </c>
      <c r="AE56" s="60">
        <v>-340</v>
      </c>
      <c r="AF56" s="60">
        <v>-11</v>
      </c>
      <c r="AG56" s="66" t="str">
        <f>IFERROR(AF56/AD56, 0) * 100</f>
        <v>0</v>
      </c>
      <c r="AH56" s="60" t="s">
        <v>13</v>
      </c>
      <c r="AI56" s="75">
        <v>2746</v>
      </c>
      <c r="AJ56" s="75">
        <v>340</v>
      </c>
      <c r="AK56" s="75">
        <v>171</v>
      </c>
      <c r="AL56" s="75" t="str">
        <f>AI56 - AJ56 - AK56</f>
        <v>0</v>
      </c>
      <c r="AM56" s="66">
        <v>2448</v>
      </c>
      <c r="AN56" s="72" t="str">
        <f>IFERROR(AM56/(AK56+AL56), 0)</f>
        <v>0</v>
      </c>
      <c r="AO56" s="63">
        <v>2580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450</v>
      </c>
      <c r="AA57" s="60">
        <v>450</v>
      </c>
      <c r="AB57" s="63">
        <v>0</v>
      </c>
      <c r="AC57" s="57">
        <v>2930</v>
      </c>
      <c r="AD57" s="60">
        <v>2480</v>
      </c>
      <c r="AE57" s="60">
        <v>-450</v>
      </c>
      <c r="AF57" s="60">
        <v>-47</v>
      </c>
      <c r="AG57" s="66" t="str">
        <f>IFERROR(AF57/AD57, 0) * 100</f>
        <v>0</v>
      </c>
      <c r="AH57" s="60" t="s">
        <v>13</v>
      </c>
      <c r="AI57" s="75">
        <v>4308</v>
      </c>
      <c r="AJ57" s="75">
        <v>560</v>
      </c>
      <c r="AK57" s="75">
        <v>434</v>
      </c>
      <c r="AL57" s="75" t="str">
        <f>AI57 - AJ57 - AK57</f>
        <v>0</v>
      </c>
      <c r="AM57" s="66">
        <v>3348</v>
      </c>
      <c r="AN57" s="72" t="str">
        <f>IFERROR(AM57/(AK57+AL57), 0)</f>
        <v>0</v>
      </c>
      <c r="AO57" s="63">
        <v>5180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5400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-51</v>
      </c>
      <c r="AG59" s="66" t="str">
        <f>IFERROR(AF59/AD59, 0) * 100</f>
        <v>0</v>
      </c>
      <c r="AH59" s="60" t="s">
        <v>13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5940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245</v>
      </c>
      <c r="G60" s="60">
        <v>204</v>
      </c>
      <c r="H60" s="60">
        <v>-41</v>
      </c>
      <c r="I60" s="60">
        <v>-60</v>
      </c>
      <c r="J60" s="75">
        <v>989</v>
      </c>
      <c r="K60" s="75">
        <v>120</v>
      </c>
      <c r="L60" s="75">
        <v>131</v>
      </c>
      <c r="M60" s="75" t="str">
        <f>J60 - K60 - L60</f>
        <v>0</v>
      </c>
      <c r="N60" s="66">
        <v>826.2</v>
      </c>
      <c r="O60" s="69" t="str">
        <f>IFERROR(N60/(L60+M60), 0)</f>
        <v>0</v>
      </c>
      <c r="P60" s="57">
        <v>370</v>
      </c>
      <c r="Q60" s="60">
        <v>354</v>
      </c>
      <c r="R60" s="60">
        <v>-16</v>
      </c>
      <c r="S60" s="60">
        <v>0</v>
      </c>
      <c r="T60" s="75">
        <v>1326</v>
      </c>
      <c r="U60" s="75">
        <v>140</v>
      </c>
      <c r="V60" s="75">
        <v>124</v>
      </c>
      <c r="W60" s="75" t="str">
        <f>T60 - U60 - V60</f>
        <v>0</v>
      </c>
      <c r="X60" s="66">
        <v>1433.7</v>
      </c>
      <c r="Y60" s="69" t="str">
        <f>IFERROR(X60/(V60+W60), 0)</f>
        <v>0</v>
      </c>
      <c r="Z60" s="57">
        <v>370</v>
      </c>
      <c r="AA60" s="60">
        <v>370</v>
      </c>
      <c r="AB60" s="63">
        <v>0</v>
      </c>
      <c r="AC60" s="57">
        <v>1913</v>
      </c>
      <c r="AD60" s="60">
        <v>1486</v>
      </c>
      <c r="AE60" s="60">
        <v>-427</v>
      </c>
      <c r="AF60" s="60">
        <v>-316</v>
      </c>
      <c r="AG60" s="66" t="str">
        <f>IFERROR(AF60/AD60, 0) * 100</f>
        <v>0</v>
      </c>
      <c r="AH60" s="60" t="s">
        <v>13</v>
      </c>
      <c r="AI60" s="75">
        <v>5830</v>
      </c>
      <c r="AJ60" s="75">
        <v>710</v>
      </c>
      <c r="AK60" s="75">
        <v>370</v>
      </c>
      <c r="AL60" s="75" t="str">
        <f>AI60 - AJ60 - AK60</f>
        <v>0</v>
      </c>
      <c r="AM60" s="66">
        <v>7642.3</v>
      </c>
      <c r="AN60" s="72" t="str">
        <f>IFERROR(AM60/(AK60+AL60), 0)</f>
        <v>0</v>
      </c>
      <c r="AO60" s="63">
        <v>4093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10125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5010</v>
      </c>
      <c r="AD64" s="60">
        <v>4800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3988</v>
      </c>
      <c r="AJ64" s="75">
        <v>530</v>
      </c>
      <c r="AK64" s="75">
        <v>86</v>
      </c>
      <c r="AL64" s="75" t="str">
        <f>AI64 - AJ64 - AK64</f>
        <v>0</v>
      </c>
      <c r="AM64" s="66">
        <v>3328.8</v>
      </c>
      <c r="AN64" s="72" t="str">
        <f>IFERROR(AM64/(AK64+AL64), 0)</f>
        <v>0</v>
      </c>
      <c r="AO64" s="63">
        <v>11310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5320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2885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1560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930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18</v>
      </c>
      <c r="Q73" s="60">
        <v>0</v>
      </c>
      <c r="R73" s="60">
        <v>-18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71</v>
      </c>
      <c r="AD73" s="60">
        <v>53</v>
      </c>
      <c r="AE73" s="60">
        <v>-18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71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-16</v>
      </c>
      <c r="AG74" s="66" t="str">
        <f>IFERROR(AF74/AD74, 0) * 100</f>
        <v>0</v>
      </c>
      <c r="AH74" s="60" t="s">
        <v>13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140</v>
      </c>
      <c r="G75" s="60">
        <v>43</v>
      </c>
      <c r="H75" s="60">
        <v>-97</v>
      </c>
      <c r="I75" s="60">
        <v>-3</v>
      </c>
      <c r="J75" s="75">
        <v>719</v>
      </c>
      <c r="K75" s="75">
        <v>70</v>
      </c>
      <c r="L75" s="75">
        <v>498</v>
      </c>
      <c r="M75" s="75" t="str">
        <f>J75 - K75 - L75</f>
        <v>0</v>
      </c>
      <c r="N75" s="66">
        <v>218.01</v>
      </c>
      <c r="O75" s="69" t="str">
        <f>IFERROR(N75/(L75+M75), 0)</f>
        <v>0</v>
      </c>
      <c r="P75" s="57">
        <v>140</v>
      </c>
      <c r="Q75" s="60">
        <v>140</v>
      </c>
      <c r="R75" s="60">
        <v>0</v>
      </c>
      <c r="S75" s="60">
        <v>0</v>
      </c>
      <c r="T75" s="75">
        <v>875</v>
      </c>
      <c r="U75" s="75">
        <v>110</v>
      </c>
      <c r="V75" s="75">
        <v>52</v>
      </c>
      <c r="W75" s="75" t="str">
        <f>T75 - U75 - V75</f>
        <v>0</v>
      </c>
      <c r="X75" s="66">
        <v>709.8</v>
      </c>
      <c r="Y75" s="69" t="str">
        <f>IFERROR(X75/(V75+W75), 0)</f>
        <v>0</v>
      </c>
      <c r="Z75" s="57">
        <v>140</v>
      </c>
      <c r="AA75" s="60">
        <v>110</v>
      </c>
      <c r="AB75" s="63">
        <v>0</v>
      </c>
      <c r="AC75" s="57">
        <v>1570</v>
      </c>
      <c r="AD75" s="60">
        <v>1430</v>
      </c>
      <c r="AE75" s="60">
        <v>-140</v>
      </c>
      <c r="AF75" s="60">
        <v>-11</v>
      </c>
      <c r="AG75" s="66" t="str">
        <f>IFERROR(AF75/AD75, 0) * 100</f>
        <v>0</v>
      </c>
      <c r="AH75" s="60" t="s">
        <v>13</v>
      </c>
      <c r="AI75" s="75">
        <v>9685</v>
      </c>
      <c r="AJ75" s="75">
        <v>1170</v>
      </c>
      <c r="AK75" s="75">
        <v>1574</v>
      </c>
      <c r="AL75" s="75" t="str">
        <f>AI75 - AJ75 - AK75</f>
        <v>0</v>
      </c>
      <c r="AM75" s="66">
        <v>6746.7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180</v>
      </c>
      <c r="G76" s="60">
        <v>140</v>
      </c>
      <c r="H76" s="60">
        <v>-40</v>
      </c>
      <c r="I76" s="60">
        <v>0</v>
      </c>
      <c r="J76" s="75">
        <v>506</v>
      </c>
      <c r="K76" s="75">
        <v>60</v>
      </c>
      <c r="L76" s="75">
        <v>34</v>
      </c>
      <c r="M76" s="75" t="str">
        <f>J76 - K76 - L76</f>
        <v>0</v>
      </c>
      <c r="N76" s="66">
        <v>319.2</v>
      </c>
      <c r="O76" s="69" t="str">
        <f>IFERROR(N76/(L76+M76), 0)</f>
        <v>0</v>
      </c>
      <c r="P76" s="57">
        <v>180</v>
      </c>
      <c r="Q76" s="60">
        <v>180</v>
      </c>
      <c r="R76" s="60">
        <v>0</v>
      </c>
      <c r="S76" s="60">
        <v>0</v>
      </c>
      <c r="T76" s="75">
        <v>653</v>
      </c>
      <c r="U76" s="75">
        <v>90</v>
      </c>
      <c r="V76" s="75">
        <v>19</v>
      </c>
      <c r="W76" s="75" t="str">
        <f>T76 - U76 - V76</f>
        <v>0</v>
      </c>
      <c r="X76" s="66">
        <v>410.4</v>
      </c>
      <c r="Y76" s="69" t="str">
        <f>IFERROR(X76/(V76+W76), 0)</f>
        <v>0</v>
      </c>
      <c r="Z76" s="57">
        <v>150</v>
      </c>
      <c r="AA76" s="60">
        <v>120</v>
      </c>
      <c r="AB76" s="63">
        <v>0</v>
      </c>
      <c r="AC76" s="57">
        <v>1590</v>
      </c>
      <c r="AD76" s="60">
        <v>1440</v>
      </c>
      <c r="AE76" s="60">
        <v>-150</v>
      </c>
      <c r="AF76" s="60">
        <v>-3</v>
      </c>
      <c r="AG76" s="66" t="str">
        <f>IFERROR(AF76/AD76, 0) * 100</f>
        <v>0</v>
      </c>
      <c r="AH76" s="60" t="s">
        <v>13</v>
      </c>
      <c r="AI76" s="75">
        <v>5554</v>
      </c>
      <c r="AJ76" s="75">
        <v>740</v>
      </c>
      <c r="AK76" s="75">
        <v>428</v>
      </c>
      <c r="AL76" s="75" t="str">
        <f>AI76 - AJ76 - AK76</f>
        <v>0</v>
      </c>
      <c r="AM76" s="66">
        <v>3897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60</v>
      </c>
      <c r="G77" s="60">
        <v>60</v>
      </c>
      <c r="H77" s="60">
        <v>0</v>
      </c>
      <c r="I77" s="60">
        <v>-1</v>
      </c>
      <c r="J77" s="75">
        <v>514</v>
      </c>
      <c r="K77" s="75">
        <v>60</v>
      </c>
      <c r="L77" s="75">
        <v>292</v>
      </c>
      <c r="M77" s="75" t="str">
        <f>J77 - K77 - L77</f>
        <v>0</v>
      </c>
      <c r="N77" s="66">
        <v>210</v>
      </c>
      <c r="O77" s="69" t="str">
        <f>IFERROR(N77/(L77+M77), 0)</f>
        <v>0</v>
      </c>
      <c r="P77" s="57">
        <v>140</v>
      </c>
      <c r="Q77" s="60">
        <v>140</v>
      </c>
      <c r="R77" s="60">
        <v>0</v>
      </c>
      <c r="S77" s="60">
        <v>0</v>
      </c>
      <c r="T77" s="75">
        <v>627</v>
      </c>
      <c r="U77" s="75">
        <v>60</v>
      </c>
      <c r="V77" s="75">
        <v>26</v>
      </c>
      <c r="W77" s="75" t="str">
        <f>T77 - U77 - V77</f>
        <v>0</v>
      </c>
      <c r="X77" s="66">
        <v>490</v>
      </c>
      <c r="Y77" s="69" t="str">
        <f>IFERROR(X77/(V77+W77), 0)</f>
        <v>0</v>
      </c>
      <c r="Z77" s="57">
        <v>80</v>
      </c>
      <c r="AA77" s="60">
        <v>180</v>
      </c>
      <c r="AB77" s="63">
        <v>0</v>
      </c>
      <c r="AC77" s="57">
        <v>1490</v>
      </c>
      <c r="AD77" s="60">
        <v>1410</v>
      </c>
      <c r="AE77" s="60">
        <v>-80</v>
      </c>
      <c r="AF77" s="60">
        <v>-1</v>
      </c>
      <c r="AG77" s="66" t="str">
        <f>IFERROR(AF77/AD77, 0) * 100</f>
        <v>0</v>
      </c>
      <c r="AH77" s="60" t="s">
        <v>13</v>
      </c>
      <c r="AI77" s="75">
        <v>5778</v>
      </c>
      <c r="AJ77" s="75">
        <v>720</v>
      </c>
      <c r="AK77" s="75">
        <v>613</v>
      </c>
      <c r="AL77" s="75" t="str">
        <f>AI77 - AJ77 - AK77</f>
        <v>0</v>
      </c>
      <c r="AM77" s="66">
        <v>4178.5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1060</v>
      </c>
      <c r="G78" s="60">
        <v>1060</v>
      </c>
      <c r="H78" s="60">
        <v>0</v>
      </c>
      <c r="I78" s="60">
        <v>-3</v>
      </c>
      <c r="J78" s="75">
        <v>675</v>
      </c>
      <c r="K78" s="75">
        <v>90</v>
      </c>
      <c r="L78" s="75">
        <v>0</v>
      </c>
      <c r="M78" s="75" t="str">
        <f>J78 - K78 - L78</f>
        <v>0</v>
      </c>
      <c r="N78" s="66">
        <v>870.38</v>
      </c>
      <c r="O78" s="69" t="str">
        <f>IFERROR(N78/(L78+M78), 0)</f>
        <v>0</v>
      </c>
      <c r="P78" s="57">
        <v>1135</v>
      </c>
      <c r="Q78" s="60">
        <v>1135</v>
      </c>
      <c r="R78" s="60">
        <v>0</v>
      </c>
      <c r="S78" s="60">
        <v>0</v>
      </c>
      <c r="T78" s="75">
        <v>661</v>
      </c>
      <c r="U78" s="75">
        <v>90</v>
      </c>
      <c r="V78" s="75">
        <v>0</v>
      </c>
      <c r="W78" s="75" t="str">
        <f>T78 - U78 - V78</f>
        <v>0</v>
      </c>
      <c r="X78" s="66">
        <v>940.63</v>
      </c>
      <c r="Y78" s="69" t="str">
        <f>IFERROR(X78/(V78+W78), 0)</f>
        <v>0</v>
      </c>
      <c r="Z78" s="57">
        <v>1085</v>
      </c>
      <c r="AA78" s="60">
        <v>1110</v>
      </c>
      <c r="AB78" s="63">
        <v>0</v>
      </c>
      <c r="AC78" s="57">
        <v>10673</v>
      </c>
      <c r="AD78" s="60">
        <v>9588</v>
      </c>
      <c r="AE78" s="60">
        <v>-1085</v>
      </c>
      <c r="AF78" s="60">
        <v>-33</v>
      </c>
      <c r="AG78" s="66" t="str">
        <f>IFERROR(AF78/AD78, 0) * 100</f>
        <v>0</v>
      </c>
      <c r="AH78" s="60" t="s">
        <v>13</v>
      </c>
      <c r="AI78" s="75">
        <v>5684</v>
      </c>
      <c r="AJ78" s="75">
        <v>740</v>
      </c>
      <c r="AK78" s="75">
        <v>58</v>
      </c>
      <c r="AL78" s="75" t="str">
        <f>AI78 - AJ78 - AK78</f>
        <v>0</v>
      </c>
      <c r="AM78" s="66">
        <v>8010.48</v>
      </c>
      <c r="AN78" s="72" t="str">
        <f>IFERROR(AM78/(AK78+AL78), 0)</f>
        <v>0</v>
      </c>
      <c r="AO78" s="63">
        <v>16768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190</v>
      </c>
      <c r="G79" s="60">
        <v>190</v>
      </c>
      <c r="H79" s="60">
        <v>0</v>
      </c>
      <c r="I79" s="60">
        <v>-2</v>
      </c>
      <c r="J79" s="75">
        <v>699</v>
      </c>
      <c r="K79" s="75">
        <v>90</v>
      </c>
      <c r="L79" s="75">
        <v>19</v>
      </c>
      <c r="M79" s="75" t="str">
        <f>J79 - K79 - L79</f>
        <v>0</v>
      </c>
      <c r="N79" s="66">
        <v>484.5</v>
      </c>
      <c r="O79" s="69" t="str">
        <f>IFERROR(N79/(L79+M79), 0)</f>
        <v>0</v>
      </c>
      <c r="P79" s="57">
        <v>180</v>
      </c>
      <c r="Q79" s="60">
        <v>213</v>
      </c>
      <c r="R79" s="60">
        <v>33</v>
      </c>
      <c r="S79" s="60">
        <v>0</v>
      </c>
      <c r="T79" s="75">
        <v>691</v>
      </c>
      <c r="U79" s="75">
        <v>90</v>
      </c>
      <c r="V79" s="75">
        <v>33</v>
      </c>
      <c r="W79" s="75" t="str">
        <f>T79 - U79 - V79</f>
        <v>0</v>
      </c>
      <c r="X79" s="66">
        <v>447.3</v>
      </c>
      <c r="Y79" s="69" t="str">
        <f>IFERROR(X79/(V79+W79), 0)</f>
        <v>0</v>
      </c>
      <c r="Z79" s="57">
        <v>230</v>
      </c>
      <c r="AA79" s="60">
        <v>190</v>
      </c>
      <c r="AB79" s="63">
        <v>0</v>
      </c>
      <c r="AC79" s="57">
        <v>1410</v>
      </c>
      <c r="AD79" s="60">
        <v>1213</v>
      </c>
      <c r="AE79" s="60">
        <v>-197</v>
      </c>
      <c r="AF79" s="60">
        <v>-9</v>
      </c>
      <c r="AG79" s="66" t="str">
        <f>IFERROR(AF79/AD79, 0) * 100</f>
        <v>0</v>
      </c>
      <c r="AH79" s="60" t="s">
        <v>13</v>
      </c>
      <c r="AI79" s="75">
        <v>5794</v>
      </c>
      <c r="AJ79" s="75">
        <v>750</v>
      </c>
      <c r="AK79" s="75">
        <v>676</v>
      </c>
      <c r="AL79" s="75" t="str">
        <f>AI79 - AJ79 - AK79</f>
        <v>0</v>
      </c>
      <c r="AM79" s="66">
        <v>3577.3</v>
      </c>
      <c r="AN79" s="72" t="str">
        <f>IFERROR(AM79/(AK79+AL79), 0)</f>
        <v>0</v>
      </c>
      <c r="AO79" s="63">
        <v>2480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190</v>
      </c>
      <c r="G80" s="60">
        <v>140</v>
      </c>
      <c r="H80" s="60">
        <v>-50</v>
      </c>
      <c r="I80" s="60">
        <v>0</v>
      </c>
      <c r="J80" s="75">
        <v>803</v>
      </c>
      <c r="K80" s="75">
        <v>110</v>
      </c>
      <c r="L80" s="75">
        <v>245</v>
      </c>
      <c r="M80" s="75" t="str">
        <f>J80 - K80 - L80</f>
        <v>0</v>
      </c>
      <c r="N80" s="66">
        <v>371</v>
      </c>
      <c r="O80" s="69" t="str">
        <f>IFERROR(N80/(L80+M80), 0)</f>
        <v>0</v>
      </c>
      <c r="P80" s="57">
        <v>150</v>
      </c>
      <c r="Q80" s="60">
        <v>150</v>
      </c>
      <c r="R80" s="60">
        <v>0</v>
      </c>
      <c r="S80" s="60">
        <v>0</v>
      </c>
      <c r="T80" s="75">
        <v>837</v>
      </c>
      <c r="U80" s="75">
        <v>50</v>
      </c>
      <c r="V80" s="75">
        <v>19</v>
      </c>
      <c r="W80" s="75" t="str">
        <f>T80 - U80 - V80</f>
        <v>0</v>
      </c>
      <c r="X80" s="66">
        <v>468</v>
      </c>
      <c r="Y80" s="69" t="str">
        <f>IFERROR(X80/(V80+W80), 0)</f>
        <v>0</v>
      </c>
      <c r="Z80" s="57">
        <v>170</v>
      </c>
      <c r="AA80" s="60">
        <v>170</v>
      </c>
      <c r="AB80" s="63">
        <v>0</v>
      </c>
      <c r="AC80" s="57">
        <v>2000</v>
      </c>
      <c r="AD80" s="60">
        <v>1830</v>
      </c>
      <c r="AE80" s="60">
        <v>-170</v>
      </c>
      <c r="AF80" s="60">
        <v>0</v>
      </c>
      <c r="AG80" s="66" t="str">
        <f>IFERROR(AF80/AD80, 0) * 100</f>
        <v>0</v>
      </c>
      <c r="AH80" s="60" t="s">
        <v>13</v>
      </c>
      <c r="AI80" s="75">
        <v>10336</v>
      </c>
      <c r="AJ80" s="75">
        <v>1300</v>
      </c>
      <c r="AK80" s="75">
        <v>868</v>
      </c>
      <c r="AL80" s="75" t="str">
        <f>AI80 - AJ80 - AK80</f>
        <v>0</v>
      </c>
      <c r="AM80" s="66">
        <v>5619.6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100</v>
      </c>
      <c r="G81" s="60">
        <v>36</v>
      </c>
      <c r="H81" s="60">
        <v>-64</v>
      </c>
      <c r="I81" s="60">
        <v>0</v>
      </c>
      <c r="J81" s="75">
        <v>424</v>
      </c>
      <c r="K81" s="75">
        <v>20</v>
      </c>
      <c r="L81" s="75">
        <v>0</v>
      </c>
      <c r="M81" s="75" t="str">
        <f>J81 - K81 - L81</f>
        <v>0</v>
      </c>
      <c r="N81" s="66">
        <v>270.72</v>
      </c>
      <c r="O81" s="69" t="str">
        <f>IFERROR(N81/(L81+M81), 0)</f>
        <v>0</v>
      </c>
      <c r="P81" s="57">
        <v>100</v>
      </c>
      <c r="Q81" s="60">
        <v>32</v>
      </c>
      <c r="R81" s="60">
        <v>-68</v>
      </c>
      <c r="S81" s="60">
        <v>0</v>
      </c>
      <c r="T81" s="75">
        <v>553</v>
      </c>
      <c r="U81" s="75">
        <v>60</v>
      </c>
      <c r="V81" s="75">
        <v>118</v>
      </c>
      <c r="W81" s="75" t="str">
        <f>T81 - U81 - V81</f>
        <v>0</v>
      </c>
      <c r="X81" s="66">
        <v>240.64</v>
      </c>
      <c r="Y81" s="69" t="str">
        <f>IFERROR(X81/(V81+W81), 0)</f>
        <v>0</v>
      </c>
      <c r="Z81" s="57">
        <v>100</v>
      </c>
      <c r="AA81" s="60">
        <v>100</v>
      </c>
      <c r="AB81" s="63">
        <v>0</v>
      </c>
      <c r="AC81" s="57">
        <v>1066</v>
      </c>
      <c r="AD81" s="60">
        <v>998</v>
      </c>
      <c r="AE81" s="60">
        <v>-68</v>
      </c>
      <c r="AF81" s="60">
        <v>-3</v>
      </c>
      <c r="AG81" s="66" t="str">
        <f>IFERROR(AF81/AD81, 0) * 100</f>
        <v>0</v>
      </c>
      <c r="AH81" s="60" t="s">
        <v>13</v>
      </c>
      <c r="AI81" s="75">
        <v>10283</v>
      </c>
      <c r="AJ81" s="75">
        <v>1230</v>
      </c>
      <c r="AK81" s="75">
        <v>597</v>
      </c>
      <c r="AL81" s="75" t="str">
        <f>AI81 - AJ81 - AK81</f>
        <v>0</v>
      </c>
      <c r="AM81" s="66">
        <v>7504.96</v>
      </c>
      <c r="AN81" s="72" t="str">
        <f>IFERROR(AM81/(AK81+AL81), 0)</f>
        <v>0</v>
      </c>
      <c r="AO81" s="63">
        <v>1586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75">
        <v>0</v>
      </c>
      <c r="U83" s="75">
        <v>0</v>
      </c>
      <c r="V83" s="75">
        <v>0</v>
      </c>
      <c r="W83" s="75" t="str">
        <f>T83 - U83 - V83</f>
        <v>0</v>
      </c>
      <c r="X83" s="66">
        <v>0</v>
      </c>
      <c r="Y83" s="69" t="str">
        <f>IFERROR(X83/(V83+W83), 0)</f>
        <v>0</v>
      </c>
      <c r="Z83" s="57">
        <v>1800</v>
      </c>
      <c r="AA83" s="60">
        <v>1920</v>
      </c>
      <c r="AB83" s="63">
        <v>0</v>
      </c>
      <c r="AC83" s="57">
        <v>16795</v>
      </c>
      <c r="AD83" s="60">
        <v>14995</v>
      </c>
      <c r="AE83" s="60">
        <v>-1800</v>
      </c>
      <c r="AF83" s="60">
        <v>-296.62</v>
      </c>
      <c r="AG83" s="66" t="str">
        <f>IFERROR(AF83/AD83, 0) * 100</f>
        <v>0</v>
      </c>
      <c r="AH83" s="60" t="s">
        <v>13</v>
      </c>
      <c r="AI83" s="75">
        <v>8994</v>
      </c>
      <c r="AJ83" s="75">
        <v>1120</v>
      </c>
      <c r="AK83" s="75">
        <v>1268</v>
      </c>
      <c r="AL83" s="75" t="str">
        <f>AI83 - AJ83 - AK83</f>
        <v>0</v>
      </c>
      <c r="AM83" s="66">
        <v>13298.7</v>
      </c>
      <c r="AN83" s="72" t="str">
        <f>IFERROR(AM83/(AK83+AL83), 0)</f>
        <v>0</v>
      </c>
      <c r="AO83" s="63">
        <v>34180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75">
        <v>0</v>
      </c>
      <c r="U84" s="75">
        <v>0</v>
      </c>
      <c r="V84" s="75">
        <v>0</v>
      </c>
      <c r="W84" s="75" t="str">
        <f>T84 - U84 - V84</f>
        <v>0</v>
      </c>
      <c r="X84" s="66">
        <v>0</v>
      </c>
      <c r="Y84" s="69" t="str">
        <f>IFERROR(X84/(V84+W84), 0)</f>
        <v>0</v>
      </c>
      <c r="Z84" s="57">
        <v>1370</v>
      </c>
      <c r="AA84" s="60">
        <v>1460</v>
      </c>
      <c r="AB84" s="63">
        <v>0</v>
      </c>
      <c r="AC84" s="57">
        <v>15600</v>
      </c>
      <c r="AD84" s="60">
        <v>13824</v>
      </c>
      <c r="AE84" s="60">
        <v>-1776</v>
      </c>
      <c r="AF84" s="60">
        <v>-749.6900000000001</v>
      </c>
      <c r="AG84" s="66" t="str">
        <f>IFERROR(AF84/AD84, 0) * 100</f>
        <v>0</v>
      </c>
      <c r="AH84" s="60" t="s">
        <v>13</v>
      </c>
      <c r="AI84" s="75">
        <v>10093</v>
      </c>
      <c r="AJ84" s="75">
        <v>1320</v>
      </c>
      <c r="AK84" s="75">
        <v>1284</v>
      </c>
      <c r="AL84" s="75" t="str">
        <f>AI84 - AJ84 - AK84</f>
        <v>0</v>
      </c>
      <c r="AM84" s="66">
        <v>13139.48</v>
      </c>
      <c r="AN84" s="72" t="str">
        <f>IFERROR(AM84/(AK84+AL84), 0)</f>
        <v>0</v>
      </c>
      <c r="AO84" s="63">
        <v>24660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75">
        <v>0</v>
      </c>
      <c r="U85" s="75">
        <v>0</v>
      </c>
      <c r="V85" s="75">
        <v>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910</v>
      </c>
      <c r="AA85" s="60">
        <v>910</v>
      </c>
      <c r="AB85" s="63">
        <v>0</v>
      </c>
      <c r="AC85" s="57">
        <v>11150</v>
      </c>
      <c r="AD85" s="60">
        <v>10240</v>
      </c>
      <c r="AE85" s="60">
        <v>-910</v>
      </c>
      <c r="AF85" s="60">
        <v>-339.52</v>
      </c>
      <c r="AG85" s="66" t="str">
        <f>IFERROR(AF85/AD85, 0) * 100</f>
        <v>0</v>
      </c>
      <c r="AH85" s="60" t="s">
        <v>13</v>
      </c>
      <c r="AI85" s="75">
        <v>8531</v>
      </c>
      <c r="AJ85" s="75">
        <v>1080</v>
      </c>
      <c r="AK85" s="75">
        <v>692</v>
      </c>
      <c r="AL85" s="75" t="str">
        <f>AI85 - AJ85 - AK85</f>
        <v>0</v>
      </c>
      <c r="AM85" s="66">
        <v>9921.200000000001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-1371.98</v>
      </c>
      <c r="AG86" s="66" t="str">
        <f>IFERROR(AF86/AD86, 0) * 100</f>
        <v>0</v>
      </c>
      <c r="AH86" s="60" t="s">
        <v>13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0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75">
        <v>0</v>
      </c>
      <c r="U87" s="75">
        <v>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0</v>
      </c>
      <c r="AA87" s="60">
        <v>1130</v>
      </c>
      <c r="AB87" s="63">
        <v>0</v>
      </c>
      <c r="AC87" s="57">
        <v>13300</v>
      </c>
      <c r="AD87" s="60">
        <v>13300</v>
      </c>
      <c r="AE87" s="60">
        <v>0</v>
      </c>
      <c r="AF87" s="60">
        <v>-380.8</v>
      </c>
      <c r="AG87" s="66" t="str">
        <f>IFERROR(AF87/AD87, 0) * 100</f>
        <v>0</v>
      </c>
      <c r="AH87" s="60" t="s">
        <v>13</v>
      </c>
      <c r="AI87" s="75">
        <v>8209</v>
      </c>
      <c r="AJ87" s="75">
        <v>990</v>
      </c>
      <c r="AK87" s="75">
        <v>1357</v>
      </c>
      <c r="AL87" s="75" t="str">
        <f>AI87 - AJ87 - AK87</f>
        <v>0</v>
      </c>
      <c r="AM87" s="66">
        <v>14921.2</v>
      </c>
      <c r="AN87" s="72" t="str">
        <f>IFERROR(AM87/(AK87+AL87), 0)</f>
        <v>0</v>
      </c>
      <c r="AO87" s="63">
        <v>19090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0</v>
      </c>
      <c r="AA88" s="60">
        <v>890</v>
      </c>
      <c r="AB88" s="63">
        <v>0</v>
      </c>
      <c r="AC88" s="57">
        <v>27140</v>
      </c>
      <c r="AD88" s="60">
        <v>27140</v>
      </c>
      <c r="AE88" s="60">
        <v>0</v>
      </c>
      <c r="AF88" s="60">
        <v>-398.2</v>
      </c>
      <c r="AG88" s="66" t="str">
        <f>IFERROR(AF88/AD88, 0) * 100</f>
        <v>0</v>
      </c>
      <c r="AH88" s="60" t="s">
        <v>13</v>
      </c>
      <c r="AI88" s="75">
        <v>9289</v>
      </c>
      <c r="AJ88" s="75">
        <v>1200</v>
      </c>
      <c r="AK88" s="75">
        <v>1347</v>
      </c>
      <c r="AL88" s="75" t="str">
        <f>AI88 - AJ88 - AK88</f>
        <v>0</v>
      </c>
      <c r="AM88" s="66">
        <v>27560.6</v>
      </c>
      <c r="AN88" s="72" t="str">
        <f>IFERROR(AM88/(AK88+AL88), 0)</f>
        <v>0</v>
      </c>
      <c r="AO88" s="63">
        <v>46190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75">
        <v>0</v>
      </c>
      <c r="U89" s="75">
        <v>0</v>
      </c>
      <c r="V89" s="75">
        <v>0</v>
      </c>
      <c r="W89" s="75" t="str">
        <f>T89 - U89 - V89</f>
        <v>0</v>
      </c>
      <c r="X89" s="66">
        <v>0</v>
      </c>
      <c r="Y89" s="69" t="str">
        <f>IFERROR(X89/(V89+W89), 0)</f>
        <v>0</v>
      </c>
      <c r="Z89" s="57">
        <v>610</v>
      </c>
      <c r="AA89" s="60">
        <v>870</v>
      </c>
      <c r="AB89" s="63">
        <v>0</v>
      </c>
      <c r="AC89" s="57">
        <v>10180</v>
      </c>
      <c r="AD89" s="60">
        <v>9570</v>
      </c>
      <c r="AE89" s="60">
        <v>-610</v>
      </c>
      <c r="AF89" s="60">
        <v>-254.36</v>
      </c>
      <c r="AG89" s="66" t="str">
        <f>IFERROR(AF89/AD89, 0) * 100</f>
        <v>0</v>
      </c>
      <c r="AH89" s="60" t="s">
        <v>13</v>
      </c>
      <c r="AI89" s="75">
        <v>8999</v>
      </c>
      <c r="AJ89" s="75">
        <v>1200</v>
      </c>
      <c r="AK89" s="75">
        <v>550</v>
      </c>
      <c r="AL89" s="75" t="str">
        <f>AI89 - AJ89 - AK89</f>
        <v>0</v>
      </c>
      <c r="AM89" s="66">
        <v>10847.5</v>
      </c>
      <c r="AN89" s="72" t="str">
        <f>IFERROR(AM89/(AK89+AL89), 0)</f>
        <v>0</v>
      </c>
      <c r="AO89" s="63">
        <v>16550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-215.68</v>
      </c>
      <c r="AG90" s="66" t="str">
        <f>IFERROR(AF90/AD90, 0) * 100</f>
        <v>0</v>
      </c>
      <c r="AH90" s="60" t="s">
        <v>13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720</v>
      </c>
      <c r="AA91" s="60">
        <v>780</v>
      </c>
      <c r="AB91" s="63">
        <v>0</v>
      </c>
      <c r="AC91" s="57">
        <v>8330</v>
      </c>
      <c r="AD91" s="60">
        <v>6150</v>
      </c>
      <c r="AE91" s="60">
        <v>-2180</v>
      </c>
      <c r="AF91" s="60">
        <v>-547.5</v>
      </c>
      <c r="AG91" s="66" t="str">
        <f>IFERROR(AF91/AD91, 0) * 100</f>
        <v>0</v>
      </c>
      <c r="AH91" s="60" t="s">
        <v>13</v>
      </c>
      <c r="AI91" s="75">
        <v>9329</v>
      </c>
      <c r="AJ91" s="75">
        <v>1150</v>
      </c>
      <c r="AK91" s="75">
        <v>2149</v>
      </c>
      <c r="AL91" s="75" t="str">
        <f>AI91 - AJ91 - AK91</f>
        <v>0</v>
      </c>
      <c r="AM91" s="66">
        <v>8347.4</v>
      </c>
      <c r="AN91" s="72" t="str">
        <f>IFERROR(AM91/(AK91+AL91), 0)</f>
        <v>0</v>
      </c>
      <c r="AO91" s="63">
        <v>13180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414</v>
      </c>
      <c r="G92" s="60">
        <v>15783</v>
      </c>
      <c r="H92" s="60">
        <v>15369</v>
      </c>
      <c r="I92" s="60">
        <v>0</v>
      </c>
      <c r="J92" s="75">
        <v>493</v>
      </c>
      <c r="K92" s="75">
        <v>20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1900</v>
      </c>
      <c r="Q92" s="60">
        <v>0</v>
      </c>
      <c r="R92" s="60">
        <v>-1900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1900</v>
      </c>
      <c r="AA92" s="60">
        <v>1080</v>
      </c>
      <c r="AB92" s="63">
        <v>0</v>
      </c>
      <c r="AC92" s="57">
        <v>33204</v>
      </c>
      <c r="AD92" s="60">
        <v>15783</v>
      </c>
      <c r="AE92" s="60">
        <v>-17421</v>
      </c>
      <c r="AF92" s="60">
        <v>0</v>
      </c>
      <c r="AG92" s="66" t="str">
        <f>IFERROR(AF92/AD92, 0) * 100</f>
        <v>0</v>
      </c>
      <c r="AH92" s="60" t="s">
        <v>13</v>
      </c>
      <c r="AI92" s="75">
        <v>493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46409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0</v>
      </c>
      <c r="G93" s="60">
        <v>2160</v>
      </c>
      <c r="H93" s="60">
        <v>2160</v>
      </c>
      <c r="I93" s="60">
        <v>0</v>
      </c>
      <c r="J93" s="75">
        <v>1</v>
      </c>
      <c r="K93" s="75">
        <v>0</v>
      </c>
      <c r="L93" s="75">
        <v>0</v>
      </c>
      <c r="M93" s="75" t="str">
        <f>J93 - K93 - L93</f>
        <v>0</v>
      </c>
      <c r="N93" s="66">
        <v>1231.2</v>
      </c>
      <c r="O93" s="69" t="str">
        <f>IFERROR(N93/(L93+M93), 0)</f>
        <v>0</v>
      </c>
      <c r="P93" s="57">
        <v>900</v>
      </c>
      <c r="Q93" s="60">
        <v>0</v>
      </c>
      <c r="R93" s="60">
        <v>-900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1500</v>
      </c>
      <c r="AA93" s="60">
        <v>1080</v>
      </c>
      <c r="AB93" s="63">
        <v>0</v>
      </c>
      <c r="AC93" s="57">
        <v>15210</v>
      </c>
      <c r="AD93" s="60">
        <v>2160</v>
      </c>
      <c r="AE93" s="60">
        <v>-13050</v>
      </c>
      <c r="AF93" s="60">
        <v>0</v>
      </c>
      <c r="AG93" s="66" t="str">
        <f>IFERROR(AF93/AD93, 0) * 100</f>
        <v>0</v>
      </c>
      <c r="AH93" s="60" t="s">
        <v>13</v>
      </c>
      <c r="AI93" s="75">
        <v>1</v>
      </c>
      <c r="AJ93" s="75">
        <v>0</v>
      </c>
      <c r="AK93" s="75">
        <v>0</v>
      </c>
      <c r="AL93" s="75" t="str">
        <f>AI93 - AJ93 - AK93</f>
        <v>0</v>
      </c>
      <c r="AM93" s="66">
        <v>1231.2</v>
      </c>
      <c r="AN93" s="72" t="str">
        <f>IFERROR(AM93/(AK93+AL93), 0)</f>
        <v>0</v>
      </c>
      <c r="AO93" s="63">
        <v>26570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969</v>
      </c>
      <c r="G94" s="60">
        <v>13386</v>
      </c>
      <c r="H94" s="60">
        <v>12417</v>
      </c>
      <c r="I94" s="60">
        <v>0</v>
      </c>
      <c r="J94" s="75">
        <v>78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1620</v>
      </c>
      <c r="Q94" s="60">
        <v>0</v>
      </c>
      <c r="R94" s="60">
        <v>-1620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1000</v>
      </c>
      <c r="AA94" s="60">
        <v>2100</v>
      </c>
      <c r="AB94" s="63">
        <v>0</v>
      </c>
      <c r="AC94" s="57">
        <v>36399</v>
      </c>
      <c r="AD94" s="60">
        <v>13386</v>
      </c>
      <c r="AE94" s="60">
        <v>-23013</v>
      </c>
      <c r="AF94" s="60">
        <v>0</v>
      </c>
      <c r="AG94" s="66" t="str">
        <f>IFERROR(AF94/AD94, 0) * 100</f>
        <v>0</v>
      </c>
      <c r="AH94" s="60" t="s">
        <v>13</v>
      </c>
      <c r="AI94" s="75">
        <v>78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72924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900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 t="str">
        <f>IFERROR(AF97/AD97, 0) * 100</f>
        <v>0</v>
      </c>
      <c r="AH97" s="60" t="s">
        <v>13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500</v>
      </c>
      <c r="G98" s="60">
        <v>642</v>
      </c>
      <c r="H98" s="60">
        <v>142</v>
      </c>
      <c r="I98" s="60">
        <v>0</v>
      </c>
      <c r="J98" s="75">
        <v>1038</v>
      </c>
      <c r="K98" s="75">
        <v>120</v>
      </c>
      <c r="L98" s="75">
        <v>25</v>
      </c>
      <c r="M98" s="75" t="str">
        <f>J98 - K98 - L98</f>
        <v>0</v>
      </c>
      <c r="N98" s="66">
        <v>751.14</v>
      </c>
      <c r="O98" s="69" t="str">
        <f>IFERROR(N98/(L98+M98), 0)</f>
        <v>0</v>
      </c>
      <c r="P98" s="57">
        <v>720</v>
      </c>
      <c r="Q98" s="60">
        <v>634</v>
      </c>
      <c r="R98" s="60">
        <v>-86</v>
      </c>
      <c r="S98" s="60">
        <v>0</v>
      </c>
      <c r="T98" s="75">
        <v>941</v>
      </c>
      <c r="U98" s="75">
        <v>120</v>
      </c>
      <c r="V98" s="75">
        <v>72</v>
      </c>
      <c r="W98" s="75" t="str">
        <f>T98 - U98 - V98</f>
        <v>0</v>
      </c>
      <c r="X98" s="66">
        <v>741.78</v>
      </c>
      <c r="Y98" s="69" t="str">
        <f>IFERROR(X98/(V98+W98), 0)</f>
        <v>0</v>
      </c>
      <c r="Z98" s="57">
        <v>720</v>
      </c>
      <c r="AA98" s="60">
        <v>360</v>
      </c>
      <c r="AB98" s="63">
        <v>0</v>
      </c>
      <c r="AC98" s="57">
        <v>6520</v>
      </c>
      <c r="AD98" s="60">
        <v>5856</v>
      </c>
      <c r="AE98" s="60">
        <v>-664</v>
      </c>
      <c r="AF98" s="60">
        <v>-4</v>
      </c>
      <c r="AG98" s="66" t="str">
        <f>IFERROR(AF98/AD98, 0) * 100</f>
        <v>0</v>
      </c>
      <c r="AH98" s="60" t="s">
        <v>13</v>
      </c>
      <c r="AI98" s="75">
        <v>8852</v>
      </c>
      <c r="AJ98" s="75">
        <v>1080</v>
      </c>
      <c r="AK98" s="75">
        <v>268</v>
      </c>
      <c r="AL98" s="75" t="str">
        <f>AI98 - AJ98 - AK98</f>
        <v>0</v>
      </c>
      <c r="AM98" s="66">
        <v>6551.92</v>
      </c>
      <c r="AN98" s="72" t="str">
        <f>IFERROR(AM98/(AK98+AL98), 0)</f>
        <v>0</v>
      </c>
      <c r="AO98" s="63">
        <v>9990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-1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1809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12119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400</v>
      </c>
      <c r="G107" s="60">
        <v>640</v>
      </c>
      <c r="H107" s="60">
        <v>240</v>
      </c>
      <c r="I107" s="60">
        <v>0</v>
      </c>
      <c r="J107" s="75">
        <v>1021</v>
      </c>
      <c r="K107" s="75">
        <v>120</v>
      </c>
      <c r="L107" s="75">
        <v>61</v>
      </c>
      <c r="M107" s="75" t="str">
        <f>J107 - K107 - L107</f>
        <v>0</v>
      </c>
      <c r="N107" s="66">
        <v>960</v>
      </c>
      <c r="O107" s="69" t="str">
        <f>IFERROR(N107/(L107+M107), 0)</f>
        <v>0</v>
      </c>
      <c r="P107" s="57">
        <v>660</v>
      </c>
      <c r="Q107" s="60">
        <v>420</v>
      </c>
      <c r="R107" s="60">
        <v>-240</v>
      </c>
      <c r="S107" s="60">
        <v>0</v>
      </c>
      <c r="T107" s="75">
        <v>505</v>
      </c>
      <c r="U107" s="75">
        <v>60</v>
      </c>
      <c r="V107" s="75">
        <v>11</v>
      </c>
      <c r="W107" s="75" t="str">
        <f>T107 - U107 - V107</f>
        <v>0</v>
      </c>
      <c r="X107" s="66">
        <v>630</v>
      </c>
      <c r="Y107" s="69" t="str">
        <f>IFERROR(X107/(V107+W107), 0)</f>
        <v>0</v>
      </c>
      <c r="Z107" s="57">
        <v>400</v>
      </c>
      <c r="AA107" s="60">
        <v>0</v>
      </c>
      <c r="AB107" s="63">
        <v>0</v>
      </c>
      <c r="AC107" s="57">
        <v>4932</v>
      </c>
      <c r="AD107" s="60">
        <v>4532</v>
      </c>
      <c r="AE107" s="60">
        <v>-400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6939</v>
      </c>
      <c r="AJ107" s="75">
        <v>840</v>
      </c>
      <c r="AK107" s="75">
        <v>512</v>
      </c>
      <c r="AL107" s="75" t="str">
        <f>AI107 - AJ107 - AK107</f>
        <v>0</v>
      </c>
      <c r="AM107" s="66">
        <v>6864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300</v>
      </c>
      <c r="G108" s="60">
        <v>180</v>
      </c>
      <c r="H108" s="60">
        <v>-120</v>
      </c>
      <c r="I108" s="60">
        <v>0</v>
      </c>
      <c r="J108" s="75">
        <v>516</v>
      </c>
      <c r="K108" s="75">
        <v>60</v>
      </c>
      <c r="L108" s="75">
        <v>151</v>
      </c>
      <c r="M108" s="75" t="str">
        <f>J108 - K108 - L108</f>
        <v>0</v>
      </c>
      <c r="N108" s="66">
        <v>217.8</v>
      </c>
      <c r="O108" s="69" t="str">
        <f>IFERROR(N108/(L108+M108), 0)</f>
        <v>0</v>
      </c>
      <c r="P108" s="57">
        <v>324</v>
      </c>
      <c r="Q108" s="60">
        <v>0</v>
      </c>
      <c r="R108" s="60">
        <v>-324</v>
      </c>
      <c r="S108" s="60">
        <v>0</v>
      </c>
      <c r="T108" s="75">
        <v>181</v>
      </c>
      <c r="U108" s="75">
        <v>10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300</v>
      </c>
      <c r="AA108" s="60">
        <v>0</v>
      </c>
      <c r="AB108" s="63">
        <v>0</v>
      </c>
      <c r="AC108" s="57">
        <v>2964</v>
      </c>
      <c r="AD108" s="60">
        <v>2220</v>
      </c>
      <c r="AE108" s="60">
        <v>-744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3963</v>
      </c>
      <c r="AJ108" s="75">
        <v>440</v>
      </c>
      <c r="AK108" s="75">
        <v>700</v>
      </c>
      <c r="AL108" s="75" t="str">
        <f>AI108 - AJ108 - AK108</f>
        <v>0</v>
      </c>
      <c r="AM108" s="66">
        <v>2686.2</v>
      </c>
      <c r="AN108" s="72" t="str">
        <f>IFERROR(AM108/(AK108+AL108), 0)</f>
        <v>0</v>
      </c>
      <c r="AO108" s="63">
        <v>4872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2025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300</v>
      </c>
      <c r="G111" s="60">
        <v>602</v>
      </c>
      <c r="H111" s="60">
        <v>302</v>
      </c>
      <c r="I111" s="60">
        <v>0</v>
      </c>
      <c r="J111" s="75">
        <v>1019</v>
      </c>
      <c r="K111" s="75">
        <v>120</v>
      </c>
      <c r="L111" s="75">
        <v>45</v>
      </c>
      <c r="M111" s="75" t="str">
        <f>J111 - K111 - L111</f>
        <v>0</v>
      </c>
      <c r="N111" s="66">
        <v>752.5</v>
      </c>
      <c r="O111" s="69" t="str">
        <f>IFERROR(N111/(L111+M111), 0)</f>
        <v>0</v>
      </c>
      <c r="P111" s="57">
        <v>624</v>
      </c>
      <c r="Q111" s="60">
        <v>506</v>
      </c>
      <c r="R111" s="60">
        <v>-118</v>
      </c>
      <c r="S111" s="60">
        <v>0</v>
      </c>
      <c r="T111" s="75">
        <v>883</v>
      </c>
      <c r="U111" s="75">
        <v>110</v>
      </c>
      <c r="V111" s="75">
        <v>62</v>
      </c>
      <c r="W111" s="75" t="str">
        <f>T111 - U111 - V111</f>
        <v>0</v>
      </c>
      <c r="X111" s="66">
        <v>632.5</v>
      </c>
      <c r="Y111" s="69" t="str">
        <f>IFERROR(X111/(V111+W111), 0)</f>
        <v>0</v>
      </c>
      <c r="Z111" s="57">
        <v>624</v>
      </c>
      <c r="AA111" s="60">
        <v>0</v>
      </c>
      <c r="AB111" s="63">
        <v>0</v>
      </c>
      <c r="AC111" s="57">
        <v>4452</v>
      </c>
      <c r="AD111" s="60">
        <v>4012</v>
      </c>
      <c r="AE111" s="60">
        <v>-440</v>
      </c>
      <c r="AF111" s="60">
        <v>-8</v>
      </c>
      <c r="AG111" s="66" t="str">
        <f>IFERROR(AF111/AD111, 0) * 100</f>
        <v>0</v>
      </c>
      <c r="AH111" s="60" t="s">
        <v>13</v>
      </c>
      <c r="AI111" s="75">
        <v>7255</v>
      </c>
      <c r="AJ111" s="75">
        <v>880</v>
      </c>
      <c r="AK111" s="75">
        <v>600</v>
      </c>
      <c r="AL111" s="75" t="str">
        <f>AI111 - AJ111 - AK111</f>
        <v>0</v>
      </c>
      <c r="AM111" s="66">
        <v>5015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312</v>
      </c>
      <c r="G112" s="60">
        <v>397</v>
      </c>
      <c r="H112" s="60">
        <v>85</v>
      </c>
      <c r="I112" s="60">
        <v>-1</v>
      </c>
      <c r="J112" s="75">
        <v>478</v>
      </c>
      <c r="K112" s="75">
        <v>60</v>
      </c>
      <c r="L112" s="75">
        <v>48</v>
      </c>
      <c r="M112" s="75" t="str">
        <f>J112 - K112 - L112</f>
        <v>0</v>
      </c>
      <c r="N112" s="66">
        <v>277.9</v>
      </c>
      <c r="O112" s="69" t="str">
        <f>IFERROR(N112/(L112+M112), 0)</f>
        <v>0</v>
      </c>
      <c r="P112" s="57">
        <v>388</v>
      </c>
      <c r="Q112" s="60">
        <v>303</v>
      </c>
      <c r="R112" s="60">
        <v>-85</v>
      </c>
      <c r="S112" s="60">
        <v>0</v>
      </c>
      <c r="T112" s="75">
        <v>335</v>
      </c>
      <c r="U112" s="75">
        <v>50</v>
      </c>
      <c r="V112" s="75">
        <v>21</v>
      </c>
      <c r="W112" s="75" t="str">
        <f>T112 - U112 - V112</f>
        <v>0</v>
      </c>
      <c r="X112" s="66">
        <v>212.1</v>
      </c>
      <c r="Y112" s="69" t="str">
        <f>IFERROR(X112/(V112+W112), 0)</f>
        <v>0</v>
      </c>
      <c r="Z112" s="57">
        <v>388</v>
      </c>
      <c r="AA112" s="60">
        <v>0</v>
      </c>
      <c r="AB112" s="63">
        <v>0</v>
      </c>
      <c r="AC112" s="57">
        <v>4404</v>
      </c>
      <c r="AD112" s="60">
        <v>4016</v>
      </c>
      <c r="AE112" s="60">
        <v>-388</v>
      </c>
      <c r="AF112" s="60">
        <v>-25</v>
      </c>
      <c r="AG112" s="66" t="str">
        <f>IFERROR(AF112/AD112, 0) * 100</f>
        <v>0</v>
      </c>
      <c r="AH112" s="60" t="s">
        <v>13</v>
      </c>
      <c r="AI112" s="75">
        <v>3516</v>
      </c>
      <c r="AJ112" s="75">
        <v>430</v>
      </c>
      <c r="AK112" s="75">
        <v>283</v>
      </c>
      <c r="AL112" s="75" t="str">
        <f>AI112 - AJ112 - AK112</f>
        <v>0</v>
      </c>
      <c r="AM112" s="66">
        <v>2811.2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-7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4180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-1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4040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0</v>
      </c>
      <c r="H115" s="60">
        <v>0</v>
      </c>
      <c r="I115" s="60">
        <v>0</v>
      </c>
      <c r="J115" s="75">
        <v>0</v>
      </c>
      <c r="K115" s="75">
        <v>0</v>
      </c>
      <c r="L115" s="75">
        <v>0</v>
      </c>
      <c r="M115" s="75" t="str">
        <f>J115 - K115 - L115</f>
        <v>0</v>
      </c>
      <c r="N115" s="66">
        <v>0</v>
      </c>
      <c r="O115" s="69" t="str">
        <f>IFERROR(N115/(L115+M115), 0)</f>
        <v>0</v>
      </c>
      <c r="P115" s="57">
        <v>0</v>
      </c>
      <c r="Q115" s="60">
        <v>222</v>
      </c>
      <c r="R115" s="60">
        <v>222</v>
      </c>
      <c r="S115" s="60">
        <v>0</v>
      </c>
      <c r="T115" s="75">
        <v>495</v>
      </c>
      <c r="U115" s="75">
        <v>60</v>
      </c>
      <c r="V115" s="75">
        <v>48</v>
      </c>
      <c r="W115" s="75" t="str">
        <f>T115 - U115 - V115</f>
        <v>0</v>
      </c>
      <c r="X115" s="66">
        <v>344.1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2978</v>
      </c>
      <c r="AE115" s="60">
        <v>-47</v>
      </c>
      <c r="AF115" s="60">
        <v>-49</v>
      </c>
      <c r="AG115" s="66" t="str">
        <f>IFERROR(AF115/AD115, 0) * 100</f>
        <v>0</v>
      </c>
      <c r="AH115" s="60" t="s">
        <v>13</v>
      </c>
      <c r="AI115" s="75">
        <v>7184</v>
      </c>
      <c r="AJ115" s="75">
        <v>850</v>
      </c>
      <c r="AK115" s="75">
        <v>1399</v>
      </c>
      <c r="AL115" s="75" t="str">
        <f>AI115 - AJ115 - AK115</f>
        <v>0</v>
      </c>
      <c r="AM115" s="66">
        <v>4615.9</v>
      </c>
      <c r="AN115" s="72" t="str">
        <f>IFERROR(AM115/(AK115+AL115), 0)</f>
        <v>0</v>
      </c>
      <c r="AO115" s="63">
        <v>3725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312</v>
      </c>
      <c r="G118" s="60">
        <v>384</v>
      </c>
      <c r="H118" s="60">
        <v>72</v>
      </c>
      <c r="I118" s="60">
        <v>0</v>
      </c>
      <c r="J118" s="75">
        <v>514</v>
      </c>
      <c r="K118" s="75">
        <v>60</v>
      </c>
      <c r="L118" s="75">
        <v>62</v>
      </c>
      <c r="M118" s="75" t="str">
        <f>J118 - K118 - L118</f>
        <v>0</v>
      </c>
      <c r="N118" s="66">
        <v>480</v>
      </c>
      <c r="O118" s="69" t="str">
        <f>IFERROR(N118/(L118+M118), 0)</f>
        <v>0</v>
      </c>
      <c r="P118" s="57">
        <v>388</v>
      </c>
      <c r="Q118" s="60">
        <v>316</v>
      </c>
      <c r="R118" s="60">
        <v>-72</v>
      </c>
      <c r="S118" s="60">
        <v>0</v>
      </c>
      <c r="T118" s="75">
        <v>391</v>
      </c>
      <c r="U118" s="75">
        <v>50</v>
      </c>
      <c r="V118" s="75">
        <v>33</v>
      </c>
      <c r="W118" s="75" t="str">
        <f>T118 - U118 - V118</f>
        <v>0</v>
      </c>
      <c r="X118" s="66">
        <v>395</v>
      </c>
      <c r="Y118" s="69" t="str">
        <f>IFERROR(X118/(V118+W118), 0)</f>
        <v>0</v>
      </c>
      <c r="Z118" s="57">
        <v>388</v>
      </c>
      <c r="AA118" s="60">
        <v>0</v>
      </c>
      <c r="AB118" s="63">
        <v>0</v>
      </c>
      <c r="AC118" s="57">
        <v>7764</v>
      </c>
      <c r="AD118" s="60">
        <v>7376</v>
      </c>
      <c r="AE118" s="60">
        <v>-388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5607</v>
      </c>
      <c r="AJ118" s="75">
        <v>700</v>
      </c>
      <c r="AK118" s="75">
        <v>605</v>
      </c>
      <c r="AL118" s="75" t="str">
        <f>AI118 - AJ118 - AK118</f>
        <v>0</v>
      </c>
      <c r="AM118" s="66">
        <v>5860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900</v>
      </c>
      <c r="G119" s="60">
        <v>547</v>
      </c>
      <c r="H119" s="60">
        <v>-353</v>
      </c>
      <c r="I119" s="60">
        <v>0</v>
      </c>
      <c r="J119" s="75">
        <v>934</v>
      </c>
      <c r="K119" s="75">
        <v>110</v>
      </c>
      <c r="L119" s="75">
        <v>388</v>
      </c>
      <c r="M119" s="75" t="str">
        <f>J119 - K119 - L119</f>
        <v>0</v>
      </c>
      <c r="N119" s="66">
        <v>328.2</v>
      </c>
      <c r="O119" s="69" t="str">
        <f>IFERROR(N119/(L119+M119), 0)</f>
        <v>0</v>
      </c>
      <c r="P119" s="57">
        <v>900</v>
      </c>
      <c r="Q119" s="60">
        <v>483</v>
      </c>
      <c r="R119" s="60">
        <v>-417</v>
      </c>
      <c r="S119" s="60">
        <v>0</v>
      </c>
      <c r="T119" s="75">
        <v>593</v>
      </c>
      <c r="U119" s="75">
        <v>60</v>
      </c>
      <c r="V119" s="75">
        <v>138</v>
      </c>
      <c r="W119" s="75" t="str">
        <f>T119 - U119 - V119</f>
        <v>0</v>
      </c>
      <c r="X119" s="66">
        <v>289.8</v>
      </c>
      <c r="Y119" s="69" t="str">
        <f>IFERROR(X119/(V119+W119), 0)</f>
        <v>0</v>
      </c>
      <c r="Z119" s="57">
        <v>400</v>
      </c>
      <c r="AA119" s="60">
        <v>0</v>
      </c>
      <c r="AB119" s="63">
        <v>0</v>
      </c>
      <c r="AC119" s="57">
        <v>8320</v>
      </c>
      <c r="AD119" s="60">
        <v>7150</v>
      </c>
      <c r="AE119" s="60">
        <v>-1170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8264</v>
      </c>
      <c r="AJ119" s="75">
        <v>1000</v>
      </c>
      <c r="AK119" s="75">
        <v>1033</v>
      </c>
      <c r="AL119" s="75" t="str">
        <f>AI119 - AJ119 - AK119</f>
        <v>0</v>
      </c>
      <c r="AM119" s="66">
        <v>6397.5</v>
      </c>
      <c r="AN119" s="72" t="str">
        <f>IFERROR(AM119/(AK119+AL119), 0)</f>
        <v>0</v>
      </c>
      <c r="AO119" s="63">
        <v>11872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405</v>
      </c>
      <c r="G121" s="60">
        <v>405</v>
      </c>
      <c r="H121" s="60">
        <v>0</v>
      </c>
      <c r="I121" s="60">
        <v>-2</v>
      </c>
      <c r="J121" s="75">
        <v>511</v>
      </c>
      <c r="K121" s="75">
        <v>60</v>
      </c>
      <c r="L121" s="75">
        <v>69</v>
      </c>
      <c r="M121" s="75" t="str">
        <f>J121 - K121 - L121</f>
        <v>0</v>
      </c>
      <c r="N121" s="66">
        <v>405</v>
      </c>
      <c r="O121" s="69" t="str">
        <f>IFERROR(N121/(L121+M121), 0)</f>
        <v>0</v>
      </c>
      <c r="P121" s="57">
        <v>405</v>
      </c>
      <c r="Q121" s="60">
        <v>405</v>
      </c>
      <c r="R121" s="60">
        <v>0</v>
      </c>
      <c r="S121" s="60">
        <v>0</v>
      </c>
      <c r="T121" s="75">
        <v>508</v>
      </c>
      <c r="U121" s="75">
        <v>60</v>
      </c>
      <c r="V121" s="75">
        <v>9</v>
      </c>
      <c r="W121" s="75" t="str">
        <f>T121 - U121 - V121</f>
        <v>0</v>
      </c>
      <c r="X121" s="66">
        <v>405</v>
      </c>
      <c r="Y121" s="69" t="str">
        <f>IFERROR(X121/(V121+W121), 0)</f>
        <v>0</v>
      </c>
      <c r="Z121" s="57">
        <v>405</v>
      </c>
      <c r="AA121" s="60">
        <v>0</v>
      </c>
      <c r="AB121" s="63">
        <v>0</v>
      </c>
      <c r="AC121" s="57">
        <v>4173</v>
      </c>
      <c r="AD121" s="60">
        <v>3768</v>
      </c>
      <c r="AE121" s="60">
        <v>-405</v>
      </c>
      <c r="AF121" s="60">
        <v>-22</v>
      </c>
      <c r="AG121" s="66" t="str">
        <f>IFERROR(AF121/AD121, 0) * 100</f>
        <v>0</v>
      </c>
      <c r="AH121" s="60" t="s">
        <v>13</v>
      </c>
      <c r="AI121" s="75">
        <v>4776</v>
      </c>
      <c r="AJ121" s="75">
        <v>590</v>
      </c>
      <c r="AK121" s="75">
        <v>335</v>
      </c>
      <c r="AL121" s="75" t="str">
        <f>AI121 - AJ121 - AK121</f>
        <v>0</v>
      </c>
      <c r="AM121" s="66">
        <v>4703.7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448</v>
      </c>
      <c r="G122" s="60">
        <v>448</v>
      </c>
      <c r="H122" s="60">
        <v>0</v>
      </c>
      <c r="I122" s="60">
        <v>0</v>
      </c>
      <c r="J122" s="75">
        <v>973</v>
      </c>
      <c r="K122" s="75">
        <v>120</v>
      </c>
      <c r="L122" s="75">
        <v>33</v>
      </c>
      <c r="M122" s="75" t="str">
        <f>J122 - K122 - L122</f>
        <v>0</v>
      </c>
      <c r="N122" s="66">
        <v>564.48</v>
      </c>
      <c r="O122" s="69" t="str">
        <f>IFERROR(N122/(L122+M122), 0)</f>
        <v>0</v>
      </c>
      <c r="P122" s="57">
        <v>600</v>
      </c>
      <c r="Q122" s="60">
        <v>600</v>
      </c>
      <c r="R122" s="60">
        <v>0</v>
      </c>
      <c r="S122" s="60">
        <v>0</v>
      </c>
      <c r="T122" s="75">
        <v>1023</v>
      </c>
      <c r="U122" s="75">
        <v>120</v>
      </c>
      <c r="V122" s="75">
        <v>29</v>
      </c>
      <c r="W122" s="75" t="str">
        <f>T122 - U122 - V122</f>
        <v>0</v>
      </c>
      <c r="X122" s="66">
        <v>756</v>
      </c>
      <c r="Y122" s="69" t="str">
        <f>IFERROR(X122/(V122+W122), 0)</f>
        <v>0</v>
      </c>
      <c r="Z122" s="57">
        <v>600</v>
      </c>
      <c r="AA122" s="60">
        <v>0</v>
      </c>
      <c r="AB122" s="63">
        <v>0</v>
      </c>
      <c r="AC122" s="57">
        <v>5445</v>
      </c>
      <c r="AD122" s="60">
        <v>4845</v>
      </c>
      <c r="AE122" s="60">
        <v>-600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8918</v>
      </c>
      <c r="AJ122" s="75">
        <v>1080</v>
      </c>
      <c r="AK122" s="75">
        <v>306</v>
      </c>
      <c r="AL122" s="75" t="str">
        <f>AI122 - AJ122 - AK122</f>
        <v>0</v>
      </c>
      <c r="AM122" s="66">
        <v>6104.7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-1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4040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0</v>
      </c>
      <c r="AD124" s="60">
        <v>0</v>
      </c>
      <c r="AE124" s="60">
        <v>0</v>
      </c>
      <c r="AF124" s="60">
        <v>0</v>
      </c>
      <c r="AG124" s="66" t="str">
        <f>IFERROR(AF124/AD124, 0) * 100</f>
        <v>0</v>
      </c>
      <c r="AH124" s="60" t="s">
        <v>13</v>
      </c>
      <c r="AI124" s="75">
        <v>0</v>
      </c>
      <c r="AJ124" s="75">
        <v>0</v>
      </c>
      <c r="AK124" s="75">
        <v>0</v>
      </c>
      <c r="AL124" s="75" t="str">
        <f>AI124 - AJ124 - AK124</f>
        <v>0</v>
      </c>
      <c r="AM124" s="66">
        <v>0</v>
      </c>
      <c r="AN124" s="72" t="str">
        <f>IFERROR(AM124/(AK124+AL124), 0)</f>
        <v>0</v>
      </c>
      <c r="AO124" s="63">
        <v>336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262</v>
      </c>
      <c r="F125" s="57">
        <v>100</v>
      </c>
      <c r="G125" s="60">
        <v>117</v>
      </c>
      <c r="H125" s="60">
        <v>17</v>
      </c>
      <c r="I125" s="60">
        <v>0</v>
      </c>
      <c r="J125" s="75">
        <v>480</v>
      </c>
      <c r="K125" s="75">
        <v>60</v>
      </c>
      <c r="L125" s="75">
        <v>76</v>
      </c>
      <c r="M125" s="75" t="str">
        <f>J125 - K125 - L125</f>
        <v>0</v>
      </c>
      <c r="N125" s="66">
        <v>409.5</v>
      </c>
      <c r="O125" s="69" t="str">
        <f>IFERROR(N125/(L125+M125), 0)</f>
        <v>0</v>
      </c>
      <c r="P125" s="57">
        <v>144</v>
      </c>
      <c r="Q125" s="60">
        <v>144</v>
      </c>
      <c r="R125" s="60">
        <v>0</v>
      </c>
      <c r="S125" s="60">
        <v>0</v>
      </c>
      <c r="T125" s="75">
        <v>486</v>
      </c>
      <c r="U125" s="75">
        <v>60</v>
      </c>
      <c r="V125" s="75">
        <v>32</v>
      </c>
      <c r="W125" s="75" t="str">
        <f>T125 - U125 - V125</f>
        <v>0</v>
      </c>
      <c r="X125" s="66">
        <v>504</v>
      </c>
      <c r="Y125" s="69" t="str">
        <f>IFERROR(X125/(V125+W125), 0)</f>
        <v>0</v>
      </c>
      <c r="Z125" s="57">
        <v>144</v>
      </c>
      <c r="AA125" s="60">
        <v>144</v>
      </c>
      <c r="AB125" s="63">
        <v>0</v>
      </c>
      <c r="AC125" s="57">
        <v>532</v>
      </c>
      <c r="AD125" s="60">
        <v>388</v>
      </c>
      <c r="AE125" s="60">
        <v>-144</v>
      </c>
      <c r="AF125" s="60">
        <v>-3</v>
      </c>
      <c r="AG125" s="66" t="str">
        <f>IFERROR(AF125/AD125, 0) * 100</f>
        <v>0</v>
      </c>
      <c r="AH125" s="60" t="s">
        <v>13</v>
      </c>
      <c r="AI125" s="75">
        <v>1451</v>
      </c>
      <c r="AJ125" s="75">
        <v>180</v>
      </c>
      <c r="AK125" s="75">
        <v>108</v>
      </c>
      <c r="AL125" s="75" t="str">
        <f>AI125 - AJ125 - AK125</f>
        <v>0</v>
      </c>
      <c r="AM125" s="66">
        <v>1358</v>
      </c>
      <c r="AN125" s="72" t="str">
        <f>IFERROR(AM125/(AK125+AL125), 0)</f>
        <v>0</v>
      </c>
      <c r="AO125" s="63">
        <v>1720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263</v>
      </c>
      <c r="E126" s="54" t="s">
        <v>262</v>
      </c>
      <c r="F126" s="57">
        <v>144</v>
      </c>
      <c r="G126" s="60">
        <v>100</v>
      </c>
      <c r="H126" s="60">
        <v>-44</v>
      </c>
      <c r="I126" s="60">
        <v>0</v>
      </c>
      <c r="J126" s="75">
        <v>519</v>
      </c>
      <c r="K126" s="75">
        <v>60</v>
      </c>
      <c r="L126" s="75">
        <v>0</v>
      </c>
      <c r="M126" s="75" t="str">
        <f>J126 - K126 - L126</f>
        <v>0</v>
      </c>
      <c r="N126" s="66">
        <v>250</v>
      </c>
      <c r="O126" s="69" t="str">
        <f>IFERROR(N126/(L126+M126), 0)</f>
        <v>0</v>
      </c>
      <c r="P126" s="57">
        <v>144</v>
      </c>
      <c r="Q126" s="60">
        <v>145</v>
      </c>
      <c r="R126" s="60">
        <v>1</v>
      </c>
      <c r="S126" s="60">
        <v>0</v>
      </c>
      <c r="T126" s="75">
        <v>517</v>
      </c>
      <c r="U126" s="75">
        <v>60</v>
      </c>
      <c r="V126" s="75">
        <v>0</v>
      </c>
      <c r="W126" s="75" t="str">
        <f>T126 - U126 - V126</f>
        <v>0</v>
      </c>
      <c r="X126" s="66">
        <v>362.5</v>
      </c>
      <c r="Y126" s="69" t="str">
        <f>IFERROR(X126/(V126+W126), 0)</f>
        <v>0</v>
      </c>
      <c r="Z126" s="57">
        <v>144</v>
      </c>
      <c r="AA126" s="60">
        <v>108</v>
      </c>
      <c r="AB126" s="63">
        <v>0</v>
      </c>
      <c r="AC126" s="57">
        <v>432</v>
      </c>
      <c r="AD126" s="60">
        <v>245</v>
      </c>
      <c r="AE126" s="60">
        <v>-187</v>
      </c>
      <c r="AF126" s="60">
        <v>0</v>
      </c>
      <c r="AG126" s="66" t="str">
        <f>IFERROR(AF126/AD126, 0) * 100</f>
        <v>0</v>
      </c>
      <c r="AH126" s="60" t="s">
        <v>13</v>
      </c>
      <c r="AI126" s="75">
        <v>1036</v>
      </c>
      <c r="AJ126" s="75">
        <v>120</v>
      </c>
      <c r="AK126" s="75">
        <v>0</v>
      </c>
      <c r="AL126" s="75" t="str">
        <f>AI126 - AJ126 - AK126</f>
        <v>0</v>
      </c>
      <c r="AM126" s="66">
        <v>612.5</v>
      </c>
      <c r="AN126" s="72" t="str">
        <f>IFERROR(AM126/(AK126+AL126), 0)</f>
        <v>0</v>
      </c>
      <c r="AO126" s="63">
        <v>1188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265</v>
      </c>
      <c r="F127" s="57">
        <v>60</v>
      </c>
      <c r="G127" s="60">
        <v>60</v>
      </c>
      <c r="H127" s="60">
        <v>0</v>
      </c>
      <c r="I127" s="60">
        <v>-2</v>
      </c>
      <c r="J127" s="75">
        <v>358</v>
      </c>
      <c r="K127" s="75">
        <v>50</v>
      </c>
      <c r="L127" s="75">
        <v>105</v>
      </c>
      <c r="M127" s="75" t="str">
        <f>J127 - K127 - L127</f>
        <v>0</v>
      </c>
      <c r="N127" s="66">
        <v>378</v>
      </c>
      <c r="O127" s="69" t="str">
        <f>IFERROR(N127/(L127+M127), 0)</f>
        <v>0</v>
      </c>
      <c r="P127" s="57">
        <v>10</v>
      </c>
      <c r="Q127" s="60">
        <v>110</v>
      </c>
      <c r="R127" s="60">
        <v>100</v>
      </c>
      <c r="S127" s="60">
        <v>0</v>
      </c>
      <c r="T127" s="75">
        <v>489</v>
      </c>
      <c r="U127" s="75">
        <v>60</v>
      </c>
      <c r="V127" s="75">
        <v>155</v>
      </c>
      <c r="W127" s="75" t="str">
        <f>T127 - U127 - V127</f>
        <v>0</v>
      </c>
      <c r="X127" s="66">
        <v>693</v>
      </c>
      <c r="Y127" s="69" t="str">
        <f>IFERROR(X127/(V127+W127), 0)</f>
        <v>0</v>
      </c>
      <c r="Z127" s="57">
        <v>120</v>
      </c>
      <c r="AA127" s="60">
        <v>120</v>
      </c>
      <c r="AB127" s="63">
        <v>0</v>
      </c>
      <c r="AC127" s="57">
        <v>390</v>
      </c>
      <c r="AD127" s="60">
        <v>260</v>
      </c>
      <c r="AE127" s="60">
        <v>-130</v>
      </c>
      <c r="AF127" s="60">
        <v>-10</v>
      </c>
      <c r="AG127" s="66" t="str">
        <f>IFERROR(AF127/AD127, 0) * 100</f>
        <v>0</v>
      </c>
      <c r="AH127" s="60" t="s">
        <v>13</v>
      </c>
      <c r="AI127" s="75">
        <v>1300</v>
      </c>
      <c r="AJ127" s="75">
        <v>170</v>
      </c>
      <c r="AK127" s="75">
        <v>260</v>
      </c>
      <c r="AL127" s="75" t="str">
        <f>AI127 - AJ127 - AK127</f>
        <v>0</v>
      </c>
      <c r="AM127" s="66">
        <v>1638</v>
      </c>
      <c r="AN127" s="72" t="str">
        <f>IFERROR(AM127/(AK127+AL127), 0)</f>
        <v>0</v>
      </c>
      <c r="AO127" s="63">
        <v>1626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266</v>
      </c>
      <c r="E128" s="54" t="s">
        <v>265</v>
      </c>
      <c r="F128" s="57">
        <v>120</v>
      </c>
      <c r="G128" s="60">
        <v>87</v>
      </c>
      <c r="H128" s="60">
        <v>-33</v>
      </c>
      <c r="I128" s="60">
        <v>-5</v>
      </c>
      <c r="J128" s="75">
        <v>516</v>
      </c>
      <c r="K128" s="75">
        <v>60</v>
      </c>
      <c r="L128" s="75">
        <v>0</v>
      </c>
      <c r="M128" s="75" t="str">
        <f>J128 - K128 - L128</f>
        <v>0</v>
      </c>
      <c r="N128" s="66">
        <v>548.1</v>
      </c>
      <c r="O128" s="69" t="str">
        <f>IFERROR(N128/(L128+M128), 0)</f>
        <v>0</v>
      </c>
      <c r="P128" s="57">
        <v>120</v>
      </c>
      <c r="Q128" s="60">
        <v>106</v>
      </c>
      <c r="R128" s="60">
        <v>-14</v>
      </c>
      <c r="S128" s="60">
        <v>0</v>
      </c>
      <c r="T128" s="75">
        <v>515</v>
      </c>
      <c r="U128" s="75">
        <v>60</v>
      </c>
      <c r="V128" s="75">
        <v>95</v>
      </c>
      <c r="W128" s="75" t="str">
        <f>T128 - U128 - V128</f>
        <v>0</v>
      </c>
      <c r="X128" s="66">
        <v>667.8</v>
      </c>
      <c r="Y128" s="69" t="str">
        <f>IFERROR(X128/(V128+W128), 0)</f>
        <v>0</v>
      </c>
      <c r="Z128" s="57">
        <v>120</v>
      </c>
      <c r="AA128" s="60">
        <v>60</v>
      </c>
      <c r="AB128" s="63">
        <v>0</v>
      </c>
      <c r="AC128" s="57">
        <v>604</v>
      </c>
      <c r="AD128" s="60">
        <v>261</v>
      </c>
      <c r="AE128" s="60">
        <v>-343</v>
      </c>
      <c r="AF128" s="60">
        <v>-30</v>
      </c>
      <c r="AG128" s="66" t="str">
        <f>IFERROR(AF128/AD128, 0) * 100</f>
        <v>0</v>
      </c>
      <c r="AH128" s="60" t="s">
        <v>13</v>
      </c>
      <c r="AI128" s="75">
        <v>1478</v>
      </c>
      <c r="AJ128" s="75">
        <v>180</v>
      </c>
      <c r="AK128" s="75">
        <v>95</v>
      </c>
      <c r="AL128" s="75" t="str">
        <f>AI128 - AJ128 - AK128</f>
        <v>0</v>
      </c>
      <c r="AM128" s="66">
        <v>1453.9</v>
      </c>
      <c r="AN128" s="72" t="str">
        <f>IFERROR(AM128/(AK128+AL128), 0)</f>
        <v>0</v>
      </c>
      <c r="AO128" s="63">
        <v>1240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216</v>
      </c>
      <c r="G129" s="60">
        <v>159</v>
      </c>
      <c r="H129" s="60">
        <v>-57</v>
      </c>
      <c r="I129" s="60">
        <v>0</v>
      </c>
      <c r="J129" s="75">
        <v>523</v>
      </c>
      <c r="K129" s="75">
        <v>60</v>
      </c>
      <c r="L129" s="75">
        <v>115</v>
      </c>
      <c r="M129" s="75" t="str">
        <f>J129 - K129 - L129</f>
        <v>0</v>
      </c>
      <c r="N129" s="66">
        <v>318</v>
      </c>
      <c r="O129" s="69" t="str">
        <f>IFERROR(N129/(L129+M129), 0)</f>
        <v>0</v>
      </c>
      <c r="P129" s="57">
        <v>162</v>
      </c>
      <c r="Q129" s="60">
        <v>116</v>
      </c>
      <c r="R129" s="60">
        <v>-46</v>
      </c>
      <c r="S129" s="60">
        <v>0</v>
      </c>
      <c r="T129" s="75">
        <v>507</v>
      </c>
      <c r="U129" s="75">
        <v>60</v>
      </c>
      <c r="V129" s="75">
        <v>143</v>
      </c>
      <c r="W129" s="75" t="str">
        <f>T129 - U129 - V129</f>
        <v>0</v>
      </c>
      <c r="X129" s="66">
        <v>291</v>
      </c>
      <c r="Y129" s="69" t="str">
        <f>IFERROR(X129/(V129+W129), 0)</f>
        <v>0</v>
      </c>
      <c r="Z129" s="57">
        <v>216</v>
      </c>
      <c r="AA129" s="60">
        <v>216</v>
      </c>
      <c r="AB129" s="63">
        <v>0</v>
      </c>
      <c r="AC129" s="57">
        <v>1026</v>
      </c>
      <c r="AD129" s="60">
        <v>707</v>
      </c>
      <c r="AE129" s="60">
        <v>-319</v>
      </c>
      <c r="AF129" s="60">
        <v>-26</v>
      </c>
      <c r="AG129" s="66" t="str">
        <f>IFERROR(AF129/AD129, 0) * 100</f>
        <v>0</v>
      </c>
      <c r="AH129" s="60" t="s">
        <v>13</v>
      </c>
      <c r="AI129" s="75">
        <v>2332</v>
      </c>
      <c r="AJ129" s="75">
        <v>260</v>
      </c>
      <c r="AK129" s="75">
        <v>358</v>
      </c>
      <c r="AL129" s="75" t="str">
        <f>AI129 - AJ129 - AK129</f>
        <v>0</v>
      </c>
      <c r="AM129" s="66">
        <v>1473</v>
      </c>
      <c r="AN129" s="72" t="str">
        <f>IFERROR(AM129/(AK129+AL129), 0)</f>
        <v>0</v>
      </c>
      <c r="AO129" s="63">
        <v>3587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100</v>
      </c>
      <c r="R130" s="60">
        <v>100</v>
      </c>
      <c r="S130" s="60">
        <v>0</v>
      </c>
      <c r="T130" s="75">
        <v>585</v>
      </c>
      <c r="U130" s="75">
        <v>100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-24</v>
      </c>
      <c r="AG130" s="66" t="str">
        <f>IFERROR(AF130/AD130, 0) * 100</f>
        <v>0</v>
      </c>
      <c r="AH130" s="60" t="s">
        <v>13</v>
      </c>
      <c r="AI130" s="75">
        <v>586</v>
      </c>
      <c r="AJ130" s="75">
        <v>100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100</v>
      </c>
      <c r="R131" s="60">
        <v>100</v>
      </c>
      <c r="S131" s="60">
        <v>0</v>
      </c>
      <c r="T131" s="75">
        <v>555</v>
      </c>
      <c r="U131" s="75">
        <v>100</v>
      </c>
      <c r="V131" s="75">
        <v>0</v>
      </c>
      <c r="W131" s="75" t="str">
        <f>T131 - U131 - V131</f>
        <v>0</v>
      </c>
      <c r="X131" s="66">
        <v>75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555</v>
      </c>
      <c r="AJ131" s="75">
        <v>100</v>
      </c>
      <c r="AK131" s="75">
        <v>0</v>
      </c>
      <c r="AL131" s="75" t="str">
        <f>AI131 - AJ131 - AK131</f>
        <v>0</v>
      </c>
      <c r="AM131" s="66">
        <v>145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274</v>
      </c>
      <c r="F132" s="57">
        <v>0</v>
      </c>
      <c r="G132" s="60">
        <v>50</v>
      </c>
      <c r="H132" s="60">
        <v>50</v>
      </c>
      <c r="I132" s="60">
        <v>0</v>
      </c>
      <c r="J132" s="75">
        <v>21</v>
      </c>
      <c r="K132" s="75">
        <v>0</v>
      </c>
      <c r="L132" s="75">
        <v>0</v>
      </c>
      <c r="M132" s="75" t="str">
        <f>J132 - K132 - L132</f>
        <v>0</v>
      </c>
      <c r="N132" s="66">
        <v>35</v>
      </c>
      <c r="O132" s="69" t="str">
        <f>IFERROR(N132/(L132+M132), 0)</f>
        <v>0</v>
      </c>
      <c r="P132" s="57">
        <v>0</v>
      </c>
      <c r="Q132" s="60">
        <v>50</v>
      </c>
      <c r="R132" s="60">
        <v>50</v>
      </c>
      <c r="S132" s="60">
        <v>0</v>
      </c>
      <c r="T132" s="75">
        <v>160</v>
      </c>
      <c r="U132" s="75">
        <v>10</v>
      </c>
      <c r="V132" s="75">
        <v>0</v>
      </c>
      <c r="W132" s="75" t="str">
        <f>T132 - U132 - V132</f>
        <v>0</v>
      </c>
      <c r="X132" s="66">
        <v>35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170</v>
      </c>
      <c r="AD132" s="60">
        <v>170</v>
      </c>
      <c r="AE132" s="60">
        <v>0</v>
      </c>
      <c r="AF132" s="60">
        <v>0</v>
      </c>
      <c r="AG132" s="66" t="str">
        <f>IFERROR(AF132/AD132, 0) * 100</f>
        <v>0</v>
      </c>
      <c r="AH132" s="60" t="s">
        <v>13</v>
      </c>
      <c r="AI132" s="75">
        <v>809</v>
      </c>
      <c r="AJ132" s="75">
        <v>110</v>
      </c>
      <c r="AK132" s="75">
        <v>0</v>
      </c>
      <c r="AL132" s="75" t="str">
        <f>AI132 - AJ132 - AK132</f>
        <v>0</v>
      </c>
      <c r="AM132" s="66">
        <v>140</v>
      </c>
      <c r="AN132" s="72" t="str">
        <f>IFERROR(AM132/(AK132+AL132), 0)</f>
        <v>0</v>
      </c>
      <c r="AO132" s="63">
        <v>170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275</v>
      </c>
      <c r="E133" s="54" t="s">
        <v>253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5040</v>
      </c>
      <c r="AD133" s="60">
        <v>5040</v>
      </c>
      <c r="AE133" s="60">
        <v>0</v>
      </c>
      <c r="AF133" s="60">
        <v>-7</v>
      </c>
      <c r="AG133" s="66" t="str">
        <f>IFERROR(AF133/AD133, 0) * 100</f>
        <v>0</v>
      </c>
      <c r="AH133" s="60" t="s">
        <v>13</v>
      </c>
      <c r="AI133" s="75">
        <v>6934</v>
      </c>
      <c r="AJ133" s="75">
        <v>850</v>
      </c>
      <c r="AK133" s="75">
        <v>577</v>
      </c>
      <c r="AL133" s="75" t="str">
        <f>AI133 - AJ133 - AK133</f>
        <v>0</v>
      </c>
      <c r="AM133" s="66">
        <v>4788</v>
      </c>
      <c r="AN133" s="72" t="str">
        <f>IFERROR(AM133/(AK133+AL133), 0)</f>
        <v>0</v>
      </c>
      <c r="AO133" s="63">
        <v>8010</v>
      </c>
    </row>
    <row r="134" spans="1:41" customHeight="1" ht="22.5">
      <c r="B134" s="48" t="str">
        <f>SUBTOTAL(3,$C$11:$C$134)</f>
        <v>0</v>
      </c>
      <c r="C134" s="51" t="s">
        <v>201</v>
      </c>
      <c r="D134" s="51" t="s">
        <v>276</v>
      </c>
      <c r="E134" s="54" t="s">
        <v>268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0</v>
      </c>
      <c r="AD134" s="60">
        <v>0</v>
      </c>
      <c r="AE134" s="60">
        <v>0</v>
      </c>
      <c r="AF134" s="60">
        <v>0</v>
      </c>
      <c r="AG134" s="66" t="str">
        <f>IFERROR(AF134/AD134, 0) * 100</f>
        <v>0</v>
      </c>
      <c r="AH134" s="60" t="s">
        <v>13</v>
      </c>
      <c r="AI134" s="75">
        <v>0</v>
      </c>
      <c r="AJ134" s="75">
        <v>0</v>
      </c>
      <c r="AK134" s="75">
        <v>0</v>
      </c>
      <c r="AL134" s="75" t="str">
        <f>AI134 - AJ134 - AK134</f>
        <v>0</v>
      </c>
      <c r="AM134" s="66">
        <v>0</v>
      </c>
      <c r="AN134" s="72" t="str">
        <f>IFERROR(AM134/(AK134+AL134), 0)</f>
        <v>0</v>
      </c>
      <c r="AO134" s="63">
        <v>17</v>
      </c>
    </row>
    <row r="135" spans="1:41" customHeight="1" ht="22.5">
      <c r="B135" s="48" t="str">
        <f>SUBTOTAL(3,$C$11:$C$135)</f>
        <v>0</v>
      </c>
      <c r="C135" s="51" t="s">
        <v>201</v>
      </c>
      <c r="D135" s="51" t="s">
        <v>277</v>
      </c>
      <c r="E135" s="54" t="s">
        <v>278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0</v>
      </c>
      <c r="AG135" s="66" t="str">
        <f>IFERROR(AF135/AD135, 0) * 100</f>
        <v>0</v>
      </c>
      <c r="AH135" s="60" t="s">
        <v>13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1122</v>
      </c>
    </row>
    <row r="136" spans="1:41" customHeight="1" ht="22.5">
      <c r="B136" s="48" t="str">
        <f>SUBTOTAL(3,$C$11:$C$136)</f>
        <v>0</v>
      </c>
      <c r="C136" s="51" t="s">
        <v>279</v>
      </c>
      <c r="D136" s="51" t="s">
        <v>280</v>
      </c>
      <c r="E136" s="54" t="s">
        <v>281</v>
      </c>
      <c r="F136" s="57">
        <v>0</v>
      </c>
      <c r="G136" s="60">
        <v>106</v>
      </c>
      <c r="H136" s="60">
        <v>106</v>
      </c>
      <c r="I136" s="60">
        <v>-27</v>
      </c>
      <c r="J136" s="75">
        <v>510</v>
      </c>
      <c r="K136" s="75">
        <v>60</v>
      </c>
      <c r="L136" s="75">
        <v>0</v>
      </c>
      <c r="M136" s="75" t="str">
        <f>J136 - K136 - L136</f>
        <v>0</v>
      </c>
      <c r="N136" s="66">
        <v>196.1</v>
      </c>
      <c r="O136" s="69" t="str">
        <f>IFERROR(N136/(L136+M136), 0)</f>
        <v>0</v>
      </c>
      <c r="P136" s="57">
        <v>0</v>
      </c>
      <c r="Q136" s="60">
        <v>194</v>
      </c>
      <c r="R136" s="60">
        <v>194</v>
      </c>
      <c r="S136" s="60">
        <v>0</v>
      </c>
      <c r="T136" s="75">
        <v>537</v>
      </c>
      <c r="U136" s="75">
        <v>60</v>
      </c>
      <c r="V136" s="75">
        <v>32</v>
      </c>
      <c r="W136" s="75" t="str">
        <f>T136 - U136 - V136</f>
        <v>0</v>
      </c>
      <c r="X136" s="66">
        <v>358.9</v>
      </c>
      <c r="Y136" s="69" t="str">
        <f>IFERROR(X136/(V136+W136), 0)</f>
        <v>0</v>
      </c>
      <c r="Z136" s="57">
        <v>424</v>
      </c>
      <c r="AA136" s="60">
        <v>444</v>
      </c>
      <c r="AB136" s="63">
        <v>0</v>
      </c>
      <c r="AC136" s="57">
        <v>2028</v>
      </c>
      <c r="AD136" s="60">
        <v>1904</v>
      </c>
      <c r="AE136" s="60">
        <v>-124</v>
      </c>
      <c r="AF136" s="60">
        <v>-58</v>
      </c>
      <c r="AG136" s="66" t="str">
        <f>IFERROR(AF136/AD136, 0) * 100</f>
        <v>0</v>
      </c>
      <c r="AH136" s="60" t="s">
        <v>13</v>
      </c>
      <c r="AI136" s="75">
        <v>5579</v>
      </c>
      <c r="AJ136" s="75">
        <v>710</v>
      </c>
      <c r="AK136" s="75">
        <v>592</v>
      </c>
      <c r="AL136" s="75" t="str">
        <f>AI136 - AJ136 - AK136</f>
        <v>0</v>
      </c>
      <c r="AM136" s="66">
        <v>3522.4</v>
      </c>
      <c r="AN136" s="72" t="str">
        <f>IFERROR(AM136/(AK136+AL136), 0)</f>
        <v>0</v>
      </c>
      <c r="AO136" s="63">
        <v>5004</v>
      </c>
    </row>
    <row r="137" spans="1:41" customHeight="1" ht="22.5">
      <c r="B137" s="48" t="str">
        <f>SUBTOTAL(3,$C$11:$C$137)</f>
        <v>0</v>
      </c>
      <c r="C137" s="51" t="s">
        <v>279</v>
      </c>
      <c r="D137" s="51" t="s">
        <v>282</v>
      </c>
      <c r="E137" s="54" t="s">
        <v>283</v>
      </c>
      <c r="F137" s="57">
        <v>708</v>
      </c>
      <c r="G137" s="60">
        <v>695</v>
      </c>
      <c r="H137" s="60">
        <v>-13</v>
      </c>
      <c r="I137" s="60">
        <v>-2</v>
      </c>
      <c r="J137" s="75">
        <v>1031</v>
      </c>
      <c r="K137" s="75">
        <v>120</v>
      </c>
      <c r="L137" s="75">
        <v>63</v>
      </c>
      <c r="M137" s="75" t="str">
        <f>J137 - K137 - L137</f>
        <v>0</v>
      </c>
      <c r="N137" s="66">
        <v>479.55</v>
      </c>
      <c r="O137" s="69" t="str">
        <f>IFERROR(N137/(L137+M137), 0)</f>
        <v>0</v>
      </c>
      <c r="P137" s="57">
        <v>936</v>
      </c>
      <c r="Q137" s="60">
        <v>440</v>
      </c>
      <c r="R137" s="60">
        <v>-496</v>
      </c>
      <c r="S137" s="60">
        <v>0</v>
      </c>
      <c r="T137" s="75">
        <v>842</v>
      </c>
      <c r="U137" s="75">
        <v>110</v>
      </c>
      <c r="V137" s="75">
        <v>186</v>
      </c>
      <c r="W137" s="75" t="str">
        <f>T137 - U137 - V137</f>
        <v>0</v>
      </c>
      <c r="X137" s="66">
        <v>303.6</v>
      </c>
      <c r="Y137" s="69" t="str">
        <f>IFERROR(X137/(V137+W137), 0)</f>
        <v>0</v>
      </c>
      <c r="Z137" s="57">
        <v>348</v>
      </c>
      <c r="AA137" s="60">
        <v>0</v>
      </c>
      <c r="AB137" s="63">
        <v>0</v>
      </c>
      <c r="AC137" s="57">
        <v>1992</v>
      </c>
      <c r="AD137" s="60">
        <v>1135</v>
      </c>
      <c r="AE137" s="60">
        <v>-857</v>
      </c>
      <c r="AF137" s="60">
        <v>-6</v>
      </c>
      <c r="AG137" s="66" t="str">
        <f>IFERROR(AF137/AD137, 0) * 100</f>
        <v>0</v>
      </c>
      <c r="AH137" s="60" t="s">
        <v>13</v>
      </c>
      <c r="AI137" s="75">
        <v>1873</v>
      </c>
      <c r="AJ137" s="75">
        <v>230</v>
      </c>
      <c r="AK137" s="75">
        <v>249</v>
      </c>
      <c r="AL137" s="75" t="str">
        <f>AI137 - AJ137 - AK137</f>
        <v>0</v>
      </c>
      <c r="AM137" s="66">
        <v>783.15</v>
      </c>
      <c r="AN137" s="72" t="str">
        <f>IFERROR(AM137/(AK137+AL137), 0)</f>
        <v>0</v>
      </c>
      <c r="AO137" s="63">
        <v>1992</v>
      </c>
    </row>
    <row r="138" spans="1:41" customHeight="1" ht="22.5">
      <c r="B138" s="48" t="str">
        <f>SUBTOTAL(3,$C$11:$C$138)</f>
        <v>0</v>
      </c>
      <c r="C138" s="51" t="s">
        <v>279</v>
      </c>
      <c r="D138" s="51" t="s">
        <v>284</v>
      </c>
      <c r="E138" s="54" t="s">
        <v>281</v>
      </c>
      <c r="F138" s="57">
        <v>780</v>
      </c>
      <c r="G138" s="60">
        <v>214</v>
      </c>
      <c r="H138" s="60">
        <v>-566</v>
      </c>
      <c r="I138" s="60">
        <v>-6</v>
      </c>
      <c r="J138" s="75">
        <v>752</v>
      </c>
      <c r="K138" s="75">
        <v>70</v>
      </c>
      <c r="L138" s="75">
        <v>56</v>
      </c>
      <c r="M138" s="75" t="str">
        <f>J138 - K138 - L138</f>
        <v>0</v>
      </c>
      <c r="N138" s="66">
        <v>455.82</v>
      </c>
      <c r="O138" s="69" t="str">
        <f>IFERROR(N138/(L138+M138), 0)</f>
        <v>0</v>
      </c>
      <c r="P138" s="57">
        <v>156</v>
      </c>
      <c r="Q138" s="60">
        <v>131</v>
      </c>
      <c r="R138" s="60">
        <v>-25</v>
      </c>
      <c r="S138" s="60">
        <v>-13</v>
      </c>
      <c r="T138" s="75">
        <v>2475</v>
      </c>
      <c r="U138" s="75">
        <v>120</v>
      </c>
      <c r="V138" s="75">
        <v>708</v>
      </c>
      <c r="W138" s="75" t="str">
        <f>T138 - U138 - V138</f>
        <v>0</v>
      </c>
      <c r="X138" s="66">
        <v>242.35</v>
      </c>
      <c r="Y138" s="69" t="str">
        <f>IFERROR(X138/(V138+W138), 0)</f>
        <v>0</v>
      </c>
      <c r="Z138" s="57">
        <v>72</v>
      </c>
      <c r="AA138" s="60">
        <v>360</v>
      </c>
      <c r="AB138" s="63">
        <v>0</v>
      </c>
      <c r="AC138" s="57">
        <v>4140</v>
      </c>
      <c r="AD138" s="60">
        <v>3561</v>
      </c>
      <c r="AE138" s="60">
        <v>-579</v>
      </c>
      <c r="AF138" s="60">
        <v>-55</v>
      </c>
      <c r="AG138" s="66" t="str">
        <f>IFERROR(AF138/AD138, 0) * 100</f>
        <v>0</v>
      </c>
      <c r="AH138" s="60" t="s">
        <v>13</v>
      </c>
      <c r="AI138" s="75">
        <v>13242</v>
      </c>
      <c r="AJ138" s="75">
        <v>1530</v>
      </c>
      <c r="AK138" s="75">
        <v>1318</v>
      </c>
      <c r="AL138" s="75" t="str">
        <f>AI138 - AJ138 - AK138</f>
        <v>0</v>
      </c>
      <c r="AM138" s="66">
        <v>7508.49</v>
      </c>
      <c r="AN138" s="72" t="str">
        <f>IFERROR(AM138/(AK138+AL138), 0)</f>
        <v>0</v>
      </c>
      <c r="AO138" s="63">
        <v>6348</v>
      </c>
    </row>
    <row r="139" spans="1:41" customHeight="1" ht="22.5">
      <c r="B139" s="48" t="str">
        <f>SUBTOTAL(3,$C$11:$C$139)</f>
        <v>0</v>
      </c>
      <c r="C139" s="51" t="s">
        <v>279</v>
      </c>
      <c r="D139" s="51" t="s">
        <v>285</v>
      </c>
      <c r="E139" s="54" t="s">
        <v>283</v>
      </c>
      <c r="F139" s="57">
        <v>0</v>
      </c>
      <c r="G139" s="60">
        <v>0</v>
      </c>
      <c r="H139" s="60">
        <v>0</v>
      </c>
      <c r="I139" s="60">
        <v>-3</v>
      </c>
      <c r="J139" s="75">
        <v>0</v>
      </c>
      <c r="K139" s="75">
        <v>0</v>
      </c>
      <c r="L139" s="75">
        <v>0</v>
      </c>
      <c r="M139" s="75" t="str">
        <f>J139 - K139 - L139</f>
        <v>0</v>
      </c>
      <c r="N139" s="66">
        <v>0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75">
        <v>0</v>
      </c>
      <c r="U139" s="75">
        <v>0</v>
      </c>
      <c r="V139" s="75">
        <v>0</v>
      </c>
      <c r="W139" s="75" t="str">
        <f>T139 - U139 - V139</f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4524</v>
      </c>
      <c r="AD139" s="60">
        <v>4524</v>
      </c>
      <c r="AE139" s="60">
        <v>0</v>
      </c>
      <c r="AF139" s="60">
        <v>-24</v>
      </c>
      <c r="AG139" s="66" t="str">
        <f>IFERROR(AF139/AD139, 0) * 100</f>
        <v>0</v>
      </c>
      <c r="AH139" s="60" t="s">
        <v>13</v>
      </c>
      <c r="AI139" s="75">
        <v>6697</v>
      </c>
      <c r="AJ139" s="75">
        <v>780</v>
      </c>
      <c r="AK139" s="75">
        <v>919</v>
      </c>
      <c r="AL139" s="75" t="str">
        <f>AI139 - AJ139 - AK139</f>
        <v>0</v>
      </c>
      <c r="AM139" s="66">
        <v>4524</v>
      </c>
      <c r="AN139" s="72" t="str">
        <f>IFERROR(AM139/(AK139+AL139), 0)</f>
        <v>0</v>
      </c>
      <c r="AO139" s="63">
        <v>7536</v>
      </c>
    </row>
    <row r="140" spans="1:41" customHeight="1" ht="22.5">
      <c r="B140" s="48" t="str">
        <f>SUBTOTAL(3,$C$11:$C$140)</f>
        <v>0</v>
      </c>
      <c r="C140" s="51" t="s">
        <v>279</v>
      </c>
      <c r="D140" s="51" t="s">
        <v>286</v>
      </c>
      <c r="E140" s="54" t="s">
        <v>281</v>
      </c>
      <c r="F140" s="57">
        <v>0</v>
      </c>
      <c r="G140" s="60">
        <v>389</v>
      </c>
      <c r="H140" s="60">
        <v>389</v>
      </c>
      <c r="I140" s="60">
        <v>-10</v>
      </c>
      <c r="J140" s="75">
        <v>1007</v>
      </c>
      <c r="K140" s="75">
        <v>120</v>
      </c>
      <c r="L140" s="75">
        <v>48</v>
      </c>
      <c r="M140" s="75" t="str">
        <f>J140 - K140 - L140</f>
        <v>0</v>
      </c>
      <c r="N140" s="66">
        <v>669.08</v>
      </c>
      <c r="O140" s="69" t="str">
        <f>IFERROR(N140/(L140+M140), 0)</f>
        <v>0</v>
      </c>
      <c r="P140" s="57">
        <v>444</v>
      </c>
      <c r="Q140" s="60">
        <v>399</v>
      </c>
      <c r="R140" s="60">
        <v>-45</v>
      </c>
      <c r="S140" s="60">
        <v>0</v>
      </c>
      <c r="T140" s="75">
        <v>1030</v>
      </c>
      <c r="U140" s="75">
        <v>120</v>
      </c>
      <c r="V140" s="75">
        <v>42</v>
      </c>
      <c r="W140" s="75" t="str">
        <f>T140 - U140 - V140</f>
        <v>0</v>
      </c>
      <c r="X140" s="66">
        <v>686.28</v>
      </c>
      <c r="Y140" s="69" t="str">
        <f>IFERROR(X140/(V140+W140), 0)</f>
        <v>0</v>
      </c>
      <c r="Z140" s="57">
        <v>444</v>
      </c>
      <c r="AA140" s="60">
        <v>360</v>
      </c>
      <c r="AB140" s="63">
        <v>0</v>
      </c>
      <c r="AC140" s="57">
        <v>5088</v>
      </c>
      <c r="AD140" s="60">
        <v>4030</v>
      </c>
      <c r="AE140" s="60">
        <v>-1058</v>
      </c>
      <c r="AF140" s="60">
        <v>-70</v>
      </c>
      <c r="AG140" s="66" t="str">
        <f>IFERROR(AF140/AD140, 0) * 100</f>
        <v>0</v>
      </c>
      <c r="AH140" s="60" t="s">
        <v>13</v>
      </c>
      <c r="AI140" s="75">
        <v>10777</v>
      </c>
      <c r="AJ140" s="75">
        <v>1310</v>
      </c>
      <c r="AK140" s="75">
        <v>741</v>
      </c>
      <c r="AL140" s="75" t="str">
        <f>AI140 - AJ140 - AK140</f>
        <v>0</v>
      </c>
      <c r="AM140" s="66">
        <v>6931.6</v>
      </c>
      <c r="AN140" s="72" t="str">
        <f>IFERROR(AM140/(AK140+AL140), 0)</f>
        <v>0</v>
      </c>
      <c r="AO140" s="63">
        <v>7032</v>
      </c>
    </row>
    <row r="141" spans="1:41" customHeight="1" ht="22.5">
      <c r="B141" s="48" t="str">
        <f>SUBTOTAL(3,$C$11:$C$141)</f>
        <v>0</v>
      </c>
      <c r="C141" s="51" t="s">
        <v>279</v>
      </c>
      <c r="D141" s="51" t="s">
        <v>287</v>
      </c>
      <c r="E141" s="54" t="s">
        <v>281</v>
      </c>
      <c r="F141" s="57">
        <v>0</v>
      </c>
      <c r="G141" s="60">
        <v>415</v>
      </c>
      <c r="H141" s="60">
        <v>415</v>
      </c>
      <c r="I141" s="60">
        <v>-19</v>
      </c>
      <c r="J141" s="75">
        <v>1017</v>
      </c>
      <c r="K141" s="75">
        <v>120</v>
      </c>
      <c r="L141" s="75">
        <v>63</v>
      </c>
      <c r="M141" s="75" t="str">
        <f>J141 - K141 - L141</f>
        <v>0</v>
      </c>
      <c r="N141" s="66">
        <v>688.9</v>
      </c>
      <c r="O141" s="69" t="str">
        <f>IFERROR(N141/(L141+M141), 0)</f>
        <v>0</v>
      </c>
      <c r="P141" s="57">
        <v>228</v>
      </c>
      <c r="Q141" s="60">
        <v>367</v>
      </c>
      <c r="R141" s="60">
        <v>139</v>
      </c>
      <c r="S141" s="60">
        <v>-8</v>
      </c>
      <c r="T141" s="75">
        <v>758</v>
      </c>
      <c r="U141" s="75">
        <v>100</v>
      </c>
      <c r="V141" s="75">
        <v>109</v>
      </c>
      <c r="W141" s="75" t="str">
        <f>T141 - U141 - V141</f>
        <v>0</v>
      </c>
      <c r="X141" s="66">
        <v>609.22</v>
      </c>
      <c r="Y141" s="69" t="str">
        <f>IFERROR(X141/(V141+W141), 0)</f>
        <v>0</v>
      </c>
      <c r="Z141" s="57">
        <v>228</v>
      </c>
      <c r="AA141" s="60">
        <v>228</v>
      </c>
      <c r="AB141" s="63">
        <v>0</v>
      </c>
      <c r="AC141" s="57">
        <v>4392</v>
      </c>
      <c r="AD141" s="60">
        <v>3989</v>
      </c>
      <c r="AE141" s="60">
        <v>-403</v>
      </c>
      <c r="AF141" s="60">
        <v>-116</v>
      </c>
      <c r="AG141" s="66" t="str">
        <f>IFERROR(AF141/AD141, 0) * 100</f>
        <v>0</v>
      </c>
      <c r="AH141" s="60" t="s">
        <v>13</v>
      </c>
      <c r="AI141" s="75">
        <v>10465</v>
      </c>
      <c r="AJ141" s="75">
        <v>1290</v>
      </c>
      <c r="AK141" s="75">
        <v>789</v>
      </c>
      <c r="AL141" s="75" t="str">
        <f>AI141 - AJ141 - AK141</f>
        <v>0</v>
      </c>
      <c r="AM141" s="66">
        <v>6621.74</v>
      </c>
      <c r="AN141" s="72" t="str">
        <f>IFERROR(AM141/(AK141+AL141), 0)</f>
        <v>0</v>
      </c>
      <c r="AO141" s="63">
        <v>5600</v>
      </c>
    </row>
    <row r="142" spans="1:41" customHeight="1" ht="22.5">
      <c r="B142" s="48" t="str">
        <f>SUBTOTAL(3,$C$11:$C$142)</f>
        <v>0</v>
      </c>
      <c r="C142" s="51" t="s">
        <v>279</v>
      </c>
      <c r="D142" s="51" t="s">
        <v>288</v>
      </c>
      <c r="E142" s="54" t="s">
        <v>283</v>
      </c>
      <c r="F142" s="57">
        <v>396</v>
      </c>
      <c r="G142" s="60">
        <v>297</v>
      </c>
      <c r="H142" s="60">
        <v>-99</v>
      </c>
      <c r="I142" s="60">
        <v>0</v>
      </c>
      <c r="J142" s="75">
        <v>518</v>
      </c>
      <c r="K142" s="75">
        <v>60</v>
      </c>
      <c r="L142" s="75">
        <v>175</v>
      </c>
      <c r="M142" s="75" t="str">
        <f>J142 - K142 - L142</f>
        <v>0</v>
      </c>
      <c r="N142" s="66">
        <v>297</v>
      </c>
      <c r="O142" s="69" t="str">
        <f>IFERROR(N142/(L142+M142), 0)</f>
        <v>0</v>
      </c>
      <c r="P142" s="57">
        <v>396</v>
      </c>
      <c r="Q142" s="60">
        <v>429</v>
      </c>
      <c r="R142" s="60">
        <v>33</v>
      </c>
      <c r="S142" s="60">
        <v>0</v>
      </c>
      <c r="T142" s="75">
        <v>641</v>
      </c>
      <c r="U142" s="75">
        <v>70</v>
      </c>
      <c r="V142" s="75">
        <v>124</v>
      </c>
      <c r="W142" s="75" t="str">
        <f>T142 - U142 - V142</f>
        <v>0</v>
      </c>
      <c r="X142" s="66">
        <v>429</v>
      </c>
      <c r="Y142" s="69" t="str">
        <f>IFERROR(X142/(V142+W142), 0)</f>
        <v>0</v>
      </c>
      <c r="Z142" s="57">
        <v>396</v>
      </c>
      <c r="AA142" s="60">
        <v>792</v>
      </c>
      <c r="AB142" s="63">
        <v>0</v>
      </c>
      <c r="AC142" s="57">
        <v>7397</v>
      </c>
      <c r="AD142" s="60">
        <v>6219</v>
      </c>
      <c r="AE142" s="60">
        <v>-1178</v>
      </c>
      <c r="AF142" s="60">
        <v>-15</v>
      </c>
      <c r="AG142" s="66" t="str">
        <f>IFERROR(AF142/AD142, 0) * 100</f>
        <v>0</v>
      </c>
      <c r="AH142" s="60" t="s">
        <v>13</v>
      </c>
      <c r="AI142" s="75">
        <v>9082</v>
      </c>
      <c r="AJ142" s="75">
        <v>1080</v>
      </c>
      <c r="AK142" s="75">
        <v>1459</v>
      </c>
      <c r="AL142" s="75" t="str">
        <f>AI142 - AJ142 - AK142</f>
        <v>0</v>
      </c>
      <c r="AM142" s="66">
        <v>6219</v>
      </c>
      <c r="AN142" s="72" t="str">
        <f>IFERROR(AM142/(AK142+AL142), 0)</f>
        <v>0</v>
      </c>
      <c r="AO142" s="63">
        <v>11081</v>
      </c>
    </row>
    <row r="143" spans="1:41" customHeight="1" ht="22.5">
      <c r="B143" s="48" t="str">
        <f>SUBTOTAL(3,$C$11:$C$143)</f>
        <v>0</v>
      </c>
      <c r="C143" s="51" t="s">
        <v>279</v>
      </c>
      <c r="D143" s="51" t="s">
        <v>289</v>
      </c>
      <c r="E143" s="54" t="s">
        <v>281</v>
      </c>
      <c r="F143" s="57">
        <v>0</v>
      </c>
      <c r="G143" s="60">
        <v>601</v>
      </c>
      <c r="H143" s="60">
        <v>601</v>
      </c>
      <c r="I143" s="60">
        <v>-3</v>
      </c>
      <c r="J143" s="75">
        <v>1008</v>
      </c>
      <c r="K143" s="75">
        <v>120</v>
      </c>
      <c r="L143" s="75">
        <v>82</v>
      </c>
      <c r="M143" s="75" t="str">
        <f>J143 - K143 - L143</f>
        <v>0</v>
      </c>
      <c r="N143" s="66">
        <v>781.3</v>
      </c>
      <c r="O143" s="69" t="str">
        <f>IFERROR(N143/(L143+M143), 0)</f>
        <v>0</v>
      </c>
      <c r="P143" s="57">
        <v>0</v>
      </c>
      <c r="Q143" s="60">
        <v>517</v>
      </c>
      <c r="R143" s="60">
        <v>517</v>
      </c>
      <c r="S143" s="60">
        <v>-1</v>
      </c>
      <c r="T143" s="75">
        <v>879</v>
      </c>
      <c r="U143" s="75">
        <v>110</v>
      </c>
      <c r="V143" s="75">
        <v>30</v>
      </c>
      <c r="W143" s="75" t="str">
        <f>T143 - U143 - V143</f>
        <v>0</v>
      </c>
      <c r="X143" s="66">
        <v>672.1</v>
      </c>
      <c r="Y143" s="69" t="str">
        <f>IFERROR(X143/(V143+W143), 0)</f>
        <v>0</v>
      </c>
      <c r="Z143" s="57">
        <v>0</v>
      </c>
      <c r="AA143" s="60">
        <v>431</v>
      </c>
      <c r="AB143" s="63">
        <v>0</v>
      </c>
      <c r="AC143" s="57">
        <v>6120</v>
      </c>
      <c r="AD143" s="60">
        <v>6420</v>
      </c>
      <c r="AE143" s="60">
        <v>300</v>
      </c>
      <c r="AF143" s="60">
        <v>-54</v>
      </c>
      <c r="AG143" s="66" t="str">
        <f>IFERROR(AF143/AD143, 0) * 100</f>
        <v>0</v>
      </c>
      <c r="AH143" s="60" t="s">
        <v>13</v>
      </c>
      <c r="AI143" s="75">
        <v>11170</v>
      </c>
      <c r="AJ143" s="75">
        <v>1360</v>
      </c>
      <c r="AK143" s="75">
        <v>910</v>
      </c>
      <c r="AL143" s="75" t="str">
        <f>AI143 - AJ143 - AK143</f>
        <v>0</v>
      </c>
      <c r="AM143" s="66">
        <v>8346</v>
      </c>
      <c r="AN143" s="72" t="str">
        <f>IFERROR(AM143/(AK143+AL143), 0)</f>
        <v>0</v>
      </c>
      <c r="AO143" s="63">
        <v>10067</v>
      </c>
    </row>
    <row r="144" spans="1:41" customHeight="1" ht="22.5">
      <c r="B144" s="48" t="str">
        <f>SUBTOTAL(3,$C$11:$C$144)</f>
        <v>0</v>
      </c>
      <c r="C144" s="51" t="s">
        <v>279</v>
      </c>
      <c r="D144" s="51" t="s">
        <v>290</v>
      </c>
      <c r="E144" s="54" t="s">
        <v>281</v>
      </c>
      <c r="F144" s="57">
        <v>0</v>
      </c>
      <c r="G144" s="60">
        <v>0</v>
      </c>
      <c r="H144" s="60">
        <v>0</v>
      </c>
      <c r="I144" s="60">
        <v>-2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252</v>
      </c>
      <c r="AA144" s="60">
        <v>504</v>
      </c>
      <c r="AB144" s="63">
        <v>0</v>
      </c>
      <c r="AC144" s="57">
        <v>4692</v>
      </c>
      <c r="AD144" s="60">
        <v>4264</v>
      </c>
      <c r="AE144" s="60">
        <v>-428</v>
      </c>
      <c r="AF144" s="60">
        <v>-69</v>
      </c>
      <c r="AG144" s="66" t="str">
        <f>IFERROR(AF144/AD144, 0) * 100</f>
        <v>0</v>
      </c>
      <c r="AH144" s="60" t="s">
        <v>13</v>
      </c>
      <c r="AI144" s="75">
        <v>9110</v>
      </c>
      <c r="AJ144" s="75">
        <v>1100</v>
      </c>
      <c r="AK144" s="75">
        <v>536</v>
      </c>
      <c r="AL144" s="75" t="str">
        <f>AI144 - AJ144 - AK144</f>
        <v>0</v>
      </c>
      <c r="AM144" s="66">
        <v>6523.92</v>
      </c>
      <c r="AN144" s="72" t="str">
        <f>IFERROR(AM144/(AK144+AL144), 0)</f>
        <v>0</v>
      </c>
      <c r="AO144" s="63">
        <v>7692</v>
      </c>
    </row>
    <row r="145" spans="1:41" customHeight="1" ht="22.5">
      <c r="B145" s="48" t="str">
        <f>SUBTOTAL(3,$C$11:$C$145)</f>
        <v>0</v>
      </c>
      <c r="C145" s="51" t="s">
        <v>279</v>
      </c>
      <c r="D145" s="51" t="s">
        <v>291</v>
      </c>
      <c r="E145" s="54" t="s">
        <v>283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372</v>
      </c>
      <c r="AC145" s="57">
        <v>6276</v>
      </c>
      <c r="AD145" s="60">
        <v>6056</v>
      </c>
      <c r="AE145" s="60">
        <v>-220</v>
      </c>
      <c r="AF145" s="60">
        <v>-41</v>
      </c>
      <c r="AG145" s="66" t="str">
        <f>IFERROR(AF145/AD145, 0) * 100</f>
        <v>0</v>
      </c>
      <c r="AH145" s="60" t="s">
        <v>13</v>
      </c>
      <c r="AI145" s="75">
        <v>8001</v>
      </c>
      <c r="AJ145" s="75">
        <v>1000</v>
      </c>
      <c r="AK145" s="75">
        <v>1026</v>
      </c>
      <c r="AL145" s="75" t="str">
        <f>AI145 - AJ145 - AK145</f>
        <v>0</v>
      </c>
      <c r="AM145" s="66">
        <v>4239.2</v>
      </c>
      <c r="AN145" s="72" t="str">
        <f>IFERROR(AM145/(AK145+AL145), 0)</f>
        <v>0</v>
      </c>
      <c r="AO145" s="63">
        <v>9204</v>
      </c>
    </row>
    <row r="146" spans="1:41" customHeight="1" ht="22.5">
      <c r="B146" s="48" t="str">
        <f>SUBTOTAL(3,$C$11:$C$146)</f>
        <v>0</v>
      </c>
      <c r="C146" s="51" t="s">
        <v>279</v>
      </c>
      <c r="D146" s="51" t="s">
        <v>292</v>
      </c>
      <c r="E146" s="54" t="s">
        <v>281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4176</v>
      </c>
      <c r="AD146" s="60">
        <v>3498</v>
      </c>
      <c r="AE146" s="60">
        <v>-678</v>
      </c>
      <c r="AF146" s="60">
        <v>-105</v>
      </c>
      <c r="AG146" s="66" t="str">
        <f>IFERROR(AF146/AD146, 0) * 100</f>
        <v>0</v>
      </c>
      <c r="AH146" s="60" t="s">
        <v>13</v>
      </c>
      <c r="AI146" s="75">
        <v>8631</v>
      </c>
      <c r="AJ146" s="75">
        <v>1060</v>
      </c>
      <c r="AK146" s="75">
        <v>1066</v>
      </c>
      <c r="AL146" s="75" t="str">
        <f>AI146 - AJ146 - AK146</f>
        <v>0</v>
      </c>
      <c r="AM146" s="66">
        <v>5596.8</v>
      </c>
      <c r="AN146" s="72" t="str">
        <f>IFERROR(AM146/(AK146+AL146), 0)</f>
        <v>0</v>
      </c>
      <c r="AO146" s="63">
        <v>4176</v>
      </c>
    </row>
    <row r="147" spans="1:41" customHeight="1" ht="22.5">
      <c r="B147" s="48" t="str">
        <f>SUBTOTAL(3,$C$11:$C$147)</f>
        <v>0</v>
      </c>
      <c r="C147" s="51" t="s">
        <v>279</v>
      </c>
      <c r="D147" s="51" t="s">
        <v>293</v>
      </c>
      <c r="E147" s="54" t="s">
        <v>283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5046</v>
      </c>
      <c r="AD147" s="60">
        <v>4516</v>
      </c>
      <c r="AE147" s="60">
        <v>-530</v>
      </c>
      <c r="AF147" s="60">
        <v>-2</v>
      </c>
      <c r="AG147" s="66" t="str">
        <f>IFERROR(AF147/AD147, 0) * 100</f>
        <v>0</v>
      </c>
      <c r="AH147" s="60" t="s">
        <v>13</v>
      </c>
      <c r="AI147" s="75">
        <v>6590</v>
      </c>
      <c r="AJ147" s="75">
        <v>800</v>
      </c>
      <c r="AK147" s="75">
        <v>544</v>
      </c>
      <c r="AL147" s="75" t="str">
        <f>AI147 - AJ147 - AK147</f>
        <v>0</v>
      </c>
      <c r="AM147" s="66">
        <v>4516</v>
      </c>
      <c r="AN147" s="72" t="str">
        <f>IFERROR(AM147/(AK147+AL147), 0)</f>
        <v>0</v>
      </c>
      <c r="AO147" s="63">
        <v>5046</v>
      </c>
    </row>
    <row r="148" spans="1:41" customHeight="1" ht="22.5">
      <c r="B148" s="48" t="str">
        <f>SUBTOTAL(3,$C$11:$C$148)</f>
        <v>0</v>
      </c>
      <c r="C148" s="51" t="s">
        <v>279</v>
      </c>
      <c r="D148" s="51" t="s">
        <v>294</v>
      </c>
      <c r="E148" s="54" t="s">
        <v>281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312</v>
      </c>
      <c r="AB148" s="63">
        <v>0</v>
      </c>
      <c r="AC148" s="57">
        <v>0</v>
      </c>
      <c r="AD148" s="60">
        <v>0</v>
      </c>
      <c r="AE148" s="60">
        <v>0</v>
      </c>
      <c r="AF148" s="60">
        <v>-11</v>
      </c>
      <c r="AG148" s="66" t="str">
        <f>IFERROR(AF148/AD148, 0) * 100</f>
        <v>0</v>
      </c>
      <c r="AH148" s="60" t="s">
        <v>13</v>
      </c>
      <c r="AI148" s="75">
        <v>0</v>
      </c>
      <c r="AJ148" s="75">
        <v>0</v>
      </c>
      <c r="AK148" s="75">
        <v>0</v>
      </c>
      <c r="AL148" s="75" t="str">
        <f>AI148 - AJ148 - AK148</f>
        <v>0</v>
      </c>
      <c r="AM148" s="66">
        <v>0</v>
      </c>
      <c r="AN148" s="72" t="str">
        <f>IFERROR(AM148/(AK148+AL148), 0)</f>
        <v>0</v>
      </c>
      <c r="AO148" s="63">
        <v>780</v>
      </c>
    </row>
    <row r="149" spans="1:41" customHeight="1" ht="22.5">
      <c r="B149" s="48" t="str">
        <f>SUBTOTAL(3,$C$11:$C$149)</f>
        <v>0</v>
      </c>
      <c r="C149" s="51" t="s">
        <v>279</v>
      </c>
      <c r="D149" s="51" t="s">
        <v>295</v>
      </c>
      <c r="E149" s="54" t="s">
        <v>283</v>
      </c>
      <c r="F149" s="57">
        <v>0</v>
      </c>
      <c r="G149" s="60">
        <v>0</v>
      </c>
      <c r="H149" s="60">
        <v>0</v>
      </c>
      <c r="I149" s="60">
        <v>0</v>
      </c>
      <c r="J149" s="75">
        <v>0</v>
      </c>
      <c r="K149" s="75">
        <v>0</v>
      </c>
      <c r="L149" s="75">
        <v>0</v>
      </c>
      <c r="M149" s="75" t="str">
        <f>J149 - K149 - L149</f>
        <v>0</v>
      </c>
      <c r="N149" s="66">
        <v>0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75">
        <v>0</v>
      </c>
      <c r="U149" s="75">
        <v>0</v>
      </c>
      <c r="V149" s="75">
        <v>0</v>
      </c>
      <c r="W149" s="75" t="str">
        <f>T149 - U149 - V149</f>
        <v>0</v>
      </c>
      <c r="X149" s="66">
        <v>0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0</v>
      </c>
      <c r="AD149" s="60">
        <v>0</v>
      </c>
      <c r="AE149" s="60">
        <v>0</v>
      </c>
      <c r="AF149" s="60">
        <v>-5</v>
      </c>
      <c r="AG149" s="66" t="str">
        <f>IFERROR(AF149/AD149, 0) * 100</f>
        <v>0</v>
      </c>
      <c r="AH149" s="60" t="s">
        <v>13</v>
      </c>
      <c r="AI149" s="75">
        <v>0</v>
      </c>
      <c r="AJ149" s="75">
        <v>0</v>
      </c>
      <c r="AK149" s="75">
        <v>0</v>
      </c>
      <c r="AL149" s="75" t="str">
        <f>AI149 - AJ149 - AK149</f>
        <v>0</v>
      </c>
      <c r="AM149" s="66">
        <v>0</v>
      </c>
      <c r="AN149" s="72" t="str">
        <f>IFERROR(AM149/(AK149+AL149), 0)</f>
        <v>0</v>
      </c>
      <c r="AO149" s="63">
        <v>0</v>
      </c>
    </row>
    <row r="150" spans="1:41" customHeight="1" ht="22.5">
      <c r="B150" s="48" t="str">
        <f>SUBTOTAL(3,$C$11:$C$150)</f>
        <v>0</v>
      </c>
      <c r="C150" s="51" t="s">
        <v>279</v>
      </c>
      <c r="D150" s="51" t="s">
        <v>296</v>
      </c>
      <c r="E150" s="54" t="s">
        <v>281</v>
      </c>
      <c r="F150" s="57">
        <v>0</v>
      </c>
      <c r="G150" s="60">
        <v>0</v>
      </c>
      <c r="H150" s="60">
        <v>0</v>
      </c>
      <c r="I150" s="60">
        <v>-1</v>
      </c>
      <c r="J150" s="75">
        <v>0</v>
      </c>
      <c r="K150" s="75">
        <v>0</v>
      </c>
      <c r="L150" s="75">
        <v>0</v>
      </c>
      <c r="M150" s="75" t="str">
        <f>J150 - K150 - L150</f>
        <v>0</v>
      </c>
      <c r="N150" s="66">
        <v>0</v>
      </c>
      <c r="O150" s="69" t="str">
        <f>IFERROR(N150/(L150+M150), 0)</f>
        <v>0</v>
      </c>
      <c r="P150" s="57">
        <v>0</v>
      </c>
      <c r="Q150" s="60">
        <v>0</v>
      </c>
      <c r="R150" s="60">
        <v>0</v>
      </c>
      <c r="S150" s="60">
        <v>0</v>
      </c>
      <c r="T150" s="75">
        <v>0</v>
      </c>
      <c r="U150" s="75">
        <v>0</v>
      </c>
      <c r="V150" s="75">
        <v>0</v>
      </c>
      <c r="W150" s="75" t="str">
        <f>T150 - U150 - V150</f>
        <v>0</v>
      </c>
      <c r="X150" s="66">
        <v>0</v>
      </c>
      <c r="Y150" s="69" t="str">
        <f>IFERROR(X150/(V150+W150), 0)</f>
        <v>0</v>
      </c>
      <c r="Z150" s="57">
        <v>0</v>
      </c>
      <c r="AA150" s="60">
        <v>0</v>
      </c>
      <c r="AB150" s="63">
        <v>0</v>
      </c>
      <c r="AC150" s="57">
        <v>2460</v>
      </c>
      <c r="AD150" s="60">
        <v>2343</v>
      </c>
      <c r="AE150" s="60">
        <v>-117</v>
      </c>
      <c r="AF150" s="60">
        <v>-63</v>
      </c>
      <c r="AG150" s="66" t="str">
        <f>IFERROR(AF150/AD150, 0) * 100</f>
        <v>0</v>
      </c>
      <c r="AH150" s="60" t="s">
        <v>13</v>
      </c>
      <c r="AI150" s="75">
        <v>5138</v>
      </c>
      <c r="AJ150" s="75">
        <v>650</v>
      </c>
      <c r="AK150" s="75">
        <v>206</v>
      </c>
      <c r="AL150" s="75" t="str">
        <f>AI150 - AJ150 - AK150</f>
        <v>0</v>
      </c>
      <c r="AM150" s="66">
        <v>3467.64</v>
      </c>
      <c r="AN150" s="72" t="str">
        <f>IFERROR(AM150/(AK150+AL150), 0)</f>
        <v>0</v>
      </c>
      <c r="AO150" s="63">
        <v>3552</v>
      </c>
    </row>
    <row r="151" spans="1:41" customHeight="1" ht="22.5">
      <c r="B151" s="48" t="str">
        <f>SUBTOTAL(3,$C$11:$C$151)</f>
        <v>0</v>
      </c>
      <c r="C151" s="51" t="s">
        <v>279</v>
      </c>
      <c r="D151" s="51" t="s">
        <v>297</v>
      </c>
      <c r="E151" s="54" t="s">
        <v>281</v>
      </c>
      <c r="F151" s="57">
        <v>0</v>
      </c>
      <c r="G151" s="60">
        <v>280</v>
      </c>
      <c r="H151" s="60">
        <v>280</v>
      </c>
      <c r="I151" s="60">
        <v>-9</v>
      </c>
      <c r="J151" s="75">
        <v>509</v>
      </c>
      <c r="K151" s="75">
        <v>60</v>
      </c>
      <c r="L151" s="75">
        <v>0</v>
      </c>
      <c r="M151" s="75" t="str">
        <f>J151 - K151 - L151</f>
        <v>0</v>
      </c>
      <c r="N151" s="66">
        <v>350</v>
      </c>
      <c r="O151" s="69" t="str">
        <f>IFERROR(N151/(L151+M151), 0)</f>
        <v>0</v>
      </c>
      <c r="P151" s="57">
        <v>0</v>
      </c>
      <c r="Q151" s="60">
        <v>622</v>
      </c>
      <c r="R151" s="60">
        <v>622</v>
      </c>
      <c r="S151" s="60">
        <v>-1</v>
      </c>
      <c r="T151" s="75">
        <v>1020</v>
      </c>
      <c r="U151" s="75">
        <v>120</v>
      </c>
      <c r="V151" s="75">
        <v>15</v>
      </c>
      <c r="W151" s="75" t="str">
        <f>T151 - U151 - V151</f>
        <v>0</v>
      </c>
      <c r="X151" s="66">
        <v>777.5</v>
      </c>
      <c r="Y151" s="69" t="str">
        <f>IFERROR(X151/(V151+W151), 0)</f>
        <v>0</v>
      </c>
      <c r="Z151" s="57">
        <v>0</v>
      </c>
      <c r="AA151" s="60">
        <v>0</v>
      </c>
      <c r="AB151" s="63">
        <v>0</v>
      </c>
      <c r="AC151" s="57">
        <v>6348</v>
      </c>
      <c r="AD151" s="60">
        <v>5760</v>
      </c>
      <c r="AE151" s="60">
        <v>-588</v>
      </c>
      <c r="AF151" s="60">
        <v>-177</v>
      </c>
      <c r="AG151" s="66" t="str">
        <f>IFERROR(AF151/AD151, 0) * 100</f>
        <v>0</v>
      </c>
      <c r="AH151" s="60" t="s">
        <v>13</v>
      </c>
      <c r="AI151" s="75">
        <v>10592</v>
      </c>
      <c r="AJ151" s="75">
        <v>1280</v>
      </c>
      <c r="AK151" s="75">
        <v>1064</v>
      </c>
      <c r="AL151" s="75" t="str">
        <f>AI151 - AJ151 - AK151</f>
        <v>0</v>
      </c>
      <c r="AM151" s="66">
        <v>7200</v>
      </c>
      <c r="AN151" s="72" t="str">
        <f>IFERROR(AM151/(AK151+AL151), 0)</f>
        <v>0</v>
      </c>
      <c r="AO151" s="63">
        <v>9793</v>
      </c>
    </row>
    <row r="152" spans="1:41" customHeight="1" ht="22.5">
      <c r="B152" s="48" t="str">
        <f>SUBTOTAL(3,$C$11:$C$152)</f>
        <v>0</v>
      </c>
      <c r="C152" s="51" t="s">
        <v>279</v>
      </c>
      <c r="D152" s="51" t="s">
        <v>298</v>
      </c>
      <c r="E152" s="54" t="s">
        <v>283</v>
      </c>
      <c r="F152" s="57">
        <v>0</v>
      </c>
      <c r="G152" s="60">
        <v>99</v>
      </c>
      <c r="H152" s="60">
        <v>99</v>
      </c>
      <c r="I152" s="60">
        <v>-4</v>
      </c>
      <c r="J152" s="75">
        <v>125</v>
      </c>
      <c r="K152" s="75">
        <v>10</v>
      </c>
      <c r="L152" s="75">
        <v>28</v>
      </c>
      <c r="M152" s="75" t="str">
        <f>J152 - K152 - L152</f>
        <v>0</v>
      </c>
      <c r="N152" s="66">
        <v>74.25</v>
      </c>
      <c r="O152" s="69" t="str">
        <f>IFERROR(N152/(L152+M152), 0)</f>
        <v>0</v>
      </c>
      <c r="P152" s="57">
        <v>0</v>
      </c>
      <c r="Q152" s="60">
        <v>841</v>
      </c>
      <c r="R152" s="60">
        <v>841</v>
      </c>
      <c r="S152" s="60">
        <v>-1</v>
      </c>
      <c r="T152" s="75">
        <v>1030</v>
      </c>
      <c r="U152" s="75">
        <v>120</v>
      </c>
      <c r="V152" s="75">
        <v>37</v>
      </c>
      <c r="W152" s="75" t="str">
        <f>T152 - U152 - V152</f>
        <v>0</v>
      </c>
      <c r="X152" s="66">
        <v>630.75</v>
      </c>
      <c r="Y152" s="69" t="str">
        <f>IFERROR(X152/(V152+W152), 0)</f>
        <v>0</v>
      </c>
      <c r="Z152" s="57">
        <v>1020</v>
      </c>
      <c r="AA152" s="60">
        <v>1020</v>
      </c>
      <c r="AB152" s="63">
        <v>0</v>
      </c>
      <c r="AC152" s="57">
        <v>9204</v>
      </c>
      <c r="AD152" s="60">
        <v>9025</v>
      </c>
      <c r="AE152" s="60">
        <v>-179</v>
      </c>
      <c r="AF152" s="60">
        <v>-64</v>
      </c>
      <c r="AG152" s="66" t="str">
        <f>IFERROR(AF152/AD152, 0) * 100</f>
        <v>0</v>
      </c>
      <c r="AH152" s="60" t="s">
        <v>13</v>
      </c>
      <c r="AI152" s="75">
        <v>10913</v>
      </c>
      <c r="AJ152" s="75">
        <v>1350</v>
      </c>
      <c r="AK152" s="75">
        <v>758</v>
      </c>
      <c r="AL152" s="75" t="str">
        <f>AI152 - AJ152 - AK152</f>
        <v>0</v>
      </c>
      <c r="AM152" s="66">
        <v>6768.75</v>
      </c>
      <c r="AN152" s="72" t="str">
        <f>IFERROR(AM152/(AK152+AL152), 0)</f>
        <v>0</v>
      </c>
      <c r="AO152" s="63">
        <v>16560</v>
      </c>
    </row>
    <row r="153" spans="1:41" customHeight="1" ht="22.5">
      <c r="B153" s="48" t="str">
        <f>SUBTOTAL(3,$C$11:$C$153)</f>
        <v>0</v>
      </c>
      <c r="C153" s="51" t="s">
        <v>279</v>
      </c>
      <c r="D153" s="51" t="s">
        <v>299</v>
      </c>
      <c r="E153" s="54" t="s">
        <v>281</v>
      </c>
      <c r="F153" s="57">
        <v>0</v>
      </c>
      <c r="G153" s="60">
        <v>338</v>
      </c>
      <c r="H153" s="60">
        <v>338</v>
      </c>
      <c r="I153" s="60">
        <v>-18</v>
      </c>
      <c r="J153" s="75">
        <v>1005</v>
      </c>
      <c r="K153" s="75">
        <v>120</v>
      </c>
      <c r="L153" s="75">
        <v>318</v>
      </c>
      <c r="M153" s="75" t="str">
        <f>J153 - K153 - L153</f>
        <v>0</v>
      </c>
      <c r="N153" s="66">
        <v>608.4</v>
      </c>
      <c r="O153" s="69" t="str">
        <f>IFERROR(N153/(L153+M153), 0)</f>
        <v>0</v>
      </c>
      <c r="P153" s="57">
        <v>630</v>
      </c>
      <c r="Q153" s="60">
        <v>404</v>
      </c>
      <c r="R153" s="60">
        <v>-226</v>
      </c>
      <c r="S153" s="60">
        <v>-5</v>
      </c>
      <c r="T153" s="75">
        <v>1016</v>
      </c>
      <c r="U153" s="75">
        <v>120</v>
      </c>
      <c r="V153" s="75">
        <v>208</v>
      </c>
      <c r="W153" s="75" t="str">
        <f>T153 - U153 - V153</f>
        <v>0</v>
      </c>
      <c r="X153" s="66">
        <v>727.2</v>
      </c>
      <c r="Y153" s="69" t="str">
        <f>IFERROR(X153/(V153+W153), 0)</f>
        <v>0</v>
      </c>
      <c r="Z153" s="57">
        <v>271</v>
      </c>
      <c r="AA153" s="60">
        <v>0</v>
      </c>
      <c r="AB153" s="63">
        <v>0</v>
      </c>
      <c r="AC153" s="57">
        <v>5983</v>
      </c>
      <c r="AD153" s="60">
        <v>4637</v>
      </c>
      <c r="AE153" s="60">
        <v>-1346</v>
      </c>
      <c r="AF153" s="60">
        <v>-133</v>
      </c>
      <c r="AG153" s="66" t="str">
        <f>IFERROR(AF153/AD153, 0) * 100</f>
        <v>0</v>
      </c>
      <c r="AH153" s="60" t="s">
        <v>13</v>
      </c>
      <c r="AI153" s="75">
        <v>12123</v>
      </c>
      <c r="AJ153" s="75">
        <v>1530</v>
      </c>
      <c r="AK153" s="75">
        <v>1105</v>
      </c>
      <c r="AL153" s="75" t="str">
        <f>AI153 - AJ153 - AK153</f>
        <v>0</v>
      </c>
      <c r="AM153" s="66">
        <v>8346.6</v>
      </c>
      <c r="AN153" s="72" t="str">
        <f>IFERROR(AM153/(AK153+AL153), 0)</f>
        <v>0</v>
      </c>
      <c r="AO153" s="63">
        <v>7765</v>
      </c>
    </row>
    <row r="154" spans="1:41" customHeight="1" ht="22.5">
      <c r="B154" s="48" t="str">
        <f>SUBTOTAL(3,$C$11:$C$154)</f>
        <v>0</v>
      </c>
      <c r="C154" s="51" t="s">
        <v>279</v>
      </c>
      <c r="D154" s="51" t="s">
        <v>300</v>
      </c>
      <c r="E154" s="54" t="s">
        <v>283</v>
      </c>
      <c r="F154" s="57">
        <v>642</v>
      </c>
      <c r="G154" s="60">
        <v>295</v>
      </c>
      <c r="H154" s="60">
        <v>-347</v>
      </c>
      <c r="I154" s="60">
        <v>0</v>
      </c>
      <c r="J154" s="75">
        <v>457</v>
      </c>
      <c r="K154" s="75">
        <v>60</v>
      </c>
      <c r="L154" s="75">
        <v>10</v>
      </c>
      <c r="M154" s="75" t="str">
        <f>J154 - K154 - L154</f>
        <v>0</v>
      </c>
      <c r="N154" s="66">
        <v>295</v>
      </c>
      <c r="O154" s="69" t="str">
        <f>IFERROR(N154/(L154+M154), 0)</f>
        <v>0</v>
      </c>
      <c r="P154" s="57">
        <v>396</v>
      </c>
      <c r="Q154" s="60">
        <v>331</v>
      </c>
      <c r="R154" s="60">
        <v>-65</v>
      </c>
      <c r="S154" s="60">
        <v>0</v>
      </c>
      <c r="T154" s="75">
        <v>505</v>
      </c>
      <c r="U154" s="75">
        <v>60</v>
      </c>
      <c r="V154" s="75">
        <v>57</v>
      </c>
      <c r="W154" s="75" t="str">
        <f>T154 - U154 - V154</f>
        <v>0</v>
      </c>
      <c r="X154" s="66">
        <v>331</v>
      </c>
      <c r="Y154" s="69" t="str">
        <f>IFERROR(X154/(V154+W154), 0)</f>
        <v>0</v>
      </c>
      <c r="Z154" s="57">
        <v>396</v>
      </c>
      <c r="AA154" s="60">
        <v>396</v>
      </c>
      <c r="AB154" s="63">
        <v>0</v>
      </c>
      <c r="AC154" s="57">
        <v>4901</v>
      </c>
      <c r="AD154" s="60">
        <v>4280</v>
      </c>
      <c r="AE154" s="60">
        <v>-621</v>
      </c>
      <c r="AF154" s="60">
        <v>-11</v>
      </c>
      <c r="AG154" s="66" t="str">
        <f>IFERROR(AF154/AD154, 0) * 100</f>
        <v>0</v>
      </c>
      <c r="AH154" s="60" t="s">
        <v>13</v>
      </c>
      <c r="AI154" s="75">
        <v>7218</v>
      </c>
      <c r="AJ154" s="75">
        <v>890</v>
      </c>
      <c r="AK154" s="75">
        <v>1265</v>
      </c>
      <c r="AL154" s="75" t="str">
        <f>AI154 - AJ154 - AK154</f>
        <v>0</v>
      </c>
      <c r="AM154" s="66">
        <v>4169.8</v>
      </c>
      <c r="AN154" s="72" t="str">
        <f>IFERROR(AM154/(AK154+AL154), 0)</f>
        <v>0</v>
      </c>
      <c r="AO154" s="63">
        <v>7667</v>
      </c>
    </row>
    <row r="155" spans="1:41" customHeight="1" ht="22.5">
      <c r="B155" s="48" t="str">
        <f>SUBTOTAL(3,$C$11:$C$155)</f>
        <v>0</v>
      </c>
      <c r="C155" s="51" t="s">
        <v>279</v>
      </c>
      <c r="D155" s="51" t="s">
        <v>301</v>
      </c>
      <c r="E155" s="54" t="s">
        <v>281</v>
      </c>
      <c r="F155" s="57">
        <v>0</v>
      </c>
      <c r="G155" s="60">
        <v>360</v>
      </c>
      <c r="H155" s="60">
        <v>360</v>
      </c>
      <c r="I155" s="60">
        <v>-5</v>
      </c>
      <c r="J155" s="75">
        <v>1023</v>
      </c>
      <c r="K155" s="75">
        <v>110</v>
      </c>
      <c r="L155" s="75">
        <v>36</v>
      </c>
      <c r="M155" s="75" t="str">
        <f>J155 - K155 - L155</f>
        <v>0</v>
      </c>
      <c r="N155" s="66">
        <v>640.8</v>
      </c>
      <c r="O155" s="69" t="str">
        <f>IFERROR(N155/(L155+M155), 0)</f>
        <v>0</v>
      </c>
      <c r="P155" s="57">
        <v>402</v>
      </c>
      <c r="Q155" s="60">
        <v>428</v>
      </c>
      <c r="R155" s="60">
        <v>26</v>
      </c>
      <c r="S155" s="60">
        <v>-5</v>
      </c>
      <c r="T155" s="75">
        <v>1027</v>
      </c>
      <c r="U155" s="75">
        <v>120</v>
      </c>
      <c r="V155" s="75">
        <v>57</v>
      </c>
      <c r="W155" s="75" t="str">
        <f>T155 - U155 - V155</f>
        <v>0</v>
      </c>
      <c r="X155" s="66">
        <v>761.84</v>
      </c>
      <c r="Y155" s="69" t="str">
        <f>IFERROR(X155/(V155+W155), 0)</f>
        <v>0</v>
      </c>
      <c r="Z155" s="57">
        <v>402</v>
      </c>
      <c r="AA155" s="60">
        <v>402</v>
      </c>
      <c r="AB155" s="63">
        <v>0</v>
      </c>
      <c r="AC155" s="57">
        <v>4848</v>
      </c>
      <c r="AD155" s="60">
        <v>4114</v>
      </c>
      <c r="AE155" s="60">
        <v>-734</v>
      </c>
      <c r="AF155" s="60">
        <v>-91</v>
      </c>
      <c r="AG155" s="66" t="str">
        <f>IFERROR(AF155/AD155, 0) * 100</f>
        <v>0</v>
      </c>
      <c r="AH155" s="60" t="s">
        <v>13</v>
      </c>
      <c r="AI155" s="75">
        <v>11914</v>
      </c>
      <c r="AJ155" s="75">
        <v>1350</v>
      </c>
      <c r="AK155" s="75">
        <v>1582</v>
      </c>
      <c r="AL155" s="75" t="str">
        <f>AI155 - AJ155 - AK155</f>
        <v>0</v>
      </c>
      <c r="AM155" s="66">
        <v>7322.92</v>
      </c>
      <c r="AN155" s="72" t="str">
        <f>IFERROR(AM155/(AK155+AL155), 0)</f>
        <v>0</v>
      </c>
      <c r="AO155" s="63">
        <v>7740</v>
      </c>
    </row>
    <row r="156" spans="1:41" customHeight="1" ht="22.5">
      <c r="B156" s="48" t="str">
        <f>SUBTOTAL(3,$C$11:$C$156)</f>
        <v>0</v>
      </c>
      <c r="C156" s="51" t="s">
        <v>279</v>
      </c>
      <c r="D156" s="51" t="s">
        <v>302</v>
      </c>
      <c r="E156" s="54" t="s">
        <v>281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2136</v>
      </c>
      <c r="AD156" s="60">
        <v>2136</v>
      </c>
      <c r="AE156" s="60">
        <v>0</v>
      </c>
      <c r="AF156" s="60">
        <v>-41</v>
      </c>
      <c r="AG156" s="66" t="str">
        <f>IFERROR(AF156/AD156, 0) * 100</f>
        <v>0</v>
      </c>
      <c r="AH156" s="60" t="s">
        <v>13</v>
      </c>
      <c r="AI156" s="75">
        <v>4204</v>
      </c>
      <c r="AJ156" s="75">
        <v>510</v>
      </c>
      <c r="AK156" s="75">
        <v>622</v>
      </c>
      <c r="AL156" s="75" t="str">
        <f>AI156 - AJ156 - AK156</f>
        <v>0</v>
      </c>
      <c r="AM156" s="66">
        <v>2605.92</v>
      </c>
      <c r="AN156" s="72" t="str">
        <f>IFERROR(AM156/(AK156+AL156), 0)</f>
        <v>0</v>
      </c>
      <c r="AO156" s="63">
        <v>3420</v>
      </c>
    </row>
    <row r="157" spans="1:41" customHeight="1" ht="22.5">
      <c r="B157" s="48" t="str">
        <f>SUBTOTAL(3,$C$11:$C$157)</f>
        <v>0</v>
      </c>
      <c r="C157" s="51" t="s">
        <v>279</v>
      </c>
      <c r="D157" s="51" t="s">
        <v>303</v>
      </c>
      <c r="E157" s="54" t="s">
        <v>281</v>
      </c>
      <c r="F157" s="57">
        <v>36</v>
      </c>
      <c r="G157" s="60">
        <v>533</v>
      </c>
      <c r="H157" s="60">
        <v>497</v>
      </c>
      <c r="I157" s="60">
        <v>-38</v>
      </c>
      <c r="J157" s="75">
        <v>1017</v>
      </c>
      <c r="K157" s="75">
        <v>120</v>
      </c>
      <c r="L157" s="75">
        <v>232</v>
      </c>
      <c r="M157" s="75" t="str">
        <f>J157 - K157 - L157</f>
        <v>0</v>
      </c>
      <c r="N157" s="66">
        <v>666.25</v>
      </c>
      <c r="O157" s="69" t="str">
        <f>IFERROR(N157/(L157+M157), 0)</f>
        <v>0</v>
      </c>
      <c r="P157" s="57">
        <v>648</v>
      </c>
      <c r="Q157" s="60">
        <v>512</v>
      </c>
      <c r="R157" s="60">
        <v>-136</v>
      </c>
      <c r="S157" s="60">
        <v>-4</v>
      </c>
      <c r="T157" s="75">
        <v>1000</v>
      </c>
      <c r="U157" s="75">
        <v>120</v>
      </c>
      <c r="V157" s="75">
        <v>272</v>
      </c>
      <c r="W157" s="75" t="str">
        <f>T157 - U157 - V157</f>
        <v>0</v>
      </c>
      <c r="X157" s="66">
        <v>640</v>
      </c>
      <c r="Y157" s="69" t="str">
        <f>IFERROR(X157/(V157+W157), 0)</f>
        <v>0</v>
      </c>
      <c r="Z157" s="57">
        <v>479</v>
      </c>
      <c r="AA157" s="60">
        <v>648</v>
      </c>
      <c r="AB157" s="63">
        <v>0</v>
      </c>
      <c r="AC157" s="57">
        <v>7511</v>
      </c>
      <c r="AD157" s="60">
        <v>6663</v>
      </c>
      <c r="AE157" s="60">
        <v>-848</v>
      </c>
      <c r="AF157" s="60">
        <v>-128</v>
      </c>
      <c r="AG157" s="66" t="str">
        <f>IFERROR(AF157/AD157, 0) * 100</f>
        <v>0</v>
      </c>
      <c r="AH157" s="60" t="s">
        <v>13</v>
      </c>
      <c r="AI157" s="75">
        <v>11397</v>
      </c>
      <c r="AJ157" s="75">
        <v>1390</v>
      </c>
      <c r="AK157" s="75">
        <v>1892</v>
      </c>
      <c r="AL157" s="75" t="str">
        <f>AI157 - AJ157 - AK157</f>
        <v>0</v>
      </c>
      <c r="AM157" s="66">
        <v>8328.75</v>
      </c>
      <c r="AN157" s="72" t="str">
        <f>IFERROR(AM157/(AK157+AL157), 0)</f>
        <v>0</v>
      </c>
      <c r="AO157" s="63">
        <v>11795</v>
      </c>
    </row>
    <row r="158" spans="1:41" customHeight="1" ht="22.5">
      <c r="B158" s="48" t="str">
        <f>SUBTOTAL(3,$C$11:$C$158)</f>
        <v>0</v>
      </c>
      <c r="C158" s="51" t="s">
        <v>279</v>
      </c>
      <c r="D158" s="51" t="s">
        <v>304</v>
      </c>
      <c r="E158" s="54" t="s">
        <v>281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-22</v>
      </c>
      <c r="T158" s="75">
        <v>510</v>
      </c>
      <c r="U158" s="75">
        <v>60</v>
      </c>
      <c r="V158" s="75">
        <v>155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2028</v>
      </c>
      <c r="AD158" s="60">
        <v>899</v>
      </c>
      <c r="AE158" s="60">
        <v>-1129</v>
      </c>
      <c r="AF158" s="60">
        <v>-105</v>
      </c>
      <c r="AG158" s="66" t="str">
        <f>IFERROR(AF158/AD158, 0) * 100</f>
        <v>0</v>
      </c>
      <c r="AH158" s="60" t="s">
        <v>13</v>
      </c>
      <c r="AI158" s="75">
        <v>1123</v>
      </c>
      <c r="AJ158" s="75">
        <v>120</v>
      </c>
      <c r="AK158" s="75">
        <v>166</v>
      </c>
      <c r="AL158" s="75" t="str">
        <f>AI158 - AJ158 - AK158</f>
        <v>0</v>
      </c>
      <c r="AM158" s="66">
        <v>656.27</v>
      </c>
      <c r="AN158" s="72" t="str">
        <f>IFERROR(AM158/(AK158+AL158), 0)</f>
        <v>0</v>
      </c>
      <c r="AO158" s="63">
        <v>2148</v>
      </c>
    </row>
    <row r="159" spans="1:41" customHeight="1" ht="22.5">
      <c r="B159" s="48" t="str">
        <f>SUBTOTAL(3,$C$11:$C$159)</f>
        <v>0</v>
      </c>
      <c r="C159" s="51" t="s">
        <v>279</v>
      </c>
      <c r="D159" s="51" t="s">
        <v>305</v>
      </c>
      <c r="E159" s="54" t="s">
        <v>283</v>
      </c>
      <c r="F159" s="57">
        <v>0</v>
      </c>
      <c r="G159" s="60">
        <v>0</v>
      </c>
      <c r="H159" s="60">
        <v>0</v>
      </c>
      <c r="I159" s="60">
        <v>-23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510</v>
      </c>
      <c r="U159" s="75">
        <v>60</v>
      </c>
      <c r="V159" s="75">
        <v>280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2028</v>
      </c>
      <c r="AD159" s="60">
        <v>1200</v>
      </c>
      <c r="AE159" s="60">
        <v>-828</v>
      </c>
      <c r="AF159" s="60">
        <v>-39</v>
      </c>
      <c r="AG159" s="66" t="str">
        <f>IFERROR(AF159/AD159, 0) * 100</f>
        <v>0</v>
      </c>
      <c r="AH159" s="60" t="s">
        <v>13</v>
      </c>
      <c r="AI159" s="75">
        <v>1590</v>
      </c>
      <c r="AJ159" s="75">
        <v>180</v>
      </c>
      <c r="AK159" s="75">
        <v>352</v>
      </c>
      <c r="AL159" s="75" t="str">
        <f>AI159 - AJ159 - AK159</f>
        <v>0</v>
      </c>
      <c r="AM159" s="66">
        <v>876</v>
      </c>
      <c r="AN159" s="72" t="str">
        <f>IFERROR(AM159/(AK159+AL159), 0)</f>
        <v>0</v>
      </c>
      <c r="AO159" s="63">
        <v>2496</v>
      </c>
    </row>
    <row r="160" spans="1:41" customHeight="1" ht="22.5">
      <c r="B160" s="48" t="str">
        <f>SUBTOTAL(3,$C$11:$C$160)</f>
        <v>0</v>
      </c>
      <c r="C160" s="51" t="s">
        <v>279</v>
      </c>
      <c r="D160" s="51" t="s">
        <v>306</v>
      </c>
      <c r="E160" s="54" t="s">
        <v>281</v>
      </c>
      <c r="F160" s="57">
        <v>0</v>
      </c>
      <c r="G160" s="60">
        <v>44</v>
      </c>
      <c r="H160" s="60">
        <v>44</v>
      </c>
      <c r="I160" s="60">
        <v>-83</v>
      </c>
      <c r="J160" s="75">
        <v>1013</v>
      </c>
      <c r="K160" s="75">
        <v>120</v>
      </c>
      <c r="L160" s="75">
        <v>510</v>
      </c>
      <c r="M160" s="75" t="str">
        <f>J160 - K160 - L160</f>
        <v>0</v>
      </c>
      <c r="N160" s="66">
        <v>60.72</v>
      </c>
      <c r="O160" s="69" t="str">
        <f>IFERROR(N160/(L160+M160), 0)</f>
        <v>0</v>
      </c>
      <c r="P160" s="57">
        <v>588</v>
      </c>
      <c r="Q160" s="60">
        <v>531</v>
      </c>
      <c r="R160" s="60">
        <v>-57</v>
      </c>
      <c r="S160" s="60">
        <v>-30</v>
      </c>
      <c r="T160" s="75">
        <v>1031</v>
      </c>
      <c r="U160" s="75">
        <v>120</v>
      </c>
      <c r="V160" s="75">
        <v>235</v>
      </c>
      <c r="W160" s="75" t="str">
        <f>T160 - U160 - V160</f>
        <v>0</v>
      </c>
      <c r="X160" s="66">
        <v>732.78</v>
      </c>
      <c r="Y160" s="69" t="str">
        <f>IFERROR(X160/(V160+W160), 0)</f>
        <v>0</v>
      </c>
      <c r="Z160" s="57">
        <v>588</v>
      </c>
      <c r="AA160" s="60">
        <v>588</v>
      </c>
      <c r="AB160" s="63">
        <v>0</v>
      </c>
      <c r="AC160" s="57">
        <v>1476</v>
      </c>
      <c r="AD160" s="60">
        <v>575</v>
      </c>
      <c r="AE160" s="60">
        <v>-901</v>
      </c>
      <c r="AF160" s="60">
        <v>-121</v>
      </c>
      <c r="AG160" s="66" t="str">
        <f>IFERROR(AF160/AD160, 0) * 100</f>
        <v>0</v>
      </c>
      <c r="AH160" s="60" t="s">
        <v>13</v>
      </c>
      <c r="AI160" s="75">
        <v>2044</v>
      </c>
      <c r="AJ160" s="75">
        <v>240</v>
      </c>
      <c r="AK160" s="75">
        <v>745</v>
      </c>
      <c r="AL160" s="75" t="str">
        <f>AI160 - AJ160 - AK160</f>
        <v>0</v>
      </c>
      <c r="AM160" s="66">
        <v>793.5</v>
      </c>
      <c r="AN160" s="72" t="str">
        <f>IFERROR(AM160/(AK160+AL160), 0)</f>
        <v>0</v>
      </c>
      <c r="AO160" s="63">
        <v>4692</v>
      </c>
    </row>
    <row r="161" spans="1:41" customHeight="1" ht="22.5">
      <c r="B161" s="48" t="str">
        <f>SUBTOTAL(3,$C$11:$C$161)</f>
        <v>0</v>
      </c>
      <c r="C161" s="51" t="s">
        <v>279</v>
      </c>
      <c r="D161" s="51" t="s">
        <v>307</v>
      </c>
      <c r="E161" s="54" t="s">
        <v>283</v>
      </c>
      <c r="F161" s="57">
        <v>108</v>
      </c>
      <c r="G161" s="60">
        <v>257</v>
      </c>
      <c r="H161" s="60">
        <v>149</v>
      </c>
      <c r="I161" s="60">
        <v>-2</v>
      </c>
      <c r="J161" s="75">
        <v>946</v>
      </c>
      <c r="K161" s="75">
        <v>120</v>
      </c>
      <c r="L161" s="75">
        <v>422</v>
      </c>
      <c r="M161" s="75" t="str">
        <f>J161 - K161 - L161</f>
        <v>0</v>
      </c>
      <c r="N161" s="66">
        <v>187.61</v>
      </c>
      <c r="O161" s="69" t="str">
        <f>IFERROR(N161/(L161+M161), 0)</f>
        <v>0</v>
      </c>
      <c r="P161" s="57">
        <v>780</v>
      </c>
      <c r="Q161" s="60">
        <v>450</v>
      </c>
      <c r="R161" s="60">
        <v>-330</v>
      </c>
      <c r="S161" s="60">
        <v>-1</v>
      </c>
      <c r="T161" s="75">
        <v>1028</v>
      </c>
      <c r="U161" s="75">
        <v>120</v>
      </c>
      <c r="V161" s="75">
        <v>75</v>
      </c>
      <c r="W161" s="75" t="str">
        <f>T161 - U161 - V161</f>
        <v>0</v>
      </c>
      <c r="X161" s="66">
        <v>328.5</v>
      </c>
      <c r="Y161" s="69" t="str">
        <f>IFERROR(X161/(V161+W161), 0)</f>
        <v>0</v>
      </c>
      <c r="Z161" s="57">
        <v>588</v>
      </c>
      <c r="AA161" s="60">
        <v>588</v>
      </c>
      <c r="AB161" s="63">
        <v>0</v>
      </c>
      <c r="AC161" s="57">
        <v>1813</v>
      </c>
      <c r="AD161" s="60">
        <v>1044</v>
      </c>
      <c r="AE161" s="60">
        <v>-769</v>
      </c>
      <c r="AF161" s="60">
        <v>-7</v>
      </c>
      <c r="AG161" s="66" t="str">
        <f>IFERROR(AF161/AD161, 0) * 100</f>
        <v>0</v>
      </c>
      <c r="AH161" s="60" t="s">
        <v>13</v>
      </c>
      <c r="AI161" s="75">
        <v>1974</v>
      </c>
      <c r="AJ161" s="75">
        <v>240</v>
      </c>
      <c r="AK161" s="75">
        <v>497</v>
      </c>
      <c r="AL161" s="75" t="str">
        <f>AI161 - AJ161 - AK161</f>
        <v>0</v>
      </c>
      <c r="AM161" s="66">
        <v>762.12</v>
      </c>
      <c r="AN161" s="72" t="str">
        <f>IFERROR(AM161/(AK161+AL161), 0)</f>
        <v>0</v>
      </c>
      <c r="AO161" s="63">
        <v>5029</v>
      </c>
    </row>
    <row r="162" spans="1:41" customHeight="1" ht="22.5">
      <c r="B162" s="48" t="str">
        <f>SUBTOTAL(3,$C$11:$C$162)</f>
        <v>0</v>
      </c>
      <c r="C162" s="51" t="s">
        <v>279</v>
      </c>
      <c r="D162" s="51" t="s">
        <v>308</v>
      </c>
      <c r="E162" s="54" t="s">
        <v>281</v>
      </c>
      <c r="F162" s="57">
        <v>0</v>
      </c>
      <c r="G162" s="60">
        <v>0</v>
      </c>
      <c r="H162" s="60">
        <v>0</v>
      </c>
      <c r="I162" s="60">
        <v>0</v>
      </c>
      <c r="J162" s="75">
        <v>0</v>
      </c>
      <c r="K162" s="75">
        <v>0</v>
      </c>
      <c r="L162" s="75">
        <v>0</v>
      </c>
      <c r="M162" s="75" t="str">
        <f>J162 - K162 - L162</f>
        <v>0</v>
      </c>
      <c r="N162" s="66">
        <v>0</v>
      </c>
      <c r="O162" s="69" t="str">
        <f>IFERROR(N162/(L162+M162), 0)</f>
        <v>0</v>
      </c>
      <c r="P162" s="57">
        <v>0</v>
      </c>
      <c r="Q162" s="60">
        <v>0</v>
      </c>
      <c r="R162" s="60">
        <v>0</v>
      </c>
      <c r="S162" s="60">
        <v>0</v>
      </c>
      <c r="T162" s="75">
        <v>0</v>
      </c>
      <c r="U162" s="75">
        <v>0</v>
      </c>
      <c r="V162" s="75">
        <v>0</v>
      </c>
      <c r="W162" s="75" t="str">
        <f>T162 - U162 - V162</f>
        <v>0</v>
      </c>
      <c r="X162" s="66">
        <v>0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2736</v>
      </c>
      <c r="AD162" s="60">
        <v>2736</v>
      </c>
      <c r="AE162" s="60">
        <v>0</v>
      </c>
      <c r="AF162" s="60">
        <v>-66</v>
      </c>
      <c r="AG162" s="66" t="str">
        <f>IFERROR(AF162/AD162, 0) * 100</f>
        <v>0</v>
      </c>
      <c r="AH162" s="60" t="s">
        <v>13</v>
      </c>
      <c r="AI162" s="75">
        <v>4443</v>
      </c>
      <c r="AJ162" s="75">
        <v>540</v>
      </c>
      <c r="AK162" s="75">
        <v>1141</v>
      </c>
      <c r="AL162" s="75" t="str">
        <f>AI162 - AJ162 - AK162</f>
        <v>0</v>
      </c>
      <c r="AM162" s="66">
        <v>2927.52</v>
      </c>
      <c r="AN162" s="72" t="str">
        <f>IFERROR(AM162/(AK162+AL162), 0)</f>
        <v>0</v>
      </c>
      <c r="AO162" s="63">
        <v>2736</v>
      </c>
    </row>
    <row r="163" spans="1:41" customHeight="1" ht="22.5">
      <c r="B163" s="48" t="str">
        <f>SUBTOTAL(3,$C$11:$C$163)</f>
        <v>0</v>
      </c>
      <c r="C163" s="51" t="s">
        <v>279</v>
      </c>
      <c r="D163" s="51" t="s">
        <v>309</v>
      </c>
      <c r="E163" s="54" t="s">
        <v>283</v>
      </c>
      <c r="F163" s="57">
        <v>768</v>
      </c>
      <c r="G163" s="60">
        <v>0</v>
      </c>
      <c r="H163" s="60">
        <v>-768</v>
      </c>
      <c r="I163" s="60">
        <v>0</v>
      </c>
      <c r="J163" s="75">
        <v>0</v>
      </c>
      <c r="K163" s="75">
        <v>0</v>
      </c>
      <c r="L163" s="75">
        <v>0</v>
      </c>
      <c r="M163" s="75" t="str">
        <f>J163 - K163 - L163</f>
        <v>0</v>
      </c>
      <c r="N163" s="66">
        <v>0</v>
      </c>
      <c r="O163" s="69" t="str">
        <f>IFERROR(N163/(L163+M163), 0)</f>
        <v>0</v>
      </c>
      <c r="P163" s="57">
        <v>0</v>
      </c>
      <c r="Q163" s="60">
        <v>0</v>
      </c>
      <c r="R163" s="60">
        <v>0</v>
      </c>
      <c r="S163" s="60">
        <v>-1</v>
      </c>
      <c r="T163" s="75">
        <v>0</v>
      </c>
      <c r="U163" s="75">
        <v>0</v>
      </c>
      <c r="V163" s="75">
        <v>0</v>
      </c>
      <c r="W163" s="75" t="str">
        <f>T163 - U163 - V163</f>
        <v>0</v>
      </c>
      <c r="X163" s="66">
        <v>0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4608</v>
      </c>
      <c r="AD163" s="60">
        <v>4449</v>
      </c>
      <c r="AE163" s="60">
        <v>-159</v>
      </c>
      <c r="AF163" s="60">
        <v>-60</v>
      </c>
      <c r="AG163" s="66" t="str">
        <f>IFERROR(AF163/AD163, 0) * 100</f>
        <v>0</v>
      </c>
      <c r="AH163" s="60" t="s">
        <v>13</v>
      </c>
      <c r="AI163" s="75">
        <v>5046</v>
      </c>
      <c r="AJ163" s="75">
        <v>600</v>
      </c>
      <c r="AK163" s="75">
        <v>522</v>
      </c>
      <c r="AL163" s="75" t="str">
        <f>AI163 - AJ163 - AK163</f>
        <v>0</v>
      </c>
      <c r="AM163" s="66">
        <v>3069.81</v>
      </c>
      <c r="AN163" s="72" t="str">
        <f>IFERROR(AM163/(AK163+AL163), 0)</f>
        <v>0</v>
      </c>
      <c r="AO163" s="63">
        <v>4608</v>
      </c>
    </row>
    <row r="164" spans="1:41" customHeight="1" ht="22.5">
      <c r="B164" s="48" t="str">
        <f>SUBTOTAL(3,$C$11:$C$164)</f>
        <v>0</v>
      </c>
      <c r="C164" s="51" t="s">
        <v>279</v>
      </c>
      <c r="D164" s="51" t="s">
        <v>310</v>
      </c>
      <c r="E164" s="54" t="s">
        <v>281</v>
      </c>
      <c r="F164" s="57">
        <v>60</v>
      </c>
      <c r="G164" s="60">
        <v>927</v>
      </c>
      <c r="H164" s="60">
        <v>867</v>
      </c>
      <c r="I164" s="60">
        <v>-11</v>
      </c>
      <c r="J164" s="75">
        <v>1008</v>
      </c>
      <c r="K164" s="75">
        <v>120</v>
      </c>
      <c r="L164" s="75">
        <v>128</v>
      </c>
      <c r="M164" s="75" t="str">
        <f>J164 - K164 - L164</f>
        <v>0</v>
      </c>
      <c r="N164" s="66">
        <v>769.41</v>
      </c>
      <c r="O164" s="69" t="str">
        <f>IFERROR(N164/(L164+M164), 0)</f>
        <v>0</v>
      </c>
      <c r="P164" s="57">
        <v>984</v>
      </c>
      <c r="Q164" s="60">
        <v>446</v>
      </c>
      <c r="R164" s="60">
        <v>-538</v>
      </c>
      <c r="S164" s="60">
        <v>-3</v>
      </c>
      <c r="T164" s="75">
        <v>505</v>
      </c>
      <c r="U164" s="75">
        <v>60</v>
      </c>
      <c r="V164" s="75">
        <v>162</v>
      </c>
      <c r="W164" s="75" t="str">
        <f>T164 - U164 - V164</f>
        <v>0</v>
      </c>
      <c r="X164" s="66">
        <v>370.18</v>
      </c>
      <c r="Y164" s="69" t="str">
        <f>IFERROR(X164/(V164+W164), 0)</f>
        <v>0</v>
      </c>
      <c r="Z164" s="57">
        <v>373</v>
      </c>
      <c r="AA164" s="60">
        <v>984</v>
      </c>
      <c r="AB164" s="63">
        <v>0</v>
      </c>
      <c r="AC164" s="57">
        <v>11017</v>
      </c>
      <c r="AD164" s="60">
        <v>9438</v>
      </c>
      <c r="AE164" s="60">
        <v>-1579</v>
      </c>
      <c r="AF164" s="60">
        <v>-127</v>
      </c>
      <c r="AG164" s="66" t="str">
        <f>IFERROR(AF164/AD164, 0) * 100</f>
        <v>0</v>
      </c>
      <c r="AH164" s="60" t="s">
        <v>13</v>
      </c>
      <c r="AI164" s="75">
        <v>10764</v>
      </c>
      <c r="AJ164" s="75">
        <v>1320</v>
      </c>
      <c r="AK164" s="75">
        <v>1530</v>
      </c>
      <c r="AL164" s="75" t="str">
        <f>AI164 - AJ164 - AK164</f>
        <v>0</v>
      </c>
      <c r="AM164" s="66">
        <v>7833.54</v>
      </c>
      <c r="AN164" s="72" t="str">
        <f>IFERROR(AM164/(AK164+AL164), 0)</f>
        <v>0</v>
      </c>
      <c r="AO164" s="63">
        <v>17197</v>
      </c>
    </row>
    <row r="165" spans="1:41" customHeight="1" ht="22.5">
      <c r="B165" s="48" t="str">
        <f>SUBTOTAL(3,$C$11:$C$165)</f>
        <v>0</v>
      </c>
      <c r="C165" s="51" t="s">
        <v>279</v>
      </c>
      <c r="D165" s="51" t="s">
        <v>311</v>
      </c>
      <c r="E165" s="54" t="s">
        <v>283</v>
      </c>
      <c r="F165" s="57">
        <v>984</v>
      </c>
      <c r="G165" s="60">
        <v>740</v>
      </c>
      <c r="H165" s="60">
        <v>-244</v>
      </c>
      <c r="I165" s="60">
        <v>0</v>
      </c>
      <c r="J165" s="75">
        <v>1013</v>
      </c>
      <c r="K165" s="75">
        <v>120</v>
      </c>
      <c r="L165" s="75">
        <v>65</v>
      </c>
      <c r="M165" s="75" t="str">
        <f>J165 - K165 - L165</f>
        <v>0</v>
      </c>
      <c r="N165" s="66">
        <v>495.8</v>
      </c>
      <c r="O165" s="69" t="str">
        <f>IFERROR(N165/(L165+M165), 0)</f>
        <v>0</v>
      </c>
      <c r="P165" s="57">
        <v>984</v>
      </c>
      <c r="Q165" s="60">
        <v>870</v>
      </c>
      <c r="R165" s="60">
        <v>-114</v>
      </c>
      <c r="S165" s="60">
        <v>0</v>
      </c>
      <c r="T165" s="75">
        <v>1033</v>
      </c>
      <c r="U165" s="75">
        <v>120</v>
      </c>
      <c r="V165" s="75">
        <v>92</v>
      </c>
      <c r="W165" s="75" t="str">
        <f>T165 - U165 - V165</f>
        <v>0</v>
      </c>
      <c r="X165" s="66">
        <v>582.9</v>
      </c>
      <c r="Y165" s="69" t="str">
        <f>IFERROR(X165/(V165+W165), 0)</f>
        <v>0</v>
      </c>
      <c r="Z165" s="57">
        <v>373</v>
      </c>
      <c r="AA165" s="60">
        <v>984</v>
      </c>
      <c r="AB165" s="63">
        <v>0</v>
      </c>
      <c r="AC165" s="57">
        <v>11017</v>
      </c>
      <c r="AD165" s="60">
        <v>9593</v>
      </c>
      <c r="AE165" s="60">
        <v>-1424</v>
      </c>
      <c r="AF165" s="60">
        <v>-81</v>
      </c>
      <c r="AG165" s="66" t="str">
        <f>IFERROR(AF165/AD165, 0) * 100</f>
        <v>0</v>
      </c>
      <c r="AH165" s="60" t="s">
        <v>13</v>
      </c>
      <c r="AI165" s="75">
        <v>12059</v>
      </c>
      <c r="AJ165" s="75">
        <v>1500</v>
      </c>
      <c r="AK165" s="75">
        <v>746</v>
      </c>
      <c r="AL165" s="75" t="str">
        <f>AI165 - AJ165 - AK165</f>
        <v>0</v>
      </c>
      <c r="AM165" s="66">
        <v>6427.31</v>
      </c>
      <c r="AN165" s="72" t="str">
        <f>IFERROR(AM165/(AK165+AL165), 0)</f>
        <v>0</v>
      </c>
      <c r="AO165" s="63">
        <v>17383</v>
      </c>
    </row>
    <row r="166" spans="1:41" customHeight="1" ht="22.5">
      <c r="B166" s="48" t="str">
        <f>SUBTOTAL(3,$C$11:$C$166)</f>
        <v>0</v>
      </c>
      <c r="C166" s="51" t="s">
        <v>279</v>
      </c>
      <c r="D166" s="51" t="s">
        <v>312</v>
      </c>
      <c r="E166" s="54" t="s">
        <v>281</v>
      </c>
      <c r="F166" s="57">
        <v>0</v>
      </c>
      <c r="G166" s="60">
        <v>353</v>
      </c>
      <c r="H166" s="60">
        <v>353</v>
      </c>
      <c r="I166" s="60">
        <v>-46</v>
      </c>
      <c r="J166" s="75">
        <v>1014</v>
      </c>
      <c r="K166" s="75">
        <v>120</v>
      </c>
      <c r="L166" s="75">
        <v>273</v>
      </c>
      <c r="M166" s="75" t="str">
        <f>J166 - K166 - L166</f>
        <v>0</v>
      </c>
      <c r="N166" s="66">
        <v>585.98</v>
      </c>
      <c r="O166" s="69" t="str">
        <f>IFERROR(N166/(L166+M166), 0)</f>
        <v>0</v>
      </c>
      <c r="P166" s="57">
        <v>468</v>
      </c>
      <c r="Q166" s="60">
        <v>405</v>
      </c>
      <c r="R166" s="60">
        <v>-63</v>
      </c>
      <c r="S166" s="60">
        <v>-8</v>
      </c>
      <c r="T166" s="75">
        <v>1018</v>
      </c>
      <c r="U166" s="75">
        <v>120</v>
      </c>
      <c r="V166" s="75">
        <v>94</v>
      </c>
      <c r="W166" s="75" t="str">
        <f>T166 - U166 - V166</f>
        <v>0</v>
      </c>
      <c r="X166" s="66">
        <v>672.3</v>
      </c>
      <c r="Y166" s="69" t="str">
        <f>IFERROR(X166/(V166+W166), 0)</f>
        <v>0</v>
      </c>
      <c r="Z166" s="57">
        <v>371</v>
      </c>
      <c r="AA166" s="60">
        <v>468</v>
      </c>
      <c r="AB166" s="63">
        <v>0</v>
      </c>
      <c r="AC166" s="57">
        <v>3791</v>
      </c>
      <c r="AD166" s="60">
        <v>3013</v>
      </c>
      <c r="AE166" s="60">
        <v>-778</v>
      </c>
      <c r="AF166" s="60">
        <v>-165</v>
      </c>
      <c r="AG166" s="66" t="str">
        <f>IFERROR(AF166/AD166, 0) * 100</f>
        <v>0</v>
      </c>
      <c r="AH166" s="60" t="s">
        <v>13</v>
      </c>
      <c r="AI166" s="75">
        <v>8762</v>
      </c>
      <c r="AJ166" s="75">
        <v>1070</v>
      </c>
      <c r="AK166" s="75">
        <v>834</v>
      </c>
      <c r="AL166" s="75" t="str">
        <f>AI166 - AJ166 - AK166</f>
        <v>0</v>
      </c>
      <c r="AM166" s="66">
        <v>5001.58</v>
      </c>
      <c r="AN166" s="72" t="str">
        <f>IFERROR(AM166/(AK166+AL166), 0)</f>
        <v>0</v>
      </c>
      <c r="AO166" s="63">
        <v>5891</v>
      </c>
    </row>
    <row r="167" spans="1:41" customHeight="1" ht="22.5">
      <c r="B167" s="48" t="str">
        <f>SUBTOTAL(3,$C$11:$C$167)</f>
        <v>0</v>
      </c>
      <c r="C167" s="51" t="s">
        <v>279</v>
      </c>
      <c r="D167" s="51" t="s">
        <v>313</v>
      </c>
      <c r="E167" s="54" t="s">
        <v>283</v>
      </c>
      <c r="F167" s="57">
        <v>1380</v>
      </c>
      <c r="G167" s="60">
        <v>1046</v>
      </c>
      <c r="H167" s="60">
        <v>-334</v>
      </c>
      <c r="I167" s="60">
        <v>-4</v>
      </c>
      <c r="J167" s="75">
        <v>985</v>
      </c>
      <c r="K167" s="75">
        <v>120</v>
      </c>
      <c r="L167" s="75">
        <v>171</v>
      </c>
      <c r="M167" s="75" t="str">
        <f>J167 - K167 - L167</f>
        <v>0</v>
      </c>
      <c r="N167" s="66">
        <v>784.5</v>
      </c>
      <c r="O167" s="69" t="str">
        <f>IFERROR(N167/(L167+M167), 0)</f>
        <v>0</v>
      </c>
      <c r="P167" s="57">
        <v>1044</v>
      </c>
      <c r="Q167" s="60">
        <v>557</v>
      </c>
      <c r="R167" s="60">
        <v>-487</v>
      </c>
      <c r="S167" s="60">
        <v>-2</v>
      </c>
      <c r="T167" s="75">
        <v>978</v>
      </c>
      <c r="U167" s="75">
        <v>120</v>
      </c>
      <c r="V167" s="75">
        <v>335</v>
      </c>
      <c r="W167" s="75" t="str">
        <f>T167 - U167 - V167</f>
        <v>0</v>
      </c>
      <c r="X167" s="66">
        <v>417.75</v>
      </c>
      <c r="Y167" s="69" t="str">
        <f>IFERROR(X167/(V167+W167), 0)</f>
        <v>0</v>
      </c>
      <c r="Z167" s="57">
        <v>264</v>
      </c>
      <c r="AA167" s="60">
        <v>264</v>
      </c>
      <c r="AB167" s="63">
        <v>0</v>
      </c>
      <c r="AC167" s="57">
        <v>6204</v>
      </c>
      <c r="AD167" s="60">
        <v>5261</v>
      </c>
      <c r="AE167" s="60">
        <v>-943</v>
      </c>
      <c r="AF167" s="60">
        <v>-45</v>
      </c>
      <c r="AG167" s="66" t="str">
        <f>IFERROR(AF167/AD167, 0) * 100</f>
        <v>0</v>
      </c>
      <c r="AH167" s="60" t="s">
        <v>13</v>
      </c>
      <c r="AI167" s="75">
        <v>8004</v>
      </c>
      <c r="AJ167" s="75">
        <v>890</v>
      </c>
      <c r="AK167" s="75">
        <v>2241</v>
      </c>
      <c r="AL167" s="75" t="str">
        <f>AI167 - AJ167 - AK167</f>
        <v>0</v>
      </c>
      <c r="AM167" s="66">
        <v>3945.75</v>
      </c>
      <c r="AN167" s="72" t="str">
        <f>IFERROR(AM167/(AK167+AL167), 0)</f>
        <v>0</v>
      </c>
      <c r="AO167" s="63">
        <v>7716</v>
      </c>
    </row>
    <row r="168" spans="1:41" customHeight="1" ht="22.5">
      <c r="B168" s="48" t="str">
        <f>SUBTOTAL(3,$C$11:$C$168)</f>
        <v>0</v>
      </c>
      <c r="C168" s="51" t="s">
        <v>279</v>
      </c>
      <c r="D168" s="51" t="s">
        <v>314</v>
      </c>
      <c r="E168" s="54" t="s">
        <v>283</v>
      </c>
      <c r="F168" s="57">
        <v>0</v>
      </c>
      <c r="G168" s="60">
        <v>0</v>
      </c>
      <c r="H168" s="60">
        <v>0</v>
      </c>
      <c r="I168" s="60">
        <v>0</v>
      </c>
      <c r="J168" s="75">
        <v>0</v>
      </c>
      <c r="K168" s="75">
        <v>0</v>
      </c>
      <c r="L168" s="75">
        <v>0</v>
      </c>
      <c r="M168" s="75" t="str">
        <f>J168 - K168 - L168</f>
        <v>0</v>
      </c>
      <c r="N168" s="66">
        <v>0</v>
      </c>
      <c r="O168" s="69" t="str">
        <f>IFERROR(N168/(L168+M168), 0)</f>
        <v>0</v>
      </c>
      <c r="P168" s="57">
        <v>0</v>
      </c>
      <c r="Q168" s="60">
        <v>0</v>
      </c>
      <c r="R168" s="60">
        <v>0</v>
      </c>
      <c r="S168" s="60">
        <v>0</v>
      </c>
      <c r="T168" s="75">
        <v>0</v>
      </c>
      <c r="U168" s="75">
        <v>0</v>
      </c>
      <c r="V168" s="75">
        <v>0</v>
      </c>
      <c r="W168" s="75" t="str">
        <f>T168 - U168 - V168</f>
        <v>0</v>
      </c>
      <c r="X168" s="66">
        <v>0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0</v>
      </c>
      <c r="AD168" s="60">
        <v>0</v>
      </c>
      <c r="AE168" s="60">
        <v>0</v>
      </c>
      <c r="AF168" s="60">
        <v>-3</v>
      </c>
      <c r="AG168" s="66" t="str">
        <f>IFERROR(AF168/AD168, 0) * 100</f>
        <v>0</v>
      </c>
      <c r="AH168" s="60" t="s">
        <v>13</v>
      </c>
      <c r="AI168" s="75">
        <v>0</v>
      </c>
      <c r="AJ168" s="75">
        <v>0</v>
      </c>
      <c r="AK168" s="75">
        <v>0</v>
      </c>
      <c r="AL168" s="75" t="str">
        <f>AI168 - AJ168 - AK168</f>
        <v>0</v>
      </c>
      <c r="AM168" s="66">
        <v>0</v>
      </c>
      <c r="AN168" s="72" t="str">
        <f>IFERROR(AM168/(AK168+AL168), 0)</f>
        <v>0</v>
      </c>
      <c r="AO168" s="63">
        <v>0</v>
      </c>
    </row>
    <row r="169" spans="1:41" customHeight="1" ht="22.5">
      <c r="B169" s="48" t="str">
        <f>SUBTOTAL(3,$C$11:$C$169)</f>
        <v>0</v>
      </c>
      <c r="C169" s="51" t="s">
        <v>279</v>
      </c>
      <c r="D169" s="51" t="s">
        <v>315</v>
      </c>
      <c r="E169" s="54" t="s">
        <v>283</v>
      </c>
      <c r="F169" s="57">
        <v>576</v>
      </c>
      <c r="G169" s="60">
        <v>712</v>
      </c>
      <c r="H169" s="60">
        <v>136</v>
      </c>
      <c r="I169" s="60">
        <v>-8</v>
      </c>
      <c r="J169" s="75">
        <v>773</v>
      </c>
      <c r="K169" s="75">
        <v>110</v>
      </c>
      <c r="L169" s="75">
        <v>74</v>
      </c>
      <c r="M169" s="75" t="str">
        <f>J169 - K169 - L169</f>
        <v>0</v>
      </c>
      <c r="N169" s="66">
        <v>477.04</v>
      </c>
      <c r="O169" s="69" t="str">
        <f>IFERROR(N169/(L169+M169), 0)</f>
        <v>0</v>
      </c>
      <c r="P169" s="57">
        <v>576</v>
      </c>
      <c r="Q169" s="60">
        <v>866</v>
      </c>
      <c r="R169" s="60">
        <v>290</v>
      </c>
      <c r="S169" s="60">
        <v>-2</v>
      </c>
      <c r="T169" s="75">
        <v>990</v>
      </c>
      <c r="U169" s="75">
        <v>120</v>
      </c>
      <c r="V169" s="75">
        <v>122</v>
      </c>
      <c r="W169" s="75" t="str">
        <f>T169 - U169 - V169</f>
        <v>0</v>
      </c>
      <c r="X169" s="66">
        <v>580.22</v>
      </c>
      <c r="Y169" s="69" t="str">
        <f>IFERROR(X169/(V169+W169), 0)</f>
        <v>0</v>
      </c>
      <c r="Z169" s="57">
        <v>576</v>
      </c>
      <c r="AA169" s="60">
        <v>1152</v>
      </c>
      <c r="AB169" s="63">
        <v>0</v>
      </c>
      <c r="AC169" s="57">
        <v>11568</v>
      </c>
      <c r="AD169" s="60">
        <v>10398</v>
      </c>
      <c r="AE169" s="60">
        <v>-1170</v>
      </c>
      <c r="AF169" s="60">
        <v>-74</v>
      </c>
      <c r="AG169" s="66" t="str">
        <f>IFERROR(AF169/AD169, 0) * 100</f>
        <v>0</v>
      </c>
      <c r="AH169" s="60" t="s">
        <v>13</v>
      </c>
      <c r="AI169" s="75">
        <v>11962</v>
      </c>
      <c r="AJ169" s="75">
        <v>1470</v>
      </c>
      <c r="AK169" s="75">
        <v>1643</v>
      </c>
      <c r="AL169" s="75" t="str">
        <f>AI169 - AJ169 - AK169</f>
        <v>0</v>
      </c>
      <c r="AM169" s="66">
        <v>6990.42</v>
      </c>
      <c r="AN169" s="72" t="str">
        <f>IFERROR(AM169/(AK169+AL169), 0)</f>
        <v>0</v>
      </c>
      <c r="AO169" s="63">
        <v>17292</v>
      </c>
    </row>
    <row r="170" spans="1:41" customHeight="1" ht="22.5">
      <c r="B170" s="48" t="str">
        <f>SUBTOTAL(3,$C$11:$C$170)</f>
        <v>0</v>
      </c>
      <c r="C170" s="51" t="s">
        <v>279</v>
      </c>
      <c r="D170" s="51" t="s">
        <v>316</v>
      </c>
      <c r="E170" s="54" t="s">
        <v>283</v>
      </c>
      <c r="F170" s="57">
        <v>528</v>
      </c>
      <c r="G170" s="60">
        <v>950</v>
      </c>
      <c r="H170" s="60">
        <v>422</v>
      </c>
      <c r="I170" s="60">
        <v>-9</v>
      </c>
      <c r="J170" s="75">
        <v>1000</v>
      </c>
      <c r="K170" s="75">
        <v>80</v>
      </c>
      <c r="L170" s="75">
        <v>153</v>
      </c>
      <c r="M170" s="75" t="str">
        <f>J170 - K170 - L170</f>
        <v>0</v>
      </c>
      <c r="N170" s="66">
        <v>712.5</v>
      </c>
      <c r="O170" s="69" t="str">
        <f>IFERROR(N170/(L170+M170), 0)</f>
        <v>0</v>
      </c>
      <c r="P170" s="57">
        <v>852</v>
      </c>
      <c r="Q170" s="60">
        <v>170</v>
      </c>
      <c r="R170" s="60">
        <v>-682</v>
      </c>
      <c r="S170" s="60">
        <v>0</v>
      </c>
      <c r="T170" s="75">
        <v>398</v>
      </c>
      <c r="U170" s="75">
        <v>20</v>
      </c>
      <c r="V170" s="75">
        <v>142</v>
      </c>
      <c r="W170" s="75" t="str">
        <f>T170 - U170 - V170</f>
        <v>0</v>
      </c>
      <c r="X170" s="66">
        <v>127.5</v>
      </c>
      <c r="Y170" s="69" t="str">
        <f>IFERROR(X170/(V170+W170), 0)</f>
        <v>0</v>
      </c>
      <c r="Z170" s="57">
        <v>0</v>
      </c>
      <c r="AA170" s="60">
        <v>12</v>
      </c>
      <c r="AB170" s="63">
        <v>0</v>
      </c>
      <c r="AC170" s="57">
        <v>6972</v>
      </c>
      <c r="AD170" s="60">
        <v>6444</v>
      </c>
      <c r="AE170" s="60">
        <v>-528</v>
      </c>
      <c r="AF170" s="60">
        <v>-46</v>
      </c>
      <c r="AG170" s="66" t="str">
        <f>IFERROR(AF170/AD170, 0) * 100</f>
        <v>0</v>
      </c>
      <c r="AH170" s="60" t="s">
        <v>13</v>
      </c>
      <c r="AI170" s="75">
        <v>7641</v>
      </c>
      <c r="AJ170" s="75">
        <v>880</v>
      </c>
      <c r="AK170" s="75">
        <v>1473</v>
      </c>
      <c r="AL170" s="75" t="str">
        <f>AI170 - AJ170 - AK170</f>
        <v>0</v>
      </c>
      <c r="AM170" s="66">
        <v>4732.2</v>
      </c>
      <c r="AN170" s="72" t="str">
        <f>IFERROR(AM170/(AK170+AL170), 0)</f>
        <v>0</v>
      </c>
      <c r="AO170" s="63">
        <v>11688</v>
      </c>
    </row>
    <row r="171" spans="1:41" customHeight="1" ht="22.5">
      <c r="B171" s="48" t="str">
        <f>SUBTOTAL(3,$C$11:$C$171)</f>
        <v>0</v>
      </c>
      <c r="C171" s="51" t="s">
        <v>317</v>
      </c>
      <c r="D171" s="51" t="s">
        <v>318</v>
      </c>
      <c r="E171" s="54" t="s">
        <v>319</v>
      </c>
      <c r="F171" s="57">
        <v>2700</v>
      </c>
      <c r="G171" s="60">
        <v>0</v>
      </c>
      <c r="H171" s="60">
        <v>-2700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6812</v>
      </c>
      <c r="Q171" s="60">
        <v>0</v>
      </c>
      <c r="R171" s="60">
        <v>-6812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0</v>
      </c>
      <c r="AA171" s="60">
        <v>0</v>
      </c>
      <c r="AB171" s="63">
        <v>0</v>
      </c>
      <c r="AC171" s="57">
        <v>22132</v>
      </c>
      <c r="AD171" s="60">
        <v>12620</v>
      </c>
      <c r="AE171" s="60">
        <v>-9512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33868</v>
      </c>
    </row>
    <row r="172" spans="1:41" customHeight="1" ht="22.5">
      <c r="B172" s="48" t="str">
        <f>SUBTOTAL(3,$C$11:$C$172)</f>
        <v>0</v>
      </c>
      <c r="C172" s="51" t="s">
        <v>317</v>
      </c>
      <c r="D172" s="51" t="s">
        <v>320</v>
      </c>
      <c r="E172" s="54" t="s">
        <v>321</v>
      </c>
      <c r="F172" s="57">
        <v>0</v>
      </c>
      <c r="G172" s="60">
        <v>397</v>
      </c>
      <c r="H172" s="60">
        <v>397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397</v>
      </c>
      <c r="Q172" s="60">
        <v>336</v>
      </c>
      <c r="R172" s="60">
        <v>-61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270</v>
      </c>
      <c r="AA172" s="60">
        <v>600</v>
      </c>
      <c r="AB172" s="63">
        <v>0</v>
      </c>
      <c r="AC172" s="57">
        <v>1536</v>
      </c>
      <c r="AD172" s="60">
        <v>733</v>
      </c>
      <c r="AE172" s="60">
        <v>-803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4770</v>
      </c>
    </row>
    <row r="173" spans="1:41" customHeight="1" ht="22.5">
      <c r="B173" s="48" t="str">
        <f>SUBTOTAL(3,$C$11:$C$173)</f>
        <v>0</v>
      </c>
      <c r="C173" s="51" t="s">
        <v>317</v>
      </c>
      <c r="D173" s="51" t="s">
        <v>322</v>
      </c>
      <c r="E173" s="54" t="s">
        <v>323</v>
      </c>
      <c r="F173" s="57">
        <v>4499</v>
      </c>
      <c r="G173" s="60">
        <v>664</v>
      </c>
      <c r="H173" s="60">
        <v>-3835</v>
      </c>
      <c r="I173" s="60">
        <v>0</v>
      </c>
      <c r="J173" s="75">
        <v>0</v>
      </c>
      <c r="K173" s="75">
        <v>0</v>
      </c>
      <c r="L173" s="75">
        <v>0</v>
      </c>
      <c r="M173" s="75" t="str">
        <f>J173 - K173 - L173</f>
        <v>0</v>
      </c>
      <c r="N173" s="66">
        <v>0</v>
      </c>
      <c r="O173" s="69" t="str">
        <f>IFERROR(N173/(L173+M173), 0)</f>
        <v>0</v>
      </c>
      <c r="P173" s="57">
        <v>2656</v>
      </c>
      <c r="Q173" s="60">
        <v>3385</v>
      </c>
      <c r="R173" s="60">
        <v>729</v>
      </c>
      <c r="S173" s="60">
        <v>0</v>
      </c>
      <c r="T173" s="75">
        <v>0</v>
      </c>
      <c r="U173" s="75">
        <v>0</v>
      </c>
      <c r="V173" s="75">
        <v>0</v>
      </c>
      <c r="W173" s="75" t="str">
        <f>T173 - U173 - V173</f>
        <v>0</v>
      </c>
      <c r="X173" s="66">
        <v>0</v>
      </c>
      <c r="Y173" s="69" t="str">
        <f>IFERROR(X173/(V173+W173), 0)</f>
        <v>0</v>
      </c>
      <c r="Z173" s="57">
        <v>3116</v>
      </c>
      <c r="AA173" s="60">
        <v>904</v>
      </c>
      <c r="AB173" s="63">
        <v>0</v>
      </c>
      <c r="AC173" s="57">
        <v>44965</v>
      </c>
      <c r="AD173" s="60">
        <v>40125</v>
      </c>
      <c r="AE173" s="60">
        <v>-4840</v>
      </c>
      <c r="AF173" s="60">
        <v>0</v>
      </c>
      <c r="AG173" s="66" t="str">
        <f>IFERROR(AF173/AD173, 0) * 100</f>
        <v>0</v>
      </c>
      <c r="AH173" s="60" t="s">
        <v>13</v>
      </c>
      <c r="AI173" s="75">
        <v>0</v>
      </c>
      <c r="AJ173" s="75">
        <v>0</v>
      </c>
      <c r="AK173" s="75">
        <v>0</v>
      </c>
      <c r="AL173" s="75" t="str">
        <f>AI173 - AJ173 - AK173</f>
        <v>0</v>
      </c>
      <c r="AM173" s="66">
        <v>0</v>
      </c>
      <c r="AN173" s="72" t="str">
        <f>IFERROR(AM173/(AK173+AL173), 0)</f>
        <v>0</v>
      </c>
      <c r="AO173" s="63">
        <v>61956</v>
      </c>
    </row>
    <row r="174" spans="1:41" customHeight="1" ht="22.5">
      <c r="B174" s="48" t="str">
        <f>SUBTOTAL(3,$C$11:$C$174)</f>
        <v>0</v>
      </c>
      <c r="C174" s="51" t="s">
        <v>317</v>
      </c>
      <c r="D174" s="51" t="s">
        <v>324</v>
      </c>
      <c r="E174" s="54" t="s">
        <v>325</v>
      </c>
      <c r="F174" s="57">
        <v>0</v>
      </c>
      <c r="G174" s="60">
        <v>0</v>
      </c>
      <c r="H174" s="60">
        <v>0</v>
      </c>
      <c r="I174" s="60">
        <v>0</v>
      </c>
      <c r="J174" s="75">
        <v>0</v>
      </c>
      <c r="K174" s="75">
        <v>0</v>
      </c>
      <c r="L174" s="75">
        <v>0</v>
      </c>
      <c r="M174" s="75" t="str">
        <f>J174 - K174 - L174</f>
        <v>0</v>
      </c>
      <c r="N174" s="66">
        <v>0</v>
      </c>
      <c r="O174" s="69" t="str">
        <f>IFERROR(N174/(L174+M174), 0)</f>
        <v>0</v>
      </c>
      <c r="P174" s="57">
        <v>0</v>
      </c>
      <c r="Q174" s="60">
        <v>0</v>
      </c>
      <c r="R174" s="60">
        <v>0</v>
      </c>
      <c r="S174" s="60">
        <v>0</v>
      </c>
      <c r="T174" s="75">
        <v>0</v>
      </c>
      <c r="U174" s="75">
        <v>0</v>
      </c>
      <c r="V174" s="75">
        <v>0</v>
      </c>
      <c r="W174" s="75" t="str">
        <f>T174 - U174 - V174</f>
        <v>0</v>
      </c>
      <c r="X174" s="66">
        <v>0</v>
      </c>
      <c r="Y174" s="69" t="str">
        <f>IFERROR(X174/(V174+W174), 0)</f>
        <v>0</v>
      </c>
      <c r="Z174" s="57">
        <v>0</v>
      </c>
      <c r="AA174" s="60">
        <v>0</v>
      </c>
      <c r="AB174" s="63">
        <v>0</v>
      </c>
      <c r="AC174" s="57">
        <v>9000</v>
      </c>
      <c r="AD174" s="60">
        <v>6000</v>
      </c>
      <c r="AE174" s="60">
        <v>-3000</v>
      </c>
      <c r="AF174" s="60">
        <v>0</v>
      </c>
      <c r="AG174" s="66" t="str">
        <f>IFERROR(AF174/AD174, 0) * 100</f>
        <v>0</v>
      </c>
      <c r="AH174" s="60" t="s">
        <v>13</v>
      </c>
      <c r="AI174" s="75">
        <v>0</v>
      </c>
      <c r="AJ174" s="75">
        <v>0</v>
      </c>
      <c r="AK174" s="75">
        <v>0</v>
      </c>
      <c r="AL174" s="75" t="str">
        <f>AI174 - AJ174 - AK174</f>
        <v>0</v>
      </c>
      <c r="AM174" s="66">
        <v>0</v>
      </c>
      <c r="AN174" s="72" t="str">
        <f>IFERROR(AM174/(AK174+AL174), 0)</f>
        <v>0</v>
      </c>
      <c r="AO174" s="63">
        <v>12000</v>
      </c>
    </row>
    <row r="175" spans="1:41" customHeight="1" ht="22.5">
      <c r="B175" s="49" t="str">
        <f>SUBTOTAL(3,$C$11:$C$175)</f>
        <v>0</v>
      </c>
      <c r="C175" s="52" t="s">
        <v>326</v>
      </c>
      <c r="D175" s="52" t="s">
        <v>327</v>
      </c>
      <c r="E175" s="55" t="s">
        <v>321</v>
      </c>
      <c r="F175" s="58">
        <v>0</v>
      </c>
      <c r="G175" s="61">
        <v>0</v>
      </c>
      <c r="H175" s="61">
        <v>0</v>
      </c>
      <c r="I175" s="61">
        <v>0</v>
      </c>
      <c r="J175" s="76">
        <v>0</v>
      </c>
      <c r="K175" s="76">
        <v>0</v>
      </c>
      <c r="L175" s="76">
        <v>0</v>
      </c>
      <c r="M175" s="76" t="str">
        <f>J175 - K175 - L175</f>
        <v>0</v>
      </c>
      <c r="N175" s="67">
        <v>0</v>
      </c>
      <c r="O175" s="70" t="str">
        <f>IFERROR(N175/(L175+M175), 0)</f>
        <v>0</v>
      </c>
      <c r="P175" s="58">
        <v>0</v>
      </c>
      <c r="Q175" s="61">
        <v>0</v>
      </c>
      <c r="R175" s="61">
        <v>0</v>
      </c>
      <c r="S175" s="61">
        <v>0</v>
      </c>
      <c r="T175" s="76">
        <v>0</v>
      </c>
      <c r="U175" s="76">
        <v>0</v>
      </c>
      <c r="V175" s="76">
        <v>0</v>
      </c>
      <c r="W175" s="76" t="str">
        <f>T175 - U175 - V175</f>
        <v>0</v>
      </c>
      <c r="X175" s="67">
        <v>0</v>
      </c>
      <c r="Y175" s="70" t="str">
        <f>IFERROR(X175/(V175+W175), 0)</f>
        <v>0</v>
      </c>
      <c r="Z175" s="58">
        <v>0</v>
      </c>
      <c r="AA175" s="61">
        <v>0</v>
      </c>
      <c r="AB175" s="64">
        <v>0</v>
      </c>
      <c r="AC175" s="58">
        <v>6912</v>
      </c>
      <c r="AD175" s="61">
        <v>6912</v>
      </c>
      <c r="AE175" s="61">
        <v>0</v>
      </c>
      <c r="AF175" s="61">
        <v>0</v>
      </c>
      <c r="AG175" s="67" t="str">
        <f>IFERROR(AF175/AD175, 0) * 100</f>
        <v>0</v>
      </c>
      <c r="AH175" s="61" t="s">
        <v>13</v>
      </c>
      <c r="AI175" s="76">
        <v>0</v>
      </c>
      <c r="AJ175" s="76">
        <v>0</v>
      </c>
      <c r="AK175" s="76">
        <v>0</v>
      </c>
      <c r="AL175" s="76" t="str">
        <f>AI175 - AJ175 - AK175</f>
        <v>0</v>
      </c>
      <c r="AM175" s="67">
        <v>0</v>
      </c>
      <c r="AN175" s="73" t="str">
        <f>IFERROR(AM175/(AK175+AL175), 0)</f>
        <v>0</v>
      </c>
      <c r="AO175" s="64">
        <v>6912</v>
      </c>
    </row>
    <row r="176" spans="1:41">
      <c r="AO176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503</v>
      </c>
      <c r="U11" s="74">
        <v>60</v>
      </c>
      <c r="V11" s="74">
        <v>28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408</v>
      </c>
      <c r="AA11" s="59">
        <v>1100</v>
      </c>
      <c r="AB11" s="62">
        <v>0</v>
      </c>
      <c r="AC11" s="56">
        <v>4648</v>
      </c>
      <c r="AD11" s="59">
        <v>4240</v>
      </c>
      <c r="AE11" s="59">
        <v>-408</v>
      </c>
      <c r="AF11" s="59">
        <v>-2</v>
      </c>
      <c r="AG11" s="65" t="str">
        <f>IFERROR(AF11/AD11, 0) * 100</f>
        <v>0</v>
      </c>
      <c r="AH11" s="59" t="s">
        <v>13</v>
      </c>
      <c r="AI11" s="74">
        <v>4680</v>
      </c>
      <c r="AJ11" s="74">
        <v>570</v>
      </c>
      <c r="AK11" s="74">
        <v>193</v>
      </c>
      <c r="AL11" s="74" t="str">
        <f>AI11 - AJ11 - AK11</f>
        <v>0</v>
      </c>
      <c r="AM11" s="65">
        <v>3297.4</v>
      </c>
      <c r="AN11" s="71" t="str">
        <f>IFERROR(AM11/(AK11+AL11), 0)</f>
        <v>0</v>
      </c>
      <c r="AO11" s="62">
        <v>10374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150</v>
      </c>
      <c r="AA12" s="60">
        <v>150</v>
      </c>
      <c r="AB12" s="63">
        <v>0</v>
      </c>
      <c r="AC12" s="57">
        <v>870</v>
      </c>
      <c r="AD12" s="60">
        <v>650</v>
      </c>
      <c r="AE12" s="60">
        <v>-220</v>
      </c>
      <c r="AF12" s="60">
        <v>0</v>
      </c>
      <c r="AG12" s="66" t="str">
        <f>IFERROR(AF12/AD12, 0) * 100</f>
        <v>0</v>
      </c>
      <c r="AH12" s="60" t="s">
        <v>13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1720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558</v>
      </c>
      <c r="K13" s="75">
        <v>60</v>
      </c>
      <c r="L13" s="75">
        <v>13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340</v>
      </c>
      <c r="Q13" s="60">
        <v>340</v>
      </c>
      <c r="R13" s="60">
        <v>0</v>
      </c>
      <c r="S13" s="60">
        <v>0</v>
      </c>
      <c r="T13" s="75">
        <v>514</v>
      </c>
      <c r="U13" s="75">
        <v>60</v>
      </c>
      <c r="V13" s="75">
        <v>100</v>
      </c>
      <c r="W13" s="75" t="str">
        <f>T13 - U13 - V13</f>
        <v>0</v>
      </c>
      <c r="X13" s="66">
        <v>255</v>
      </c>
      <c r="Y13" s="69" t="str">
        <f>IFERROR(X13/(V13+W13), 0)</f>
        <v>0</v>
      </c>
      <c r="Z13" s="57">
        <v>530</v>
      </c>
      <c r="AA13" s="60">
        <v>530</v>
      </c>
      <c r="AB13" s="63">
        <v>0</v>
      </c>
      <c r="AC13" s="57">
        <v>5921</v>
      </c>
      <c r="AD13" s="60">
        <v>5391</v>
      </c>
      <c r="AE13" s="60">
        <v>-530</v>
      </c>
      <c r="AF13" s="60">
        <v>-166</v>
      </c>
      <c r="AG13" s="66" t="str">
        <f>IFERROR(AF13/AD13, 0) * 100</f>
        <v>0</v>
      </c>
      <c r="AH13" s="60" t="s">
        <v>13</v>
      </c>
      <c r="AI13" s="75">
        <v>6589</v>
      </c>
      <c r="AJ13" s="75">
        <v>800</v>
      </c>
      <c r="AK13" s="75">
        <v>527</v>
      </c>
      <c r="AL13" s="75" t="str">
        <f>AI13 - AJ13 - AK13</f>
        <v>0</v>
      </c>
      <c r="AM13" s="66">
        <v>4846.02</v>
      </c>
      <c r="AN13" s="72" t="str">
        <f>IFERROR(AM13/(AK13+AL13), 0)</f>
        <v>0</v>
      </c>
      <c r="AO13" s="63">
        <v>9521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2320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58</v>
      </c>
      <c r="U16" s="75">
        <v>0</v>
      </c>
      <c r="V16" s="75">
        <v>4</v>
      </c>
      <c r="W16" s="75" t="str">
        <f>T16 - U16 - V16</f>
        <v>0</v>
      </c>
      <c r="X16" s="66">
        <v>54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7676</v>
      </c>
      <c r="AD16" s="60">
        <v>7676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7983</v>
      </c>
      <c r="AJ16" s="75">
        <v>940</v>
      </c>
      <c r="AK16" s="75">
        <v>1036</v>
      </c>
      <c r="AL16" s="75" t="str">
        <f>AI16 - AJ16 - AK16</f>
        <v>0</v>
      </c>
      <c r="AM16" s="66">
        <v>7756.02</v>
      </c>
      <c r="AN16" s="72" t="str">
        <f>IFERROR(AM16/(AK16+AL16), 0)</f>
        <v>0</v>
      </c>
      <c r="AO16" s="63">
        <v>10017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1015</v>
      </c>
      <c r="K17" s="75">
        <v>120</v>
      </c>
      <c r="L17" s="75">
        <v>33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962</v>
      </c>
      <c r="U17" s="75">
        <v>120</v>
      </c>
      <c r="V17" s="75">
        <v>36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480</v>
      </c>
      <c r="AB17" s="63">
        <v>0</v>
      </c>
      <c r="AC17" s="57">
        <v>4670</v>
      </c>
      <c r="AD17" s="60">
        <v>4190</v>
      </c>
      <c r="AE17" s="60">
        <v>-480</v>
      </c>
      <c r="AF17" s="60">
        <v>0</v>
      </c>
      <c r="AG17" s="66" t="str">
        <f>IFERROR(AF17/AD17, 0) * 100</f>
        <v>0</v>
      </c>
      <c r="AH17" s="60" t="s">
        <v>13</v>
      </c>
      <c r="AI17" s="75">
        <v>8812</v>
      </c>
      <c r="AJ17" s="75">
        <v>1090</v>
      </c>
      <c r="AK17" s="75">
        <v>289</v>
      </c>
      <c r="AL17" s="75" t="str">
        <f>AI17 - AJ17 - AK17</f>
        <v>0</v>
      </c>
      <c r="AM17" s="66">
        <v>6699</v>
      </c>
      <c r="AN17" s="72" t="str">
        <f>IFERROR(AM17/(AK17+AL17), 0)</f>
        <v>0</v>
      </c>
      <c r="AO17" s="63">
        <v>7985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6676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504</v>
      </c>
      <c r="U19" s="75">
        <v>60</v>
      </c>
      <c r="V19" s="75">
        <v>59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412</v>
      </c>
      <c r="AB19" s="63">
        <v>0</v>
      </c>
      <c r="AC19" s="57">
        <v>3234</v>
      </c>
      <c r="AD19" s="60">
        <v>2822</v>
      </c>
      <c r="AE19" s="60">
        <v>-412</v>
      </c>
      <c r="AF19" s="60">
        <v>-24</v>
      </c>
      <c r="AG19" s="66" t="str">
        <f>IFERROR(AF19/AD19, 0) * 100</f>
        <v>0</v>
      </c>
      <c r="AH19" s="60" t="s">
        <v>13</v>
      </c>
      <c r="AI19" s="75">
        <v>3682</v>
      </c>
      <c r="AJ19" s="75">
        <v>470</v>
      </c>
      <c r="AK19" s="75">
        <v>236</v>
      </c>
      <c r="AL19" s="75" t="str">
        <f>AI19 - AJ19 - AK19</f>
        <v>0</v>
      </c>
      <c r="AM19" s="66">
        <v>2860.12</v>
      </c>
      <c r="AN19" s="72" t="str">
        <f>IFERROR(AM19/(AK19+AL19), 0)</f>
        <v>0</v>
      </c>
      <c r="AO19" s="63">
        <v>5294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14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340</v>
      </c>
      <c r="R20" s="60">
        <v>340</v>
      </c>
      <c r="S20" s="60">
        <v>0</v>
      </c>
      <c r="T20" s="75">
        <v>559</v>
      </c>
      <c r="U20" s="75">
        <v>60</v>
      </c>
      <c r="V20" s="75">
        <v>48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0</v>
      </c>
      <c r="AA20" s="60">
        <v>340</v>
      </c>
      <c r="AB20" s="63">
        <v>0</v>
      </c>
      <c r="AC20" s="57">
        <v>2297</v>
      </c>
      <c r="AD20" s="60">
        <v>2297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3670</v>
      </c>
      <c r="AJ20" s="75">
        <v>430</v>
      </c>
      <c r="AK20" s="75">
        <v>147</v>
      </c>
      <c r="AL20" s="75" t="str">
        <f>AI20 - AJ20 - AK20</f>
        <v>0</v>
      </c>
      <c r="AM20" s="66">
        <v>2756.4</v>
      </c>
      <c r="AN20" s="72" t="str">
        <f>IFERROR(AM20/(AK20+AL20), 0)</f>
        <v>0</v>
      </c>
      <c r="AO20" s="63">
        <v>5357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7710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432</v>
      </c>
    </row>
    <row r="24" spans="1:41">
      <c r="AO24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270</v>
      </c>
      <c r="G11" s="59">
        <v>270</v>
      </c>
      <c r="H11" s="59">
        <v>0</v>
      </c>
      <c r="I11" s="59">
        <v>-9</v>
      </c>
      <c r="J11" s="74">
        <v>576</v>
      </c>
      <c r="K11" s="74">
        <v>60</v>
      </c>
      <c r="L11" s="74">
        <v>7</v>
      </c>
      <c r="M11" s="74" t="str">
        <f>J11 - K11 - L11</f>
        <v>0</v>
      </c>
      <c r="N11" s="65">
        <v>469.8</v>
      </c>
      <c r="O11" s="68" t="str">
        <f>IFERROR(N11/(L11+M11), 0)</f>
        <v>0</v>
      </c>
      <c r="P11" s="56">
        <v>270</v>
      </c>
      <c r="Q11" s="59">
        <v>270</v>
      </c>
      <c r="R11" s="59">
        <v>0</v>
      </c>
      <c r="S11" s="59">
        <v>0</v>
      </c>
      <c r="T11" s="74">
        <v>511</v>
      </c>
      <c r="U11" s="74">
        <v>60</v>
      </c>
      <c r="V11" s="74">
        <v>0</v>
      </c>
      <c r="W11" s="74" t="str">
        <f>T11 - U11 - V11</f>
        <v>0</v>
      </c>
      <c r="X11" s="65">
        <v>469.8</v>
      </c>
      <c r="Y11" s="68" t="str">
        <f>IFERROR(X11/(V11+W11), 0)</f>
        <v>0</v>
      </c>
      <c r="Z11" s="56">
        <v>270</v>
      </c>
      <c r="AA11" s="59">
        <v>270</v>
      </c>
      <c r="AB11" s="62">
        <v>0</v>
      </c>
      <c r="AC11" s="56">
        <v>5000</v>
      </c>
      <c r="AD11" s="59">
        <v>4730</v>
      </c>
      <c r="AE11" s="59">
        <v>-270</v>
      </c>
      <c r="AF11" s="59">
        <v>-209</v>
      </c>
      <c r="AG11" s="65" t="str">
        <f>IFERROR(AF11/AD11, 0) * 100</f>
        <v>0</v>
      </c>
      <c r="AH11" s="59" t="s">
        <v>13</v>
      </c>
      <c r="AI11" s="74">
        <v>10540</v>
      </c>
      <c r="AJ11" s="74">
        <v>1350</v>
      </c>
      <c r="AK11" s="74">
        <v>330</v>
      </c>
      <c r="AL11" s="74" t="str">
        <f>AI11 - AJ11 - AK11</f>
        <v>0</v>
      </c>
      <c r="AM11" s="65">
        <v>8162.2</v>
      </c>
      <c r="AN11" s="71" t="str">
        <f>IFERROR(AM11/(AK11+AL11), 0)</f>
        <v>0</v>
      </c>
      <c r="AO11" s="62">
        <v>8340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680</v>
      </c>
      <c r="AA13" s="60">
        <v>680</v>
      </c>
      <c r="AB13" s="63">
        <v>0</v>
      </c>
      <c r="AC13" s="57">
        <v>3170</v>
      </c>
      <c r="AD13" s="60">
        <v>2490</v>
      </c>
      <c r="AE13" s="60">
        <v>-680</v>
      </c>
      <c r="AF13" s="60">
        <v>-82</v>
      </c>
      <c r="AG13" s="66" t="str">
        <f>IFERROR(AF13/AD13, 0) * 100</f>
        <v>0</v>
      </c>
      <c r="AH13" s="60" t="s">
        <v>13</v>
      </c>
      <c r="AI13" s="75">
        <v>3743</v>
      </c>
      <c r="AJ13" s="75">
        <v>480</v>
      </c>
      <c r="AK13" s="75">
        <v>117</v>
      </c>
      <c r="AL13" s="75" t="str">
        <f>AI13 - AJ13 - AK13</f>
        <v>0</v>
      </c>
      <c r="AM13" s="66">
        <v>2988</v>
      </c>
      <c r="AN13" s="72" t="str">
        <f>IFERROR(AM13/(AK13+AL13), 0)</f>
        <v>0</v>
      </c>
      <c r="AO13" s="63">
        <v>5550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5840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74</v>
      </c>
      <c r="H15" s="60">
        <v>74</v>
      </c>
      <c r="I15" s="60">
        <v>-2</v>
      </c>
      <c r="J15" s="75">
        <v>259</v>
      </c>
      <c r="K15" s="75">
        <v>40</v>
      </c>
      <c r="L15" s="75">
        <v>11</v>
      </c>
      <c r="M15" s="75" t="str">
        <f>J15 - K15 - L15</f>
        <v>0</v>
      </c>
      <c r="N15" s="66">
        <v>173.9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1630</v>
      </c>
      <c r="AE15" s="60">
        <v>0</v>
      </c>
      <c r="AF15" s="60">
        <v>-31</v>
      </c>
      <c r="AG15" s="66" t="str">
        <f>IFERROR(AF15/AD15, 0) * 100</f>
        <v>0</v>
      </c>
      <c r="AH15" s="60" t="s">
        <v>13</v>
      </c>
      <c r="AI15" s="75">
        <v>6740</v>
      </c>
      <c r="AJ15" s="75">
        <v>840</v>
      </c>
      <c r="AK15" s="75">
        <v>560</v>
      </c>
      <c r="AL15" s="75" t="str">
        <f>AI15 - AJ15 - AK15</f>
        <v>0</v>
      </c>
      <c r="AM15" s="66">
        <v>3976.1</v>
      </c>
      <c r="AN15" s="72" t="str">
        <f>IFERROR(AM15/(AK15+AL15), 0)</f>
        <v>0</v>
      </c>
      <c r="AO15" s="63">
        <v>3060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530</v>
      </c>
      <c r="G16" s="60">
        <v>155</v>
      </c>
      <c r="H16" s="60">
        <v>-375</v>
      </c>
      <c r="I16" s="60">
        <v>-41</v>
      </c>
      <c r="J16" s="75">
        <v>362</v>
      </c>
      <c r="K16" s="75">
        <v>50</v>
      </c>
      <c r="L16" s="75">
        <v>14</v>
      </c>
      <c r="M16" s="75" t="str">
        <f>J16 - K16 - L16</f>
        <v>0</v>
      </c>
      <c r="N16" s="66">
        <v>235.6</v>
      </c>
      <c r="O16" s="69" t="str">
        <f>IFERROR(N16/(L16+M16), 0)</f>
        <v>0</v>
      </c>
      <c r="P16" s="57">
        <v>530</v>
      </c>
      <c r="Q16" s="60">
        <v>85</v>
      </c>
      <c r="R16" s="60">
        <v>-445</v>
      </c>
      <c r="S16" s="60">
        <v>0</v>
      </c>
      <c r="T16" s="75">
        <v>167</v>
      </c>
      <c r="U16" s="75">
        <v>10</v>
      </c>
      <c r="V16" s="75">
        <v>11</v>
      </c>
      <c r="W16" s="75" t="str">
        <f>T16 - U16 - V16</f>
        <v>0</v>
      </c>
      <c r="X16" s="66">
        <v>129.2</v>
      </c>
      <c r="Y16" s="69" t="str">
        <f>IFERROR(X16/(V16+W16), 0)</f>
        <v>0</v>
      </c>
      <c r="Z16" s="57">
        <v>530</v>
      </c>
      <c r="AA16" s="60">
        <v>530</v>
      </c>
      <c r="AB16" s="63">
        <v>0</v>
      </c>
      <c r="AC16" s="57">
        <v>6090</v>
      </c>
      <c r="AD16" s="60">
        <v>4740</v>
      </c>
      <c r="AE16" s="60">
        <v>-1350</v>
      </c>
      <c r="AF16" s="60">
        <v>-566</v>
      </c>
      <c r="AG16" s="66" t="str">
        <f>IFERROR(AF16/AD16, 0) * 100</f>
        <v>0</v>
      </c>
      <c r="AH16" s="60" t="s">
        <v>13</v>
      </c>
      <c r="AI16" s="75">
        <v>9277</v>
      </c>
      <c r="AJ16" s="75">
        <v>1190</v>
      </c>
      <c r="AK16" s="75">
        <v>436</v>
      </c>
      <c r="AL16" s="75" t="str">
        <f>AI16 - AJ16 - AK16</f>
        <v>0</v>
      </c>
      <c r="AM16" s="66">
        <v>7204.8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130</v>
      </c>
      <c r="G17" s="60">
        <v>0</v>
      </c>
      <c r="H17" s="60">
        <v>-130</v>
      </c>
      <c r="I17" s="60">
        <v>-17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130</v>
      </c>
      <c r="Q17" s="60">
        <v>0</v>
      </c>
      <c r="R17" s="60">
        <v>-130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130</v>
      </c>
      <c r="AA17" s="60">
        <v>130</v>
      </c>
      <c r="AB17" s="63">
        <v>0</v>
      </c>
      <c r="AC17" s="57">
        <v>2565</v>
      </c>
      <c r="AD17" s="60">
        <v>2086</v>
      </c>
      <c r="AE17" s="60">
        <v>-479</v>
      </c>
      <c r="AF17" s="60">
        <v>-162</v>
      </c>
      <c r="AG17" s="66" t="str">
        <f>IFERROR(AF17/AD17, 0) * 100</f>
        <v>0</v>
      </c>
      <c r="AH17" s="60" t="s">
        <v>13</v>
      </c>
      <c r="AI17" s="75">
        <v>9498</v>
      </c>
      <c r="AJ17" s="75">
        <v>1160</v>
      </c>
      <c r="AK17" s="75">
        <v>1321</v>
      </c>
      <c r="AL17" s="75" t="str">
        <f>AI17 - AJ17 - AK17</f>
        <v>0</v>
      </c>
      <c r="AM17" s="66">
        <v>4732.3</v>
      </c>
      <c r="AN17" s="72" t="str">
        <f>IFERROR(AM17/(AK17+AL17), 0)</f>
        <v>0</v>
      </c>
      <c r="AO17" s="63">
        <v>4765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5275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725</v>
      </c>
      <c r="AE19" s="60">
        <v>-65</v>
      </c>
      <c r="AF19" s="60">
        <v>-150</v>
      </c>
      <c r="AG19" s="66" t="str">
        <f>IFERROR(AF19/AD19, 0) * 100</f>
        <v>0</v>
      </c>
      <c r="AH19" s="60" t="s">
        <v>13</v>
      </c>
      <c r="AI19" s="75">
        <v>4908</v>
      </c>
      <c r="AJ19" s="75">
        <v>630</v>
      </c>
      <c r="AK19" s="75">
        <v>474</v>
      </c>
      <c r="AL19" s="75" t="str">
        <f>AI19 - AJ19 - AK19</f>
        <v>0</v>
      </c>
      <c r="AM19" s="66">
        <v>2972.5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-143</v>
      </c>
      <c r="AG20" s="66" t="str">
        <f>IFERROR(AF20/AD20, 0) * 100</f>
        <v>0</v>
      </c>
      <c r="AH20" s="60" t="s">
        <v>13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7630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360</v>
      </c>
      <c r="G21" s="60">
        <v>320</v>
      </c>
      <c r="H21" s="60">
        <v>-40</v>
      </c>
      <c r="I21" s="60">
        <v>-5</v>
      </c>
      <c r="J21" s="75">
        <v>1048</v>
      </c>
      <c r="K21" s="75">
        <v>120</v>
      </c>
      <c r="L21" s="75">
        <v>174</v>
      </c>
      <c r="M21" s="75" t="str">
        <f>J21 - K21 - L21</f>
        <v>0</v>
      </c>
      <c r="N21" s="66">
        <v>700.8</v>
      </c>
      <c r="O21" s="69" t="str">
        <f>IFERROR(N21/(L21+M21), 0)</f>
        <v>0</v>
      </c>
      <c r="P21" s="57">
        <v>360</v>
      </c>
      <c r="Q21" s="60">
        <v>440</v>
      </c>
      <c r="R21" s="60">
        <v>80</v>
      </c>
      <c r="S21" s="60">
        <v>0</v>
      </c>
      <c r="T21" s="75">
        <v>1398</v>
      </c>
      <c r="U21" s="75">
        <v>180</v>
      </c>
      <c r="V21" s="75">
        <v>36</v>
      </c>
      <c r="W21" s="75" t="str">
        <f>T21 - U21 - V21</f>
        <v>0</v>
      </c>
      <c r="X21" s="66">
        <v>963.6</v>
      </c>
      <c r="Y21" s="69" t="str">
        <f>IFERROR(X21/(V21+W21), 0)</f>
        <v>0</v>
      </c>
      <c r="Z21" s="57">
        <v>360</v>
      </c>
      <c r="AA21" s="60">
        <v>470</v>
      </c>
      <c r="AB21" s="63">
        <v>0</v>
      </c>
      <c r="AC21" s="57">
        <v>4830</v>
      </c>
      <c r="AD21" s="60">
        <v>4390</v>
      </c>
      <c r="AE21" s="60">
        <v>-440</v>
      </c>
      <c r="AF21" s="60">
        <v>-27</v>
      </c>
      <c r="AG21" s="66" t="str">
        <f>IFERROR(AF21/AD21, 0) * 100</f>
        <v>0</v>
      </c>
      <c r="AH21" s="60" t="s">
        <v>13</v>
      </c>
      <c r="AI21" s="75">
        <v>12755</v>
      </c>
      <c r="AJ21" s="75">
        <v>1620</v>
      </c>
      <c r="AK21" s="75">
        <v>737</v>
      </c>
      <c r="AL21" s="75" t="str">
        <f>AI21 - AJ21 - AK21</f>
        <v>0</v>
      </c>
      <c r="AM21" s="66">
        <v>9614.1</v>
      </c>
      <c r="AN21" s="72" t="str">
        <f>IFERROR(AM21/(AK21+AL21), 0)</f>
        <v>0</v>
      </c>
      <c r="AO21" s="63">
        <v>7650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6200</v>
      </c>
      <c r="AD24" s="60">
        <v>5827</v>
      </c>
      <c r="AE24" s="60">
        <v>-373</v>
      </c>
      <c r="AF24" s="60">
        <v>-11</v>
      </c>
      <c r="AG24" s="66" t="str">
        <f>IFERROR(AF24/AD24, 0) * 100</f>
        <v>0</v>
      </c>
      <c r="AH24" s="60" t="s">
        <v>13</v>
      </c>
      <c r="AI24" s="75">
        <v>6974</v>
      </c>
      <c r="AJ24" s="75">
        <v>850</v>
      </c>
      <c r="AK24" s="75">
        <v>858</v>
      </c>
      <c r="AL24" s="75" t="str">
        <f>AI24 - AJ24 - AK24</f>
        <v>0</v>
      </c>
      <c r="AM24" s="66">
        <v>5326.05</v>
      </c>
      <c r="AN24" s="72" t="str">
        <f>IFERROR(AM24/(AK24+AL24), 0)</f>
        <v>0</v>
      </c>
      <c r="AO24" s="63">
        <v>6750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680</v>
      </c>
      <c r="G27" s="60">
        <v>585</v>
      </c>
      <c r="H27" s="60">
        <v>-95</v>
      </c>
      <c r="I27" s="60">
        <v>-12</v>
      </c>
      <c r="J27" s="75">
        <v>999</v>
      </c>
      <c r="K27" s="75">
        <v>120</v>
      </c>
      <c r="L27" s="75">
        <v>88</v>
      </c>
      <c r="M27" s="75" t="str">
        <f>J27 - K27 - L27</f>
        <v>0</v>
      </c>
      <c r="N27" s="66">
        <v>877.5</v>
      </c>
      <c r="O27" s="69" t="str">
        <f>IFERROR(N27/(L27+M27), 0)</f>
        <v>0</v>
      </c>
      <c r="P27" s="57">
        <v>680</v>
      </c>
      <c r="Q27" s="60">
        <v>705</v>
      </c>
      <c r="R27" s="60">
        <v>25</v>
      </c>
      <c r="S27" s="60">
        <v>0</v>
      </c>
      <c r="T27" s="75">
        <v>1009</v>
      </c>
      <c r="U27" s="75">
        <v>120</v>
      </c>
      <c r="V27" s="75">
        <v>23</v>
      </c>
      <c r="W27" s="75" t="str">
        <f>T27 - U27 - V27</f>
        <v>0</v>
      </c>
      <c r="X27" s="66">
        <v>1057.5</v>
      </c>
      <c r="Y27" s="69" t="str">
        <f>IFERROR(X27/(V27+W27), 0)</f>
        <v>0</v>
      </c>
      <c r="Z27" s="57">
        <v>680</v>
      </c>
      <c r="AA27" s="60">
        <v>680</v>
      </c>
      <c r="AB27" s="63">
        <v>0</v>
      </c>
      <c r="AC27" s="57">
        <v>8540</v>
      </c>
      <c r="AD27" s="60">
        <v>7735</v>
      </c>
      <c r="AE27" s="60">
        <v>-805</v>
      </c>
      <c r="AF27" s="60">
        <v>-319</v>
      </c>
      <c r="AG27" s="66" t="str">
        <f>IFERROR(AF27/AD27, 0) * 100</f>
        <v>0</v>
      </c>
      <c r="AH27" s="60" t="s">
        <v>13</v>
      </c>
      <c r="AI27" s="75">
        <v>11557</v>
      </c>
      <c r="AJ27" s="75">
        <v>1470</v>
      </c>
      <c r="AK27" s="75">
        <v>658</v>
      </c>
      <c r="AL27" s="75" t="str">
        <f>AI27 - AJ27 - AK27</f>
        <v>0</v>
      </c>
      <c r="AM27" s="66">
        <v>11602.5</v>
      </c>
      <c r="AN27" s="72" t="str">
        <f>IFERROR(AM27/(AK27+AL27), 0)</f>
        <v>0</v>
      </c>
      <c r="AO27" s="63">
        <v>13500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-245</v>
      </c>
      <c r="AG35" s="66" t="str">
        <f>IFERROR(AF35/AD35, 0) * 100</f>
        <v>0</v>
      </c>
      <c r="AH35" s="60" t="s">
        <v>13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-68</v>
      </c>
      <c r="AG36" s="66" t="str">
        <f>IFERROR(AF36/AD36, 0) * 100</f>
        <v>0</v>
      </c>
      <c r="AH36" s="60" t="s">
        <v>13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920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340</v>
      </c>
      <c r="AA40" s="60">
        <v>340</v>
      </c>
      <c r="AB40" s="63">
        <v>0</v>
      </c>
      <c r="AC40" s="57">
        <v>2160</v>
      </c>
      <c r="AD40" s="60">
        <v>1820</v>
      </c>
      <c r="AE40" s="60">
        <v>-340</v>
      </c>
      <c r="AF40" s="60">
        <v>-22</v>
      </c>
      <c r="AG40" s="66" t="str">
        <f>IFERROR(AF40/AD40, 0) * 100</f>
        <v>0</v>
      </c>
      <c r="AH40" s="60" t="s">
        <v>13</v>
      </c>
      <c r="AI40" s="75">
        <v>5950</v>
      </c>
      <c r="AJ40" s="75">
        <v>750</v>
      </c>
      <c r="AK40" s="75">
        <v>229</v>
      </c>
      <c r="AL40" s="75" t="str">
        <f>AI40 - AJ40 - AK40</f>
        <v>0</v>
      </c>
      <c r="AM40" s="66">
        <v>4368</v>
      </c>
      <c r="AN40" s="72" t="str">
        <f>IFERROR(AM40/(AK40+AL40), 0)</f>
        <v>0</v>
      </c>
      <c r="AO40" s="63">
        <v>3380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450</v>
      </c>
      <c r="Q41" s="60">
        <v>450</v>
      </c>
      <c r="R41" s="60">
        <v>0</v>
      </c>
      <c r="S41" s="60">
        <v>0</v>
      </c>
      <c r="T41" s="75">
        <v>732</v>
      </c>
      <c r="U41" s="75">
        <v>70</v>
      </c>
      <c r="V41" s="75">
        <v>108</v>
      </c>
      <c r="W41" s="75" t="str">
        <f>T41 - U41 - V41</f>
        <v>0</v>
      </c>
      <c r="X41" s="66">
        <v>540</v>
      </c>
      <c r="Y41" s="69" t="str">
        <f>IFERROR(X41/(V41+W41), 0)</f>
        <v>0</v>
      </c>
      <c r="Z41" s="57">
        <v>450</v>
      </c>
      <c r="AA41" s="60">
        <v>450</v>
      </c>
      <c r="AB41" s="63">
        <v>0</v>
      </c>
      <c r="AC41" s="57">
        <v>2820</v>
      </c>
      <c r="AD41" s="60">
        <v>2370</v>
      </c>
      <c r="AE41" s="60">
        <v>-450</v>
      </c>
      <c r="AF41" s="60">
        <v>-42</v>
      </c>
      <c r="AG41" s="66" t="str">
        <f>IFERROR(AF41/AD41, 0) * 100</f>
        <v>0</v>
      </c>
      <c r="AH41" s="60" t="s">
        <v>13</v>
      </c>
      <c r="AI41" s="75">
        <v>3502</v>
      </c>
      <c r="AJ41" s="75">
        <v>430</v>
      </c>
      <c r="AK41" s="75">
        <v>202</v>
      </c>
      <c r="AL41" s="75" t="str">
        <f>AI41 - AJ41 - AK41</f>
        <v>0</v>
      </c>
      <c r="AM41" s="66">
        <v>2844</v>
      </c>
      <c r="AN41" s="72" t="str">
        <f>IFERROR(AM41/(AK41+AL41), 0)</f>
        <v>0</v>
      </c>
      <c r="AO41" s="63">
        <v>5070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680</v>
      </c>
      <c r="AA42" s="60">
        <v>680</v>
      </c>
      <c r="AB42" s="63">
        <v>0</v>
      </c>
      <c r="AC42" s="57">
        <v>3060</v>
      </c>
      <c r="AD42" s="60">
        <v>2380</v>
      </c>
      <c r="AE42" s="60">
        <v>-680</v>
      </c>
      <c r="AF42" s="60">
        <v>-209</v>
      </c>
      <c r="AG42" s="66" t="str">
        <f>IFERROR(AF42/AD42, 0) * 100</f>
        <v>0</v>
      </c>
      <c r="AH42" s="60" t="s">
        <v>13</v>
      </c>
      <c r="AI42" s="75">
        <v>4667</v>
      </c>
      <c r="AJ42" s="75">
        <v>590</v>
      </c>
      <c r="AK42" s="75">
        <v>261</v>
      </c>
      <c r="AL42" s="75" t="str">
        <f>AI42 - AJ42 - AK42</f>
        <v>0</v>
      </c>
      <c r="AM42" s="66">
        <v>3165.4</v>
      </c>
      <c r="AN42" s="72" t="str">
        <f>IFERROR(AM42/(AK42+AL42), 0)</f>
        <v>0</v>
      </c>
      <c r="AO42" s="63">
        <v>5440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340</v>
      </c>
      <c r="AA43" s="60">
        <v>340</v>
      </c>
      <c r="AB43" s="63">
        <v>0</v>
      </c>
      <c r="AC43" s="57">
        <v>1360</v>
      </c>
      <c r="AD43" s="60">
        <v>1020</v>
      </c>
      <c r="AE43" s="60">
        <v>-340</v>
      </c>
      <c r="AF43" s="60">
        <v>-11</v>
      </c>
      <c r="AG43" s="66" t="str">
        <f>IFERROR(AF43/AD43, 0) * 100</f>
        <v>0</v>
      </c>
      <c r="AH43" s="60" t="s">
        <v>13</v>
      </c>
      <c r="AI43" s="75">
        <v>2746</v>
      </c>
      <c r="AJ43" s="75">
        <v>340</v>
      </c>
      <c r="AK43" s="75">
        <v>171</v>
      </c>
      <c r="AL43" s="75" t="str">
        <f>AI43 - AJ43 - AK43</f>
        <v>0</v>
      </c>
      <c r="AM43" s="66">
        <v>2448</v>
      </c>
      <c r="AN43" s="72" t="str">
        <f>IFERROR(AM43/(AK43+AL43), 0)</f>
        <v>0</v>
      </c>
      <c r="AO43" s="63">
        <v>2580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450</v>
      </c>
      <c r="AA44" s="60">
        <v>450</v>
      </c>
      <c r="AB44" s="63">
        <v>0</v>
      </c>
      <c r="AC44" s="57">
        <v>2930</v>
      </c>
      <c r="AD44" s="60">
        <v>2480</v>
      </c>
      <c r="AE44" s="60">
        <v>-450</v>
      </c>
      <c r="AF44" s="60">
        <v>-47</v>
      </c>
      <c r="AG44" s="66" t="str">
        <f>IFERROR(AF44/AD44, 0) * 100</f>
        <v>0</v>
      </c>
      <c r="AH44" s="60" t="s">
        <v>13</v>
      </c>
      <c r="AI44" s="75">
        <v>4308</v>
      </c>
      <c r="AJ44" s="75">
        <v>560</v>
      </c>
      <c r="AK44" s="75">
        <v>434</v>
      </c>
      <c r="AL44" s="75" t="str">
        <f>AI44 - AJ44 - AK44</f>
        <v>0</v>
      </c>
      <c r="AM44" s="66">
        <v>3348</v>
      </c>
      <c r="AN44" s="72" t="str">
        <f>IFERROR(AM44/(AK44+AL44), 0)</f>
        <v>0</v>
      </c>
      <c r="AO44" s="63">
        <v>5180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5400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-51</v>
      </c>
      <c r="AG46" s="66" t="str">
        <f>IFERROR(AF46/AD46, 0) * 100</f>
        <v>0</v>
      </c>
      <c r="AH46" s="60" t="s">
        <v>13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5940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245</v>
      </c>
      <c r="G47" s="60">
        <v>204</v>
      </c>
      <c r="H47" s="60">
        <v>-41</v>
      </c>
      <c r="I47" s="60">
        <v>-60</v>
      </c>
      <c r="J47" s="75">
        <v>989</v>
      </c>
      <c r="K47" s="75">
        <v>120</v>
      </c>
      <c r="L47" s="75">
        <v>131</v>
      </c>
      <c r="M47" s="75" t="str">
        <f>J47 - K47 - L47</f>
        <v>0</v>
      </c>
      <c r="N47" s="66">
        <v>826.2</v>
      </c>
      <c r="O47" s="69" t="str">
        <f>IFERROR(N47/(L47+M47), 0)</f>
        <v>0</v>
      </c>
      <c r="P47" s="57">
        <v>370</v>
      </c>
      <c r="Q47" s="60">
        <v>354</v>
      </c>
      <c r="R47" s="60">
        <v>-16</v>
      </c>
      <c r="S47" s="60">
        <v>0</v>
      </c>
      <c r="T47" s="75">
        <v>1326</v>
      </c>
      <c r="U47" s="75">
        <v>140</v>
      </c>
      <c r="V47" s="75">
        <v>124</v>
      </c>
      <c r="W47" s="75" t="str">
        <f>T47 - U47 - V47</f>
        <v>0</v>
      </c>
      <c r="X47" s="66">
        <v>1433.7</v>
      </c>
      <c r="Y47" s="69" t="str">
        <f>IFERROR(X47/(V47+W47), 0)</f>
        <v>0</v>
      </c>
      <c r="Z47" s="57">
        <v>370</v>
      </c>
      <c r="AA47" s="60">
        <v>370</v>
      </c>
      <c r="AB47" s="63">
        <v>0</v>
      </c>
      <c r="AC47" s="57">
        <v>1913</v>
      </c>
      <c r="AD47" s="60">
        <v>1486</v>
      </c>
      <c r="AE47" s="60">
        <v>-427</v>
      </c>
      <c r="AF47" s="60">
        <v>-316</v>
      </c>
      <c r="AG47" s="66" t="str">
        <f>IFERROR(AF47/AD47, 0) * 100</f>
        <v>0</v>
      </c>
      <c r="AH47" s="60" t="s">
        <v>13</v>
      </c>
      <c r="AI47" s="75">
        <v>5830</v>
      </c>
      <c r="AJ47" s="75">
        <v>710</v>
      </c>
      <c r="AK47" s="75">
        <v>370</v>
      </c>
      <c r="AL47" s="75" t="str">
        <f>AI47 - AJ47 - AK47</f>
        <v>0</v>
      </c>
      <c r="AM47" s="66">
        <v>7642.3</v>
      </c>
      <c r="AN47" s="72" t="str">
        <f>IFERROR(AM47/(AK47+AL47), 0)</f>
        <v>0</v>
      </c>
      <c r="AO47" s="63">
        <v>4093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1511</v>
      </c>
    </row>
    <row r="49" spans="1:41">
      <c r="AO49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10125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5010</v>
      </c>
      <c r="AD13" s="60">
        <v>4800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3988</v>
      </c>
      <c r="AJ13" s="75">
        <v>530</v>
      </c>
      <c r="AK13" s="75">
        <v>86</v>
      </c>
      <c r="AL13" s="75" t="str">
        <f>AI13 - AJ13 - AK13</f>
        <v>0</v>
      </c>
      <c r="AM13" s="66">
        <v>3328.8</v>
      </c>
      <c r="AN13" s="72" t="str">
        <f>IFERROR(AM13/(AK13+AL13), 0)</f>
        <v>0</v>
      </c>
      <c r="AO13" s="63">
        <v>11310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5320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2885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1560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930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18</v>
      </c>
      <c r="Q22" s="60">
        <v>0</v>
      </c>
      <c r="R22" s="60">
        <v>-18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71</v>
      </c>
      <c r="AD22" s="60">
        <v>53</v>
      </c>
      <c r="AE22" s="60">
        <v>-18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71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-16</v>
      </c>
      <c r="AG23" s="66" t="str">
        <f>IFERROR(AF23/AD23, 0) * 100</f>
        <v>0</v>
      </c>
      <c r="AH23" s="60" t="s">
        <v>13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140</v>
      </c>
      <c r="G24" s="60">
        <v>43</v>
      </c>
      <c r="H24" s="60">
        <v>-97</v>
      </c>
      <c r="I24" s="60">
        <v>-3</v>
      </c>
      <c r="J24" s="75">
        <v>719</v>
      </c>
      <c r="K24" s="75">
        <v>70</v>
      </c>
      <c r="L24" s="75">
        <v>498</v>
      </c>
      <c r="M24" s="75" t="str">
        <f>J24 - K24 - L24</f>
        <v>0</v>
      </c>
      <c r="N24" s="66">
        <v>218.01</v>
      </c>
      <c r="O24" s="69" t="str">
        <f>IFERROR(N24/(L24+M24), 0)</f>
        <v>0</v>
      </c>
      <c r="P24" s="57">
        <v>140</v>
      </c>
      <c r="Q24" s="60">
        <v>140</v>
      </c>
      <c r="R24" s="60">
        <v>0</v>
      </c>
      <c r="S24" s="60">
        <v>0</v>
      </c>
      <c r="T24" s="75">
        <v>875</v>
      </c>
      <c r="U24" s="75">
        <v>110</v>
      </c>
      <c r="V24" s="75">
        <v>52</v>
      </c>
      <c r="W24" s="75" t="str">
        <f>T24 - U24 - V24</f>
        <v>0</v>
      </c>
      <c r="X24" s="66">
        <v>709.8</v>
      </c>
      <c r="Y24" s="69" t="str">
        <f>IFERROR(X24/(V24+W24), 0)</f>
        <v>0</v>
      </c>
      <c r="Z24" s="57">
        <v>140</v>
      </c>
      <c r="AA24" s="60">
        <v>110</v>
      </c>
      <c r="AB24" s="63">
        <v>0</v>
      </c>
      <c r="AC24" s="57">
        <v>1570</v>
      </c>
      <c r="AD24" s="60">
        <v>1430</v>
      </c>
      <c r="AE24" s="60">
        <v>-140</v>
      </c>
      <c r="AF24" s="60">
        <v>-11</v>
      </c>
      <c r="AG24" s="66" t="str">
        <f>IFERROR(AF24/AD24, 0) * 100</f>
        <v>0</v>
      </c>
      <c r="AH24" s="60" t="s">
        <v>13</v>
      </c>
      <c r="AI24" s="75">
        <v>9685</v>
      </c>
      <c r="AJ24" s="75">
        <v>1170</v>
      </c>
      <c r="AK24" s="75">
        <v>1574</v>
      </c>
      <c r="AL24" s="75" t="str">
        <f>AI24 - AJ24 - AK24</f>
        <v>0</v>
      </c>
      <c r="AM24" s="66">
        <v>6746.7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180</v>
      </c>
      <c r="G25" s="60">
        <v>140</v>
      </c>
      <c r="H25" s="60">
        <v>-40</v>
      </c>
      <c r="I25" s="60">
        <v>0</v>
      </c>
      <c r="J25" s="75">
        <v>506</v>
      </c>
      <c r="K25" s="75">
        <v>60</v>
      </c>
      <c r="L25" s="75">
        <v>34</v>
      </c>
      <c r="M25" s="75" t="str">
        <f>J25 - K25 - L25</f>
        <v>0</v>
      </c>
      <c r="N25" s="66">
        <v>319.2</v>
      </c>
      <c r="O25" s="69" t="str">
        <f>IFERROR(N25/(L25+M25), 0)</f>
        <v>0</v>
      </c>
      <c r="P25" s="57">
        <v>180</v>
      </c>
      <c r="Q25" s="60">
        <v>180</v>
      </c>
      <c r="R25" s="60">
        <v>0</v>
      </c>
      <c r="S25" s="60">
        <v>0</v>
      </c>
      <c r="T25" s="75">
        <v>653</v>
      </c>
      <c r="U25" s="75">
        <v>90</v>
      </c>
      <c r="V25" s="75">
        <v>19</v>
      </c>
      <c r="W25" s="75" t="str">
        <f>T25 - U25 - V25</f>
        <v>0</v>
      </c>
      <c r="X25" s="66">
        <v>410.4</v>
      </c>
      <c r="Y25" s="69" t="str">
        <f>IFERROR(X25/(V25+W25), 0)</f>
        <v>0</v>
      </c>
      <c r="Z25" s="57">
        <v>150</v>
      </c>
      <c r="AA25" s="60">
        <v>120</v>
      </c>
      <c r="AB25" s="63">
        <v>0</v>
      </c>
      <c r="AC25" s="57">
        <v>1590</v>
      </c>
      <c r="AD25" s="60">
        <v>1440</v>
      </c>
      <c r="AE25" s="60">
        <v>-150</v>
      </c>
      <c r="AF25" s="60">
        <v>-3</v>
      </c>
      <c r="AG25" s="66" t="str">
        <f>IFERROR(AF25/AD25, 0) * 100</f>
        <v>0</v>
      </c>
      <c r="AH25" s="60" t="s">
        <v>13</v>
      </c>
      <c r="AI25" s="75">
        <v>5554</v>
      </c>
      <c r="AJ25" s="75">
        <v>740</v>
      </c>
      <c r="AK25" s="75">
        <v>428</v>
      </c>
      <c r="AL25" s="75" t="str">
        <f>AI25 - AJ25 - AK25</f>
        <v>0</v>
      </c>
      <c r="AM25" s="66">
        <v>3897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60</v>
      </c>
      <c r="G26" s="60">
        <v>60</v>
      </c>
      <c r="H26" s="60">
        <v>0</v>
      </c>
      <c r="I26" s="60">
        <v>-1</v>
      </c>
      <c r="J26" s="75">
        <v>514</v>
      </c>
      <c r="K26" s="75">
        <v>60</v>
      </c>
      <c r="L26" s="75">
        <v>292</v>
      </c>
      <c r="M26" s="75" t="str">
        <f>J26 - K26 - L26</f>
        <v>0</v>
      </c>
      <c r="N26" s="66">
        <v>210</v>
      </c>
      <c r="O26" s="69" t="str">
        <f>IFERROR(N26/(L26+M26), 0)</f>
        <v>0</v>
      </c>
      <c r="P26" s="57">
        <v>140</v>
      </c>
      <c r="Q26" s="60">
        <v>140</v>
      </c>
      <c r="R26" s="60">
        <v>0</v>
      </c>
      <c r="S26" s="60">
        <v>0</v>
      </c>
      <c r="T26" s="75">
        <v>627</v>
      </c>
      <c r="U26" s="75">
        <v>60</v>
      </c>
      <c r="V26" s="75">
        <v>26</v>
      </c>
      <c r="W26" s="75" t="str">
        <f>T26 - U26 - V26</f>
        <v>0</v>
      </c>
      <c r="X26" s="66">
        <v>490</v>
      </c>
      <c r="Y26" s="69" t="str">
        <f>IFERROR(X26/(V26+W26), 0)</f>
        <v>0</v>
      </c>
      <c r="Z26" s="57">
        <v>80</v>
      </c>
      <c r="AA26" s="60">
        <v>180</v>
      </c>
      <c r="AB26" s="63">
        <v>0</v>
      </c>
      <c r="AC26" s="57">
        <v>1490</v>
      </c>
      <c r="AD26" s="60">
        <v>1410</v>
      </c>
      <c r="AE26" s="60">
        <v>-80</v>
      </c>
      <c r="AF26" s="60">
        <v>-1</v>
      </c>
      <c r="AG26" s="66" t="str">
        <f>IFERROR(AF26/AD26, 0) * 100</f>
        <v>0</v>
      </c>
      <c r="AH26" s="60" t="s">
        <v>13</v>
      </c>
      <c r="AI26" s="75">
        <v>5778</v>
      </c>
      <c r="AJ26" s="75">
        <v>720</v>
      </c>
      <c r="AK26" s="75">
        <v>613</v>
      </c>
      <c r="AL26" s="75" t="str">
        <f>AI26 - AJ26 - AK26</f>
        <v>0</v>
      </c>
      <c r="AM26" s="66">
        <v>4178.5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1060</v>
      </c>
      <c r="G27" s="60">
        <v>1060</v>
      </c>
      <c r="H27" s="60">
        <v>0</v>
      </c>
      <c r="I27" s="60">
        <v>-3</v>
      </c>
      <c r="J27" s="75">
        <v>675</v>
      </c>
      <c r="K27" s="75">
        <v>90</v>
      </c>
      <c r="L27" s="75">
        <v>0</v>
      </c>
      <c r="M27" s="75" t="str">
        <f>J27 - K27 - L27</f>
        <v>0</v>
      </c>
      <c r="N27" s="66">
        <v>870.38</v>
      </c>
      <c r="O27" s="69" t="str">
        <f>IFERROR(N27/(L27+M27), 0)</f>
        <v>0</v>
      </c>
      <c r="P27" s="57">
        <v>1135</v>
      </c>
      <c r="Q27" s="60">
        <v>1135</v>
      </c>
      <c r="R27" s="60">
        <v>0</v>
      </c>
      <c r="S27" s="60">
        <v>0</v>
      </c>
      <c r="T27" s="75">
        <v>661</v>
      </c>
      <c r="U27" s="75">
        <v>90</v>
      </c>
      <c r="V27" s="75">
        <v>0</v>
      </c>
      <c r="W27" s="75" t="str">
        <f>T27 - U27 - V27</f>
        <v>0</v>
      </c>
      <c r="X27" s="66">
        <v>940.63</v>
      </c>
      <c r="Y27" s="69" t="str">
        <f>IFERROR(X27/(V27+W27), 0)</f>
        <v>0</v>
      </c>
      <c r="Z27" s="57">
        <v>1085</v>
      </c>
      <c r="AA27" s="60">
        <v>1110</v>
      </c>
      <c r="AB27" s="63">
        <v>0</v>
      </c>
      <c r="AC27" s="57">
        <v>10673</v>
      </c>
      <c r="AD27" s="60">
        <v>9588</v>
      </c>
      <c r="AE27" s="60">
        <v>-1085</v>
      </c>
      <c r="AF27" s="60">
        <v>-33</v>
      </c>
      <c r="AG27" s="66" t="str">
        <f>IFERROR(AF27/AD27, 0) * 100</f>
        <v>0</v>
      </c>
      <c r="AH27" s="60" t="s">
        <v>13</v>
      </c>
      <c r="AI27" s="75">
        <v>5684</v>
      </c>
      <c r="AJ27" s="75">
        <v>740</v>
      </c>
      <c r="AK27" s="75">
        <v>58</v>
      </c>
      <c r="AL27" s="75" t="str">
        <f>AI27 - AJ27 - AK27</f>
        <v>0</v>
      </c>
      <c r="AM27" s="66">
        <v>8010.48</v>
      </c>
      <c r="AN27" s="72" t="str">
        <f>IFERROR(AM27/(AK27+AL27), 0)</f>
        <v>0</v>
      </c>
      <c r="AO27" s="63">
        <v>16768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190</v>
      </c>
      <c r="G28" s="60">
        <v>190</v>
      </c>
      <c r="H28" s="60">
        <v>0</v>
      </c>
      <c r="I28" s="60">
        <v>-2</v>
      </c>
      <c r="J28" s="75">
        <v>699</v>
      </c>
      <c r="K28" s="75">
        <v>90</v>
      </c>
      <c r="L28" s="75">
        <v>19</v>
      </c>
      <c r="M28" s="75" t="str">
        <f>J28 - K28 - L28</f>
        <v>0</v>
      </c>
      <c r="N28" s="66">
        <v>484.5</v>
      </c>
      <c r="O28" s="69" t="str">
        <f>IFERROR(N28/(L28+M28), 0)</f>
        <v>0</v>
      </c>
      <c r="P28" s="57">
        <v>180</v>
      </c>
      <c r="Q28" s="60">
        <v>213</v>
      </c>
      <c r="R28" s="60">
        <v>33</v>
      </c>
      <c r="S28" s="60">
        <v>0</v>
      </c>
      <c r="T28" s="75">
        <v>691</v>
      </c>
      <c r="U28" s="75">
        <v>90</v>
      </c>
      <c r="V28" s="75">
        <v>33</v>
      </c>
      <c r="W28" s="75" t="str">
        <f>T28 - U28 - V28</f>
        <v>0</v>
      </c>
      <c r="X28" s="66">
        <v>447.3</v>
      </c>
      <c r="Y28" s="69" t="str">
        <f>IFERROR(X28/(V28+W28), 0)</f>
        <v>0</v>
      </c>
      <c r="Z28" s="57">
        <v>230</v>
      </c>
      <c r="AA28" s="60">
        <v>190</v>
      </c>
      <c r="AB28" s="63">
        <v>0</v>
      </c>
      <c r="AC28" s="57">
        <v>1410</v>
      </c>
      <c r="AD28" s="60">
        <v>1213</v>
      </c>
      <c r="AE28" s="60">
        <v>-197</v>
      </c>
      <c r="AF28" s="60">
        <v>-9</v>
      </c>
      <c r="AG28" s="66" t="str">
        <f>IFERROR(AF28/AD28, 0) * 100</f>
        <v>0</v>
      </c>
      <c r="AH28" s="60" t="s">
        <v>13</v>
      </c>
      <c r="AI28" s="75">
        <v>5794</v>
      </c>
      <c r="AJ28" s="75">
        <v>750</v>
      </c>
      <c r="AK28" s="75">
        <v>676</v>
      </c>
      <c r="AL28" s="75" t="str">
        <f>AI28 - AJ28 - AK28</f>
        <v>0</v>
      </c>
      <c r="AM28" s="66">
        <v>3577.3</v>
      </c>
      <c r="AN28" s="72" t="str">
        <f>IFERROR(AM28/(AK28+AL28), 0)</f>
        <v>0</v>
      </c>
      <c r="AO28" s="63">
        <v>2480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190</v>
      </c>
      <c r="G29" s="60">
        <v>140</v>
      </c>
      <c r="H29" s="60">
        <v>-50</v>
      </c>
      <c r="I29" s="60">
        <v>0</v>
      </c>
      <c r="J29" s="75">
        <v>803</v>
      </c>
      <c r="K29" s="75">
        <v>110</v>
      </c>
      <c r="L29" s="75">
        <v>245</v>
      </c>
      <c r="M29" s="75" t="str">
        <f>J29 - K29 - L29</f>
        <v>0</v>
      </c>
      <c r="N29" s="66">
        <v>371</v>
      </c>
      <c r="O29" s="69" t="str">
        <f>IFERROR(N29/(L29+M29), 0)</f>
        <v>0</v>
      </c>
      <c r="P29" s="57">
        <v>150</v>
      </c>
      <c r="Q29" s="60">
        <v>150</v>
      </c>
      <c r="R29" s="60">
        <v>0</v>
      </c>
      <c r="S29" s="60">
        <v>0</v>
      </c>
      <c r="T29" s="75">
        <v>837</v>
      </c>
      <c r="U29" s="75">
        <v>50</v>
      </c>
      <c r="V29" s="75">
        <v>19</v>
      </c>
      <c r="W29" s="75" t="str">
        <f>T29 - U29 - V29</f>
        <v>0</v>
      </c>
      <c r="X29" s="66">
        <v>468</v>
      </c>
      <c r="Y29" s="69" t="str">
        <f>IFERROR(X29/(V29+W29), 0)</f>
        <v>0</v>
      </c>
      <c r="Z29" s="57">
        <v>170</v>
      </c>
      <c r="AA29" s="60">
        <v>170</v>
      </c>
      <c r="AB29" s="63">
        <v>0</v>
      </c>
      <c r="AC29" s="57">
        <v>2000</v>
      </c>
      <c r="AD29" s="60">
        <v>1830</v>
      </c>
      <c r="AE29" s="60">
        <v>-170</v>
      </c>
      <c r="AF29" s="60">
        <v>0</v>
      </c>
      <c r="AG29" s="66" t="str">
        <f>IFERROR(AF29/AD29, 0) * 100</f>
        <v>0</v>
      </c>
      <c r="AH29" s="60" t="s">
        <v>13</v>
      </c>
      <c r="AI29" s="75">
        <v>10336</v>
      </c>
      <c r="AJ29" s="75">
        <v>1300</v>
      </c>
      <c r="AK29" s="75">
        <v>868</v>
      </c>
      <c r="AL29" s="75" t="str">
        <f>AI29 - AJ29 - AK29</f>
        <v>0</v>
      </c>
      <c r="AM29" s="66">
        <v>5619.6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100</v>
      </c>
      <c r="G30" s="60">
        <v>36</v>
      </c>
      <c r="H30" s="60">
        <v>-64</v>
      </c>
      <c r="I30" s="60">
        <v>0</v>
      </c>
      <c r="J30" s="75">
        <v>424</v>
      </c>
      <c r="K30" s="75">
        <v>20</v>
      </c>
      <c r="L30" s="75">
        <v>0</v>
      </c>
      <c r="M30" s="75" t="str">
        <f>J30 - K30 - L30</f>
        <v>0</v>
      </c>
      <c r="N30" s="66">
        <v>270.72</v>
      </c>
      <c r="O30" s="69" t="str">
        <f>IFERROR(N30/(L30+M30), 0)</f>
        <v>0</v>
      </c>
      <c r="P30" s="57">
        <v>100</v>
      </c>
      <c r="Q30" s="60">
        <v>32</v>
      </c>
      <c r="R30" s="60">
        <v>-68</v>
      </c>
      <c r="S30" s="60">
        <v>0</v>
      </c>
      <c r="T30" s="75">
        <v>553</v>
      </c>
      <c r="U30" s="75">
        <v>60</v>
      </c>
      <c r="V30" s="75">
        <v>118</v>
      </c>
      <c r="W30" s="75" t="str">
        <f>T30 - U30 - V30</f>
        <v>0</v>
      </c>
      <c r="X30" s="66">
        <v>240.64</v>
      </c>
      <c r="Y30" s="69" t="str">
        <f>IFERROR(X30/(V30+W30), 0)</f>
        <v>0</v>
      </c>
      <c r="Z30" s="57">
        <v>100</v>
      </c>
      <c r="AA30" s="60">
        <v>100</v>
      </c>
      <c r="AB30" s="63">
        <v>0</v>
      </c>
      <c r="AC30" s="57">
        <v>1066</v>
      </c>
      <c r="AD30" s="60">
        <v>998</v>
      </c>
      <c r="AE30" s="60">
        <v>-68</v>
      </c>
      <c r="AF30" s="60">
        <v>-3</v>
      </c>
      <c r="AG30" s="66" t="str">
        <f>IFERROR(AF30/AD30, 0) * 100</f>
        <v>0</v>
      </c>
      <c r="AH30" s="60" t="s">
        <v>13</v>
      </c>
      <c r="AI30" s="75">
        <v>10283</v>
      </c>
      <c r="AJ30" s="75">
        <v>1230</v>
      </c>
      <c r="AK30" s="75">
        <v>597</v>
      </c>
      <c r="AL30" s="75" t="str">
        <f>AI30 - AJ30 - AK30</f>
        <v>0</v>
      </c>
      <c r="AM30" s="66">
        <v>7504.96</v>
      </c>
      <c r="AN30" s="72" t="str">
        <f>IFERROR(AM30/(AK30+AL30), 0)</f>
        <v>0</v>
      </c>
      <c r="AO30" s="63">
        <v>1586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1800</v>
      </c>
      <c r="AA11" s="59">
        <v>1920</v>
      </c>
      <c r="AB11" s="62">
        <v>0</v>
      </c>
      <c r="AC11" s="56">
        <v>16795</v>
      </c>
      <c r="AD11" s="59">
        <v>14995</v>
      </c>
      <c r="AE11" s="59">
        <v>-1800</v>
      </c>
      <c r="AF11" s="59">
        <v>-296.62</v>
      </c>
      <c r="AG11" s="65" t="str">
        <f>IFERROR(AF11/AD11, 0) * 100</f>
        <v>0</v>
      </c>
      <c r="AH11" s="59" t="s">
        <v>13</v>
      </c>
      <c r="AI11" s="74">
        <v>8994</v>
      </c>
      <c r="AJ11" s="74">
        <v>1120</v>
      </c>
      <c r="AK11" s="74">
        <v>1268</v>
      </c>
      <c r="AL11" s="74" t="str">
        <f>AI11 - AJ11 - AK11</f>
        <v>0</v>
      </c>
      <c r="AM11" s="65">
        <v>13298.7</v>
      </c>
      <c r="AN11" s="71" t="str">
        <f>IFERROR(AM11/(AK11+AL11), 0)</f>
        <v>0</v>
      </c>
      <c r="AO11" s="62">
        <v>34180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1370</v>
      </c>
      <c r="AA12" s="60">
        <v>1460</v>
      </c>
      <c r="AB12" s="63">
        <v>0</v>
      </c>
      <c r="AC12" s="57">
        <v>15600</v>
      </c>
      <c r="AD12" s="60">
        <v>13824</v>
      </c>
      <c r="AE12" s="60">
        <v>-1776</v>
      </c>
      <c r="AF12" s="60">
        <v>-749.6900000000001</v>
      </c>
      <c r="AG12" s="66" t="str">
        <f>IFERROR(AF12/AD12, 0) * 100</f>
        <v>0</v>
      </c>
      <c r="AH12" s="60" t="s">
        <v>13</v>
      </c>
      <c r="AI12" s="75">
        <v>10093</v>
      </c>
      <c r="AJ12" s="75">
        <v>1320</v>
      </c>
      <c r="AK12" s="75">
        <v>1284</v>
      </c>
      <c r="AL12" s="75" t="str">
        <f>AI12 - AJ12 - AK12</f>
        <v>0</v>
      </c>
      <c r="AM12" s="66">
        <v>13139.48</v>
      </c>
      <c r="AN12" s="72" t="str">
        <f>IFERROR(AM12/(AK12+AL12), 0)</f>
        <v>0</v>
      </c>
      <c r="AO12" s="63">
        <v>24660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910</v>
      </c>
      <c r="AA13" s="60">
        <v>910</v>
      </c>
      <c r="AB13" s="63">
        <v>0</v>
      </c>
      <c r="AC13" s="57">
        <v>11150</v>
      </c>
      <c r="AD13" s="60">
        <v>10240</v>
      </c>
      <c r="AE13" s="60">
        <v>-910</v>
      </c>
      <c r="AF13" s="60">
        <v>-339.52</v>
      </c>
      <c r="AG13" s="66" t="str">
        <f>IFERROR(AF13/AD13, 0) * 100</f>
        <v>0</v>
      </c>
      <c r="AH13" s="60" t="s">
        <v>13</v>
      </c>
      <c r="AI13" s="75">
        <v>8531</v>
      </c>
      <c r="AJ13" s="75">
        <v>1080</v>
      </c>
      <c r="AK13" s="75">
        <v>692</v>
      </c>
      <c r="AL13" s="75" t="str">
        <f>AI13 - AJ13 - AK13</f>
        <v>0</v>
      </c>
      <c r="AM13" s="66">
        <v>9921.200000000001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-1371.98</v>
      </c>
      <c r="AG14" s="66" t="str">
        <f>IFERROR(AF14/AD14, 0) * 100</f>
        <v>0</v>
      </c>
      <c r="AH14" s="60" t="s">
        <v>13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1130</v>
      </c>
      <c r="AB15" s="63">
        <v>0</v>
      </c>
      <c r="AC15" s="57">
        <v>13300</v>
      </c>
      <c r="AD15" s="60">
        <v>13300</v>
      </c>
      <c r="AE15" s="60">
        <v>0</v>
      </c>
      <c r="AF15" s="60">
        <v>-380.8</v>
      </c>
      <c r="AG15" s="66" t="str">
        <f>IFERROR(AF15/AD15, 0) * 100</f>
        <v>0</v>
      </c>
      <c r="AH15" s="60" t="s">
        <v>13</v>
      </c>
      <c r="AI15" s="75">
        <v>8209</v>
      </c>
      <c r="AJ15" s="75">
        <v>990</v>
      </c>
      <c r="AK15" s="75">
        <v>1357</v>
      </c>
      <c r="AL15" s="75" t="str">
        <f>AI15 - AJ15 - AK15</f>
        <v>0</v>
      </c>
      <c r="AM15" s="66">
        <v>14921.2</v>
      </c>
      <c r="AN15" s="72" t="str">
        <f>IFERROR(AM15/(AK15+AL15), 0)</f>
        <v>0</v>
      </c>
      <c r="AO15" s="63">
        <v>19090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890</v>
      </c>
      <c r="AB16" s="63">
        <v>0</v>
      </c>
      <c r="AC16" s="57">
        <v>27140</v>
      </c>
      <c r="AD16" s="60">
        <v>27140</v>
      </c>
      <c r="AE16" s="60">
        <v>0</v>
      </c>
      <c r="AF16" s="60">
        <v>-398.2</v>
      </c>
      <c r="AG16" s="66" t="str">
        <f>IFERROR(AF16/AD16, 0) * 100</f>
        <v>0</v>
      </c>
      <c r="AH16" s="60" t="s">
        <v>13</v>
      </c>
      <c r="AI16" s="75">
        <v>9289</v>
      </c>
      <c r="AJ16" s="75">
        <v>1200</v>
      </c>
      <c r="AK16" s="75">
        <v>1347</v>
      </c>
      <c r="AL16" s="75" t="str">
        <f>AI16 - AJ16 - AK16</f>
        <v>0</v>
      </c>
      <c r="AM16" s="66">
        <v>27560.6</v>
      </c>
      <c r="AN16" s="72" t="str">
        <f>IFERROR(AM16/(AK16+AL16), 0)</f>
        <v>0</v>
      </c>
      <c r="AO16" s="63">
        <v>46190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610</v>
      </c>
      <c r="AA17" s="60">
        <v>870</v>
      </c>
      <c r="AB17" s="63">
        <v>0</v>
      </c>
      <c r="AC17" s="57">
        <v>10180</v>
      </c>
      <c r="AD17" s="60">
        <v>9570</v>
      </c>
      <c r="AE17" s="60">
        <v>-610</v>
      </c>
      <c r="AF17" s="60">
        <v>-254.36</v>
      </c>
      <c r="AG17" s="66" t="str">
        <f>IFERROR(AF17/AD17, 0) * 100</f>
        <v>0</v>
      </c>
      <c r="AH17" s="60" t="s">
        <v>13</v>
      </c>
      <c r="AI17" s="75">
        <v>8999</v>
      </c>
      <c r="AJ17" s="75">
        <v>1200</v>
      </c>
      <c r="AK17" s="75">
        <v>550</v>
      </c>
      <c r="AL17" s="75" t="str">
        <f>AI17 - AJ17 - AK17</f>
        <v>0</v>
      </c>
      <c r="AM17" s="66">
        <v>10847.5</v>
      </c>
      <c r="AN17" s="72" t="str">
        <f>IFERROR(AM17/(AK17+AL17), 0)</f>
        <v>0</v>
      </c>
      <c r="AO17" s="63">
        <v>16550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-215.68</v>
      </c>
      <c r="AG18" s="66" t="str">
        <f>IFERROR(AF18/AD18, 0) * 100</f>
        <v>0</v>
      </c>
      <c r="AH18" s="60" t="s">
        <v>13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720</v>
      </c>
      <c r="AA19" s="60">
        <v>780</v>
      </c>
      <c r="AB19" s="63">
        <v>0</v>
      </c>
      <c r="AC19" s="57">
        <v>8330</v>
      </c>
      <c r="AD19" s="60">
        <v>6150</v>
      </c>
      <c r="AE19" s="60">
        <v>-2180</v>
      </c>
      <c r="AF19" s="60">
        <v>-547.5</v>
      </c>
      <c r="AG19" s="66" t="str">
        <f>IFERROR(AF19/AD19, 0) * 100</f>
        <v>0</v>
      </c>
      <c r="AH19" s="60" t="s">
        <v>13</v>
      </c>
      <c r="AI19" s="75">
        <v>9329</v>
      </c>
      <c r="AJ19" s="75">
        <v>1150</v>
      </c>
      <c r="AK19" s="75">
        <v>2149</v>
      </c>
      <c r="AL19" s="75" t="str">
        <f>AI19 - AJ19 - AK19</f>
        <v>0</v>
      </c>
      <c r="AM19" s="66">
        <v>8347.4</v>
      </c>
      <c r="AN19" s="72" t="str">
        <f>IFERROR(AM19/(AK19+AL19), 0)</f>
        <v>0</v>
      </c>
      <c r="AO19" s="63">
        <v>13180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414</v>
      </c>
      <c r="G20" s="60">
        <v>15783</v>
      </c>
      <c r="H20" s="60">
        <v>15369</v>
      </c>
      <c r="I20" s="60">
        <v>0</v>
      </c>
      <c r="J20" s="75">
        <v>493</v>
      </c>
      <c r="K20" s="75">
        <v>20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1900</v>
      </c>
      <c r="Q20" s="60">
        <v>0</v>
      </c>
      <c r="R20" s="60">
        <v>-1900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1900</v>
      </c>
      <c r="AA20" s="60">
        <v>1080</v>
      </c>
      <c r="AB20" s="63">
        <v>0</v>
      </c>
      <c r="AC20" s="57">
        <v>33204</v>
      </c>
      <c r="AD20" s="60">
        <v>15783</v>
      </c>
      <c r="AE20" s="60">
        <v>-17421</v>
      </c>
      <c r="AF20" s="60">
        <v>0</v>
      </c>
      <c r="AG20" s="66" t="str">
        <f>IFERROR(AF20/AD20, 0) * 100</f>
        <v>0</v>
      </c>
      <c r="AH20" s="60" t="s">
        <v>13</v>
      </c>
      <c r="AI20" s="75">
        <v>493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46409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0</v>
      </c>
      <c r="G21" s="60">
        <v>2160</v>
      </c>
      <c r="H21" s="60">
        <v>2160</v>
      </c>
      <c r="I21" s="60">
        <v>0</v>
      </c>
      <c r="J21" s="75">
        <v>1</v>
      </c>
      <c r="K21" s="75">
        <v>0</v>
      </c>
      <c r="L21" s="75">
        <v>0</v>
      </c>
      <c r="M21" s="75" t="str">
        <f>J21 - K21 - L21</f>
        <v>0</v>
      </c>
      <c r="N21" s="66">
        <v>1231.2</v>
      </c>
      <c r="O21" s="69" t="str">
        <f>IFERROR(N21/(L21+M21), 0)</f>
        <v>0</v>
      </c>
      <c r="P21" s="57">
        <v>900</v>
      </c>
      <c r="Q21" s="60">
        <v>0</v>
      </c>
      <c r="R21" s="60">
        <v>-900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1500</v>
      </c>
      <c r="AA21" s="60">
        <v>1080</v>
      </c>
      <c r="AB21" s="63">
        <v>0</v>
      </c>
      <c r="AC21" s="57">
        <v>15210</v>
      </c>
      <c r="AD21" s="60">
        <v>2160</v>
      </c>
      <c r="AE21" s="60">
        <v>-13050</v>
      </c>
      <c r="AF21" s="60">
        <v>0</v>
      </c>
      <c r="AG21" s="66" t="str">
        <f>IFERROR(AF21/AD21, 0) * 100</f>
        <v>0</v>
      </c>
      <c r="AH21" s="60" t="s">
        <v>13</v>
      </c>
      <c r="AI21" s="75">
        <v>1</v>
      </c>
      <c r="AJ21" s="75">
        <v>0</v>
      </c>
      <c r="AK21" s="75">
        <v>0</v>
      </c>
      <c r="AL21" s="75" t="str">
        <f>AI21 - AJ21 - AK21</f>
        <v>0</v>
      </c>
      <c r="AM21" s="66">
        <v>1231.2</v>
      </c>
      <c r="AN21" s="72" t="str">
        <f>IFERROR(AM21/(AK21+AL21), 0)</f>
        <v>0</v>
      </c>
      <c r="AO21" s="63">
        <v>26570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969</v>
      </c>
      <c r="G22" s="61">
        <v>13386</v>
      </c>
      <c r="H22" s="61">
        <v>12417</v>
      </c>
      <c r="I22" s="61">
        <v>0</v>
      </c>
      <c r="J22" s="76">
        <v>78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1620</v>
      </c>
      <c r="Q22" s="61">
        <v>0</v>
      </c>
      <c r="R22" s="61">
        <v>-1620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1000</v>
      </c>
      <c r="AA22" s="61">
        <v>2100</v>
      </c>
      <c r="AB22" s="64">
        <v>0</v>
      </c>
      <c r="AC22" s="58">
        <v>36399</v>
      </c>
      <c r="AD22" s="61">
        <v>13386</v>
      </c>
      <c r="AE22" s="61">
        <v>-23013</v>
      </c>
      <c r="AF22" s="61">
        <v>0</v>
      </c>
      <c r="AG22" s="67" t="str">
        <f>IFERROR(AF22/AD22, 0) * 100</f>
        <v>0</v>
      </c>
      <c r="AH22" s="61" t="s">
        <v>13</v>
      </c>
      <c r="AI22" s="76">
        <v>78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72924</v>
      </c>
    </row>
    <row r="23" spans="1:41">
      <c r="AO23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SUBTOTAL(9,F11:F51)</f>
        <v>0</v>
      </c>
      <c r="G7" s="40" t="str">
        <f>SUBTOTAL(9,G11:G51)</f>
        <v>0</v>
      </c>
      <c r="H7" s="40" t="str">
        <f>SUBTOTAL(9,H11:H51)</f>
        <v>0</v>
      </c>
      <c r="I7" s="40" t="str">
        <f>SUBTOTAL(9,I11:I51)</f>
        <v>0</v>
      </c>
      <c r="J7" s="77" t="str">
        <f>SUBTOTAL(9,J11:J51)/60</f>
        <v>0</v>
      </c>
      <c r="K7" s="77" t="str">
        <f>SUBTOTAL(9,K11:K51)/60</f>
        <v>0</v>
      </c>
      <c r="L7" s="77" t="str">
        <f>SUBTOTAL(9,L11:L51)/60</f>
        <v>0</v>
      </c>
      <c r="M7" s="77" t="str">
        <f>SUBTOTAL(9,M11:M51)/60</f>
        <v>0</v>
      </c>
      <c r="N7" s="43" t="str">
        <f>SUBTOTAL(9,N11:N51)</f>
        <v>0</v>
      </c>
      <c r="O7" s="44" t="str">
        <f>IFERROR(N7/((L7*60)+(M7*60)), 0)</f>
        <v>0</v>
      </c>
      <c r="P7" s="39" t="str">
        <f>SUBTOTAL(9,P11:P51)</f>
        <v>0</v>
      </c>
      <c r="Q7" s="40" t="str">
        <f>SUBTOTAL(9,Q11:Q51)</f>
        <v>0</v>
      </c>
      <c r="R7" s="40" t="str">
        <f>SUBTOTAL(9,R11:R51)</f>
        <v>0</v>
      </c>
      <c r="S7" s="40" t="str">
        <f>SUBTOTAL(9,S11:S51)</f>
        <v>0</v>
      </c>
      <c r="T7" s="77" t="str">
        <f>SUBTOTAL(9,T11:T51)/60</f>
        <v>0</v>
      </c>
      <c r="U7" s="77" t="str">
        <f>SUBTOTAL(9,U11:U51)/60</f>
        <v>0</v>
      </c>
      <c r="V7" s="77" t="str">
        <f>SUBTOTAL(9,V11:V51)/60</f>
        <v>0</v>
      </c>
      <c r="W7" s="77" t="str">
        <f>SUBTOTAL(9,W11:W51)/60</f>
        <v>0</v>
      </c>
      <c r="X7" s="43" t="str">
        <f>SUBTOTAL(9,X11:X51)</f>
        <v>0</v>
      </c>
      <c r="Y7" s="44" t="str">
        <f>IFERROR(X7/((V7*60)+(W7*60)), 0)</f>
        <v>0</v>
      </c>
      <c r="Z7" s="39" t="str">
        <f>SUBTOTAL(9,Z11:Z51)</f>
        <v>0</v>
      </c>
      <c r="AA7" s="40" t="str">
        <f>SUBTOTAL(9,AA11:AA51)</f>
        <v>0</v>
      </c>
      <c r="AB7" s="41" t="str">
        <f>SUBTOTAL(9,AB11:AB51)</f>
        <v>0</v>
      </c>
      <c r="AC7" s="39" t="str">
        <f>SUBTOTAL(9,AC11:AC51)</f>
        <v>0</v>
      </c>
      <c r="AD7" s="40" t="str">
        <f>SUBTOTAL(9,AD11:AD51)</f>
        <v>0</v>
      </c>
      <c r="AE7" s="40" t="str">
        <f>SUBTOTAL(9,AE11:AE51)</f>
        <v>0</v>
      </c>
      <c r="AF7" s="40" t="str">
        <f>SUBTOTAL(9,AF11:AF51)</f>
        <v>0</v>
      </c>
      <c r="AG7" s="45" t="str">
        <f>IFERROR(AF7/AD7, 0) * 100</f>
        <v>0</v>
      </c>
      <c r="AH7" s="42" t="s">
        <v>13</v>
      </c>
      <c r="AI7" s="77" t="str">
        <f>SUBTOTAL(9,AI11:AI51)/60</f>
        <v>0</v>
      </c>
      <c r="AJ7" s="77" t="str">
        <f>SUBTOTAL(9,AJ11:AJ51)/60</f>
        <v>0</v>
      </c>
      <c r="AK7" s="77" t="str">
        <f>SUBTOTAL(9,AK11:AK51)/60</f>
        <v>0</v>
      </c>
      <c r="AL7" s="77" t="str">
        <f>SUBTOTAL(9,AL11:AL51)/60</f>
        <v>0</v>
      </c>
      <c r="AM7" s="43" t="str">
        <f>SUBTOTAL(9,AM11:AM51)</f>
        <v>0</v>
      </c>
      <c r="AN7" s="46" t="str">
        <f>IFERROR(AM7/((AK7*60)+(AL7*60)), 0)</f>
        <v>0</v>
      </c>
      <c r="AO7" s="41" t="str">
        <f>SUBTOTAL(9,AO11:AO51)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900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 t="str">
        <f>IFERROR(AF13/AD13, 0) * 100</f>
        <v>0</v>
      </c>
      <c r="AH13" s="60" t="s">
        <v>13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500</v>
      </c>
      <c r="G14" s="60">
        <v>642</v>
      </c>
      <c r="H14" s="60">
        <v>142</v>
      </c>
      <c r="I14" s="60">
        <v>0</v>
      </c>
      <c r="J14" s="75">
        <v>1038</v>
      </c>
      <c r="K14" s="75">
        <v>120</v>
      </c>
      <c r="L14" s="75">
        <v>25</v>
      </c>
      <c r="M14" s="75" t="str">
        <f>J14 - K14 - L14</f>
        <v>0</v>
      </c>
      <c r="N14" s="66">
        <v>751.14</v>
      </c>
      <c r="O14" s="69" t="str">
        <f>IFERROR(N14/(L14+M14), 0)</f>
        <v>0</v>
      </c>
      <c r="P14" s="57">
        <v>720</v>
      </c>
      <c r="Q14" s="60">
        <v>634</v>
      </c>
      <c r="R14" s="60">
        <v>-86</v>
      </c>
      <c r="S14" s="60">
        <v>0</v>
      </c>
      <c r="T14" s="75">
        <v>941</v>
      </c>
      <c r="U14" s="75">
        <v>120</v>
      </c>
      <c r="V14" s="75">
        <v>72</v>
      </c>
      <c r="W14" s="75" t="str">
        <f>T14 - U14 - V14</f>
        <v>0</v>
      </c>
      <c r="X14" s="66">
        <v>741.78</v>
      </c>
      <c r="Y14" s="69" t="str">
        <f>IFERROR(X14/(V14+W14), 0)</f>
        <v>0</v>
      </c>
      <c r="Z14" s="57">
        <v>720</v>
      </c>
      <c r="AA14" s="60">
        <v>360</v>
      </c>
      <c r="AB14" s="63">
        <v>0</v>
      </c>
      <c r="AC14" s="57">
        <v>6520</v>
      </c>
      <c r="AD14" s="60">
        <v>5856</v>
      </c>
      <c r="AE14" s="60">
        <v>-664</v>
      </c>
      <c r="AF14" s="60">
        <v>-4</v>
      </c>
      <c r="AG14" s="66" t="str">
        <f>IFERROR(AF14/AD14, 0) * 100</f>
        <v>0</v>
      </c>
      <c r="AH14" s="60" t="s">
        <v>13</v>
      </c>
      <c r="AI14" s="75">
        <v>8852</v>
      </c>
      <c r="AJ14" s="75">
        <v>1080</v>
      </c>
      <c r="AK14" s="75">
        <v>268</v>
      </c>
      <c r="AL14" s="75" t="str">
        <f>AI14 - AJ14 - AK14</f>
        <v>0</v>
      </c>
      <c r="AM14" s="66">
        <v>6551.92</v>
      </c>
      <c r="AN14" s="72" t="str">
        <f>IFERROR(AM14/(AK14+AL14), 0)</f>
        <v>0</v>
      </c>
      <c r="AO14" s="63">
        <v>9990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-1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1809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12119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400</v>
      </c>
      <c r="G23" s="60">
        <v>640</v>
      </c>
      <c r="H23" s="60">
        <v>240</v>
      </c>
      <c r="I23" s="60">
        <v>0</v>
      </c>
      <c r="J23" s="75">
        <v>1021</v>
      </c>
      <c r="K23" s="75">
        <v>120</v>
      </c>
      <c r="L23" s="75">
        <v>61</v>
      </c>
      <c r="M23" s="75" t="str">
        <f>J23 - K23 - L23</f>
        <v>0</v>
      </c>
      <c r="N23" s="66">
        <v>960</v>
      </c>
      <c r="O23" s="69" t="str">
        <f>IFERROR(N23/(L23+M23), 0)</f>
        <v>0</v>
      </c>
      <c r="P23" s="57">
        <v>660</v>
      </c>
      <c r="Q23" s="60">
        <v>420</v>
      </c>
      <c r="R23" s="60">
        <v>-240</v>
      </c>
      <c r="S23" s="60">
        <v>0</v>
      </c>
      <c r="T23" s="75">
        <v>505</v>
      </c>
      <c r="U23" s="75">
        <v>60</v>
      </c>
      <c r="V23" s="75">
        <v>11</v>
      </c>
      <c r="W23" s="75" t="str">
        <f>T23 - U23 - V23</f>
        <v>0</v>
      </c>
      <c r="X23" s="66">
        <v>630</v>
      </c>
      <c r="Y23" s="69" t="str">
        <f>IFERROR(X23/(V23+W23), 0)</f>
        <v>0</v>
      </c>
      <c r="Z23" s="57">
        <v>400</v>
      </c>
      <c r="AA23" s="60">
        <v>0</v>
      </c>
      <c r="AB23" s="63">
        <v>0</v>
      </c>
      <c r="AC23" s="57">
        <v>4932</v>
      </c>
      <c r="AD23" s="60">
        <v>4532</v>
      </c>
      <c r="AE23" s="60">
        <v>-400</v>
      </c>
      <c r="AF23" s="60">
        <v>-8</v>
      </c>
      <c r="AG23" s="66" t="str">
        <f>IFERROR(AF23/AD23, 0) * 100</f>
        <v>0</v>
      </c>
      <c r="AH23" s="60" t="s">
        <v>13</v>
      </c>
      <c r="AI23" s="75">
        <v>6939</v>
      </c>
      <c r="AJ23" s="75">
        <v>840</v>
      </c>
      <c r="AK23" s="75">
        <v>512</v>
      </c>
      <c r="AL23" s="75" t="str">
        <f>AI23 - AJ23 - AK23</f>
        <v>0</v>
      </c>
      <c r="AM23" s="66">
        <v>6864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300</v>
      </c>
      <c r="G24" s="60">
        <v>180</v>
      </c>
      <c r="H24" s="60">
        <v>-120</v>
      </c>
      <c r="I24" s="60">
        <v>0</v>
      </c>
      <c r="J24" s="75">
        <v>516</v>
      </c>
      <c r="K24" s="75">
        <v>60</v>
      </c>
      <c r="L24" s="75">
        <v>151</v>
      </c>
      <c r="M24" s="75" t="str">
        <f>J24 - K24 - L24</f>
        <v>0</v>
      </c>
      <c r="N24" s="66">
        <v>217.8</v>
      </c>
      <c r="O24" s="69" t="str">
        <f>IFERROR(N24/(L24+M24), 0)</f>
        <v>0</v>
      </c>
      <c r="P24" s="57">
        <v>324</v>
      </c>
      <c r="Q24" s="60">
        <v>0</v>
      </c>
      <c r="R24" s="60">
        <v>-324</v>
      </c>
      <c r="S24" s="60">
        <v>0</v>
      </c>
      <c r="T24" s="75">
        <v>181</v>
      </c>
      <c r="U24" s="75">
        <v>10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300</v>
      </c>
      <c r="AA24" s="60">
        <v>0</v>
      </c>
      <c r="AB24" s="63">
        <v>0</v>
      </c>
      <c r="AC24" s="57">
        <v>2964</v>
      </c>
      <c r="AD24" s="60">
        <v>2220</v>
      </c>
      <c r="AE24" s="60">
        <v>-744</v>
      </c>
      <c r="AF24" s="60">
        <v>-4</v>
      </c>
      <c r="AG24" s="66" t="str">
        <f>IFERROR(AF24/AD24, 0) * 100</f>
        <v>0</v>
      </c>
      <c r="AH24" s="60" t="s">
        <v>13</v>
      </c>
      <c r="AI24" s="75">
        <v>3963</v>
      </c>
      <c r="AJ24" s="75">
        <v>440</v>
      </c>
      <c r="AK24" s="75">
        <v>700</v>
      </c>
      <c r="AL24" s="75" t="str">
        <f>AI24 - AJ24 - AK24</f>
        <v>0</v>
      </c>
      <c r="AM24" s="66">
        <v>2686.2</v>
      </c>
      <c r="AN24" s="72" t="str">
        <f>IFERROR(AM24/(AK24+AL24), 0)</f>
        <v>0</v>
      </c>
      <c r="AO24" s="63">
        <v>4872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2025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300</v>
      </c>
      <c r="G27" s="60">
        <v>602</v>
      </c>
      <c r="H27" s="60">
        <v>302</v>
      </c>
      <c r="I27" s="60">
        <v>0</v>
      </c>
      <c r="J27" s="75">
        <v>1019</v>
      </c>
      <c r="K27" s="75">
        <v>120</v>
      </c>
      <c r="L27" s="75">
        <v>45</v>
      </c>
      <c r="M27" s="75" t="str">
        <f>J27 - K27 - L27</f>
        <v>0</v>
      </c>
      <c r="N27" s="66">
        <v>752.5</v>
      </c>
      <c r="O27" s="69" t="str">
        <f>IFERROR(N27/(L27+M27), 0)</f>
        <v>0</v>
      </c>
      <c r="P27" s="57">
        <v>624</v>
      </c>
      <c r="Q27" s="60">
        <v>506</v>
      </c>
      <c r="R27" s="60">
        <v>-118</v>
      </c>
      <c r="S27" s="60">
        <v>0</v>
      </c>
      <c r="T27" s="75">
        <v>883</v>
      </c>
      <c r="U27" s="75">
        <v>110</v>
      </c>
      <c r="V27" s="75">
        <v>62</v>
      </c>
      <c r="W27" s="75" t="str">
        <f>T27 - U27 - V27</f>
        <v>0</v>
      </c>
      <c r="X27" s="66">
        <v>632.5</v>
      </c>
      <c r="Y27" s="69" t="str">
        <f>IFERROR(X27/(V27+W27), 0)</f>
        <v>0</v>
      </c>
      <c r="Z27" s="57">
        <v>624</v>
      </c>
      <c r="AA27" s="60">
        <v>0</v>
      </c>
      <c r="AB27" s="63">
        <v>0</v>
      </c>
      <c r="AC27" s="57">
        <v>4452</v>
      </c>
      <c r="AD27" s="60">
        <v>4012</v>
      </c>
      <c r="AE27" s="60">
        <v>-440</v>
      </c>
      <c r="AF27" s="60">
        <v>-8</v>
      </c>
      <c r="AG27" s="66" t="str">
        <f>IFERROR(AF27/AD27, 0) * 100</f>
        <v>0</v>
      </c>
      <c r="AH27" s="60" t="s">
        <v>13</v>
      </c>
      <c r="AI27" s="75">
        <v>7255</v>
      </c>
      <c r="AJ27" s="75">
        <v>880</v>
      </c>
      <c r="AK27" s="75">
        <v>600</v>
      </c>
      <c r="AL27" s="75" t="str">
        <f>AI27 - AJ27 - AK27</f>
        <v>0</v>
      </c>
      <c r="AM27" s="66">
        <v>5015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312</v>
      </c>
      <c r="G28" s="60">
        <v>397</v>
      </c>
      <c r="H28" s="60">
        <v>85</v>
      </c>
      <c r="I28" s="60">
        <v>-1</v>
      </c>
      <c r="J28" s="75">
        <v>478</v>
      </c>
      <c r="K28" s="75">
        <v>60</v>
      </c>
      <c r="L28" s="75">
        <v>48</v>
      </c>
      <c r="M28" s="75" t="str">
        <f>J28 - K28 - L28</f>
        <v>0</v>
      </c>
      <c r="N28" s="66">
        <v>277.9</v>
      </c>
      <c r="O28" s="69" t="str">
        <f>IFERROR(N28/(L28+M28), 0)</f>
        <v>0</v>
      </c>
      <c r="P28" s="57">
        <v>388</v>
      </c>
      <c r="Q28" s="60">
        <v>303</v>
      </c>
      <c r="R28" s="60">
        <v>-85</v>
      </c>
      <c r="S28" s="60">
        <v>0</v>
      </c>
      <c r="T28" s="75">
        <v>335</v>
      </c>
      <c r="U28" s="75">
        <v>50</v>
      </c>
      <c r="V28" s="75">
        <v>21</v>
      </c>
      <c r="W28" s="75" t="str">
        <f>T28 - U28 - V28</f>
        <v>0</v>
      </c>
      <c r="X28" s="66">
        <v>212.1</v>
      </c>
      <c r="Y28" s="69" t="str">
        <f>IFERROR(X28/(V28+W28), 0)</f>
        <v>0</v>
      </c>
      <c r="Z28" s="57">
        <v>388</v>
      </c>
      <c r="AA28" s="60">
        <v>0</v>
      </c>
      <c r="AB28" s="63">
        <v>0</v>
      </c>
      <c r="AC28" s="57">
        <v>4404</v>
      </c>
      <c r="AD28" s="60">
        <v>4016</v>
      </c>
      <c r="AE28" s="60">
        <v>-388</v>
      </c>
      <c r="AF28" s="60">
        <v>-25</v>
      </c>
      <c r="AG28" s="66" t="str">
        <f>IFERROR(AF28/AD28, 0) * 100</f>
        <v>0</v>
      </c>
      <c r="AH28" s="60" t="s">
        <v>13</v>
      </c>
      <c r="AI28" s="75">
        <v>3516</v>
      </c>
      <c r="AJ28" s="75">
        <v>430</v>
      </c>
      <c r="AK28" s="75">
        <v>283</v>
      </c>
      <c r="AL28" s="75" t="str">
        <f>AI28 - AJ28 - AK28</f>
        <v>0</v>
      </c>
      <c r="AM28" s="66">
        <v>2811.2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-7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-12</v>
      </c>
      <c r="AG29" s="66" t="str">
        <f>IFERROR(AF29/AD29, 0) * 100</f>
        <v>0</v>
      </c>
      <c r="AH29" s="60" t="s">
        <v>13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4180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-1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-24</v>
      </c>
      <c r="AG30" s="66" t="str">
        <f>IFERROR(AF30/AD30, 0) * 100</f>
        <v>0</v>
      </c>
      <c r="AH30" s="60" t="s">
        <v>13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4040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222</v>
      </c>
      <c r="R31" s="60">
        <v>222</v>
      </c>
      <c r="S31" s="60">
        <v>0</v>
      </c>
      <c r="T31" s="75">
        <v>495</v>
      </c>
      <c r="U31" s="75">
        <v>60</v>
      </c>
      <c r="V31" s="75">
        <v>48</v>
      </c>
      <c r="W31" s="75" t="str">
        <f>T31 - U31 - V31</f>
        <v>0</v>
      </c>
      <c r="X31" s="66">
        <v>344.1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2978</v>
      </c>
      <c r="AE31" s="60">
        <v>-47</v>
      </c>
      <c r="AF31" s="60">
        <v>-49</v>
      </c>
      <c r="AG31" s="66" t="str">
        <f>IFERROR(AF31/AD31, 0) * 100</f>
        <v>0</v>
      </c>
      <c r="AH31" s="60" t="s">
        <v>13</v>
      </c>
      <c r="AI31" s="75">
        <v>7184</v>
      </c>
      <c r="AJ31" s="75">
        <v>850</v>
      </c>
      <c r="AK31" s="75">
        <v>1399</v>
      </c>
      <c r="AL31" s="75" t="str">
        <f>AI31 - AJ31 - AK31</f>
        <v>0</v>
      </c>
      <c r="AM31" s="66">
        <v>4615.9</v>
      </c>
      <c r="AN31" s="72" t="str">
        <f>IFERROR(AM31/(AK31+AL31), 0)</f>
        <v>0</v>
      </c>
      <c r="AO31" s="63">
        <v>3725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312</v>
      </c>
      <c r="G34" s="60">
        <v>384</v>
      </c>
      <c r="H34" s="60">
        <v>72</v>
      </c>
      <c r="I34" s="60">
        <v>0</v>
      </c>
      <c r="J34" s="75">
        <v>514</v>
      </c>
      <c r="K34" s="75">
        <v>60</v>
      </c>
      <c r="L34" s="75">
        <v>62</v>
      </c>
      <c r="M34" s="75" t="str">
        <f>J34 - K34 - L34</f>
        <v>0</v>
      </c>
      <c r="N34" s="66">
        <v>480</v>
      </c>
      <c r="O34" s="69" t="str">
        <f>IFERROR(N34/(L34+M34), 0)</f>
        <v>0</v>
      </c>
      <c r="P34" s="57">
        <v>388</v>
      </c>
      <c r="Q34" s="60">
        <v>316</v>
      </c>
      <c r="R34" s="60">
        <v>-72</v>
      </c>
      <c r="S34" s="60">
        <v>0</v>
      </c>
      <c r="T34" s="75">
        <v>391</v>
      </c>
      <c r="U34" s="75">
        <v>50</v>
      </c>
      <c r="V34" s="75">
        <v>33</v>
      </c>
      <c r="W34" s="75" t="str">
        <f>T34 - U34 - V34</f>
        <v>0</v>
      </c>
      <c r="X34" s="66">
        <v>395</v>
      </c>
      <c r="Y34" s="69" t="str">
        <f>IFERROR(X34/(V34+W34), 0)</f>
        <v>0</v>
      </c>
      <c r="Z34" s="57">
        <v>388</v>
      </c>
      <c r="AA34" s="60">
        <v>0</v>
      </c>
      <c r="AB34" s="63">
        <v>0</v>
      </c>
      <c r="AC34" s="57">
        <v>7764</v>
      </c>
      <c r="AD34" s="60">
        <v>7376</v>
      </c>
      <c r="AE34" s="60">
        <v>-388</v>
      </c>
      <c r="AF34" s="60">
        <v>-8</v>
      </c>
      <c r="AG34" s="66" t="str">
        <f>IFERROR(AF34/AD34, 0) * 100</f>
        <v>0</v>
      </c>
      <c r="AH34" s="60" t="s">
        <v>13</v>
      </c>
      <c r="AI34" s="75">
        <v>5607</v>
      </c>
      <c r="AJ34" s="75">
        <v>700</v>
      </c>
      <c r="AK34" s="75">
        <v>605</v>
      </c>
      <c r="AL34" s="75" t="str">
        <f>AI34 - AJ34 - AK34</f>
        <v>0</v>
      </c>
      <c r="AM34" s="66">
        <v>5860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900</v>
      </c>
      <c r="G35" s="60">
        <v>547</v>
      </c>
      <c r="H35" s="60">
        <v>-353</v>
      </c>
      <c r="I35" s="60">
        <v>0</v>
      </c>
      <c r="J35" s="75">
        <v>934</v>
      </c>
      <c r="K35" s="75">
        <v>110</v>
      </c>
      <c r="L35" s="75">
        <v>388</v>
      </c>
      <c r="M35" s="75" t="str">
        <f>J35 - K35 - L35</f>
        <v>0</v>
      </c>
      <c r="N35" s="66">
        <v>328.2</v>
      </c>
      <c r="O35" s="69" t="str">
        <f>IFERROR(N35/(L35+M35), 0)</f>
        <v>0</v>
      </c>
      <c r="P35" s="57">
        <v>900</v>
      </c>
      <c r="Q35" s="60">
        <v>483</v>
      </c>
      <c r="R35" s="60">
        <v>-417</v>
      </c>
      <c r="S35" s="60">
        <v>0</v>
      </c>
      <c r="T35" s="75">
        <v>593</v>
      </c>
      <c r="U35" s="75">
        <v>60</v>
      </c>
      <c r="V35" s="75">
        <v>138</v>
      </c>
      <c r="W35" s="75" t="str">
        <f>T35 - U35 - V35</f>
        <v>0</v>
      </c>
      <c r="X35" s="66">
        <v>289.8</v>
      </c>
      <c r="Y35" s="69" t="str">
        <f>IFERROR(X35/(V35+W35), 0)</f>
        <v>0</v>
      </c>
      <c r="Z35" s="57">
        <v>400</v>
      </c>
      <c r="AA35" s="60">
        <v>0</v>
      </c>
      <c r="AB35" s="63">
        <v>0</v>
      </c>
      <c r="AC35" s="57">
        <v>8320</v>
      </c>
      <c r="AD35" s="60">
        <v>7150</v>
      </c>
      <c r="AE35" s="60">
        <v>-1170</v>
      </c>
      <c r="AF35" s="60">
        <v>-26</v>
      </c>
      <c r="AG35" s="66" t="str">
        <f>IFERROR(AF35/AD35, 0) * 100</f>
        <v>0</v>
      </c>
      <c r="AH35" s="60" t="s">
        <v>13</v>
      </c>
      <c r="AI35" s="75">
        <v>8264</v>
      </c>
      <c r="AJ35" s="75">
        <v>1000</v>
      </c>
      <c r="AK35" s="75">
        <v>1033</v>
      </c>
      <c r="AL35" s="75" t="str">
        <f>AI35 - AJ35 - AK35</f>
        <v>0</v>
      </c>
      <c r="AM35" s="66">
        <v>6397.5</v>
      </c>
      <c r="AN35" s="72" t="str">
        <f>IFERROR(AM35/(AK35+AL35), 0)</f>
        <v>0</v>
      </c>
      <c r="AO35" s="63">
        <v>11872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405</v>
      </c>
      <c r="G37" s="60">
        <v>405</v>
      </c>
      <c r="H37" s="60">
        <v>0</v>
      </c>
      <c r="I37" s="60">
        <v>-2</v>
      </c>
      <c r="J37" s="75">
        <v>511</v>
      </c>
      <c r="K37" s="75">
        <v>60</v>
      </c>
      <c r="L37" s="75">
        <v>69</v>
      </c>
      <c r="M37" s="75" t="str">
        <f>J37 - K37 - L37</f>
        <v>0</v>
      </c>
      <c r="N37" s="66">
        <v>405</v>
      </c>
      <c r="O37" s="69" t="str">
        <f>IFERROR(N37/(L37+M37), 0)</f>
        <v>0</v>
      </c>
      <c r="P37" s="57">
        <v>405</v>
      </c>
      <c r="Q37" s="60">
        <v>405</v>
      </c>
      <c r="R37" s="60">
        <v>0</v>
      </c>
      <c r="S37" s="60">
        <v>0</v>
      </c>
      <c r="T37" s="75">
        <v>508</v>
      </c>
      <c r="U37" s="75">
        <v>60</v>
      </c>
      <c r="V37" s="75">
        <v>9</v>
      </c>
      <c r="W37" s="75" t="str">
        <f>T37 - U37 - V37</f>
        <v>0</v>
      </c>
      <c r="X37" s="66">
        <v>405</v>
      </c>
      <c r="Y37" s="69" t="str">
        <f>IFERROR(X37/(V37+W37), 0)</f>
        <v>0</v>
      </c>
      <c r="Z37" s="57">
        <v>405</v>
      </c>
      <c r="AA37" s="60">
        <v>0</v>
      </c>
      <c r="AB37" s="63">
        <v>0</v>
      </c>
      <c r="AC37" s="57">
        <v>4173</v>
      </c>
      <c r="AD37" s="60">
        <v>3768</v>
      </c>
      <c r="AE37" s="60">
        <v>-405</v>
      </c>
      <c r="AF37" s="60">
        <v>-22</v>
      </c>
      <c r="AG37" s="66" t="str">
        <f>IFERROR(AF37/AD37, 0) * 100</f>
        <v>0</v>
      </c>
      <c r="AH37" s="60" t="s">
        <v>13</v>
      </c>
      <c r="AI37" s="75">
        <v>4776</v>
      </c>
      <c r="AJ37" s="75">
        <v>590</v>
      </c>
      <c r="AK37" s="75">
        <v>335</v>
      </c>
      <c r="AL37" s="75" t="str">
        <f>AI37 - AJ37 - AK37</f>
        <v>0</v>
      </c>
      <c r="AM37" s="66">
        <v>4703.7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448</v>
      </c>
      <c r="G38" s="60">
        <v>448</v>
      </c>
      <c r="H38" s="60">
        <v>0</v>
      </c>
      <c r="I38" s="60">
        <v>0</v>
      </c>
      <c r="J38" s="75">
        <v>973</v>
      </c>
      <c r="K38" s="75">
        <v>120</v>
      </c>
      <c r="L38" s="75">
        <v>33</v>
      </c>
      <c r="M38" s="75" t="str">
        <f>J38 - K38 - L38</f>
        <v>0</v>
      </c>
      <c r="N38" s="66">
        <v>564.48</v>
      </c>
      <c r="O38" s="69" t="str">
        <f>IFERROR(N38/(L38+M38), 0)</f>
        <v>0</v>
      </c>
      <c r="P38" s="57">
        <v>600</v>
      </c>
      <c r="Q38" s="60">
        <v>600</v>
      </c>
      <c r="R38" s="60">
        <v>0</v>
      </c>
      <c r="S38" s="60">
        <v>0</v>
      </c>
      <c r="T38" s="75">
        <v>1023</v>
      </c>
      <c r="U38" s="75">
        <v>120</v>
      </c>
      <c r="V38" s="75">
        <v>29</v>
      </c>
      <c r="W38" s="75" t="str">
        <f>T38 - U38 - V38</f>
        <v>0</v>
      </c>
      <c r="X38" s="66">
        <v>756</v>
      </c>
      <c r="Y38" s="69" t="str">
        <f>IFERROR(X38/(V38+W38), 0)</f>
        <v>0</v>
      </c>
      <c r="Z38" s="57">
        <v>600</v>
      </c>
      <c r="AA38" s="60">
        <v>0</v>
      </c>
      <c r="AB38" s="63">
        <v>0</v>
      </c>
      <c r="AC38" s="57">
        <v>5445</v>
      </c>
      <c r="AD38" s="60">
        <v>4845</v>
      </c>
      <c r="AE38" s="60">
        <v>-600</v>
      </c>
      <c r="AF38" s="60">
        <v>0</v>
      </c>
      <c r="AG38" s="66" t="str">
        <f>IFERROR(AF38/AD38, 0) * 100</f>
        <v>0</v>
      </c>
      <c r="AH38" s="60" t="s">
        <v>13</v>
      </c>
      <c r="AI38" s="75">
        <v>8918</v>
      </c>
      <c r="AJ38" s="75">
        <v>1080</v>
      </c>
      <c r="AK38" s="75">
        <v>306</v>
      </c>
      <c r="AL38" s="75" t="str">
        <f>AI38 - AJ38 - AK38</f>
        <v>0</v>
      </c>
      <c r="AM38" s="66">
        <v>6104.7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-1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4040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336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262</v>
      </c>
      <c r="F41" s="57">
        <v>100</v>
      </c>
      <c r="G41" s="60">
        <v>117</v>
      </c>
      <c r="H41" s="60">
        <v>17</v>
      </c>
      <c r="I41" s="60">
        <v>0</v>
      </c>
      <c r="J41" s="75">
        <v>480</v>
      </c>
      <c r="K41" s="75">
        <v>60</v>
      </c>
      <c r="L41" s="75">
        <v>76</v>
      </c>
      <c r="M41" s="75" t="str">
        <f>J41 - K41 - L41</f>
        <v>0</v>
      </c>
      <c r="N41" s="66">
        <v>409.5</v>
      </c>
      <c r="O41" s="69" t="str">
        <f>IFERROR(N41/(L41+M41), 0)</f>
        <v>0</v>
      </c>
      <c r="P41" s="57">
        <v>144</v>
      </c>
      <c r="Q41" s="60">
        <v>144</v>
      </c>
      <c r="R41" s="60">
        <v>0</v>
      </c>
      <c r="S41" s="60">
        <v>0</v>
      </c>
      <c r="T41" s="75">
        <v>486</v>
      </c>
      <c r="U41" s="75">
        <v>60</v>
      </c>
      <c r="V41" s="75">
        <v>32</v>
      </c>
      <c r="W41" s="75" t="str">
        <f>T41 - U41 - V41</f>
        <v>0</v>
      </c>
      <c r="X41" s="66">
        <v>504</v>
      </c>
      <c r="Y41" s="69" t="str">
        <f>IFERROR(X41/(V41+W41), 0)</f>
        <v>0</v>
      </c>
      <c r="Z41" s="57">
        <v>144</v>
      </c>
      <c r="AA41" s="60">
        <v>144</v>
      </c>
      <c r="AB41" s="63">
        <v>0</v>
      </c>
      <c r="AC41" s="57">
        <v>532</v>
      </c>
      <c r="AD41" s="60">
        <v>388</v>
      </c>
      <c r="AE41" s="60">
        <v>-144</v>
      </c>
      <c r="AF41" s="60">
        <v>-3</v>
      </c>
      <c r="AG41" s="66" t="str">
        <f>IFERROR(AF41/AD41, 0) * 100</f>
        <v>0</v>
      </c>
      <c r="AH41" s="60" t="s">
        <v>13</v>
      </c>
      <c r="AI41" s="75">
        <v>1451</v>
      </c>
      <c r="AJ41" s="75">
        <v>180</v>
      </c>
      <c r="AK41" s="75">
        <v>108</v>
      </c>
      <c r="AL41" s="75" t="str">
        <f>AI41 - AJ41 - AK41</f>
        <v>0</v>
      </c>
      <c r="AM41" s="66">
        <v>1358</v>
      </c>
      <c r="AN41" s="72" t="str">
        <f>IFERROR(AM41/(AK41+AL41), 0)</f>
        <v>0</v>
      </c>
      <c r="AO41" s="63">
        <v>1720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263</v>
      </c>
      <c r="E42" s="54" t="s">
        <v>262</v>
      </c>
      <c r="F42" s="57">
        <v>144</v>
      </c>
      <c r="G42" s="60">
        <v>100</v>
      </c>
      <c r="H42" s="60">
        <v>-44</v>
      </c>
      <c r="I42" s="60">
        <v>0</v>
      </c>
      <c r="J42" s="75">
        <v>519</v>
      </c>
      <c r="K42" s="75">
        <v>60</v>
      </c>
      <c r="L42" s="75">
        <v>0</v>
      </c>
      <c r="M42" s="75" t="str">
        <f>J42 - K42 - L42</f>
        <v>0</v>
      </c>
      <c r="N42" s="66">
        <v>250</v>
      </c>
      <c r="O42" s="69" t="str">
        <f>IFERROR(N42/(L42+M42), 0)</f>
        <v>0</v>
      </c>
      <c r="P42" s="57">
        <v>144</v>
      </c>
      <c r="Q42" s="60">
        <v>145</v>
      </c>
      <c r="R42" s="60">
        <v>1</v>
      </c>
      <c r="S42" s="60">
        <v>0</v>
      </c>
      <c r="T42" s="75">
        <v>517</v>
      </c>
      <c r="U42" s="75">
        <v>60</v>
      </c>
      <c r="V42" s="75">
        <v>0</v>
      </c>
      <c r="W42" s="75" t="str">
        <f>T42 - U42 - V42</f>
        <v>0</v>
      </c>
      <c r="X42" s="66">
        <v>362.5</v>
      </c>
      <c r="Y42" s="69" t="str">
        <f>IFERROR(X42/(V42+W42), 0)</f>
        <v>0</v>
      </c>
      <c r="Z42" s="57">
        <v>144</v>
      </c>
      <c r="AA42" s="60">
        <v>108</v>
      </c>
      <c r="AB42" s="63">
        <v>0</v>
      </c>
      <c r="AC42" s="57">
        <v>432</v>
      </c>
      <c r="AD42" s="60">
        <v>245</v>
      </c>
      <c r="AE42" s="60">
        <v>-187</v>
      </c>
      <c r="AF42" s="60">
        <v>0</v>
      </c>
      <c r="AG42" s="66" t="str">
        <f>IFERROR(AF42/AD42, 0) * 100</f>
        <v>0</v>
      </c>
      <c r="AH42" s="60" t="s">
        <v>13</v>
      </c>
      <c r="AI42" s="75">
        <v>1036</v>
      </c>
      <c r="AJ42" s="75">
        <v>120</v>
      </c>
      <c r="AK42" s="75">
        <v>0</v>
      </c>
      <c r="AL42" s="75" t="str">
        <f>AI42 - AJ42 - AK42</f>
        <v>0</v>
      </c>
      <c r="AM42" s="66">
        <v>612.5</v>
      </c>
      <c r="AN42" s="72" t="str">
        <f>IFERROR(AM42/(AK42+AL42), 0)</f>
        <v>0</v>
      </c>
      <c r="AO42" s="63">
        <v>1188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265</v>
      </c>
      <c r="F43" s="57">
        <v>60</v>
      </c>
      <c r="G43" s="60">
        <v>60</v>
      </c>
      <c r="H43" s="60">
        <v>0</v>
      </c>
      <c r="I43" s="60">
        <v>-2</v>
      </c>
      <c r="J43" s="75">
        <v>358</v>
      </c>
      <c r="K43" s="75">
        <v>50</v>
      </c>
      <c r="L43" s="75">
        <v>105</v>
      </c>
      <c r="M43" s="75" t="str">
        <f>J43 - K43 - L43</f>
        <v>0</v>
      </c>
      <c r="N43" s="66">
        <v>378</v>
      </c>
      <c r="O43" s="69" t="str">
        <f>IFERROR(N43/(L43+M43), 0)</f>
        <v>0</v>
      </c>
      <c r="P43" s="57">
        <v>10</v>
      </c>
      <c r="Q43" s="60">
        <v>110</v>
      </c>
      <c r="R43" s="60">
        <v>100</v>
      </c>
      <c r="S43" s="60">
        <v>0</v>
      </c>
      <c r="T43" s="75">
        <v>489</v>
      </c>
      <c r="U43" s="75">
        <v>60</v>
      </c>
      <c r="V43" s="75">
        <v>155</v>
      </c>
      <c r="W43" s="75" t="str">
        <f>T43 - U43 - V43</f>
        <v>0</v>
      </c>
      <c r="X43" s="66">
        <v>693</v>
      </c>
      <c r="Y43" s="69" t="str">
        <f>IFERROR(X43/(V43+W43), 0)</f>
        <v>0</v>
      </c>
      <c r="Z43" s="57">
        <v>120</v>
      </c>
      <c r="AA43" s="60">
        <v>120</v>
      </c>
      <c r="AB43" s="63">
        <v>0</v>
      </c>
      <c r="AC43" s="57">
        <v>390</v>
      </c>
      <c r="AD43" s="60">
        <v>260</v>
      </c>
      <c r="AE43" s="60">
        <v>-130</v>
      </c>
      <c r="AF43" s="60">
        <v>-10</v>
      </c>
      <c r="AG43" s="66" t="str">
        <f>IFERROR(AF43/AD43, 0) * 100</f>
        <v>0</v>
      </c>
      <c r="AH43" s="60" t="s">
        <v>13</v>
      </c>
      <c r="AI43" s="75">
        <v>1300</v>
      </c>
      <c r="AJ43" s="75">
        <v>170</v>
      </c>
      <c r="AK43" s="75">
        <v>260</v>
      </c>
      <c r="AL43" s="75" t="str">
        <f>AI43 - AJ43 - AK43</f>
        <v>0</v>
      </c>
      <c r="AM43" s="66">
        <v>1638</v>
      </c>
      <c r="AN43" s="72" t="str">
        <f>IFERROR(AM43/(AK43+AL43), 0)</f>
        <v>0</v>
      </c>
      <c r="AO43" s="63">
        <v>1626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266</v>
      </c>
      <c r="E44" s="54" t="s">
        <v>265</v>
      </c>
      <c r="F44" s="57">
        <v>120</v>
      </c>
      <c r="G44" s="60">
        <v>87</v>
      </c>
      <c r="H44" s="60">
        <v>-33</v>
      </c>
      <c r="I44" s="60">
        <v>-5</v>
      </c>
      <c r="J44" s="75">
        <v>516</v>
      </c>
      <c r="K44" s="75">
        <v>60</v>
      </c>
      <c r="L44" s="75">
        <v>0</v>
      </c>
      <c r="M44" s="75" t="str">
        <f>J44 - K44 - L44</f>
        <v>0</v>
      </c>
      <c r="N44" s="66">
        <v>548.1</v>
      </c>
      <c r="O44" s="69" t="str">
        <f>IFERROR(N44/(L44+M44), 0)</f>
        <v>0</v>
      </c>
      <c r="P44" s="57">
        <v>120</v>
      </c>
      <c r="Q44" s="60">
        <v>106</v>
      </c>
      <c r="R44" s="60">
        <v>-14</v>
      </c>
      <c r="S44" s="60">
        <v>0</v>
      </c>
      <c r="T44" s="75">
        <v>515</v>
      </c>
      <c r="U44" s="75">
        <v>60</v>
      </c>
      <c r="V44" s="75">
        <v>95</v>
      </c>
      <c r="W44" s="75" t="str">
        <f>T44 - U44 - V44</f>
        <v>0</v>
      </c>
      <c r="X44" s="66">
        <v>667.8</v>
      </c>
      <c r="Y44" s="69" t="str">
        <f>IFERROR(X44/(V44+W44), 0)</f>
        <v>0</v>
      </c>
      <c r="Z44" s="57">
        <v>120</v>
      </c>
      <c r="AA44" s="60">
        <v>60</v>
      </c>
      <c r="AB44" s="63">
        <v>0</v>
      </c>
      <c r="AC44" s="57">
        <v>604</v>
      </c>
      <c r="AD44" s="60">
        <v>261</v>
      </c>
      <c r="AE44" s="60">
        <v>-343</v>
      </c>
      <c r="AF44" s="60">
        <v>-30</v>
      </c>
      <c r="AG44" s="66" t="str">
        <f>IFERROR(AF44/AD44, 0) * 100</f>
        <v>0</v>
      </c>
      <c r="AH44" s="60" t="s">
        <v>13</v>
      </c>
      <c r="AI44" s="75">
        <v>1478</v>
      </c>
      <c r="AJ44" s="75">
        <v>180</v>
      </c>
      <c r="AK44" s="75">
        <v>95</v>
      </c>
      <c r="AL44" s="75" t="str">
        <f>AI44 - AJ44 - AK44</f>
        <v>0</v>
      </c>
      <c r="AM44" s="66">
        <v>1453.9</v>
      </c>
      <c r="AN44" s="72" t="str">
        <f>IFERROR(AM44/(AK44+AL44), 0)</f>
        <v>0</v>
      </c>
      <c r="AO44" s="63">
        <v>1240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216</v>
      </c>
      <c r="G45" s="60">
        <v>159</v>
      </c>
      <c r="H45" s="60">
        <v>-57</v>
      </c>
      <c r="I45" s="60">
        <v>0</v>
      </c>
      <c r="J45" s="75">
        <v>523</v>
      </c>
      <c r="K45" s="75">
        <v>60</v>
      </c>
      <c r="L45" s="75">
        <v>115</v>
      </c>
      <c r="M45" s="75" t="str">
        <f>J45 - K45 - L45</f>
        <v>0</v>
      </c>
      <c r="N45" s="66">
        <v>318</v>
      </c>
      <c r="O45" s="69" t="str">
        <f>IFERROR(N45/(L45+M45), 0)</f>
        <v>0</v>
      </c>
      <c r="P45" s="57">
        <v>162</v>
      </c>
      <c r="Q45" s="60">
        <v>116</v>
      </c>
      <c r="R45" s="60">
        <v>-46</v>
      </c>
      <c r="S45" s="60">
        <v>0</v>
      </c>
      <c r="T45" s="75">
        <v>507</v>
      </c>
      <c r="U45" s="75">
        <v>60</v>
      </c>
      <c r="V45" s="75">
        <v>143</v>
      </c>
      <c r="W45" s="75" t="str">
        <f>T45 - U45 - V45</f>
        <v>0</v>
      </c>
      <c r="X45" s="66">
        <v>291</v>
      </c>
      <c r="Y45" s="69" t="str">
        <f>IFERROR(X45/(V45+W45), 0)</f>
        <v>0</v>
      </c>
      <c r="Z45" s="57">
        <v>216</v>
      </c>
      <c r="AA45" s="60">
        <v>216</v>
      </c>
      <c r="AB45" s="63">
        <v>0</v>
      </c>
      <c r="AC45" s="57">
        <v>1026</v>
      </c>
      <c r="AD45" s="60">
        <v>707</v>
      </c>
      <c r="AE45" s="60">
        <v>-319</v>
      </c>
      <c r="AF45" s="60">
        <v>-26</v>
      </c>
      <c r="AG45" s="66" t="str">
        <f>IFERROR(AF45/AD45, 0) * 100</f>
        <v>0</v>
      </c>
      <c r="AH45" s="60" t="s">
        <v>13</v>
      </c>
      <c r="AI45" s="75">
        <v>2332</v>
      </c>
      <c r="AJ45" s="75">
        <v>260</v>
      </c>
      <c r="AK45" s="75">
        <v>358</v>
      </c>
      <c r="AL45" s="75" t="str">
        <f>AI45 - AJ45 - AK45</f>
        <v>0</v>
      </c>
      <c r="AM45" s="66">
        <v>1473</v>
      </c>
      <c r="AN45" s="72" t="str">
        <f>IFERROR(AM45/(AK45+AL45), 0)</f>
        <v>0</v>
      </c>
      <c r="AO45" s="63">
        <v>3587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100</v>
      </c>
      <c r="R46" s="60">
        <v>100</v>
      </c>
      <c r="S46" s="60">
        <v>0</v>
      </c>
      <c r="T46" s="75">
        <v>585</v>
      </c>
      <c r="U46" s="75">
        <v>100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-24</v>
      </c>
      <c r="AG46" s="66" t="str">
        <f>IFERROR(AF46/AD46, 0) * 100</f>
        <v>0</v>
      </c>
      <c r="AH46" s="60" t="s">
        <v>13</v>
      </c>
      <c r="AI46" s="75">
        <v>586</v>
      </c>
      <c r="AJ46" s="75">
        <v>100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100</v>
      </c>
      <c r="R47" s="60">
        <v>100</v>
      </c>
      <c r="S47" s="60">
        <v>0</v>
      </c>
      <c r="T47" s="75">
        <v>555</v>
      </c>
      <c r="U47" s="75">
        <v>100</v>
      </c>
      <c r="V47" s="75">
        <v>0</v>
      </c>
      <c r="W47" s="75" t="str">
        <f>T47 - U47 - V47</f>
        <v>0</v>
      </c>
      <c r="X47" s="66">
        <v>75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0</v>
      </c>
      <c r="AG47" s="66" t="str">
        <f>IFERROR(AF47/AD47, 0) * 100</f>
        <v>0</v>
      </c>
      <c r="AH47" s="60" t="s">
        <v>13</v>
      </c>
      <c r="AI47" s="75">
        <v>555</v>
      </c>
      <c r="AJ47" s="75">
        <v>100</v>
      </c>
      <c r="AK47" s="75">
        <v>0</v>
      </c>
      <c r="AL47" s="75" t="str">
        <f>AI47 - AJ47 - AK47</f>
        <v>0</v>
      </c>
      <c r="AM47" s="66">
        <v>145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274</v>
      </c>
      <c r="F48" s="57">
        <v>0</v>
      </c>
      <c r="G48" s="60">
        <v>50</v>
      </c>
      <c r="H48" s="60">
        <v>50</v>
      </c>
      <c r="I48" s="60">
        <v>0</v>
      </c>
      <c r="J48" s="75">
        <v>21</v>
      </c>
      <c r="K48" s="75">
        <v>0</v>
      </c>
      <c r="L48" s="75">
        <v>0</v>
      </c>
      <c r="M48" s="75" t="str">
        <f>J48 - K48 - L48</f>
        <v>0</v>
      </c>
      <c r="N48" s="66">
        <v>35</v>
      </c>
      <c r="O48" s="69" t="str">
        <f>IFERROR(N48/(L48+M48), 0)</f>
        <v>0</v>
      </c>
      <c r="P48" s="57">
        <v>0</v>
      </c>
      <c r="Q48" s="60">
        <v>50</v>
      </c>
      <c r="R48" s="60">
        <v>50</v>
      </c>
      <c r="S48" s="60">
        <v>0</v>
      </c>
      <c r="T48" s="75">
        <v>160</v>
      </c>
      <c r="U48" s="75">
        <v>10</v>
      </c>
      <c r="V48" s="75">
        <v>0</v>
      </c>
      <c r="W48" s="75" t="str">
        <f>T48 - U48 - V48</f>
        <v>0</v>
      </c>
      <c r="X48" s="66">
        <v>35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170</v>
      </c>
      <c r="AD48" s="60">
        <v>170</v>
      </c>
      <c r="AE48" s="60">
        <v>0</v>
      </c>
      <c r="AF48" s="60">
        <v>0</v>
      </c>
      <c r="AG48" s="66" t="str">
        <f>IFERROR(AF48/AD48, 0) * 100</f>
        <v>0</v>
      </c>
      <c r="AH48" s="60" t="s">
        <v>13</v>
      </c>
      <c r="AI48" s="75">
        <v>809</v>
      </c>
      <c r="AJ48" s="75">
        <v>110</v>
      </c>
      <c r="AK48" s="75">
        <v>0</v>
      </c>
      <c r="AL48" s="75" t="str">
        <f>AI48 - AJ48 - AK48</f>
        <v>0</v>
      </c>
      <c r="AM48" s="66">
        <v>140</v>
      </c>
      <c r="AN48" s="72" t="str">
        <f>IFERROR(AM48/(AK48+AL48), 0)</f>
        <v>0</v>
      </c>
      <c r="AO48" s="63">
        <v>170</v>
      </c>
    </row>
    <row r="49" spans="1:41" customHeight="1" ht="22.5">
      <c r="B49" s="48" t="str">
        <f>SUBTOTAL(3,$C$11:$C$49)</f>
        <v>0</v>
      </c>
      <c r="C49" s="51" t="s">
        <v>201</v>
      </c>
      <c r="D49" s="51" t="s">
        <v>275</v>
      </c>
      <c r="E49" s="54" t="s">
        <v>253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5040</v>
      </c>
      <c r="AD49" s="60">
        <v>5040</v>
      </c>
      <c r="AE49" s="60">
        <v>0</v>
      </c>
      <c r="AF49" s="60">
        <v>-7</v>
      </c>
      <c r="AG49" s="66" t="str">
        <f>IFERROR(AF49/AD49, 0) * 100</f>
        <v>0</v>
      </c>
      <c r="AH49" s="60" t="s">
        <v>13</v>
      </c>
      <c r="AI49" s="75">
        <v>6934</v>
      </c>
      <c r="AJ49" s="75">
        <v>850</v>
      </c>
      <c r="AK49" s="75">
        <v>577</v>
      </c>
      <c r="AL49" s="75" t="str">
        <f>AI49 - AJ49 - AK49</f>
        <v>0</v>
      </c>
      <c r="AM49" s="66">
        <v>4788</v>
      </c>
      <c r="AN49" s="72" t="str">
        <f>IFERROR(AM49/(AK49+AL49), 0)</f>
        <v>0</v>
      </c>
      <c r="AO49" s="63">
        <v>8010</v>
      </c>
    </row>
    <row r="50" spans="1:41" customHeight="1" ht="22.5">
      <c r="B50" s="48" t="str">
        <f>SUBTOTAL(3,$C$11:$C$50)</f>
        <v>0</v>
      </c>
      <c r="C50" s="51" t="s">
        <v>201</v>
      </c>
      <c r="D50" s="51" t="s">
        <v>276</v>
      </c>
      <c r="E50" s="54" t="s">
        <v>268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0</v>
      </c>
      <c r="AD50" s="60">
        <v>0</v>
      </c>
      <c r="AE50" s="60">
        <v>0</v>
      </c>
      <c r="AF50" s="60">
        <v>0</v>
      </c>
      <c r="AG50" s="66" t="str">
        <f>IFERROR(AF50/AD50, 0) * 100</f>
        <v>0</v>
      </c>
      <c r="AH50" s="60" t="s">
        <v>13</v>
      </c>
      <c r="AI50" s="75">
        <v>0</v>
      </c>
      <c r="AJ50" s="75">
        <v>0</v>
      </c>
      <c r="AK50" s="75">
        <v>0</v>
      </c>
      <c r="AL50" s="75" t="str">
        <f>AI50 - AJ50 - AK50</f>
        <v>0</v>
      </c>
      <c r="AM50" s="66">
        <v>0</v>
      </c>
      <c r="AN50" s="72" t="str">
        <f>IFERROR(AM50/(AK50+AL50), 0)</f>
        <v>0</v>
      </c>
      <c r="AO50" s="63">
        <v>17</v>
      </c>
    </row>
    <row r="51" spans="1:41" customHeight="1" ht="22.5">
      <c r="B51" s="49" t="str">
        <f>SUBTOTAL(3,$C$11:$C$51)</f>
        <v>0</v>
      </c>
      <c r="C51" s="52" t="s">
        <v>201</v>
      </c>
      <c r="D51" s="52" t="s">
        <v>277</v>
      </c>
      <c r="E51" s="55" t="s">
        <v>278</v>
      </c>
      <c r="F51" s="58">
        <v>0</v>
      </c>
      <c r="G51" s="61">
        <v>0</v>
      </c>
      <c r="H51" s="61">
        <v>0</v>
      </c>
      <c r="I51" s="61">
        <v>0</v>
      </c>
      <c r="J51" s="76">
        <v>0</v>
      </c>
      <c r="K51" s="76">
        <v>0</v>
      </c>
      <c r="L51" s="76">
        <v>0</v>
      </c>
      <c r="M51" s="76" t="str">
        <f>J51 - K51 - L51</f>
        <v>0</v>
      </c>
      <c r="N51" s="67">
        <v>0</v>
      </c>
      <c r="O51" s="70" t="str">
        <f>IFERROR(N51/(L51+M51), 0)</f>
        <v>0</v>
      </c>
      <c r="P51" s="58">
        <v>0</v>
      </c>
      <c r="Q51" s="61">
        <v>0</v>
      </c>
      <c r="R51" s="61">
        <v>0</v>
      </c>
      <c r="S51" s="61">
        <v>0</v>
      </c>
      <c r="T51" s="76">
        <v>0</v>
      </c>
      <c r="U51" s="76">
        <v>0</v>
      </c>
      <c r="V51" s="76">
        <v>0</v>
      </c>
      <c r="W51" s="76" t="str">
        <f>T51 - U51 - V51</f>
        <v>0</v>
      </c>
      <c r="X51" s="67">
        <v>0</v>
      </c>
      <c r="Y51" s="70" t="str">
        <f>IFERROR(X51/(V51+W51), 0)</f>
        <v>0</v>
      </c>
      <c r="Z51" s="58">
        <v>0</v>
      </c>
      <c r="AA51" s="61">
        <v>0</v>
      </c>
      <c r="AB51" s="64">
        <v>0</v>
      </c>
      <c r="AC51" s="58">
        <v>0</v>
      </c>
      <c r="AD51" s="61">
        <v>0</v>
      </c>
      <c r="AE51" s="61">
        <v>0</v>
      </c>
      <c r="AF51" s="61">
        <v>0</v>
      </c>
      <c r="AG51" s="67" t="str">
        <f>IFERROR(AF51/AD51, 0) * 100</f>
        <v>0</v>
      </c>
      <c r="AH51" s="61" t="s">
        <v>13</v>
      </c>
      <c r="AI51" s="76">
        <v>0</v>
      </c>
      <c r="AJ51" s="76">
        <v>0</v>
      </c>
      <c r="AK51" s="76">
        <v>0</v>
      </c>
      <c r="AL51" s="76" t="str">
        <f>AI51 - AJ51 - AK51</f>
        <v>0</v>
      </c>
      <c r="AM51" s="67">
        <v>0</v>
      </c>
      <c r="AN51" s="73" t="str">
        <f>IFERROR(AM51/(AK51+AL51), 0)</f>
        <v>0</v>
      </c>
      <c r="AO51" s="64">
        <v>1122</v>
      </c>
    </row>
    <row r="52" spans="1:41">
      <c r="AO52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279</v>
      </c>
      <c r="D11" s="50" t="s">
        <v>280</v>
      </c>
      <c r="E11" s="53" t="s">
        <v>281</v>
      </c>
      <c r="F11" s="56">
        <v>0</v>
      </c>
      <c r="G11" s="59">
        <v>106</v>
      </c>
      <c r="H11" s="59">
        <v>106</v>
      </c>
      <c r="I11" s="59">
        <v>-27</v>
      </c>
      <c r="J11" s="74">
        <v>510</v>
      </c>
      <c r="K11" s="74">
        <v>60</v>
      </c>
      <c r="L11" s="74">
        <v>0</v>
      </c>
      <c r="M11" s="74" t="str">
        <f>J11 - K11 - L11</f>
        <v>0</v>
      </c>
      <c r="N11" s="65">
        <v>196.1</v>
      </c>
      <c r="O11" s="68" t="str">
        <f>IFERROR(N11/(L11+M11), 0)</f>
        <v>0</v>
      </c>
      <c r="P11" s="56">
        <v>0</v>
      </c>
      <c r="Q11" s="59">
        <v>194</v>
      </c>
      <c r="R11" s="59">
        <v>194</v>
      </c>
      <c r="S11" s="59">
        <v>0</v>
      </c>
      <c r="T11" s="74">
        <v>537</v>
      </c>
      <c r="U11" s="74">
        <v>60</v>
      </c>
      <c r="V11" s="74">
        <v>32</v>
      </c>
      <c r="W11" s="74" t="str">
        <f>T11 - U11 - V11</f>
        <v>0</v>
      </c>
      <c r="X11" s="65">
        <v>358.9</v>
      </c>
      <c r="Y11" s="68" t="str">
        <f>IFERROR(X11/(V11+W11), 0)</f>
        <v>0</v>
      </c>
      <c r="Z11" s="56">
        <v>424</v>
      </c>
      <c r="AA11" s="59">
        <v>444</v>
      </c>
      <c r="AB11" s="62">
        <v>0</v>
      </c>
      <c r="AC11" s="56">
        <v>2028</v>
      </c>
      <c r="AD11" s="59">
        <v>1904</v>
      </c>
      <c r="AE11" s="59">
        <v>-124</v>
      </c>
      <c r="AF11" s="59">
        <v>-58</v>
      </c>
      <c r="AG11" s="65" t="str">
        <f>IFERROR(AF11/AD11, 0) * 100</f>
        <v>0</v>
      </c>
      <c r="AH11" s="59" t="s">
        <v>13</v>
      </c>
      <c r="AI11" s="74">
        <v>5579</v>
      </c>
      <c r="AJ11" s="74">
        <v>710</v>
      </c>
      <c r="AK11" s="74">
        <v>592</v>
      </c>
      <c r="AL11" s="74" t="str">
        <f>AI11 - AJ11 - AK11</f>
        <v>0</v>
      </c>
      <c r="AM11" s="65">
        <v>3522.4</v>
      </c>
      <c r="AN11" s="71" t="str">
        <f>IFERROR(AM11/(AK11+AL11), 0)</f>
        <v>0</v>
      </c>
      <c r="AO11" s="62">
        <v>5004</v>
      </c>
    </row>
    <row r="12" spans="1:41" customHeight="1" ht="22.5">
      <c r="B12" s="48" t="str">
        <f>SUBTOTAL(3,$C$11:$C$12)</f>
        <v>0</v>
      </c>
      <c r="C12" s="51" t="s">
        <v>279</v>
      </c>
      <c r="D12" s="51" t="s">
        <v>282</v>
      </c>
      <c r="E12" s="54" t="s">
        <v>283</v>
      </c>
      <c r="F12" s="57">
        <v>708</v>
      </c>
      <c r="G12" s="60">
        <v>695</v>
      </c>
      <c r="H12" s="60">
        <v>-13</v>
      </c>
      <c r="I12" s="60">
        <v>-2</v>
      </c>
      <c r="J12" s="75">
        <v>1031</v>
      </c>
      <c r="K12" s="75">
        <v>120</v>
      </c>
      <c r="L12" s="75">
        <v>63</v>
      </c>
      <c r="M12" s="75" t="str">
        <f>J12 - K12 - L12</f>
        <v>0</v>
      </c>
      <c r="N12" s="66">
        <v>479.55</v>
      </c>
      <c r="O12" s="69" t="str">
        <f>IFERROR(N12/(L12+M12), 0)</f>
        <v>0</v>
      </c>
      <c r="P12" s="57">
        <v>936</v>
      </c>
      <c r="Q12" s="60">
        <v>440</v>
      </c>
      <c r="R12" s="60">
        <v>-496</v>
      </c>
      <c r="S12" s="60">
        <v>0</v>
      </c>
      <c r="T12" s="75">
        <v>842</v>
      </c>
      <c r="U12" s="75">
        <v>110</v>
      </c>
      <c r="V12" s="75">
        <v>186</v>
      </c>
      <c r="W12" s="75" t="str">
        <f>T12 - U12 - V12</f>
        <v>0</v>
      </c>
      <c r="X12" s="66">
        <v>303.6</v>
      </c>
      <c r="Y12" s="69" t="str">
        <f>IFERROR(X12/(V12+W12), 0)</f>
        <v>0</v>
      </c>
      <c r="Z12" s="57">
        <v>348</v>
      </c>
      <c r="AA12" s="60">
        <v>0</v>
      </c>
      <c r="AB12" s="63">
        <v>0</v>
      </c>
      <c r="AC12" s="57">
        <v>1992</v>
      </c>
      <c r="AD12" s="60">
        <v>1135</v>
      </c>
      <c r="AE12" s="60">
        <v>-857</v>
      </c>
      <c r="AF12" s="60">
        <v>-6</v>
      </c>
      <c r="AG12" s="66" t="str">
        <f>IFERROR(AF12/AD12, 0) * 100</f>
        <v>0</v>
      </c>
      <c r="AH12" s="60" t="s">
        <v>13</v>
      </c>
      <c r="AI12" s="75">
        <v>1873</v>
      </c>
      <c r="AJ12" s="75">
        <v>230</v>
      </c>
      <c r="AK12" s="75">
        <v>249</v>
      </c>
      <c r="AL12" s="75" t="str">
        <f>AI12 - AJ12 - AK12</f>
        <v>0</v>
      </c>
      <c r="AM12" s="66">
        <v>783.15</v>
      </c>
      <c r="AN12" s="72" t="str">
        <f>IFERROR(AM12/(AK12+AL12), 0)</f>
        <v>0</v>
      </c>
      <c r="AO12" s="63">
        <v>1992</v>
      </c>
    </row>
    <row r="13" spans="1:41" customHeight="1" ht="22.5">
      <c r="B13" s="48" t="str">
        <f>SUBTOTAL(3,$C$11:$C$13)</f>
        <v>0</v>
      </c>
      <c r="C13" s="51" t="s">
        <v>279</v>
      </c>
      <c r="D13" s="51" t="s">
        <v>284</v>
      </c>
      <c r="E13" s="54" t="s">
        <v>281</v>
      </c>
      <c r="F13" s="57">
        <v>780</v>
      </c>
      <c r="G13" s="60">
        <v>214</v>
      </c>
      <c r="H13" s="60">
        <v>-566</v>
      </c>
      <c r="I13" s="60">
        <v>-6</v>
      </c>
      <c r="J13" s="75">
        <v>752</v>
      </c>
      <c r="K13" s="75">
        <v>70</v>
      </c>
      <c r="L13" s="75">
        <v>56</v>
      </c>
      <c r="M13" s="75" t="str">
        <f>J13 - K13 - L13</f>
        <v>0</v>
      </c>
      <c r="N13" s="66">
        <v>455.82</v>
      </c>
      <c r="O13" s="69" t="str">
        <f>IFERROR(N13/(L13+M13), 0)</f>
        <v>0</v>
      </c>
      <c r="P13" s="57">
        <v>156</v>
      </c>
      <c r="Q13" s="60">
        <v>131</v>
      </c>
      <c r="R13" s="60">
        <v>-25</v>
      </c>
      <c r="S13" s="60">
        <v>-13</v>
      </c>
      <c r="T13" s="75">
        <v>2475</v>
      </c>
      <c r="U13" s="75">
        <v>120</v>
      </c>
      <c r="V13" s="75">
        <v>708</v>
      </c>
      <c r="W13" s="75" t="str">
        <f>T13 - U13 - V13</f>
        <v>0</v>
      </c>
      <c r="X13" s="66">
        <v>242.35</v>
      </c>
      <c r="Y13" s="69" t="str">
        <f>IFERROR(X13/(V13+W13), 0)</f>
        <v>0</v>
      </c>
      <c r="Z13" s="57">
        <v>72</v>
      </c>
      <c r="AA13" s="60">
        <v>360</v>
      </c>
      <c r="AB13" s="63">
        <v>0</v>
      </c>
      <c r="AC13" s="57">
        <v>4140</v>
      </c>
      <c r="AD13" s="60">
        <v>3561</v>
      </c>
      <c r="AE13" s="60">
        <v>-579</v>
      </c>
      <c r="AF13" s="60">
        <v>-55</v>
      </c>
      <c r="AG13" s="66" t="str">
        <f>IFERROR(AF13/AD13, 0) * 100</f>
        <v>0</v>
      </c>
      <c r="AH13" s="60" t="s">
        <v>13</v>
      </c>
      <c r="AI13" s="75">
        <v>13242</v>
      </c>
      <c r="AJ13" s="75">
        <v>1530</v>
      </c>
      <c r="AK13" s="75">
        <v>1318</v>
      </c>
      <c r="AL13" s="75" t="str">
        <f>AI13 - AJ13 - AK13</f>
        <v>0</v>
      </c>
      <c r="AM13" s="66">
        <v>7508.49</v>
      </c>
      <c r="AN13" s="72" t="str">
        <f>IFERROR(AM13/(AK13+AL13), 0)</f>
        <v>0</v>
      </c>
      <c r="AO13" s="63">
        <v>6348</v>
      </c>
    </row>
    <row r="14" spans="1:41" customHeight="1" ht="22.5">
      <c r="B14" s="48" t="str">
        <f>SUBTOTAL(3,$C$11:$C$14)</f>
        <v>0</v>
      </c>
      <c r="C14" s="51" t="s">
        <v>279</v>
      </c>
      <c r="D14" s="51" t="s">
        <v>285</v>
      </c>
      <c r="E14" s="54" t="s">
        <v>283</v>
      </c>
      <c r="F14" s="57">
        <v>0</v>
      </c>
      <c r="G14" s="60">
        <v>0</v>
      </c>
      <c r="H14" s="60">
        <v>0</v>
      </c>
      <c r="I14" s="60">
        <v>-3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-24</v>
      </c>
      <c r="AG14" s="66" t="str">
        <f>IFERROR(AF14/AD14, 0) * 100</f>
        <v>0</v>
      </c>
      <c r="AH14" s="60" t="s">
        <v>13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279</v>
      </c>
      <c r="D15" s="51" t="s">
        <v>286</v>
      </c>
      <c r="E15" s="54" t="s">
        <v>281</v>
      </c>
      <c r="F15" s="57">
        <v>0</v>
      </c>
      <c r="G15" s="60">
        <v>389</v>
      </c>
      <c r="H15" s="60">
        <v>389</v>
      </c>
      <c r="I15" s="60">
        <v>-10</v>
      </c>
      <c r="J15" s="75">
        <v>1007</v>
      </c>
      <c r="K15" s="75">
        <v>120</v>
      </c>
      <c r="L15" s="75">
        <v>48</v>
      </c>
      <c r="M15" s="75" t="str">
        <f>J15 - K15 - L15</f>
        <v>0</v>
      </c>
      <c r="N15" s="66">
        <v>669.08</v>
      </c>
      <c r="O15" s="69" t="str">
        <f>IFERROR(N15/(L15+M15), 0)</f>
        <v>0</v>
      </c>
      <c r="P15" s="57">
        <v>444</v>
      </c>
      <c r="Q15" s="60">
        <v>399</v>
      </c>
      <c r="R15" s="60">
        <v>-45</v>
      </c>
      <c r="S15" s="60">
        <v>0</v>
      </c>
      <c r="T15" s="75">
        <v>1030</v>
      </c>
      <c r="U15" s="75">
        <v>120</v>
      </c>
      <c r="V15" s="75">
        <v>42</v>
      </c>
      <c r="W15" s="75" t="str">
        <f>T15 - U15 - V15</f>
        <v>0</v>
      </c>
      <c r="X15" s="66">
        <v>686.28</v>
      </c>
      <c r="Y15" s="69" t="str">
        <f>IFERROR(X15/(V15+W15), 0)</f>
        <v>0</v>
      </c>
      <c r="Z15" s="57">
        <v>444</v>
      </c>
      <c r="AA15" s="60">
        <v>360</v>
      </c>
      <c r="AB15" s="63">
        <v>0</v>
      </c>
      <c r="AC15" s="57">
        <v>5088</v>
      </c>
      <c r="AD15" s="60">
        <v>4030</v>
      </c>
      <c r="AE15" s="60">
        <v>-1058</v>
      </c>
      <c r="AF15" s="60">
        <v>-70</v>
      </c>
      <c r="AG15" s="66" t="str">
        <f>IFERROR(AF15/AD15, 0) * 100</f>
        <v>0</v>
      </c>
      <c r="AH15" s="60" t="s">
        <v>13</v>
      </c>
      <c r="AI15" s="75">
        <v>10777</v>
      </c>
      <c r="AJ15" s="75">
        <v>1310</v>
      </c>
      <c r="AK15" s="75">
        <v>741</v>
      </c>
      <c r="AL15" s="75" t="str">
        <f>AI15 - AJ15 - AK15</f>
        <v>0</v>
      </c>
      <c r="AM15" s="66">
        <v>6931.6</v>
      </c>
      <c r="AN15" s="72" t="str">
        <f>IFERROR(AM15/(AK15+AL15), 0)</f>
        <v>0</v>
      </c>
      <c r="AO15" s="63">
        <v>7032</v>
      </c>
    </row>
    <row r="16" spans="1:41" customHeight="1" ht="22.5">
      <c r="B16" s="48" t="str">
        <f>SUBTOTAL(3,$C$11:$C$16)</f>
        <v>0</v>
      </c>
      <c r="C16" s="51" t="s">
        <v>279</v>
      </c>
      <c r="D16" s="51" t="s">
        <v>287</v>
      </c>
      <c r="E16" s="54" t="s">
        <v>281</v>
      </c>
      <c r="F16" s="57">
        <v>0</v>
      </c>
      <c r="G16" s="60">
        <v>415</v>
      </c>
      <c r="H16" s="60">
        <v>415</v>
      </c>
      <c r="I16" s="60">
        <v>-19</v>
      </c>
      <c r="J16" s="75">
        <v>1017</v>
      </c>
      <c r="K16" s="75">
        <v>120</v>
      </c>
      <c r="L16" s="75">
        <v>63</v>
      </c>
      <c r="M16" s="75" t="str">
        <f>J16 - K16 - L16</f>
        <v>0</v>
      </c>
      <c r="N16" s="66">
        <v>688.9</v>
      </c>
      <c r="O16" s="69" t="str">
        <f>IFERROR(N16/(L16+M16), 0)</f>
        <v>0</v>
      </c>
      <c r="P16" s="57">
        <v>228</v>
      </c>
      <c r="Q16" s="60">
        <v>367</v>
      </c>
      <c r="R16" s="60">
        <v>139</v>
      </c>
      <c r="S16" s="60">
        <v>-8</v>
      </c>
      <c r="T16" s="75">
        <v>758</v>
      </c>
      <c r="U16" s="75">
        <v>100</v>
      </c>
      <c r="V16" s="75">
        <v>109</v>
      </c>
      <c r="W16" s="75" t="str">
        <f>T16 - U16 - V16</f>
        <v>0</v>
      </c>
      <c r="X16" s="66">
        <v>609.22</v>
      </c>
      <c r="Y16" s="69" t="str">
        <f>IFERROR(X16/(V16+W16), 0)</f>
        <v>0</v>
      </c>
      <c r="Z16" s="57">
        <v>228</v>
      </c>
      <c r="AA16" s="60">
        <v>228</v>
      </c>
      <c r="AB16" s="63">
        <v>0</v>
      </c>
      <c r="AC16" s="57">
        <v>4392</v>
      </c>
      <c r="AD16" s="60">
        <v>3989</v>
      </c>
      <c r="AE16" s="60">
        <v>-403</v>
      </c>
      <c r="AF16" s="60">
        <v>-116</v>
      </c>
      <c r="AG16" s="66" t="str">
        <f>IFERROR(AF16/AD16, 0) * 100</f>
        <v>0</v>
      </c>
      <c r="AH16" s="60" t="s">
        <v>13</v>
      </c>
      <c r="AI16" s="75">
        <v>10465</v>
      </c>
      <c r="AJ16" s="75">
        <v>1290</v>
      </c>
      <c r="AK16" s="75">
        <v>789</v>
      </c>
      <c r="AL16" s="75" t="str">
        <f>AI16 - AJ16 - AK16</f>
        <v>0</v>
      </c>
      <c r="AM16" s="66">
        <v>6621.74</v>
      </c>
      <c r="AN16" s="72" t="str">
        <f>IFERROR(AM16/(AK16+AL16), 0)</f>
        <v>0</v>
      </c>
      <c r="AO16" s="63">
        <v>5600</v>
      </c>
    </row>
    <row r="17" spans="1:41" customHeight="1" ht="22.5">
      <c r="B17" s="48" t="str">
        <f>SUBTOTAL(3,$C$11:$C$17)</f>
        <v>0</v>
      </c>
      <c r="C17" s="51" t="s">
        <v>279</v>
      </c>
      <c r="D17" s="51" t="s">
        <v>288</v>
      </c>
      <c r="E17" s="54" t="s">
        <v>283</v>
      </c>
      <c r="F17" s="57">
        <v>396</v>
      </c>
      <c r="G17" s="60">
        <v>297</v>
      </c>
      <c r="H17" s="60">
        <v>-99</v>
      </c>
      <c r="I17" s="60">
        <v>0</v>
      </c>
      <c r="J17" s="75">
        <v>518</v>
      </c>
      <c r="K17" s="75">
        <v>60</v>
      </c>
      <c r="L17" s="75">
        <v>175</v>
      </c>
      <c r="M17" s="75" t="str">
        <f>J17 - K17 - L17</f>
        <v>0</v>
      </c>
      <c r="N17" s="66">
        <v>297</v>
      </c>
      <c r="O17" s="69" t="str">
        <f>IFERROR(N17/(L17+M17), 0)</f>
        <v>0</v>
      </c>
      <c r="P17" s="57">
        <v>396</v>
      </c>
      <c r="Q17" s="60">
        <v>429</v>
      </c>
      <c r="R17" s="60">
        <v>33</v>
      </c>
      <c r="S17" s="60">
        <v>0</v>
      </c>
      <c r="T17" s="75">
        <v>641</v>
      </c>
      <c r="U17" s="75">
        <v>70</v>
      </c>
      <c r="V17" s="75">
        <v>124</v>
      </c>
      <c r="W17" s="75" t="str">
        <f>T17 - U17 - V17</f>
        <v>0</v>
      </c>
      <c r="X17" s="66">
        <v>429</v>
      </c>
      <c r="Y17" s="69" t="str">
        <f>IFERROR(X17/(V17+W17), 0)</f>
        <v>0</v>
      </c>
      <c r="Z17" s="57">
        <v>396</v>
      </c>
      <c r="AA17" s="60">
        <v>792</v>
      </c>
      <c r="AB17" s="63">
        <v>0</v>
      </c>
      <c r="AC17" s="57">
        <v>7397</v>
      </c>
      <c r="AD17" s="60">
        <v>6219</v>
      </c>
      <c r="AE17" s="60">
        <v>-1178</v>
      </c>
      <c r="AF17" s="60">
        <v>-15</v>
      </c>
      <c r="AG17" s="66" t="str">
        <f>IFERROR(AF17/AD17, 0) * 100</f>
        <v>0</v>
      </c>
      <c r="AH17" s="60" t="s">
        <v>13</v>
      </c>
      <c r="AI17" s="75">
        <v>9082</v>
      </c>
      <c r="AJ17" s="75">
        <v>1080</v>
      </c>
      <c r="AK17" s="75">
        <v>1459</v>
      </c>
      <c r="AL17" s="75" t="str">
        <f>AI17 - AJ17 - AK17</f>
        <v>0</v>
      </c>
      <c r="AM17" s="66">
        <v>6219</v>
      </c>
      <c r="AN17" s="72" t="str">
        <f>IFERROR(AM17/(AK17+AL17), 0)</f>
        <v>0</v>
      </c>
      <c r="AO17" s="63">
        <v>11081</v>
      </c>
    </row>
    <row r="18" spans="1:41" customHeight="1" ht="22.5">
      <c r="B18" s="48" t="str">
        <f>SUBTOTAL(3,$C$11:$C$18)</f>
        <v>0</v>
      </c>
      <c r="C18" s="51" t="s">
        <v>279</v>
      </c>
      <c r="D18" s="51" t="s">
        <v>289</v>
      </c>
      <c r="E18" s="54" t="s">
        <v>281</v>
      </c>
      <c r="F18" s="57">
        <v>0</v>
      </c>
      <c r="G18" s="60">
        <v>601</v>
      </c>
      <c r="H18" s="60">
        <v>601</v>
      </c>
      <c r="I18" s="60">
        <v>-3</v>
      </c>
      <c r="J18" s="75">
        <v>1008</v>
      </c>
      <c r="K18" s="75">
        <v>120</v>
      </c>
      <c r="L18" s="75">
        <v>82</v>
      </c>
      <c r="M18" s="75" t="str">
        <f>J18 - K18 - L18</f>
        <v>0</v>
      </c>
      <c r="N18" s="66">
        <v>781.3</v>
      </c>
      <c r="O18" s="69" t="str">
        <f>IFERROR(N18/(L18+M18), 0)</f>
        <v>0</v>
      </c>
      <c r="P18" s="57">
        <v>0</v>
      </c>
      <c r="Q18" s="60">
        <v>517</v>
      </c>
      <c r="R18" s="60">
        <v>517</v>
      </c>
      <c r="S18" s="60">
        <v>-1</v>
      </c>
      <c r="T18" s="75">
        <v>879</v>
      </c>
      <c r="U18" s="75">
        <v>110</v>
      </c>
      <c r="V18" s="75">
        <v>30</v>
      </c>
      <c r="W18" s="75" t="str">
        <f>T18 - U18 - V18</f>
        <v>0</v>
      </c>
      <c r="X18" s="66">
        <v>672.1</v>
      </c>
      <c r="Y18" s="69" t="str">
        <f>IFERROR(X18/(V18+W18), 0)</f>
        <v>0</v>
      </c>
      <c r="Z18" s="57">
        <v>0</v>
      </c>
      <c r="AA18" s="60">
        <v>431</v>
      </c>
      <c r="AB18" s="63">
        <v>0</v>
      </c>
      <c r="AC18" s="57">
        <v>6120</v>
      </c>
      <c r="AD18" s="60">
        <v>6420</v>
      </c>
      <c r="AE18" s="60">
        <v>300</v>
      </c>
      <c r="AF18" s="60">
        <v>-54</v>
      </c>
      <c r="AG18" s="66" t="str">
        <f>IFERROR(AF18/AD18, 0) * 100</f>
        <v>0</v>
      </c>
      <c r="AH18" s="60" t="s">
        <v>13</v>
      </c>
      <c r="AI18" s="75">
        <v>11170</v>
      </c>
      <c r="AJ18" s="75">
        <v>1360</v>
      </c>
      <c r="AK18" s="75">
        <v>910</v>
      </c>
      <c r="AL18" s="75" t="str">
        <f>AI18 - AJ18 - AK18</f>
        <v>0</v>
      </c>
      <c r="AM18" s="66">
        <v>8346</v>
      </c>
      <c r="AN18" s="72" t="str">
        <f>IFERROR(AM18/(AK18+AL18), 0)</f>
        <v>0</v>
      </c>
      <c r="AO18" s="63">
        <v>10067</v>
      </c>
    </row>
    <row r="19" spans="1:41" customHeight="1" ht="22.5">
      <c r="B19" s="48" t="str">
        <f>SUBTOTAL(3,$C$11:$C$19)</f>
        <v>0</v>
      </c>
      <c r="C19" s="51" t="s">
        <v>279</v>
      </c>
      <c r="D19" s="51" t="s">
        <v>290</v>
      </c>
      <c r="E19" s="54" t="s">
        <v>281</v>
      </c>
      <c r="F19" s="57">
        <v>0</v>
      </c>
      <c r="G19" s="60">
        <v>0</v>
      </c>
      <c r="H19" s="60">
        <v>0</v>
      </c>
      <c r="I19" s="60">
        <v>-2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252</v>
      </c>
      <c r="AA19" s="60">
        <v>504</v>
      </c>
      <c r="AB19" s="63">
        <v>0</v>
      </c>
      <c r="AC19" s="57">
        <v>4692</v>
      </c>
      <c r="AD19" s="60">
        <v>4264</v>
      </c>
      <c r="AE19" s="60">
        <v>-428</v>
      </c>
      <c r="AF19" s="60">
        <v>-69</v>
      </c>
      <c r="AG19" s="66" t="str">
        <f>IFERROR(AF19/AD19, 0) * 100</f>
        <v>0</v>
      </c>
      <c r="AH19" s="60" t="s">
        <v>13</v>
      </c>
      <c r="AI19" s="75">
        <v>9110</v>
      </c>
      <c r="AJ19" s="75">
        <v>1100</v>
      </c>
      <c r="AK19" s="75">
        <v>536</v>
      </c>
      <c r="AL19" s="75" t="str">
        <f>AI19 - AJ19 - AK19</f>
        <v>0</v>
      </c>
      <c r="AM19" s="66">
        <v>6523.92</v>
      </c>
      <c r="AN19" s="72" t="str">
        <f>IFERROR(AM19/(AK19+AL19), 0)</f>
        <v>0</v>
      </c>
      <c r="AO19" s="63">
        <v>7692</v>
      </c>
    </row>
    <row r="20" spans="1:41" customHeight="1" ht="22.5">
      <c r="B20" s="48" t="str">
        <f>SUBTOTAL(3,$C$11:$C$20)</f>
        <v>0</v>
      </c>
      <c r="C20" s="51" t="s">
        <v>279</v>
      </c>
      <c r="D20" s="51" t="s">
        <v>291</v>
      </c>
      <c r="E20" s="54" t="s">
        <v>283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372</v>
      </c>
      <c r="AC20" s="57">
        <v>6276</v>
      </c>
      <c r="AD20" s="60">
        <v>6056</v>
      </c>
      <c r="AE20" s="60">
        <v>-220</v>
      </c>
      <c r="AF20" s="60">
        <v>-41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9204</v>
      </c>
    </row>
    <row r="21" spans="1:41" customHeight="1" ht="22.5">
      <c r="B21" s="48" t="str">
        <f>SUBTOTAL(3,$C$11:$C$21)</f>
        <v>0</v>
      </c>
      <c r="C21" s="51" t="s">
        <v>279</v>
      </c>
      <c r="D21" s="51" t="s">
        <v>292</v>
      </c>
      <c r="E21" s="54" t="s">
        <v>281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279</v>
      </c>
      <c r="D22" s="51" t="s">
        <v>293</v>
      </c>
      <c r="E22" s="54" t="s">
        <v>283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279</v>
      </c>
      <c r="D23" s="51" t="s">
        <v>294</v>
      </c>
      <c r="E23" s="54" t="s">
        <v>281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312</v>
      </c>
      <c r="AB23" s="63">
        <v>0</v>
      </c>
      <c r="AC23" s="57">
        <v>0</v>
      </c>
      <c r="AD23" s="60">
        <v>0</v>
      </c>
      <c r="AE23" s="60">
        <v>0</v>
      </c>
      <c r="AF23" s="60">
        <v>-11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279</v>
      </c>
      <c r="D24" s="51" t="s">
        <v>295</v>
      </c>
      <c r="E24" s="54" t="s">
        <v>283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279</v>
      </c>
      <c r="D25" s="51" t="s">
        <v>296</v>
      </c>
      <c r="E25" s="54" t="s">
        <v>281</v>
      </c>
      <c r="F25" s="57">
        <v>0</v>
      </c>
      <c r="G25" s="60">
        <v>0</v>
      </c>
      <c r="H25" s="60">
        <v>0</v>
      </c>
      <c r="I25" s="60">
        <v>-1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3552</v>
      </c>
    </row>
    <row r="26" spans="1:41" customHeight="1" ht="22.5">
      <c r="B26" s="48" t="str">
        <f>SUBTOTAL(3,$C$11:$C$26)</f>
        <v>0</v>
      </c>
      <c r="C26" s="51" t="s">
        <v>279</v>
      </c>
      <c r="D26" s="51" t="s">
        <v>297</v>
      </c>
      <c r="E26" s="54" t="s">
        <v>281</v>
      </c>
      <c r="F26" s="57">
        <v>0</v>
      </c>
      <c r="G26" s="60">
        <v>280</v>
      </c>
      <c r="H26" s="60">
        <v>280</v>
      </c>
      <c r="I26" s="60">
        <v>-9</v>
      </c>
      <c r="J26" s="75">
        <v>509</v>
      </c>
      <c r="K26" s="75">
        <v>60</v>
      </c>
      <c r="L26" s="75">
        <v>0</v>
      </c>
      <c r="M26" s="75" t="str">
        <f>J26 - K26 - L26</f>
        <v>0</v>
      </c>
      <c r="N26" s="66">
        <v>350</v>
      </c>
      <c r="O26" s="69" t="str">
        <f>IFERROR(N26/(L26+M26), 0)</f>
        <v>0</v>
      </c>
      <c r="P26" s="57">
        <v>0</v>
      </c>
      <c r="Q26" s="60">
        <v>622</v>
      </c>
      <c r="R26" s="60">
        <v>622</v>
      </c>
      <c r="S26" s="60">
        <v>-1</v>
      </c>
      <c r="T26" s="75">
        <v>1020</v>
      </c>
      <c r="U26" s="75">
        <v>120</v>
      </c>
      <c r="V26" s="75">
        <v>15</v>
      </c>
      <c r="W26" s="75" t="str">
        <f>T26 - U26 - V26</f>
        <v>0</v>
      </c>
      <c r="X26" s="66">
        <v>777.5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6348</v>
      </c>
      <c r="AD26" s="60">
        <v>5760</v>
      </c>
      <c r="AE26" s="60">
        <v>-588</v>
      </c>
      <c r="AF26" s="60">
        <v>-177</v>
      </c>
      <c r="AG26" s="66" t="str">
        <f>IFERROR(AF26/AD26, 0) * 100</f>
        <v>0</v>
      </c>
      <c r="AH26" s="60" t="s">
        <v>13</v>
      </c>
      <c r="AI26" s="75">
        <v>10592</v>
      </c>
      <c r="AJ26" s="75">
        <v>1280</v>
      </c>
      <c r="AK26" s="75">
        <v>1064</v>
      </c>
      <c r="AL26" s="75" t="str">
        <f>AI26 - AJ26 - AK26</f>
        <v>0</v>
      </c>
      <c r="AM26" s="66">
        <v>7200</v>
      </c>
      <c r="AN26" s="72" t="str">
        <f>IFERROR(AM26/(AK26+AL26), 0)</f>
        <v>0</v>
      </c>
      <c r="AO26" s="63">
        <v>9793</v>
      </c>
    </row>
    <row r="27" spans="1:41" customHeight="1" ht="22.5">
      <c r="B27" s="48" t="str">
        <f>SUBTOTAL(3,$C$11:$C$27)</f>
        <v>0</v>
      </c>
      <c r="C27" s="51" t="s">
        <v>279</v>
      </c>
      <c r="D27" s="51" t="s">
        <v>298</v>
      </c>
      <c r="E27" s="54" t="s">
        <v>283</v>
      </c>
      <c r="F27" s="57">
        <v>0</v>
      </c>
      <c r="G27" s="60">
        <v>99</v>
      </c>
      <c r="H27" s="60">
        <v>99</v>
      </c>
      <c r="I27" s="60">
        <v>-4</v>
      </c>
      <c r="J27" s="75">
        <v>125</v>
      </c>
      <c r="K27" s="75">
        <v>10</v>
      </c>
      <c r="L27" s="75">
        <v>28</v>
      </c>
      <c r="M27" s="75" t="str">
        <f>J27 - K27 - L27</f>
        <v>0</v>
      </c>
      <c r="N27" s="66">
        <v>74.25</v>
      </c>
      <c r="O27" s="69" t="str">
        <f>IFERROR(N27/(L27+M27), 0)</f>
        <v>0</v>
      </c>
      <c r="P27" s="57">
        <v>0</v>
      </c>
      <c r="Q27" s="60">
        <v>841</v>
      </c>
      <c r="R27" s="60">
        <v>841</v>
      </c>
      <c r="S27" s="60">
        <v>-1</v>
      </c>
      <c r="T27" s="75">
        <v>1030</v>
      </c>
      <c r="U27" s="75">
        <v>120</v>
      </c>
      <c r="V27" s="75">
        <v>37</v>
      </c>
      <c r="W27" s="75" t="str">
        <f>T27 - U27 - V27</f>
        <v>0</v>
      </c>
      <c r="X27" s="66">
        <v>630.75</v>
      </c>
      <c r="Y27" s="69" t="str">
        <f>IFERROR(X27/(V27+W27), 0)</f>
        <v>0</v>
      </c>
      <c r="Z27" s="57">
        <v>1020</v>
      </c>
      <c r="AA27" s="60">
        <v>1020</v>
      </c>
      <c r="AB27" s="63">
        <v>0</v>
      </c>
      <c r="AC27" s="57">
        <v>9204</v>
      </c>
      <c r="AD27" s="60">
        <v>9025</v>
      </c>
      <c r="AE27" s="60">
        <v>-179</v>
      </c>
      <c r="AF27" s="60">
        <v>-64</v>
      </c>
      <c r="AG27" s="66" t="str">
        <f>IFERROR(AF27/AD27, 0) * 100</f>
        <v>0</v>
      </c>
      <c r="AH27" s="60" t="s">
        <v>13</v>
      </c>
      <c r="AI27" s="75">
        <v>10913</v>
      </c>
      <c r="AJ27" s="75">
        <v>1350</v>
      </c>
      <c r="AK27" s="75">
        <v>758</v>
      </c>
      <c r="AL27" s="75" t="str">
        <f>AI27 - AJ27 - AK27</f>
        <v>0</v>
      </c>
      <c r="AM27" s="66">
        <v>6768.75</v>
      </c>
      <c r="AN27" s="72" t="str">
        <f>IFERROR(AM27/(AK27+AL27), 0)</f>
        <v>0</v>
      </c>
      <c r="AO27" s="63">
        <v>16560</v>
      </c>
    </row>
    <row r="28" spans="1:41" customHeight="1" ht="22.5">
      <c r="B28" s="48" t="str">
        <f>SUBTOTAL(3,$C$11:$C$28)</f>
        <v>0</v>
      </c>
      <c r="C28" s="51" t="s">
        <v>279</v>
      </c>
      <c r="D28" s="51" t="s">
        <v>299</v>
      </c>
      <c r="E28" s="54" t="s">
        <v>281</v>
      </c>
      <c r="F28" s="57">
        <v>0</v>
      </c>
      <c r="G28" s="60">
        <v>338</v>
      </c>
      <c r="H28" s="60">
        <v>338</v>
      </c>
      <c r="I28" s="60">
        <v>-18</v>
      </c>
      <c r="J28" s="75">
        <v>1005</v>
      </c>
      <c r="K28" s="75">
        <v>120</v>
      </c>
      <c r="L28" s="75">
        <v>318</v>
      </c>
      <c r="M28" s="75" t="str">
        <f>J28 - K28 - L28</f>
        <v>0</v>
      </c>
      <c r="N28" s="66">
        <v>608.4</v>
      </c>
      <c r="O28" s="69" t="str">
        <f>IFERROR(N28/(L28+M28), 0)</f>
        <v>0</v>
      </c>
      <c r="P28" s="57">
        <v>630</v>
      </c>
      <c r="Q28" s="60">
        <v>404</v>
      </c>
      <c r="R28" s="60">
        <v>-226</v>
      </c>
      <c r="S28" s="60">
        <v>-5</v>
      </c>
      <c r="T28" s="75">
        <v>1016</v>
      </c>
      <c r="U28" s="75">
        <v>120</v>
      </c>
      <c r="V28" s="75">
        <v>208</v>
      </c>
      <c r="W28" s="75" t="str">
        <f>T28 - U28 - V28</f>
        <v>0</v>
      </c>
      <c r="X28" s="66">
        <v>727.2</v>
      </c>
      <c r="Y28" s="69" t="str">
        <f>IFERROR(X28/(V28+W28), 0)</f>
        <v>0</v>
      </c>
      <c r="Z28" s="57">
        <v>271</v>
      </c>
      <c r="AA28" s="60">
        <v>0</v>
      </c>
      <c r="AB28" s="63">
        <v>0</v>
      </c>
      <c r="AC28" s="57">
        <v>5983</v>
      </c>
      <c r="AD28" s="60">
        <v>4637</v>
      </c>
      <c r="AE28" s="60">
        <v>-1346</v>
      </c>
      <c r="AF28" s="60">
        <v>-133</v>
      </c>
      <c r="AG28" s="66" t="str">
        <f>IFERROR(AF28/AD28, 0) * 100</f>
        <v>0</v>
      </c>
      <c r="AH28" s="60" t="s">
        <v>13</v>
      </c>
      <c r="AI28" s="75">
        <v>12123</v>
      </c>
      <c r="AJ28" s="75">
        <v>1530</v>
      </c>
      <c r="AK28" s="75">
        <v>1105</v>
      </c>
      <c r="AL28" s="75" t="str">
        <f>AI28 - AJ28 - AK28</f>
        <v>0</v>
      </c>
      <c r="AM28" s="66">
        <v>8346.6</v>
      </c>
      <c r="AN28" s="72" t="str">
        <f>IFERROR(AM28/(AK28+AL28), 0)</f>
        <v>0</v>
      </c>
      <c r="AO28" s="63">
        <v>7765</v>
      </c>
    </row>
    <row r="29" spans="1:41" customHeight="1" ht="22.5">
      <c r="B29" s="48" t="str">
        <f>SUBTOTAL(3,$C$11:$C$29)</f>
        <v>0</v>
      </c>
      <c r="C29" s="51" t="s">
        <v>279</v>
      </c>
      <c r="D29" s="51" t="s">
        <v>300</v>
      </c>
      <c r="E29" s="54" t="s">
        <v>283</v>
      </c>
      <c r="F29" s="57">
        <v>642</v>
      </c>
      <c r="G29" s="60">
        <v>295</v>
      </c>
      <c r="H29" s="60">
        <v>-347</v>
      </c>
      <c r="I29" s="60">
        <v>0</v>
      </c>
      <c r="J29" s="75">
        <v>457</v>
      </c>
      <c r="K29" s="75">
        <v>60</v>
      </c>
      <c r="L29" s="75">
        <v>10</v>
      </c>
      <c r="M29" s="75" t="str">
        <f>J29 - K29 - L29</f>
        <v>0</v>
      </c>
      <c r="N29" s="66">
        <v>295</v>
      </c>
      <c r="O29" s="69" t="str">
        <f>IFERROR(N29/(L29+M29), 0)</f>
        <v>0</v>
      </c>
      <c r="P29" s="57">
        <v>396</v>
      </c>
      <c r="Q29" s="60">
        <v>331</v>
      </c>
      <c r="R29" s="60">
        <v>-65</v>
      </c>
      <c r="S29" s="60">
        <v>0</v>
      </c>
      <c r="T29" s="75">
        <v>505</v>
      </c>
      <c r="U29" s="75">
        <v>60</v>
      </c>
      <c r="V29" s="75">
        <v>57</v>
      </c>
      <c r="W29" s="75" t="str">
        <f>T29 - U29 - V29</f>
        <v>0</v>
      </c>
      <c r="X29" s="66">
        <v>331</v>
      </c>
      <c r="Y29" s="69" t="str">
        <f>IFERROR(X29/(V29+W29), 0)</f>
        <v>0</v>
      </c>
      <c r="Z29" s="57">
        <v>396</v>
      </c>
      <c r="AA29" s="60">
        <v>396</v>
      </c>
      <c r="AB29" s="63">
        <v>0</v>
      </c>
      <c r="AC29" s="57">
        <v>4901</v>
      </c>
      <c r="AD29" s="60">
        <v>4280</v>
      </c>
      <c r="AE29" s="60">
        <v>-621</v>
      </c>
      <c r="AF29" s="60">
        <v>-11</v>
      </c>
      <c r="AG29" s="66" t="str">
        <f>IFERROR(AF29/AD29, 0) * 100</f>
        <v>0</v>
      </c>
      <c r="AH29" s="60" t="s">
        <v>13</v>
      </c>
      <c r="AI29" s="75">
        <v>7218</v>
      </c>
      <c r="AJ29" s="75">
        <v>890</v>
      </c>
      <c r="AK29" s="75">
        <v>1265</v>
      </c>
      <c r="AL29" s="75" t="str">
        <f>AI29 - AJ29 - AK29</f>
        <v>0</v>
      </c>
      <c r="AM29" s="66">
        <v>4169.8</v>
      </c>
      <c r="AN29" s="72" t="str">
        <f>IFERROR(AM29/(AK29+AL29), 0)</f>
        <v>0</v>
      </c>
      <c r="AO29" s="63">
        <v>7667</v>
      </c>
    </row>
    <row r="30" spans="1:41" customHeight="1" ht="22.5">
      <c r="B30" s="48" t="str">
        <f>SUBTOTAL(3,$C$11:$C$30)</f>
        <v>0</v>
      </c>
      <c r="C30" s="51" t="s">
        <v>279</v>
      </c>
      <c r="D30" s="51" t="s">
        <v>301</v>
      </c>
      <c r="E30" s="54" t="s">
        <v>281</v>
      </c>
      <c r="F30" s="57">
        <v>0</v>
      </c>
      <c r="G30" s="60">
        <v>360</v>
      </c>
      <c r="H30" s="60">
        <v>360</v>
      </c>
      <c r="I30" s="60">
        <v>-5</v>
      </c>
      <c r="J30" s="75">
        <v>1023</v>
      </c>
      <c r="K30" s="75">
        <v>110</v>
      </c>
      <c r="L30" s="75">
        <v>36</v>
      </c>
      <c r="M30" s="75" t="str">
        <f>J30 - K30 - L30</f>
        <v>0</v>
      </c>
      <c r="N30" s="66">
        <v>640.8</v>
      </c>
      <c r="O30" s="69" t="str">
        <f>IFERROR(N30/(L30+M30), 0)</f>
        <v>0</v>
      </c>
      <c r="P30" s="57">
        <v>402</v>
      </c>
      <c r="Q30" s="60">
        <v>428</v>
      </c>
      <c r="R30" s="60">
        <v>26</v>
      </c>
      <c r="S30" s="60">
        <v>-5</v>
      </c>
      <c r="T30" s="75">
        <v>1027</v>
      </c>
      <c r="U30" s="75">
        <v>120</v>
      </c>
      <c r="V30" s="75">
        <v>57</v>
      </c>
      <c r="W30" s="75" t="str">
        <f>T30 - U30 - V30</f>
        <v>0</v>
      </c>
      <c r="X30" s="66">
        <v>761.84</v>
      </c>
      <c r="Y30" s="69" t="str">
        <f>IFERROR(X30/(V30+W30), 0)</f>
        <v>0</v>
      </c>
      <c r="Z30" s="57">
        <v>402</v>
      </c>
      <c r="AA30" s="60">
        <v>402</v>
      </c>
      <c r="AB30" s="63">
        <v>0</v>
      </c>
      <c r="AC30" s="57">
        <v>4848</v>
      </c>
      <c r="AD30" s="60">
        <v>4114</v>
      </c>
      <c r="AE30" s="60">
        <v>-734</v>
      </c>
      <c r="AF30" s="60">
        <v>-91</v>
      </c>
      <c r="AG30" s="66" t="str">
        <f>IFERROR(AF30/AD30, 0) * 100</f>
        <v>0</v>
      </c>
      <c r="AH30" s="60" t="s">
        <v>13</v>
      </c>
      <c r="AI30" s="75">
        <v>11914</v>
      </c>
      <c r="AJ30" s="75">
        <v>1350</v>
      </c>
      <c r="AK30" s="75">
        <v>1582</v>
      </c>
      <c r="AL30" s="75" t="str">
        <f>AI30 - AJ30 - AK30</f>
        <v>0</v>
      </c>
      <c r="AM30" s="66">
        <v>7322.92</v>
      </c>
      <c r="AN30" s="72" t="str">
        <f>IFERROR(AM30/(AK30+AL30), 0)</f>
        <v>0</v>
      </c>
      <c r="AO30" s="63">
        <v>7740</v>
      </c>
    </row>
    <row r="31" spans="1:41" customHeight="1" ht="22.5">
      <c r="B31" s="48" t="str">
        <f>SUBTOTAL(3,$C$11:$C$31)</f>
        <v>0</v>
      </c>
      <c r="C31" s="51" t="s">
        <v>279</v>
      </c>
      <c r="D31" s="51" t="s">
        <v>302</v>
      </c>
      <c r="E31" s="54" t="s">
        <v>281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3420</v>
      </c>
    </row>
    <row r="32" spans="1:41" customHeight="1" ht="22.5">
      <c r="B32" s="48" t="str">
        <f>SUBTOTAL(3,$C$11:$C$32)</f>
        <v>0</v>
      </c>
      <c r="C32" s="51" t="s">
        <v>279</v>
      </c>
      <c r="D32" s="51" t="s">
        <v>303</v>
      </c>
      <c r="E32" s="54" t="s">
        <v>281</v>
      </c>
      <c r="F32" s="57">
        <v>36</v>
      </c>
      <c r="G32" s="60">
        <v>533</v>
      </c>
      <c r="H32" s="60">
        <v>497</v>
      </c>
      <c r="I32" s="60">
        <v>-38</v>
      </c>
      <c r="J32" s="75">
        <v>1017</v>
      </c>
      <c r="K32" s="75">
        <v>120</v>
      </c>
      <c r="L32" s="75">
        <v>232</v>
      </c>
      <c r="M32" s="75" t="str">
        <f>J32 - K32 - L32</f>
        <v>0</v>
      </c>
      <c r="N32" s="66">
        <v>666.25</v>
      </c>
      <c r="O32" s="69" t="str">
        <f>IFERROR(N32/(L32+M32), 0)</f>
        <v>0</v>
      </c>
      <c r="P32" s="57">
        <v>648</v>
      </c>
      <c r="Q32" s="60">
        <v>512</v>
      </c>
      <c r="R32" s="60">
        <v>-136</v>
      </c>
      <c r="S32" s="60">
        <v>-4</v>
      </c>
      <c r="T32" s="75">
        <v>1000</v>
      </c>
      <c r="U32" s="75">
        <v>120</v>
      </c>
      <c r="V32" s="75">
        <v>272</v>
      </c>
      <c r="W32" s="75" t="str">
        <f>T32 - U32 - V32</f>
        <v>0</v>
      </c>
      <c r="X32" s="66">
        <v>640</v>
      </c>
      <c r="Y32" s="69" t="str">
        <f>IFERROR(X32/(V32+W32), 0)</f>
        <v>0</v>
      </c>
      <c r="Z32" s="57">
        <v>479</v>
      </c>
      <c r="AA32" s="60">
        <v>648</v>
      </c>
      <c r="AB32" s="63">
        <v>0</v>
      </c>
      <c r="AC32" s="57">
        <v>7511</v>
      </c>
      <c r="AD32" s="60">
        <v>6663</v>
      </c>
      <c r="AE32" s="60">
        <v>-848</v>
      </c>
      <c r="AF32" s="60">
        <v>-128</v>
      </c>
      <c r="AG32" s="66" t="str">
        <f>IFERROR(AF32/AD32, 0) * 100</f>
        <v>0</v>
      </c>
      <c r="AH32" s="60" t="s">
        <v>13</v>
      </c>
      <c r="AI32" s="75">
        <v>11397</v>
      </c>
      <c r="AJ32" s="75">
        <v>1390</v>
      </c>
      <c r="AK32" s="75">
        <v>1892</v>
      </c>
      <c r="AL32" s="75" t="str">
        <f>AI32 - AJ32 - AK32</f>
        <v>0</v>
      </c>
      <c r="AM32" s="66">
        <v>8328.75</v>
      </c>
      <c r="AN32" s="72" t="str">
        <f>IFERROR(AM32/(AK32+AL32), 0)</f>
        <v>0</v>
      </c>
      <c r="AO32" s="63">
        <v>11795</v>
      </c>
    </row>
    <row r="33" spans="1:41" customHeight="1" ht="22.5">
      <c r="B33" s="48" t="str">
        <f>SUBTOTAL(3,$C$11:$C$33)</f>
        <v>0</v>
      </c>
      <c r="C33" s="51" t="s">
        <v>279</v>
      </c>
      <c r="D33" s="51" t="s">
        <v>304</v>
      </c>
      <c r="E33" s="54" t="s">
        <v>281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-22</v>
      </c>
      <c r="T33" s="75">
        <v>510</v>
      </c>
      <c r="U33" s="75">
        <v>60</v>
      </c>
      <c r="V33" s="75">
        <v>155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899</v>
      </c>
      <c r="AE33" s="60">
        <v>-1129</v>
      </c>
      <c r="AF33" s="60">
        <v>-105</v>
      </c>
      <c r="AG33" s="66" t="str">
        <f>IFERROR(AF33/AD33, 0) * 100</f>
        <v>0</v>
      </c>
      <c r="AH33" s="60" t="s">
        <v>13</v>
      </c>
      <c r="AI33" s="75">
        <v>1123</v>
      </c>
      <c r="AJ33" s="75">
        <v>120</v>
      </c>
      <c r="AK33" s="75">
        <v>166</v>
      </c>
      <c r="AL33" s="75" t="str">
        <f>AI33 - AJ33 - AK33</f>
        <v>0</v>
      </c>
      <c r="AM33" s="66">
        <v>656.27</v>
      </c>
      <c r="AN33" s="72" t="str">
        <f>IFERROR(AM33/(AK33+AL33), 0)</f>
        <v>0</v>
      </c>
      <c r="AO33" s="63">
        <v>2148</v>
      </c>
    </row>
    <row r="34" spans="1:41" customHeight="1" ht="22.5">
      <c r="B34" s="48" t="str">
        <f>SUBTOTAL(3,$C$11:$C$34)</f>
        <v>0</v>
      </c>
      <c r="C34" s="51" t="s">
        <v>279</v>
      </c>
      <c r="D34" s="51" t="s">
        <v>305</v>
      </c>
      <c r="E34" s="54" t="s">
        <v>283</v>
      </c>
      <c r="F34" s="57">
        <v>0</v>
      </c>
      <c r="G34" s="60">
        <v>0</v>
      </c>
      <c r="H34" s="60">
        <v>0</v>
      </c>
      <c r="I34" s="60">
        <v>-23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510</v>
      </c>
      <c r="U34" s="75">
        <v>60</v>
      </c>
      <c r="V34" s="75">
        <v>280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1200</v>
      </c>
      <c r="AE34" s="60">
        <v>-828</v>
      </c>
      <c r="AF34" s="60">
        <v>-39</v>
      </c>
      <c r="AG34" s="66" t="str">
        <f>IFERROR(AF34/AD34, 0) * 100</f>
        <v>0</v>
      </c>
      <c r="AH34" s="60" t="s">
        <v>13</v>
      </c>
      <c r="AI34" s="75">
        <v>1590</v>
      </c>
      <c r="AJ34" s="75">
        <v>180</v>
      </c>
      <c r="AK34" s="75">
        <v>352</v>
      </c>
      <c r="AL34" s="75" t="str">
        <f>AI34 - AJ34 - AK34</f>
        <v>0</v>
      </c>
      <c r="AM34" s="66">
        <v>876</v>
      </c>
      <c r="AN34" s="72" t="str">
        <f>IFERROR(AM34/(AK34+AL34), 0)</f>
        <v>0</v>
      </c>
      <c r="AO34" s="63">
        <v>2496</v>
      </c>
    </row>
    <row r="35" spans="1:41" customHeight="1" ht="22.5">
      <c r="B35" s="48" t="str">
        <f>SUBTOTAL(3,$C$11:$C$35)</f>
        <v>0</v>
      </c>
      <c r="C35" s="51" t="s">
        <v>279</v>
      </c>
      <c r="D35" s="51" t="s">
        <v>306</v>
      </c>
      <c r="E35" s="54" t="s">
        <v>281</v>
      </c>
      <c r="F35" s="57">
        <v>0</v>
      </c>
      <c r="G35" s="60">
        <v>44</v>
      </c>
      <c r="H35" s="60">
        <v>44</v>
      </c>
      <c r="I35" s="60">
        <v>-83</v>
      </c>
      <c r="J35" s="75">
        <v>1013</v>
      </c>
      <c r="K35" s="75">
        <v>120</v>
      </c>
      <c r="L35" s="75">
        <v>510</v>
      </c>
      <c r="M35" s="75" t="str">
        <f>J35 - K35 - L35</f>
        <v>0</v>
      </c>
      <c r="N35" s="66">
        <v>60.72</v>
      </c>
      <c r="O35" s="69" t="str">
        <f>IFERROR(N35/(L35+M35), 0)</f>
        <v>0</v>
      </c>
      <c r="P35" s="57">
        <v>588</v>
      </c>
      <c r="Q35" s="60">
        <v>531</v>
      </c>
      <c r="R35" s="60">
        <v>-57</v>
      </c>
      <c r="S35" s="60">
        <v>-30</v>
      </c>
      <c r="T35" s="75">
        <v>1031</v>
      </c>
      <c r="U35" s="75">
        <v>120</v>
      </c>
      <c r="V35" s="75">
        <v>235</v>
      </c>
      <c r="W35" s="75" t="str">
        <f>T35 - U35 - V35</f>
        <v>0</v>
      </c>
      <c r="X35" s="66">
        <v>732.78</v>
      </c>
      <c r="Y35" s="69" t="str">
        <f>IFERROR(X35/(V35+W35), 0)</f>
        <v>0</v>
      </c>
      <c r="Z35" s="57">
        <v>588</v>
      </c>
      <c r="AA35" s="60">
        <v>588</v>
      </c>
      <c r="AB35" s="63">
        <v>0</v>
      </c>
      <c r="AC35" s="57">
        <v>1476</v>
      </c>
      <c r="AD35" s="60">
        <v>575</v>
      </c>
      <c r="AE35" s="60">
        <v>-901</v>
      </c>
      <c r="AF35" s="60">
        <v>-121</v>
      </c>
      <c r="AG35" s="66" t="str">
        <f>IFERROR(AF35/AD35, 0) * 100</f>
        <v>0</v>
      </c>
      <c r="AH35" s="60" t="s">
        <v>13</v>
      </c>
      <c r="AI35" s="75">
        <v>2044</v>
      </c>
      <c r="AJ35" s="75">
        <v>240</v>
      </c>
      <c r="AK35" s="75">
        <v>745</v>
      </c>
      <c r="AL35" s="75" t="str">
        <f>AI35 - AJ35 - AK35</f>
        <v>0</v>
      </c>
      <c r="AM35" s="66">
        <v>793.5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279</v>
      </c>
      <c r="D36" s="51" t="s">
        <v>307</v>
      </c>
      <c r="E36" s="54" t="s">
        <v>283</v>
      </c>
      <c r="F36" s="57">
        <v>108</v>
      </c>
      <c r="G36" s="60">
        <v>257</v>
      </c>
      <c r="H36" s="60">
        <v>149</v>
      </c>
      <c r="I36" s="60">
        <v>-2</v>
      </c>
      <c r="J36" s="75">
        <v>946</v>
      </c>
      <c r="K36" s="75">
        <v>120</v>
      </c>
      <c r="L36" s="75">
        <v>422</v>
      </c>
      <c r="M36" s="75" t="str">
        <f>J36 - K36 - L36</f>
        <v>0</v>
      </c>
      <c r="N36" s="66">
        <v>187.61</v>
      </c>
      <c r="O36" s="69" t="str">
        <f>IFERROR(N36/(L36+M36), 0)</f>
        <v>0</v>
      </c>
      <c r="P36" s="57">
        <v>780</v>
      </c>
      <c r="Q36" s="60">
        <v>450</v>
      </c>
      <c r="R36" s="60">
        <v>-330</v>
      </c>
      <c r="S36" s="60">
        <v>-1</v>
      </c>
      <c r="T36" s="75">
        <v>1028</v>
      </c>
      <c r="U36" s="75">
        <v>120</v>
      </c>
      <c r="V36" s="75">
        <v>75</v>
      </c>
      <c r="W36" s="75" t="str">
        <f>T36 - U36 - V36</f>
        <v>0</v>
      </c>
      <c r="X36" s="66">
        <v>328.5</v>
      </c>
      <c r="Y36" s="69" t="str">
        <f>IFERROR(X36/(V36+W36), 0)</f>
        <v>0</v>
      </c>
      <c r="Z36" s="57">
        <v>588</v>
      </c>
      <c r="AA36" s="60">
        <v>588</v>
      </c>
      <c r="AB36" s="63">
        <v>0</v>
      </c>
      <c r="AC36" s="57">
        <v>1813</v>
      </c>
      <c r="AD36" s="60">
        <v>1044</v>
      </c>
      <c r="AE36" s="60">
        <v>-769</v>
      </c>
      <c r="AF36" s="60">
        <v>-7</v>
      </c>
      <c r="AG36" s="66" t="str">
        <f>IFERROR(AF36/AD36, 0) * 100</f>
        <v>0</v>
      </c>
      <c r="AH36" s="60" t="s">
        <v>13</v>
      </c>
      <c r="AI36" s="75">
        <v>1974</v>
      </c>
      <c r="AJ36" s="75">
        <v>240</v>
      </c>
      <c r="AK36" s="75">
        <v>497</v>
      </c>
      <c r="AL36" s="75" t="str">
        <f>AI36 - AJ36 - AK36</f>
        <v>0</v>
      </c>
      <c r="AM36" s="66">
        <v>762.12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279</v>
      </c>
      <c r="D37" s="51" t="s">
        <v>308</v>
      </c>
      <c r="E37" s="54" t="s">
        <v>281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279</v>
      </c>
      <c r="D38" s="51" t="s">
        <v>309</v>
      </c>
      <c r="E38" s="54" t="s">
        <v>283</v>
      </c>
      <c r="F38" s="57">
        <v>768</v>
      </c>
      <c r="G38" s="60">
        <v>0</v>
      </c>
      <c r="H38" s="60">
        <v>-768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-1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4608</v>
      </c>
      <c r="AD38" s="60">
        <v>4449</v>
      </c>
      <c r="AE38" s="60">
        <v>-159</v>
      </c>
      <c r="AF38" s="60">
        <v>-60</v>
      </c>
      <c r="AG38" s="66" t="str">
        <f>IFERROR(AF38/AD38, 0) * 100</f>
        <v>0</v>
      </c>
      <c r="AH38" s="60" t="s">
        <v>13</v>
      </c>
      <c r="AI38" s="75">
        <v>5046</v>
      </c>
      <c r="AJ38" s="75">
        <v>600</v>
      </c>
      <c r="AK38" s="75">
        <v>522</v>
      </c>
      <c r="AL38" s="75" t="str">
        <f>AI38 - AJ38 - AK38</f>
        <v>0</v>
      </c>
      <c r="AM38" s="66">
        <v>3069.81</v>
      </c>
      <c r="AN38" s="72" t="str">
        <f>IFERROR(AM38/(AK38+AL38), 0)</f>
        <v>0</v>
      </c>
      <c r="AO38" s="63">
        <v>4608</v>
      </c>
    </row>
    <row r="39" spans="1:41" customHeight="1" ht="22.5">
      <c r="B39" s="48" t="str">
        <f>SUBTOTAL(3,$C$11:$C$39)</f>
        <v>0</v>
      </c>
      <c r="C39" s="51" t="s">
        <v>279</v>
      </c>
      <c r="D39" s="51" t="s">
        <v>310</v>
      </c>
      <c r="E39" s="54" t="s">
        <v>281</v>
      </c>
      <c r="F39" s="57">
        <v>60</v>
      </c>
      <c r="G39" s="60">
        <v>927</v>
      </c>
      <c r="H39" s="60">
        <v>867</v>
      </c>
      <c r="I39" s="60">
        <v>-11</v>
      </c>
      <c r="J39" s="75">
        <v>1008</v>
      </c>
      <c r="K39" s="75">
        <v>120</v>
      </c>
      <c r="L39" s="75">
        <v>128</v>
      </c>
      <c r="M39" s="75" t="str">
        <f>J39 - K39 - L39</f>
        <v>0</v>
      </c>
      <c r="N39" s="66">
        <v>769.41</v>
      </c>
      <c r="O39" s="69" t="str">
        <f>IFERROR(N39/(L39+M39), 0)</f>
        <v>0</v>
      </c>
      <c r="P39" s="57">
        <v>984</v>
      </c>
      <c r="Q39" s="60">
        <v>446</v>
      </c>
      <c r="R39" s="60">
        <v>-538</v>
      </c>
      <c r="S39" s="60">
        <v>-3</v>
      </c>
      <c r="T39" s="75">
        <v>505</v>
      </c>
      <c r="U39" s="75">
        <v>60</v>
      </c>
      <c r="V39" s="75">
        <v>162</v>
      </c>
      <c r="W39" s="75" t="str">
        <f>T39 - U39 - V39</f>
        <v>0</v>
      </c>
      <c r="X39" s="66">
        <v>370.18</v>
      </c>
      <c r="Y39" s="69" t="str">
        <f>IFERROR(X39/(V39+W39), 0)</f>
        <v>0</v>
      </c>
      <c r="Z39" s="57">
        <v>373</v>
      </c>
      <c r="AA39" s="60">
        <v>984</v>
      </c>
      <c r="AB39" s="63">
        <v>0</v>
      </c>
      <c r="AC39" s="57">
        <v>11017</v>
      </c>
      <c r="AD39" s="60">
        <v>9438</v>
      </c>
      <c r="AE39" s="60">
        <v>-1579</v>
      </c>
      <c r="AF39" s="60">
        <v>-127</v>
      </c>
      <c r="AG39" s="66" t="str">
        <f>IFERROR(AF39/AD39, 0) * 100</f>
        <v>0</v>
      </c>
      <c r="AH39" s="60" t="s">
        <v>13</v>
      </c>
      <c r="AI39" s="75">
        <v>10764</v>
      </c>
      <c r="AJ39" s="75">
        <v>1320</v>
      </c>
      <c r="AK39" s="75">
        <v>1530</v>
      </c>
      <c r="AL39" s="75" t="str">
        <f>AI39 - AJ39 - AK39</f>
        <v>0</v>
      </c>
      <c r="AM39" s="66">
        <v>7833.54</v>
      </c>
      <c r="AN39" s="72" t="str">
        <f>IFERROR(AM39/(AK39+AL39), 0)</f>
        <v>0</v>
      </c>
      <c r="AO39" s="63">
        <v>17197</v>
      </c>
    </row>
    <row r="40" spans="1:41" customHeight="1" ht="22.5">
      <c r="B40" s="48" t="str">
        <f>SUBTOTAL(3,$C$11:$C$40)</f>
        <v>0</v>
      </c>
      <c r="C40" s="51" t="s">
        <v>279</v>
      </c>
      <c r="D40" s="51" t="s">
        <v>311</v>
      </c>
      <c r="E40" s="54" t="s">
        <v>283</v>
      </c>
      <c r="F40" s="57">
        <v>984</v>
      </c>
      <c r="G40" s="60">
        <v>740</v>
      </c>
      <c r="H40" s="60">
        <v>-244</v>
      </c>
      <c r="I40" s="60">
        <v>0</v>
      </c>
      <c r="J40" s="75">
        <v>1013</v>
      </c>
      <c r="K40" s="75">
        <v>120</v>
      </c>
      <c r="L40" s="75">
        <v>65</v>
      </c>
      <c r="M40" s="75" t="str">
        <f>J40 - K40 - L40</f>
        <v>0</v>
      </c>
      <c r="N40" s="66">
        <v>495.8</v>
      </c>
      <c r="O40" s="69" t="str">
        <f>IFERROR(N40/(L40+M40), 0)</f>
        <v>0</v>
      </c>
      <c r="P40" s="57">
        <v>984</v>
      </c>
      <c r="Q40" s="60">
        <v>870</v>
      </c>
      <c r="R40" s="60">
        <v>-114</v>
      </c>
      <c r="S40" s="60">
        <v>0</v>
      </c>
      <c r="T40" s="75">
        <v>1033</v>
      </c>
      <c r="U40" s="75">
        <v>120</v>
      </c>
      <c r="V40" s="75">
        <v>92</v>
      </c>
      <c r="W40" s="75" t="str">
        <f>T40 - U40 - V40</f>
        <v>0</v>
      </c>
      <c r="X40" s="66">
        <v>582.9</v>
      </c>
      <c r="Y40" s="69" t="str">
        <f>IFERROR(X40/(V40+W40), 0)</f>
        <v>0</v>
      </c>
      <c r="Z40" s="57">
        <v>373</v>
      </c>
      <c r="AA40" s="60">
        <v>984</v>
      </c>
      <c r="AB40" s="63">
        <v>0</v>
      </c>
      <c r="AC40" s="57">
        <v>11017</v>
      </c>
      <c r="AD40" s="60">
        <v>9593</v>
      </c>
      <c r="AE40" s="60">
        <v>-1424</v>
      </c>
      <c r="AF40" s="60">
        <v>-81</v>
      </c>
      <c r="AG40" s="66" t="str">
        <f>IFERROR(AF40/AD40, 0) * 100</f>
        <v>0</v>
      </c>
      <c r="AH40" s="60" t="s">
        <v>13</v>
      </c>
      <c r="AI40" s="75">
        <v>12059</v>
      </c>
      <c r="AJ40" s="75">
        <v>1500</v>
      </c>
      <c r="AK40" s="75">
        <v>746</v>
      </c>
      <c r="AL40" s="75" t="str">
        <f>AI40 - AJ40 - AK40</f>
        <v>0</v>
      </c>
      <c r="AM40" s="66">
        <v>6427.31</v>
      </c>
      <c r="AN40" s="72" t="str">
        <f>IFERROR(AM40/(AK40+AL40), 0)</f>
        <v>0</v>
      </c>
      <c r="AO40" s="63">
        <v>17383</v>
      </c>
    </row>
    <row r="41" spans="1:41" customHeight="1" ht="22.5">
      <c r="B41" s="48" t="str">
        <f>SUBTOTAL(3,$C$11:$C$41)</f>
        <v>0</v>
      </c>
      <c r="C41" s="51" t="s">
        <v>279</v>
      </c>
      <c r="D41" s="51" t="s">
        <v>312</v>
      </c>
      <c r="E41" s="54" t="s">
        <v>281</v>
      </c>
      <c r="F41" s="57">
        <v>0</v>
      </c>
      <c r="G41" s="60">
        <v>353</v>
      </c>
      <c r="H41" s="60">
        <v>353</v>
      </c>
      <c r="I41" s="60">
        <v>-46</v>
      </c>
      <c r="J41" s="75">
        <v>1014</v>
      </c>
      <c r="K41" s="75">
        <v>120</v>
      </c>
      <c r="L41" s="75">
        <v>273</v>
      </c>
      <c r="M41" s="75" t="str">
        <f>J41 - K41 - L41</f>
        <v>0</v>
      </c>
      <c r="N41" s="66">
        <v>585.98</v>
      </c>
      <c r="O41" s="69" t="str">
        <f>IFERROR(N41/(L41+M41), 0)</f>
        <v>0</v>
      </c>
      <c r="P41" s="57">
        <v>468</v>
      </c>
      <c r="Q41" s="60">
        <v>405</v>
      </c>
      <c r="R41" s="60">
        <v>-63</v>
      </c>
      <c r="S41" s="60">
        <v>-8</v>
      </c>
      <c r="T41" s="75">
        <v>1018</v>
      </c>
      <c r="U41" s="75">
        <v>120</v>
      </c>
      <c r="V41" s="75">
        <v>94</v>
      </c>
      <c r="W41" s="75" t="str">
        <f>T41 - U41 - V41</f>
        <v>0</v>
      </c>
      <c r="X41" s="66">
        <v>672.3</v>
      </c>
      <c r="Y41" s="69" t="str">
        <f>IFERROR(X41/(V41+W41), 0)</f>
        <v>0</v>
      </c>
      <c r="Z41" s="57">
        <v>371</v>
      </c>
      <c r="AA41" s="60">
        <v>468</v>
      </c>
      <c r="AB41" s="63">
        <v>0</v>
      </c>
      <c r="AC41" s="57">
        <v>3791</v>
      </c>
      <c r="AD41" s="60">
        <v>3013</v>
      </c>
      <c r="AE41" s="60">
        <v>-778</v>
      </c>
      <c r="AF41" s="60">
        <v>-165</v>
      </c>
      <c r="AG41" s="66" t="str">
        <f>IFERROR(AF41/AD41, 0) * 100</f>
        <v>0</v>
      </c>
      <c r="AH41" s="60" t="s">
        <v>13</v>
      </c>
      <c r="AI41" s="75">
        <v>8762</v>
      </c>
      <c r="AJ41" s="75">
        <v>1070</v>
      </c>
      <c r="AK41" s="75">
        <v>834</v>
      </c>
      <c r="AL41" s="75" t="str">
        <f>AI41 - AJ41 - AK41</f>
        <v>0</v>
      </c>
      <c r="AM41" s="66">
        <v>5001.58</v>
      </c>
      <c r="AN41" s="72" t="str">
        <f>IFERROR(AM41/(AK41+AL41), 0)</f>
        <v>0</v>
      </c>
      <c r="AO41" s="63">
        <v>5891</v>
      </c>
    </row>
    <row r="42" spans="1:41" customHeight="1" ht="22.5">
      <c r="B42" s="48" t="str">
        <f>SUBTOTAL(3,$C$11:$C$42)</f>
        <v>0</v>
      </c>
      <c r="C42" s="51" t="s">
        <v>279</v>
      </c>
      <c r="D42" s="51" t="s">
        <v>313</v>
      </c>
      <c r="E42" s="54" t="s">
        <v>283</v>
      </c>
      <c r="F42" s="57">
        <v>1380</v>
      </c>
      <c r="G42" s="60">
        <v>1046</v>
      </c>
      <c r="H42" s="60">
        <v>-334</v>
      </c>
      <c r="I42" s="60">
        <v>-4</v>
      </c>
      <c r="J42" s="75">
        <v>985</v>
      </c>
      <c r="K42" s="75">
        <v>120</v>
      </c>
      <c r="L42" s="75">
        <v>171</v>
      </c>
      <c r="M42" s="75" t="str">
        <f>J42 - K42 - L42</f>
        <v>0</v>
      </c>
      <c r="N42" s="66">
        <v>784.5</v>
      </c>
      <c r="O42" s="69" t="str">
        <f>IFERROR(N42/(L42+M42), 0)</f>
        <v>0</v>
      </c>
      <c r="P42" s="57">
        <v>1044</v>
      </c>
      <c r="Q42" s="60">
        <v>557</v>
      </c>
      <c r="R42" s="60">
        <v>-487</v>
      </c>
      <c r="S42" s="60">
        <v>-2</v>
      </c>
      <c r="T42" s="75">
        <v>978</v>
      </c>
      <c r="U42" s="75">
        <v>120</v>
      </c>
      <c r="V42" s="75">
        <v>335</v>
      </c>
      <c r="W42" s="75" t="str">
        <f>T42 - U42 - V42</f>
        <v>0</v>
      </c>
      <c r="X42" s="66">
        <v>417.75</v>
      </c>
      <c r="Y42" s="69" t="str">
        <f>IFERROR(X42/(V42+W42), 0)</f>
        <v>0</v>
      </c>
      <c r="Z42" s="57">
        <v>264</v>
      </c>
      <c r="AA42" s="60">
        <v>264</v>
      </c>
      <c r="AB42" s="63">
        <v>0</v>
      </c>
      <c r="AC42" s="57">
        <v>6204</v>
      </c>
      <c r="AD42" s="60">
        <v>5261</v>
      </c>
      <c r="AE42" s="60">
        <v>-943</v>
      </c>
      <c r="AF42" s="60">
        <v>-45</v>
      </c>
      <c r="AG42" s="66" t="str">
        <f>IFERROR(AF42/AD42, 0) * 100</f>
        <v>0</v>
      </c>
      <c r="AH42" s="60" t="s">
        <v>13</v>
      </c>
      <c r="AI42" s="75">
        <v>8004</v>
      </c>
      <c r="AJ42" s="75">
        <v>890</v>
      </c>
      <c r="AK42" s="75">
        <v>2241</v>
      </c>
      <c r="AL42" s="75" t="str">
        <f>AI42 - AJ42 - AK42</f>
        <v>0</v>
      </c>
      <c r="AM42" s="66">
        <v>3945.75</v>
      </c>
      <c r="AN42" s="72" t="str">
        <f>IFERROR(AM42/(AK42+AL42), 0)</f>
        <v>0</v>
      </c>
      <c r="AO42" s="63">
        <v>7716</v>
      </c>
    </row>
    <row r="43" spans="1:41" customHeight="1" ht="22.5">
      <c r="B43" s="48" t="str">
        <f>SUBTOTAL(3,$C$11:$C$43)</f>
        <v>0</v>
      </c>
      <c r="C43" s="51" t="s">
        <v>279</v>
      </c>
      <c r="D43" s="51" t="s">
        <v>314</v>
      </c>
      <c r="E43" s="54" t="s">
        <v>283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279</v>
      </c>
      <c r="D44" s="51" t="s">
        <v>315</v>
      </c>
      <c r="E44" s="54" t="s">
        <v>283</v>
      </c>
      <c r="F44" s="57">
        <v>576</v>
      </c>
      <c r="G44" s="60">
        <v>712</v>
      </c>
      <c r="H44" s="60">
        <v>136</v>
      </c>
      <c r="I44" s="60">
        <v>-8</v>
      </c>
      <c r="J44" s="75">
        <v>773</v>
      </c>
      <c r="K44" s="75">
        <v>110</v>
      </c>
      <c r="L44" s="75">
        <v>74</v>
      </c>
      <c r="M44" s="75" t="str">
        <f>J44 - K44 - L44</f>
        <v>0</v>
      </c>
      <c r="N44" s="66">
        <v>477.04</v>
      </c>
      <c r="O44" s="69" t="str">
        <f>IFERROR(N44/(L44+M44), 0)</f>
        <v>0</v>
      </c>
      <c r="P44" s="57">
        <v>576</v>
      </c>
      <c r="Q44" s="60">
        <v>866</v>
      </c>
      <c r="R44" s="60">
        <v>290</v>
      </c>
      <c r="S44" s="60">
        <v>-2</v>
      </c>
      <c r="T44" s="75">
        <v>990</v>
      </c>
      <c r="U44" s="75">
        <v>120</v>
      </c>
      <c r="V44" s="75">
        <v>122</v>
      </c>
      <c r="W44" s="75" t="str">
        <f>T44 - U44 - V44</f>
        <v>0</v>
      </c>
      <c r="X44" s="66">
        <v>580.22</v>
      </c>
      <c r="Y44" s="69" t="str">
        <f>IFERROR(X44/(V44+W44), 0)</f>
        <v>0</v>
      </c>
      <c r="Z44" s="57">
        <v>576</v>
      </c>
      <c r="AA44" s="60">
        <v>1152</v>
      </c>
      <c r="AB44" s="63">
        <v>0</v>
      </c>
      <c r="AC44" s="57">
        <v>11568</v>
      </c>
      <c r="AD44" s="60">
        <v>10398</v>
      </c>
      <c r="AE44" s="60">
        <v>-1170</v>
      </c>
      <c r="AF44" s="60">
        <v>-74</v>
      </c>
      <c r="AG44" s="66" t="str">
        <f>IFERROR(AF44/AD44, 0) * 100</f>
        <v>0</v>
      </c>
      <c r="AH44" s="60" t="s">
        <v>13</v>
      </c>
      <c r="AI44" s="75">
        <v>11962</v>
      </c>
      <c r="AJ44" s="75">
        <v>1470</v>
      </c>
      <c r="AK44" s="75">
        <v>1643</v>
      </c>
      <c r="AL44" s="75" t="str">
        <f>AI44 - AJ44 - AK44</f>
        <v>0</v>
      </c>
      <c r="AM44" s="66">
        <v>6990.42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279</v>
      </c>
      <c r="D45" s="52" t="s">
        <v>316</v>
      </c>
      <c r="E45" s="55" t="s">
        <v>283</v>
      </c>
      <c r="F45" s="58">
        <v>528</v>
      </c>
      <c r="G45" s="61">
        <v>950</v>
      </c>
      <c r="H45" s="61">
        <v>422</v>
      </c>
      <c r="I45" s="61">
        <v>-9</v>
      </c>
      <c r="J45" s="76">
        <v>1000</v>
      </c>
      <c r="K45" s="76">
        <v>80</v>
      </c>
      <c r="L45" s="76">
        <v>153</v>
      </c>
      <c r="M45" s="76" t="str">
        <f>J45 - K45 - L45</f>
        <v>0</v>
      </c>
      <c r="N45" s="67">
        <v>712.5</v>
      </c>
      <c r="O45" s="70" t="str">
        <f>IFERROR(N45/(L45+M45), 0)</f>
        <v>0</v>
      </c>
      <c r="P45" s="58">
        <v>852</v>
      </c>
      <c r="Q45" s="61">
        <v>170</v>
      </c>
      <c r="R45" s="61">
        <v>-682</v>
      </c>
      <c r="S45" s="61">
        <v>0</v>
      </c>
      <c r="T45" s="76">
        <v>398</v>
      </c>
      <c r="U45" s="76">
        <v>20</v>
      </c>
      <c r="V45" s="76">
        <v>142</v>
      </c>
      <c r="W45" s="76" t="str">
        <f>T45 - U45 - V45</f>
        <v>0</v>
      </c>
      <c r="X45" s="67">
        <v>127.5</v>
      </c>
      <c r="Y45" s="70" t="str">
        <f>IFERROR(X45/(V45+W45), 0)</f>
        <v>0</v>
      </c>
      <c r="Z45" s="58">
        <v>0</v>
      </c>
      <c r="AA45" s="61">
        <v>12</v>
      </c>
      <c r="AB45" s="64">
        <v>0</v>
      </c>
      <c r="AC45" s="58">
        <v>6972</v>
      </c>
      <c r="AD45" s="61">
        <v>6444</v>
      </c>
      <c r="AE45" s="61">
        <v>-528</v>
      </c>
      <c r="AF45" s="61">
        <v>-46</v>
      </c>
      <c r="AG45" s="67" t="str">
        <f>IFERROR(AF45/AD45, 0) * 100</f>
        <v>0</v>
      </c>
      <c r="AH45" s="61" t="s">
        <v>13</v>
      </c>
      <c r="AI45" s="76">
        <v>7641</v>
      </c>
      <c r="AJ45" s="76">
        <v>880</v>
      </c>
      <c r="AK45" s="76">
        <v>1473</v>
      </c>
      <c r="AL45" s="76" t="str">
        <f>AI45 - AJ45 - AK45</f>
        <v>0</v>
      </c>
      <c r="AM45" s="67">
        <v>4732.2</v>
      </c>
      <c r="AN45" s="73" t="str">
        <f>IFERROR(AM45/(AK45+AL45), 0)</f>
        <v>0</v>
      </c>
      <c r="AO45" s="64">
        <v>11688</v>
      </c>
    </row>
    <row r="46" spans="1:41">
      <c r="AO46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317</v>
      </c>
      <c r="D11" s="50" t="s">
        <v>318</v>
      </c>
      <c r="E11" s="53" t="s">
        <v>319</v>
      </c>
      <c r="F11" s="56">
        <v>2700</v>
      </c>
      <c r="G11" s="59">
        <v>0</v>
      </c>
      <c r="H11" s="59">
        <v>-2700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6812</v>
      </c>
      <c r="Q11" s="59">
        <v>0</v>
      </c>
      <c r="R11" s="59">
        <v>-6812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22132</v>
      </c>
      <c r="AD11" s="59">
        <v>12620</v>
      </c>
      <c r="AE11" s="59">
        <v>-9512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33868</v>
      </c>
    </row>
    <row r="12" spans="1:41" customHeight="1" ht="22.5">
      <c r="B12" s="48" t="str">
        <f>SUBTOTAL(3,$C$11:$C$12)</f>
        <v>0</v>
      </c>
      <c r="C12" s="51" t="s">
        <v>317</v>
      </c>
      <c r="D12" s="51" t="s">
        <v>320</v>
      </c>
      <c r="E12" s="54" t="s">
        <v>321</v>
      </c>
      <c r="F12" s="57">
        <v>0</v>
      </c>
      <c r="G12" s="60">
        <v>397</v>
      </c>
      <c r="H12" s="60">
        <v>397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397</v>
      </c>
      <c r="Q12" s="60">
        <v>336</v>
      </c>
      <c r="R12" s="60">
        <v>-61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270</v>
      </c>
      <c r="AA12" s="60">
        <v>600</v>
      </c>
      <c r="AB12" s="63">
        <v>0</v>
      </c>
      <c r="AC12" s="57">
        <v>1536</v>
      </c>
      <c r="AD12" s="60">
        <v>733</v>
      </c>
      <c r="AE12" s="60">
        <v>-803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4770</v>
      </c>
    </row>
    <row r="13" spans="1:41" customHeight="1" ht="22.5">
      <c r="B13" s="48" t="str">
        <f>SUBTOTAL(3,$C$11:$C$13)</f>
        <v>0</v>
      </c>
      <c r="C13" s="51" t="s">
        <v>317</v>
      </c>
      <c r="D13" s="51" t="s">
        <v>322</v>
      </c>
      <c r="E13" s="54" t="s">
        <v>323</v>
      </c>
      <c r="F13" s="57">
        <v>4499</v>
      </c>
      <c r="G13" s="60">
        <v>664</v>
      </c>
      <c r="H13" s="60">
        <v>-3835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2656</v>
      </c>
      <c r="Q13" s="60">
        <v>3385</v>
      </c>
      <c r="R13" s="60">
        <v>729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3116</v>
      </c>
      <c r="AA13" s="60">
        <v>904</v>
      </c>
      <c r="AB13" s="63">
        <v>0</v>
      </c>
      <c r="AC13" s="57">
        <v>44965</v>
      </c>
      <c r="AD13" s="60">
        <v>40125</v>
      </c>
      <c r="AE13" s="60">
        <v>-4840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61956</v>
      </c>
    </row>
    <row r="14" spans="1:41" customHeight="1" ht="22.5">
      <c r="B14" s="49" t="str">
        <f>SUBTOTAL(3,$C$11:$C$14)</f>
        <v>0</v>
      </c>
      <c r="C14" s="52" t="s">
        <v>317</v>
      </c>
      <c r="D14" s="52" t="s">
        <v>324</v>
      </c>
      <c r="E14" s="55" t="s">
        <v>325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04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336</v>
      </c>
      <c r="C2" s="79"/>
      <c r="D2" s="79"/>
      <c r="E2" s="80"/>
      <c r="F2" s="90" t="s">
        <v>337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SUBTOTAL(9,K10:K503)</f>
        <v>0</v>
      </c>
      <c r="L5" s="110" t="str">
        <f>SUBTOTAL(9,L10:L503)</f>
        <v>0</v>
      </c>
      <c r="M5" s="110" t="str">
        <f>SUBTOTAL(9,M10:M503)</f>
        <v>0</v>
      </c>
      <c r="N5" s="110" t="str">
        <f>SUBTOTAL(9,N10:N503)</f>
        <v>0</v>
      </c>
      <c r="O5" s="110" t="str">
        <f>SUBTOTAL(9,O10:O503)</f>
        <v>0</v>
      </c>
      <c r="P5" s="110" t="str">
        <f>SUBTOTAL(9,P10:P503)</f>
        <v>0</v>
      </c>
      <c r="Q5" s="121" t="str">
        <f>SUBTOTAL(9,Q10:Q503)</f>
        <v>0</v>
      </c>
      <c r="R5" s="121" t="str">
        <f>SUBTOTAL(9,R10:R503)</f>
        <v>0</v>
      </c>
      <c r="S5" s="110" t="str">
        <f>SUBTOTAL(9,S10:S503)</f>
        <v>0</v>
      </c>
      <c r="T5" s="110" t="str">
        <f>SUBTOTAL(9,T10:T503)</f>
        <v>0</v>
      </c>
      <c r="U5" s="110" t="str">
        <f>SUBTOTAL(9,U10:U503)</f>
        <v>0</v>
      </c>
      <c r="V5" s="110" t="str">
        <f>SUBTOTAL(9,V10:V503)</f>
        <v>0</v>
      </c>
      <c r="W5" s="110" t="str">
        <f>SUBTOTAL(9,W10:W503)</f>
        <v>0</v>
      </c>
      <c r="X5" s="121" t="str">
        <f>SUBTOTAL(9,X10:X503)</f>
        <v>0</v>
      </c>
      <c r="Y5" s="121" t="str">
        <f>SUBTOTAL(9,Y10:Y503)</f>
        <v>0</v>
      </c>
      <c r="Z5" s="121" t="str">
        <f>SUBTOTAL(9,Z10:Z503)</f>
        <v>0</v>
      </c>
      <c r="AA5" s="121" t="str">
        <f>SUBTOTAL(9,AA10:AA503)</f>
        <v>0</v>
      </c>
      <c r="AB5" s="121" t="str">
        <f>SUBTOTAL(9,AB10:AB503)</f>
        <v>0</v>
      </c>
      <c r="AC5" s="121" t="str">
        <f>SUBTOTAL(9,AC10:AC503)</f>
        <v>0</v>
      </c>
      <c r="AD5" s="121" t="str">
        <f>SUBTOTAL(9,AD10:AD503)</f>
        <v>0</v>
      </c>
      <c r="AE5" s="121" t="str">
        <f>SUBTOTAL(9,AE10:AE503)</f>
        <v>0</v>
      </c>
      <c r="AF5" s="121" t="str">
        <f>SUBTOTAL(9,AF10:AF503)</f>
        <v>0</v>
      </c>
      <c r="AG5" s="110" t="str">
        <f>SUBTOTAL(9,AG10:AG503)</f>
        <v>0</v>
      </c>
      <c r="AH5" s="110" t="str">
        <f>SUBTOTAL(9,AH10:AH503)</f>
        <v>0</v>
      </c>
      <c r="AI5" s="110" t="str">
        <f>SUBTOTAL(9,AI10:AI503)</f>
        <v>0</v>
      </c>
      <c r="AJ5" s="110" t="str">
        <f>SUBTOTAL(9,AJ10:AJ503)</f>
        <v>0</v>
      </c>
      <c r="AK5" s="110" t="str">
        <f>SUBTOTAL(9,AK10:AK503)</f>
        <v>0</v>
      </c>
      <c r="AL5" s="121" t="str">
        <f>SUBTOTAL(9,AL10:AL503)</f>
        <v>0</v>
      </c>
      <c r="AM5" s="121" t="str">
        <f>SUBTOTAL(9,AM10:AM503)</f>
        <v>0</v>
      </c>
      <c r="AN5" s="110" t="str">
        <f>SUBTOTAL(9,AN10:AN503)</f>
        <v>0</v>
      </c>
      <c r="AO5" s="110" t="str">
        <f>SUBTOTAL(9,AO10:AO503)</f>
        <v>0</v>
      </c>
      <c r="AP5" s="110" t="str">
        <f>SUBTOTAL(9,AP10:AP503)</f>
        <v>0</v>
      </c>
      <c r="AQ5" s="111" t="str">
        <f>SUBTOTAL(9,AQ10:AQ503)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338</v>
      </c>
      <c r="D8" s="96" t="s">
        <v>15</v>
      </c>
      <c r="E8" s="96" t="s">
        <v>16</v>
      </c>
      <c r="F8" s="96" t="s">
        <v>17</v>
      </c>
      <c r="G8" s="96" t="s">
        <v>339</v>
      </c>
      <c r="H8" s="96" t="s">
        <v>340</v>
      </c>
      <c r="I8" s="96" t="s">
        <v>341</v>
      </c>
      <c r="J8" s="96" t="s">
        <v>342</v>
      </c>
      <c r="K8" s="96" t="s">
        <v>18</v>
      </c>
      <c r="L8" s="96" t="s">
        <v>19</v>
      </c>
      <c r="M8" s="96" t="s">
        <v>343</v>
      </c>
      <c r="N8" s="97" t="s">
        <v>344</v>
      </c>
      <c r="O8" s="98" t="s">
        <v>345</v>
      </c>
      <c r="P8" s="98" t="s">
        <v>346</v>
      </c>
      <c r="Q8" s="122" t="s">
        <v>347</v>
      </c>
      <c r="R8" s="122" t="s">
        <v>348</v>
      </c>
      <c r="S8" s="98" t="s">
        <v>349</v>
      </c>
      <c r="T8" s="98" t="s">
        <v>350</v>
      </c>
      <c r="U8" s="98" t="s">
        <v>351</v>
      </c>
      <c r="V8" s="98" t="s">
        <v>352</v>
      </c>
      <c r="W8" s="98" t="s">
        <v>353</v>
      </c>
      <c r="X8" s="122" t="s">
        <v>354</v>
      </c>
      <c r="Y8" s="122" t="s">
        <v>355</v>
      </c>
      <c r="Z8" s="122" t="s">
        <v>356</v>
      </c>
      <c r="AA8" s="122" t="s">
        <v>357</v>
      </c>
      <c r="AB8" s="122" t="s">
        <v>358</v>
      </c>
      <c r="AC8" s="122" t="s">
        <v>359</v>
      </c>
      <c r="AD8" s="122" t="s">
        <v>360</v>
      </c>
      <c r="AE8" s="122" t="s">
        <v>361</v>
      </c>
      <c r="AF8" s="122" t="s">
        <v>362</v>
      </c>
      <c r="AG8" s="98" t="s">
        <v>363</v>
      </c>
      <c r="AH8" s="98" t="s">
        <v>364</v>
      </c>
      <c r="AI8" s="98" t="s">
        <v>365</v>
      </c>
      <c r="AJ8" s="98" t="s">
        <v>366</v>
      </c>
      <c r="AK8" s="98" t="s">
        <v>367</v>
      </c>
      <c r="AL8" s="122" t="s">
        <v>368</v>
      </c>
      <c r="AM8" s="122" t="s">
        <v>369</v>
      </c>
      <c r="AN8" s="98" t="s">
        <v>370</v>
      </c>
      <c r="AO8" s="98" t="s">
        <v>371</v>
      </c>
      <c r="AP8" s="98" t="s">
        <v>372</v>
      </c>
      <c r="AQ8" s="99" t="s">
        <v>373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374</v>
      </c>
      <c r="R9" s="93" t="s">
        <v>375</v>
      </c>
      <c r="S9" s="93"/>
      <c r="T9" s="93"/>
      <c r="U9" s="93"/>
      <c r="V9" s="93"/>
      <c r="W9" s="93"/>
      <c r="X9" s="93" t="s">
        <v>374</v>
      </c>
      <c r="Y9" s="93" t="s">
        <v>375</v>
      </c>
      <c r="Z9" s="93" t="s">
        <v>376</v>
      </c>
      <c r="AA9" s="93" t="s">
        <v>377</v>
      </c>
      <c r="AB9" s="93" t="s">
        <v>378</v>
      </c>
      <c r="AC9" s="93" t="s">
        <v>379</v>
      </c>
      <c r="AD9" s="93" t="s">
        <v>380</v>
      </c>
      <c r="AE9" s="93" t="s">
        <v>374</v>
      </c>
      <c r="AF9" s="93" t="s">
        <v>375</v>
      </c>
      <c r="AG9" s="93"/>
      <c r="AH9" s="93"/>
      <c r="AI9" s="93"/>
      <c r="AJ9" s="93"/>
      <c r="AK9" s="93"/>
      <c r="AL9" s="93" t="s">
        <v>374</v>
      </c>
      <c r="AM9" s="93" t="s">
        <v>375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381</v>
      </c>
      <c r="H10" s="103" t="s">
        <v>382</v>
      </c>
      <c r="I10" s="103" t="s">
        <v>383</v>
      </c>
      <c r="J10" s="106">
        <v>10</v>
      </c>
      <c r="K10" s="112">
        <v>410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410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384</v>
      </c>
      <c r="H11" s="104" t="s">
        <v>385</v>
      </c>
      <c r="I11" s="104" t="s">
        <v>386</v>
      </c>
      <c r="J11" s="107">
        <v>10</v>
      </c>
      <c r="K11" s="113">
        <v>3290</v>
      </c>
      <c r="L11" s="116" t="str">
        <f>SUM(N11:AQ11)</f>
        <v>0</v>
      </c>
      <c r="M11" s="119" t="str">
        <f>L11 - K11</f>
        <v>0</v>
      </c>
      <c r="N11" s="113">
        <v>1160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480</v>
      </c>
      <c r="V11" s="116">
        <v>550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387</v>
      </c>
      <c r="H12" s="104" t="s">
        <v>388</v>
      </c>
      <c r="I12" s="104" t="s">
        <v>389</v>
      </c>
      <c r="J12" s="107">
        <v>10</v>
      </c>
      <c r="K12" s="113">
        <v>1640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410</v>
      </c>
      <c r="Q12" s="124">
        <v>0</v>
      </c>
      <c r="R12" s="124">
        <v>0</v>
      </c>
      <c r="S12" s="116">
        <v>410</v>
      </c>
      <c r="T12" s="116">
        <v>410</v>
      </c>
      <c r="U12" s="116">
        <v>0</v>
      </c>
      <c r="V12" s="116">
        <v>0</v>
      </c>
      <c r="W12" s="116">
        <v>410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390</v>
      </c>
      <c r="H13" s="104" t="s">
        <v>382</v>
      </c>
      <c r="I13" s="104" t="s">
        <v>391</v>
      </c>
      <c r="J13" s="107">
        <v>10</v>
      </c>
      <c r="K13" s="113">
        <v>408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392</v>
      </c>
      <c r="H14" s="104" t="s">
        <v>393</v>
      </c>
      <c r="I14" s="104" t="s">
        <v>394</v>
      </c>
      <c r="J14" s="107">
        <v>10</v>
      </c>
      <c r="K14" s="113">
        <v>510</v>
      </c>
      <c r="L14" s="116" t="str">
        <f>SUM(N14:AQ14)</f>
        <v>0</v>
      </c>
      <c r="M14" s="119" t="str">
        <f>L14 - K14</f>
        <v>0</v>
      </c>
      <c r="N14" s="113">
        <v>190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150</v>
      </c>
      <c r="V14" s="116">
        <v>170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395</v>
      </c>
      <c r="H15" s="104" t="s">
        <v>396</v>
      </c>
      <c r="I15" s="104" t="s">
        <v>397</v>
      </c>
      <c r="J15" s="107">
        <v>10</v>
      </c>
      <c r="K15" s="113">
        <v>340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120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398</v>
      </c>
      <c r="H16" s="104" t="s">
        <v>396</v>
      </c>
      <c r="I16" s="104" t="s">
        <v>397</v>
      </c>
      <c r="J16" s="107">
        <v>10</v>
      </c>
      <c r="K16" s="113">
        <v>150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399</v>
      </c>
      <c r="H17" s="104" t="s">
        <v>396</v>
      </c>
      <c r="I17" s="104">
        <v>3</v>
      </c>
      <c r="J17" s="107">
        <v>10</v>
      </c>
      <c r="K17" s="113">
        <v>20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20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400</v>
      </c>
      <c r="H18" s="104" t="s">
        <v>401</v>
      </c>
      <c r="I18" s="104" t="s">
        <v>402</v>
      </c>
      <c r="J18" s="107">
        <v>30</v>
      </c>
      <c r="K18" s="113">
        <v>300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300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403</v>
      </c>
      <c r="H19" s="104" t="s">
        <v>388</v>
      </c>
      <c r="I19" s="104" t="s">
        <v>404</v>
      </c>
      <c r="J19" s="107">
        <v>30</v>
      </c>
      <c r="K19" s="113">
        <v>5750</v>
      </c>
      <c r="L19" s="116" t="str">
        <f>SUM(N19:AQ19)</f>
        <v>0</v>
      </c>
      <c r="M19" s="119" t="str">
        <f>L19 - K19</f>
        <v>0</v>
      </c>
      <c r="N19" s="113">
        <v>640</v>
      </c>
      <c r="O19" s="116">
        <v>490</v>
      </c>
      <c r="P19" s="116">
        <v>530</v>
      </c>
      <c r="Q19" s="124">
        <v>0</v>
      </c>
      <c r="R19" s="124">
        <v>0</v>
      </c>
      <c r="S19" s="116">
        <v>690</v>
      </c>
      <c r="T19" s="116">
        <v>500</v>
      </c>
      <c r="U19" s="116">
        <v>620</v>
      </c>
      <c r="V19" s="116">
        <v>690</v>
      </c>
      <c r="W19" s="116">
        <v>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530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405</v>
      </c>
      <c r="H20" s="104" t="s">
        <v>401</v>
      </c>
      <c r="I20" s="104" t="s">
        <v>406</v>
      </c>
      <c r="J20" s="107">
        <v>10</v>
      </c>
      <c r="K20" s="113">
        <v>10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10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407</v>
      </c>
      <c r="H21" s="104" t="s">
        <v>401</v>
      </c>
      <c r="I21" s="104" t="s">
        <v>408</v>
      </c>
      <c r="J21" s="107">
        <v>10</v>
      </c>
      <c r="K21" s="113">
        <v>296</v>
      </c>
      <c r="L21" s="116" t="str">
        <f>SUM(N21:AQ21)</f>
        <v>0</v>
      </c>
      <c r="M21" s="119" t="str">
        <f>L21 - K21</f>
        <v>0</v>
      </c>
      <c r="N21" s="113">
        <v>0</v>
      </c>
      <c r="O21" s="116">
        <v>176</v>
      </c>
      <c r="P21" s="116">
        <v>0</v>
      </c>
      <c r="Q21" s="124">
        <v>0</v>
      </c>
      <c r="R21" s="124">
        <v>0</v>
      </c>
      <c r="S21" s="116">
        <v>0</v>
      </c>
      <c r="T21" s="116">
        <v>120</v>
      </c>
      <c r="U21" s="116">
        <v>0</v>
      </c>
      <c r="V21" s="116">
        <v>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409</v>
      </c>
      <c r="H22" s="104" t="s">
        <v>388</v>
      </c>
      <c r="I22" s="104" t="s">
        <v>410</v>
      </c>
      <c r="J22" s="107">
        <v>10</v>
      </c>
      <c r="K22" s="113">
        <v>30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30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411</v>
      </c>
      <c r="H23" s="104" t="s">
        <v>388</v>
      </c>
      <c r="I23" s="104" t="s">
        <v>412</v>
      </c>
      <c r="J23" s="107">
        <v>10</v>
      </c>
      <c r="K23" s="113">
        <v>25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25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413</v>
      </c>
      <c r="H24" s="104" t="s">
        <v>401</v>
      </c>
      <c r="I24" s="104" t="s">
        <v>414</v>
      </c>
      <c r="J24" s="107">
        <v>30</v>
      </c>
      <c r="K24" s="113">
        <v>30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0</v>
      </c>
      <c r="P24" s="116">
        <v>0</v>
      </c>
      <c r="Q24" s="124">
        <v>0</v>
      </c>
      <c r="R24" s="124">
        <v>0</v>
      </c>
      <c r="S24" s="116">
        <v>0</v>
      </c>
      <c r="T24" s="116">
        <v>0</v>
      </c>
      <c r="U24" s="116">
        <v>0</v>
      </c>
      <c r="V24" s="116">
        <v>0</v>
      </c>
      <c r="W24" s="116">
        <v>30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415</v>
      </c>
      <c r="H25" s="104" t="s">
        <v>401</v>
      </c>
      <c r="I25" s="104" t="s">
        <v>416</v>
      </c>
      <c r="J25" s="107">
        <v>30</v>
      </c>
      <c r="K25" s="113">
        <v>10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10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48</v>
      </c>
      <c r="F26" s="104" t="s">
        <v>49</v>
      </c>
      <c r="G26" s="104" t="s">
        <v>417</v>
      </c>
      <c r="H26" s="104" t="s">
        <v>418</v>
      </c>
      <c r="I26" s="104" t="s">
        <v>419</v>
      </c>
      <c r="J26" s="107">
        <v>10</v>
      </c>
      <c r="K26" s="113">
        <v>120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120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420</v>
      </c>
      <c r="H27" s="104" t="s">
        <v>418</v>
      </c>
      <c r="I27" s="104" t="s">
        <v>421</v>
      </c>
      <c r="J27" s="107">
        <v>10</v>
      </c>
      <c r="K27" s="113">
        <v>2700</v>
      </c>
      <c r="L27" s="116" t="str">
        <f>SUM(N27:AQ27)</f>
        <v>0</v>
      </c>
      <c r="M27" s="119" t="str">
        <f>L27 - K27</f>
        <v>0</v>
      </c>
      <c r="N27" s="113">
        <v>900</v>
      </c>
      <c r="O27" s="116">
        <v>0</v>
      </c>
      <c r="P27" s="116">
        <v>900</v>
      </c>
      <c r="Q27" s="124">
        <v>0</v>
      </c>
      <c r="R27" s="124">
        <v>0</v>
      </c>
      <c r="S27" s="116">
        <v>900</v>
      </c>
      <c r="T27" s="116">
        <v>0</v>
      </c>
      <c r="U27" s="116">
        <v>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422</v>
      </c>
      <c r="H28" s="104" t="s">
        <v>423</v>
      </c>
      <c r="I28" s="104" t="s">
        <v>419</v>
      </c>
      <c r="J28" s="107">
        <v>10</v>
      </c>
      <c r="K28" s="113">
        <v>25</v>
      </c>
      <c r="L28" s="116" t="str">
        <f>SUM(N28:AQ28)</f>
        <v>0</v>
      </c>
      <c r="M28" s="119" t="str">
        <f>L28 - K28</f>
        <v>0</v>
      </c>
      <c r="N28" s="113">
        <v>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25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424</v>
      </c>
      <c r="H29" s="104" t="s">
        <v>425</v>
      </c>
      <c r="I29" s="104" t="s">
        <v>426</v>
      </c>
      <c r="J29" s="107">
        <v>30</v>
      </c>
      <c r="K29" s="113">
        <v>1030</v>
      </c>
      <c r="L29" s="116" t="str">
        <f>SUM(N29:AQ29)</f>
        <v>0</v>
      </c>
      <c r="M29" s="119" t="str">
        <f>L29 - K29</f>
        <v>0</v>
      </c>
      <c r="N29" s="113">
        <v>230</v>
      </c>
      <c r="O29" s="116">
        <v>210</v>
      </c>
      <c r="P29" s="116">
        <v>0</v>
      </c>
      <c r="Q29" s="124">
        <v>0</v>
      </c>
      <c r="R29" s="124">
        <v>0</v>
      </c>
      <c r="S29" s="116">
        <v>0</v>
      </c>
      <c r="T29" s="116">
        <v>160</v>
      </c>
      <c r="U29" s="116">
        <v>200</v>
      </c>
      <c r="V29" s="116">
        <v>230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427</v>
      </c>
      <c r="H30" s="104" t="s">
        <v>423</v>
      </c>
      <c r="I30" s="104" t="s">
        <v>428</v>
      </c>
      <c r="J30" s="107">
        <v>10</v>
      </c>
      <c r="K30" s="113">
        <v>5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5</v>
      </c>
      <c r="Q30" s="124">
        <v>0</v>
      </c>
      <c r="R30" s="124">
        <v>0</v>
      </c>
      <c r="S30" s="116">
        <v>0</v>
      </c>
      <c r="T30" s="116">
        <v>0</v>
      </c>
      <c r="U30" s="116">
        <v>0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429</v>
      </c>
      <c r="H31" s="104" t="s">
        <v>430</v>
      </c>
      <c r="I31" s="104" t="s">
        <v>431</v>
      </c>
      <c r="J31" s="107">
        <v>10</v>
      </c>
      <c r="K31" s="113">
        <v>1000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380</v>
      </c>
      <c r="P31" s="116">
        <v>120</v>
      </c>
      <c r="Q31" s="124">
        <v>0</v>
      </c>
      <c r="R31" s="124">
        <v>0</v>
      </c>
      <c r="S31" s="116">
        <v>500</v>
      </c>
      <c r="T31" s="116">
        <v>0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432</v>
      </c>
      <c r="H32" s="104" t="s">
        <v>388</v>
      </c>
      <c r="I32" s="104" t="s">
        <v>433</v>
      </c>
      <c r="J32" s="107">
        <v>10</v>
      </c>
      <c r="K32" s="113">
        <v>100</v>
      </c>
      <c r="L32" s="116" t="str">
        <f>SUM(N32:AQ32)</f>
        <v>0</v>
      </c>
      <c r="M32" s="119" t="str">
        <f>L32 - K32</f>
        <v>0</v>
      </c>
      <c r="N32" s="113">
        <v>100</v>
      </c>
      <c r="O32" s="116">
        <v>0</v>
      </c>
      <c r="P32" s="116">
        <v>0</v>
      </c>
      <c r="Q32" s="124">
        <v>0</v>
      </c>
      <c r="R32" s="124">
        <v>0</v>
      </c>
      <c r="S32" s="116">
        <v>0</v>
      </c>
      <c r="T32" s="116">
        <v>0</v>
      </c>
      <c r="U32" s="116">
        <v>0</v>
      </c>
      <c r="V32" s="116">
        <v>0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434</v>
      </c>
      <c r="H33" s="104" t="s">
        <v>388</v>
      </c>
      <c r="I33" s="104" t="s">
        <v>421</v>
      </c>
      <c r="J33" s="107">
        <v>10</v>
      </c>
      <c r="K33" s="113">
        <v>3276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1092</v>
      </c>
      <c r="P33" s="116">
        <v>0</v>
      </c>
      <c r="Q33" s="124">
        <v>0</v>
      </c>
      <c r="R33" s="124">
        <v>0</v>
      </c>
      <c r="S33" s="116">
        <v>876</v>
      </c>
      <c r="T33" s="116">
        <v>443</v>
      </c>
      <c r="U33" s="116">
        <v>702</v>
      </c>
      <c r="V33" s="116">
        <v>163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435</v>
      </c>
      <c r="H34" s="104" t="s">
        <v>388</v>
      </c>
      <c r="I34" s="104" t="s">
        <v>436</v>
      </c>
      <c r="J34" s="107">
        <v>10</v>
      </c>
      <c r="K34" s="113">
        <v>3910</v>
      </c>
      <c r="L34" s="116" t="str">
        <f>SUM(N34:AQ34)</f>
        <v>0</v>
      </c>
      <c r="M34" s="119" t="str">
        <f>L34 - K34</f>
        <v>0</v>
      </c>
      <c r="N34" s="113">
        <v>585</v>
      </c>
      <c r="O34" s="116">
        <v>0</v>
      </c>
      <c r="P34" s="116">
        <v>1120</v>
      </c>
      <c r="Q34" s="124">
        <v>0</v>
      </c>
      <c r="R34" s="124">
        <v>0</v>
      </c>
      <c r="S34" s="116">
        <v>151</v>
      </c>
      <c r="T34" s="116">
        <v>684</v>
      </c>
      <c r="U34" s="116">
        <v>390</v>
      </c>
      <c r="V34" s="116">
        <v>715</v>
      </c>
      <c r="W34" s="116">
        <v>215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50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437</v>
      </c>
      <c r="H35" s="104" t="s">
        <v>388</v>
      </c>
      <c r="I35" s="104" t="s">
        <v>419</v>
      </c>
      <c r="J35" s="107">
        <v>10</v>
      </c>
      <c r="K35" s="113">
        <v>270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270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438</v>
      </c>
      <c r="H36" s="104" t="s">
        <v>388</v>
      </c>
      <c r="I36" s="104" t="s">
        <v>439</v>
      </c>
      <c r="J36" s="107">
        <v>10</v>
      </c>
      <c r="K36" s="113">
        <v>120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0</v>
      </c>
      <c r="P36" s="116">
        <v>0</v>
      </c>
      <c r="Q36" s="124">
        <v>0</v>
      </c>
      <c r="R36" s="124">
        <v>0</v>
      </c>
      <c r="S36" s="116">
        <v>0</v>
      </c>
      <c r="T36" s="116">
        <v>0</v>
      </c>
      <c r="U36" s="116">
        <v>0</v>
      </c>
      <c r="V36" s="116">
        <v>0</v>
      </c>
      <c r="W36" s="116">
        <v>120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54</v>
      </c>
      <c r="F37" s="104" t="s">
        <v>55</v>
      </c>
      <c r="G37" s="104" t="s">
        <v>440</v>
      </c>
      <c r="H37" s="104" t="s">
        <v>441</v>
      </c>
      <c r="I37" s="104" t="s">
        <v>404</v>
      </c>
      <c r="J37" s="107">
        <v>10</v>
      </c>
      <c r="K37" s="113">
        <v>5125</v>
      </c>
      <c r="L37" s="116" t="str">
        <f>SUM(N37:AQ37)</f>
        <v>0</v>
      </c>
      <c r="M37" s="119" t="str">
        <f>L37 - K37</f>
        <v>0</v>
      </c>
      <c r="N37" s="113">
        <v>630</v>
      </c>
      <c r="O37" s="116">
        <v>630</v>
      </c>
      <c r="P37" s="116">
        <v>485</v>
      </c>
      <c r="Q37" s="124">
        <v>0</v>
      </c>
      <c r="R37" s="124">
        <v>0</v>
      </c>
      <c r="S37" s="116">
        <v>425</v>
      </c>
      <c r="T37" s="116">
        <v>315</v>
      </c>
      <c r="U37" s="116">
        <v>285</v>
      </c>
      <c r="V37" s="116">
        <v>315</v>
      </c>
      <c r="W37" s="116">
        <v>120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480</v>
      </c>
      <c r="AH37" s="116">
        <v>480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442</v>
      </c>
      <c r="H38" s="104" t="s">
        <v>443</v>
      </c>
      <c r="I38" s="104" t="s">
        <v>404</v>
      </c>
      <c r="J38" s="107">
        <v>10</v>
      </c>
      <c r="K38" s="113">
        <v>25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0</v>
      </c>
      <c r="Q38" s="124">
        <v>0</v>
      </c>
      <c r="R38" s="124">
        <v>0</v>
      </c>
      <c r="S38" s="116">
        <v>25</v>
      </c>
      <c r="T38" s="116">
        <v>0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444</v>
      </c>
      <c r="H39" s="104" t="s">
        <v>388</v>
      </c>
      <c r="I39" s="104" t="s">
        <v>445</v>
      </c>
      <c r="J39" s="107">
        <v>10</v>
      </c>
      <c r="K39" s="113">
        <v>280</v>
      </c>
      <c r="L39" s="116" t="str">
        <f>SUM(N39:AQ39)</f>
        <v>0</v>
      </c>
      <c r="M39" s="119" t="str">
        <f>L39 - K39</f>
        <v>0</v>
      </c>
      <c r="N39" s="113">
        <v>0</v>
      </c>
      <c r="O39" s="116">
        <v>0</v>
      </c>
      <c r="P39" s="116">
        <v>168</v>
      </c>
      <c r="Q39" s="124">
        <v>0</v>
      </c>
      <c r="R39" s="124">
        <v>0</v>
      </c>
      <c r="S39" s="116">
        <v>0</v>
      </c>
      <c r="T39" s="116">
        <v>0</v>
      </c>
      <c r="U39" s="116">
        <v>0</v>
      </c>
      <c r="V39" s="116">
        <v>0</v>
      </c>
      <c r="W39" s="116">
        <v>112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446</v>
      </c>
      <c r="H40" s="104" t="s">
        <v>447</v>
      </c>
      <c r="I40" s="104" t="s">
        <v>448</v>
      </c>
      <c r="J40" s="107">
        <v>10</v>
      </c>
      <c r="K40" s="113">
        <v>1290</v>
      </c>
      <c r="L40" s="116" t="str">
        <f>SUM(N40:AQ40)</f>
        <v>0</v>
      </c>
      <c r="M40" s="119" t="str">
        <f>L40 - K40</f>
        <v>0</v>
      </c>
      <c r="N40" s="113">
        <v>0</v>
      </c>
      <c r="O40" s="116">
        <v>520</v>
      </c>
      <c r="P40" s="116">
        <v>0</v>
      </c>
      <c r="Q40" s="124">
        <v>0</v>
      </c>
      <c r="R40" s="124">
        <v>0</v>
      </c>
      <c r="S40" s="116">
        <v>0</v>
      </c>
      <c r="T40" s="116">
        <v>400</v>
      </c>
      <c r="U40" s="116">
        <v>370</v>
      </c>
      <c r="V40" s="116">
        <v>0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449</v>
      </c>
      <c r="H41" s="104" t="s">
        <v>388</v>
      </c>
      <c r="I41" s="104" t="s">
        <v>445</v>
      </c>
      <c r="J41" s="107">
        <v>10</v>
      </c>
      <c r="K41" s="113">
        <v>1848</v>
      </c>
      <c r="L41" s="116" t="str">
        <f>SUM(N41:AQ41)</f>
        <v>0</v>
      </c>
      <c r="M41" s="119" t="str">
        <f>L41 - K41</f>
        <v>0</v>
      </c>
      <c r="N41" s="113">
        <v>224</v>
      </c>
      <c r="O41" s="116">
        <v>0</v>
      </c>
      <c r="P41" s="116">
        <v>0</v>
      </c>
      <c r="Q41" s="124">
        <v>0</v>
      </c>
      <c r="R41" s="124">
        <v>0</v>
      </c>
      <c r="S41" s="116">
        <v>672</v>
      </c>
      <c r="T41" s="116">
        <v>0</v>
      </c>
      <c r="U41" s="116">
        <v>0</v>
      </c>
      <c r="V41" s="116">
        <v>448</v>
      </c>
      <c r="W41" s="116">
        <v>504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450</v>
      </c>
      <c r="H42" s="104" t="s">
        <v>388</v>
      </c>
      <c r="I42" s="104" t="s">
        <v>445</v>
      </c>
      <c r="J42" s="107">
        <v>10</v>
      </c>
      <c r="K42" s="113">
        <v>448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0</v>
      </c>
      <c r="P42" s="116">
        <v>280</v>
      </c>
      <c r="Q42" s="124">
        <v>0</v>
      </c>
      <c r="R42" s="124">
        <v>0</v>
      </c>
      <c r="S42" s="116">
        <v>0</v>
      </c>
      <c r="T42" s="116">
        <v>0</v>
      </c>
      <c r="U42" s="116">
        <v>0</v>
      </c>
      <c r="V42" s="116">
        <v>168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451</v>
      </c>
      <c r="H43" s="104" t="s">
        <v>388</v>
      </c>
      <c r="I43" s="104" t="s">
        <v>445</v>
      </c>
      <c r="J43" s="107">
        <v>10</v>
      </c>
      <c r="K43" s="113">
        <v>224</v>
      </c>
      <c r="L43" s="116" t="str">
        <f>SUM(N43:AQ43)</f>
        <v>0</v>
      </c>
      <c r="M43" s="119" t="str">
        <f>L43 - K43</f>
        <v>0</v>
      </c>
      <c r="N43" s="113">
        <v>112</v>
      </c>
      <c r="O43" s="116">
        <v>0</v>
      </c>
      <c r="P43" s="116">
        <v>0</v>
      </c>
      <c r="Q43" s="124">
        <v>0</v>
      </c>
      <c r="R43" s="124">
        <v>0</v>
      </c>
      <c r="S43" s="116">
        <v>112</v>
      </c>
      <c r="T43" s="116">
        <v>0</v>
      </c>
      <c r="U43" s="116">
        <v>0</v>
      </c>
      <c r="V43" s="116">
        <v>0</v>
      </c>
      <c r="W43" s="116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58</v>
      </c>
      <c r="F44" s="104" t="s">
        <v>59</v>
      </c>
      <c r="G44" s="104" t="s">
        <v>452</v>
      </c>
      <c r="H44" s="104" t="s">
        <v>453</v>
      </c>
      <c r="I44" s="104" t="s">
        <v>386</v>
      </c>
      <c r="J44" s="107">
        <v>10</v>
      </c>
      <c r="K44" s="113">
        <v>10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0</v>
      </c>
      <c r="P44" s="116">
        <v>0</v>
      </c>
      <c r="Q44" s="124">
        <v>0</v>
      </c>
      <c r="R44" s="124">
        <v>0</v>
      </c>
      <c r="S44" s="116">
        <v>0</v>
      </c>
      <c r="T44" s="116">
        <v>0</v>
      </c>
      <c r="U44" s="116">
        <v>0</v>
      </c>
      <c r="V44" s="116">
        <v>0</v>
      </c>
      <c r="W44" s="116">
        <v>10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454</v>
      </c>
      <c r="H45" s="104" t="s">
        <v>388</v>
      </c>
      <c r="I45" s="104" t="s">
        <v>386</v>
      </c>
      <c r="J45" s="107">
        <v>10</v>
      </c>
      <c r="K45" s="113">
        <v>3636</v>
      </c>
      <c r="L45" s="116" t="str">
        <f>SUM(N45:AQ45)</f>
        <v>0</v>
      </c>
      <c r="M45" s="119" t="str">
        <f>L45 - K45</f>
        <v>0</v>
      </c>
      <c r="N45" s="113">
        <v>520</v>
      </c>
      <c r="O45" s="116">
        <v>528</v>
      </c>
      <c r="P45" s="116">
        <v>528</v>
      </c>
      <c r="Q45" s="124">
        <v>0</v>
      </c>
      <c r="R45" s="124">
        <v>0</v>
      </c>
      <c r="S45" s="116">
        <v>0</v>
      </c>
      <c r="T45" s="116">
        <v>412</v>
      </c>
      <c r="U45" s="116">
        <v>0</v>
      </c>
      <c r="V45" s="116">
        <v>0</v>
      </c>
      <c r="W45" s="116">
        <v>412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412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60</v>
      </c>
      <c r="F46" s="104" t="s">
        <v>61</v>
      </c>
      <c r="G46" s="104" t="s">
        <v>455</v>
      </c>
      <c r="H46" s="104" t="s">
        <v>456</v>
      </c>
      <c r="I46" s="104" t="s">
        <v>457</v>
      </c>
      <c r="J46" s="107">
        <v>10</v>
      </c>
      <c r="K46" s="113">
        <v>2637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301</v>
      </c>
      <c r="P46" s="116">
        <v>680</v>
      </c>
      <c r="Q46" s="124">
        <v>0</v>
      </c>
      <c r="R46" s="124">
        <v>0</v>
      </c>
      <c r="S46" s="116">
        <v>0</v>
      </c>
      <c r="T46" s="116">
        <v>0</v>
      </c>
      <c r="U46" s="116">
        <v>636</v>
      </c>
      <c r="V46" s="116">
        <v>340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340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62</v>
      </c>
      <c r="F47" s="104" t="s">
        <v>63</v>
      </c>
      <c r="G47" s="104" t="s">
        <v>458</v>
      </c>
      <c r="H47" s="104" t="s">
        <v>423</v>
      </c>
      <c r="I47" s="104" t="s">
        <v>459</v>
      </c>
      <c r="J47" s="107">
        <v>10</v>
      </c>
      <c r="K47" s="113">
        <v>4010</v>
      </c>
      <c r="L47" s="116" t="str">
        <f>SUM(N47:AQ47)</f>
        <v>0</v>
      </c>
      <c r="M47" s="119" t="str">
        <f>L47 - K47</f>
        <v>0</v>
      </c>
      <c r="N47" s="113">
        <v>630</v>
      </c>
      <c r="O47" s="116">
        <v>920</v>
      </c>
      <c r="P47" s="116">
        <v>630</v>
      </c>
      <c r="Q47" s="124">
        <v>0</v>
      </c>
      <c r="R47" s="124">
        <v>0</v>
      </c>
      <c r="S47" s="116">
        <v>630</v>
      </c>
      <c r="T47" s="116">
        <v>630</v>
      </c>
      <c r="U47" s="116">
        <v>570</v>
      </c>
      <c r="V47" s="116">
        <v>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460</v>
      </c>
      <c r="H48" s="104" t="s">
        <v>423</v>
      </c>
      <c r="I48" s="104" t="s">
        <v>459</v>
      </c>
      <c r="J48" s="107">
        <v>30</v>
      </c>
      <c r="K48" s="113">
        <v>1070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0</v>
      </c>
      <c r="Q48" s="124">
        <v>0</v>
      </c>
      <c r="R48" s="124">
        <v>0</v>
      </c>
      <c r="S48" s="116">
        <v>0</v>
      </c>
      <c r="T48" s="116">
        <v>0</v>
      </c>
      <c r="U48" s="116">
        <v>0</v>
      </c>
      <c r="V48" s="116">
        <v>610</v>
      </c>
      <c r="W48" s="116">
        <v>460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64</v>
      </c>
      <c r="F49" s="104" t="s">
        <v>65</v>
      </c>
      <c r="G49" s="104" t="s">
        <v>461</v>
      </c>
      <c r="H49" s="104" t="s">
        <v>430</v>
      </c>
      <c r="I49" s="104" t="s">
        <v>462</v>
      </c>
      <c r="J49" s="107">
        <v>10</v>
      </c>
      <c r="K49" s="113">
        <v>3415</v>
      </c>
      <c r="L49" s="116" t="str">
        <f>SUM(N49:AQ49)</f>
        <v>0</v>
      </c>
      <c r="M49" s="119" t="str">
        <f>L49 - K49</f>
        <v>0</v>
      </c>
      <c r="N49" s="113">
        <v>700</v>
      </c>
      <c r="O49" s="116">
        <v>800</v>
      </c>
      <c r="P49" s="116">
        <v>450</v>
      </c>
      <c r="Q49" s="124">
        <v>0</v>
      </c>
      <c r="R49" s="124">
        <v>0</v>
      </c>
      <c r="S49" s="116">
        <v>450</v>
      </c>
      <c r="T49" s="116">
        <v>665</v>
      </c>
      <c r="U49" s="116">
        <v>0</v>
      </c>
      <c r="V49" s="116">
        <v>350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66</v>
      </c>
      <c r="F50" s="104" t="s">
        <v>67</v>
      </c>
      <c r="G50" s="104" t="s">
        <v>463</v>
      </c>
      <c r="H50" s="104" t="s">
        <v>388</v>
      </c>
      <c r="I50" s="104" t="s">
        <v>464</v>
      </c>
      <c r="J50" s="107">
        <v>10</v>
      </c>
      <c r="K50" s="113">
        <v>288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74</v>
      </c>
      <c r="Q50" s="124">
        <v>0</v>
      </c>
      <c r="R50" s="124">
        <v>0</v>
      </c>
      <c r="S50" s="116">
        <v>68</v>
      </c>
      <c r="T50" s="116">
        <v>0</v>
      </c>
      <c r="U50" s="116">
        <v>122</v>
      </c>
      <c r="V50" s="116">
        <v>24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69</v>
      </c>
      <c r="F51" s="104" t="s">
        <v>70</v>
      </c>
      <c r="G51" s="104" t="s">
        <v>465</v>
      </c>
      <c r="H51" s="104" t="s">
        <v>466</v>
      </c>
      <c r="I51" s="104" t="s">
        <v>467</v>
      </c>
      <c r="J51" s="107">
        <v>30</v>
      </c>
      <c r="K51" s="113">
        <v>5070</v>
      </c>
      <c r="L51" s="116" t="str">
        <f>SUM(N51:AQ51)</f>
        <v>0</v>
      </c>
      <c r="M51" s="119" t="str">
        <f>L51 - K51</f>
        <v>0</v>
      </c>
      <c r="N51" s="113">
        <v>620</v>
      </c>
      <c r="O51" s="116">
        <v>619</v>
      </c>
      <c r="P51" s="116">
        <v>640</v>
      </c>
      <c r="Q51" s="124">
        <v>0</v>
      </c>
      <c r="R51" s="124">
        <v>0</v>
      </c>
      <c r="S51" s="116">
        <v>221</v>
      </c>
      <c r="T51" s="116">
        <v>400</v>
      </c>
      <c r="U51" s="116">
        <v>610</v>
      </c>
      <c r="V51" s="116">
        <v>530</v>
      </c>
      <c r="W51" s="116">
        <v>350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270</v>
      </c>
      <c r="AH51" s="116">
        <v>270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69</v>
      </c>
      <c r="F52" s="104" t="s">
        <v>70</v>
      </c>
      <c r="G52" s="104" t="s">
        <v>468</v>
      </c>
      <c r="H52" s="104" t="s">
        <v>469</v>
      </c>
      <c r="I52" s="104" t="s">
        <v>470</v>
      </c>
      <c r="J52" s="107">
        <v>30</v>
      </c>
      <c r="K52" s="113">
        <v>200</v>
      </c>
      <c r="L52" s="116" t="str">
        <f>SUM(N52:AQ52)</f>
        <v>0</v>
      </c>
      <c r="M52" s="119" t="str">
        <f>L52 - K52</f>
        <v>0</v>
      </c>
      <c r="N52" s="113">
        <v>0</v>
      </c>
      <c r="O52" s="116">
        <v>0</v>
      </c>
      <c r="P52" s="116">
        <v>0</v>
      </c>
      <c r="Q52" s="124">
        <v>0</v>
      </c>
      <c r="R52" s="124">
        <v>0</v>
      </c>
      <c r="S52" s="116">
        <v>126</v>
      </c>
      <c r="T52" s="116">
        <v>74</v>
      </c>
      <c r="U52" s="116">
        <v>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71</v>
      </c>
      <c r="F53" s="104" t="s">
        <v>72</v>
      </c>
      <c r="G53" s="104" t="s">
        <v>471</v>
      </c>
      <c r="H53" s="104" t="s">
        <v>469</v>
      </c>
      <c r="I53" s="104" t="s">
        <v>472</v>
      </c>
      <c r="J53" s="107">
        <v>30</v>
      </c>
      <c r="K53" s="113">
        <v>400</v>
      </c>
      <c r="L53" s="116" t="str">
        <f>SUM(N53:AQ53)</f>
        <v>0</v>
      </c>
      <c r="M53" s="119" t="str">
        <f>L53 - K53</f>
        <v>0</v>
      </c>
      <c r="N53" s="113">
        <v>140</v>
      </c>
      <c r="O53" s="116">
        <v>60</v>
      </c>
      <c r="P53" s="116">
        <v>0</v>
      </c>
      <c r="Q53" s="124">
        <v>0</v>
      </c>
      <c r="R53" s="124">
        <v>0</v>
      </c>
      <c r="S53" s="116">
        <v>0</v>
      </c>
      <c r="T53" s="116">
        <v>0</v>
      </c>
      <c r="U53" s="116">
        <v>0</v>
      </c>
      <c r="V53" s="116">
        <v>200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73</v>
      </c>
      <c r="F54" s="104" t="s">
        <v>74</v>
      </c>
      <c r="G54" s="104" t="s">
        <v>473</v>
      </c>
      <c r="H54" s="104" t="s">
        <v>474</v>
      </c>
      <c r="I54" s="104" t="s">
        <v>475</v>
      </c>
      <c r="J54" s="107">
        <v>30</v>
      </c>
      <c r="K54" s="113">
        <v>3850</v>
      </c>
      <c r="L54" s="116" t="str">
        <f>SUM(N54:AQ54)</f>
        <v>0</v>
      </c>
      <c r="M54" s="119" t="str">
        <f>L54 - K54</f>
        <v>0</v>
      </c>
      <c r="N54" s="113">
        <v>400</v>
      </c>
      <c r="O54" s="116">
        <v>50</v>
      </c>
      <c r="P54" s="116">
        <v>680</v>
      </c>
      <c r="Q54" s="124">
        <v>0</v>
      </c>
      <c r="R54" s="124">
        <v>0</v>
      </c>
      <c r="S54" s="116">
        <v>0</v>
      </c>
      <c r="T54" s="116">
        <v>0</v>
      </c>
      <c r="U54" s="116">
        <v>680</v>
      </c>
      <c r="V54" s="116">
        <v>680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75</v>
      </c>
      <c r="F55" s="104" t="s">
        <v>76</v>
      </c>
      <c r="G55" s="104" t="s">
        <v>476</v>
      </c>
      <c r="H55" s="104" t="s">
        <v>469</v>
      </c>
      <c r="I55" s="104" t="s">
        <v>477</v>
      </c>
      <c r="J55" s="107">
        <v>30</v>
      </c>
      <c r="K55" s="113">
        <v>4280</v>
      </c>
      <c r="L55" s="116" t="str">
        <f>SUM(N55:AQ55)</f>
        <v>0</v>
      </c>
      <c r="M55" s="119" t="str">
        <f>L55 - K55</f>
        <v>0</v>
      </c>
      <c r="N55" s="113">
        <v>650</v>
      </c>
      <c r="O55" s="116">
        <v>650</v>
      </c>
      <c r="P55" s="116">
        <v>620</v>
      </c>
      <c r="Q55" s="124">
        <v>0</v>
      </c>
      <c r="R55" s="124">
        <v>0</v>
      </c>
      <c r="S55" s="116">
        <v>852</v>
      </c>
      <c r="T55" s="116">
        <v>903</v>
      </c>
      <c r="U55" s="116">
        <v>605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77</v>
      </c>
      <c r="F56" s="104" t="s">
        <v>78</v>
      </c>
      <c r="G56" s="104" t="s">
        <v>478</v>
      </c>
      <c r="H56" s="104" t="s">
        <v>466</v>
      </c>
      <c r="I56" s="104" t="s">
        <v>479</v>
      </c>
      <c r="J56" s="107">
        <v>30</v>
      </c>
      <c r="K56" s="113">
        <v>720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132</v>
      </c>
      <c r="Q56" s="124">
        <v>0</v>
      </c>
      <c r="R56" s="124">
        <v>0</v>
      </c>
      <c r="S56" s="116">
        <v>254</v>
      </c>
      <c r="T56" s="116">
        <v>154</v>
      </c>
      <c r="U56" s="116">
        <v>0</v>
      </c>
      <c r="V56" s="116">
        <v>180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77</v>
      </c>
      <c r="F57" s="104" t="s">
        <v>78</v>
      </c>
      <c r="G57" s="104" t="s">
        <v>480</v>
      </c>
      <c r="H57" s="104" t="s">
        <v>466</v>
      </c>
      <c r="I57" s="104" t="s">
        <v>481</v>
      </c>
      <c r="J57" s="107">
        <v>30</v>
      </c>
      <c r="K57" s="113">
        <v>280</v>
      </c>
      <c r="L57" s="116" t="str">
        <f>SUM(N57:AQ57)</f>
        <v>0</v>
      </c>
      <c r="M57" s="119" t="str">
        <f>L57 - K57</f>
        <v>0</v>
      </c>
      <c r="N57" s="113">
        <v>234</v>
      </c>
      <c r="O57" s="116">
        <v>46</v>
      </c>
      <c r="P57" s="116">
        <v>0</v>
      </c>
      <c r="Q57" s="124">
        <v>0</v>
      </c>
      <c r="R57" s="124">
        <v>0</v>
      </c>
      <c r="S57" s="116">
        <v>0</v>
      </c>
      <c r="T57" s="116">
        <v>0</v>
      </c>
      <c r="U57" s="116">
        <v>0</v>
      </c>
      <c r="V57" s="116">
        <v>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77</v>
      </c>
      <c r="F58" s="104" t="s">
        <v>78</v>
      </c>
      <c r="G58" s="104" t="s">
        <v>482</v>
      </c>
      <c r="H58" s="104" t="s">
        <v>469</v>
      </c>
      <c r="I58" s="104" t="s">
        <v>483</v>
      </c>
      <c r="J58" s="107">
        <v>30</v>
      </c>
      <c r="K58" s="113">
        <v>630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200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0</v>
      </c>
      <c r="W58" s="116">
        <v>356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74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79</v>
      </c>
      <c r="F59" s="104" t="s">
        <v>80</v>
      </c>
      <c r="G59" s="104" t="s">
        <v>484</v>
      </c>
      <c r="H59" s="104" t="s">
        <v>485</v>
      </c>
      <c r="I59" s="104" t="s">
        <v>486</v>
      </c>
      <c r="J59" s="107">
        <v>30</v>
      </c>
      <c r="K59" s="113">
        <v>6620</v>
      </c>
      <c r="L59" s="116" t="str">
        <f>SUM(N59:AQ59)</f>
        <v>0</v>
      </c>
      <c r="M59" s="119" t="str">
        <f>L59 - K59</f>
        <v>0</v>
      </c>
      <c r="N59" s="113">
        <v>700</v>
      </c>
      <c r="O59" s="116">
        <v>700</v>
      </c>
      <c r="P59" s="116">
        <v>350</v>
      </c>
      <c r="Q59" s="124">
        <v>0</v>
      </c>
      <c r="R59" s="124">
        <v>0</v>
      </c>
      <c r="S59" s="116">
        <v>630</v>
      </c>
      <c r="T59" s="116">
        <v>710</v>
      </c>
      <c r="U59" s="116">
        <v>530</v>
      </c>
      <c r="V59" s="116">
        <v>430</v>
      </c>
      <c r="W59" s="116">
        <v>450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155</v>
      </c>
      <c r="AH59" s="116">
        <v>85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81</v>
      </c>
      <c r="F60" s="104" t="s">
        <v>82</v>
      </c>
      <c r="G60" s="104" t="s">
        <v>487</v>
      </c>
      <c r="H60" s="104" t="s">
        <v>488</v>
      </c>
      <c r="I60" s="104" t="s">
        <v>397</v>
      </c>
      <c r="J60" s="107">
        <v>30</v>
      </c>
      <c r="K60" s="113">
        <v>670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0</v>
      </c>
      <c r="V60" s="116">
        <v>85</v>
      </c>
      <c r="W60" s="116">
        <v>106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489</v>
      </c>
      <c r="H61" s="104" t="s">
        <v>490</v>
      </c>
      <c r="I61" s="104" t="s">
        <v>397</v>
      </c>
      <c r="J61" s="107">
        <v>30</v>
      </c>
      <c r="K61" s="113">
        <v>50</v>
      </c>
      <c r="L61" s="116" t="str">
        <f>SUM(N61:AQ61)</f>
        <v>0</v>
      </c>
      <c r="M61" s="119" t="str">
        <f>L61 - K61</f>
        <v>0</v>
      </c>
      <c r="N61" s="113">
        <v>0</v>
      </c>
      <c r="O61" s="116">
        <v>0</v>
      </c>
      <c r="P61" s="116">
        <v>0</v>
      </c>
      <c r="Q61" s="124">
        <v>0</v>
      </c>
      <c r="R61" s="124">
        <v>0</v>
      </c>
      <c r="S61" s="116">
        <v>0</v>
      </c>
      <c r="T61" s="116">
        <v>0</v>
      </c>
      <c r="U61" s="116">
        <v>50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81</v>
      </c>
      <c r="F62" s="104" t="s">
        <v>82</v>
      </c>
      <c r="G62" s="104" t="s">
        <v>491</v>
      </c>
      <c r="H62" s="104" t="s">
        <v>490</v>
      </c>
      <c r="I62" s="104" t="s">
        <v>397</v>
      </c>
      <c r="J62" s="107">
        <v>30</v>
      </c>
      <c r="K62" s="113">
        <v>950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0</v>
      </c>
      <c r="P62" s="116">
        <v>0</v>
      </c>
      <c r="Q62" s="124">
        <v>0</v>
      </c>
      <c r="R62" s="124">
        <v>0</v>
      </c>
      <c r="S62" s="116">
        <v>77</v>
      </c>
      <c r="T62" s="116">
        <v>504</v>
      </c>
      <c r="U62" s="116">
        <v>369</v>
      </c>
      <c r="V62" s="116">
        <v>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81</v>
      </c>
      <c r="F63" s="104" t="s">
        <v>82</v>
      </c>
      <c r="G63" s="104" t="s">
        <v>492</v>
      </c>
      <c r="H63" s="104" t="s">
        <v>493</v>
      </c>
      <c r="I63" s="104" t="s">
        <v>494</v>
      </c>
      <c r="J63" s="107">
        <v>30</v>
      </c>
      <c r="K63" s="113">
        <v>895</v>
      </c>
      <c r="L63" s="116" t="str">
        <f>SUM(N63:AQ63)</f>
        <v>0</v>
      </c>
      <c r="M63" s="119" t="str">
        <f>L63 - K63</f>
        <v>0</v>
      </c>
      <c r="N63" s="113">
        <v>230</v>
      </c>
      <c r="O63" s="116">
        <v>287</v>
      </c>
      <c r="P63" s="116">
        <v>257</v>
      </c>
      <c r="Q63" s="124">
        <v>0</v>
      </c>
      <c r="R63" s="124">
        <v>0</v>
      </c>
      <c r="S63" s="116">
        <v>121</v>
      </c>
      <c r="T63" s="116">
        <v>0</v>
      </c>
      <c r="U63" s="116">
        <v>0</v>
      </c>
      <c r="V63" s="116">
        <v>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495</v>
      </c>
      <c r="H64" s="104" t="s">
        <v>488</v>
      </c>
      <c r="I64" s="104" t="s">
        <v>397</v>
      </c>
      <c r="J64" s="107">
        <v>30</v>
      </c>
      <c r="K64" s="113">
        <v>130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83</v>
      </c>
      <c r="F65" s="104" t="s">
        <v>84</v>
      </c>
      <c r="G65" s="104" t="s">
        <v>496</v>
      </c>
      <c r="H65" s="104" t="s">
        <v>469</v>
      </c>
      <c r="I65" s="104" t="s">
        <v>497</v>
      </c>
      <c r="J65" s="107">
        <v>30</v>
      </c>
      <c r="K65" s="113">
        <v>3835</v>
      </c>
      <c r="L65" s="116" t="str">
        <f>SUM(N65:AQ65)</f>
        <v>0</v>
      </c>
      <c r="M65" s="119" t="str">
        <f>L65 - K65</f>
        <v>0</v>
      </c>
      <c r="N65" s="113">
        <v>455</v>
      </c>
      <c r="O65" s="116">
        <v>455</v>
      </c>
      <c r="P65" s="116">
        <v>455</v>
      </c>
      <c r="Q65" s="124">
        <v>0</v>
      </c>
      <c r="R65" s="124">
        <v>0</v>
      </c>
      <c r="S65" s="116">
        <v>455</v>
      </c>
      <c r="T65" s="116">
        <v>455</v>
      </c>
      <c r="U65" s="116">
        <v>850</v>
      </c>
      <c r="V65" s="116">
        <v>360</v>
      </c>
      <c r="W65" s="116">
        <v>350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85</v>
      </c>
      <c r="F66" s="104" t="s">
        <v>86</v>
      </c>
      <c r="G66" s="104" t="s">
        <v>498</v>
      </c>
      <c r="H66" s="104" t="s">
        <v>493</v>
      </c>
      <c r="I66" s="104" t="s">
        <v>499</v>
      </c>
      <c r="J66" s="107">
        <v>30</v>
      </c>
      <c r="K66" s="113">
        <v>690</v>
      </c>
      <c r="L66" s="116" t="str">
        <f>SUM(N66:AQ66)</f>
        <v>0</v>
      </c>
      <c r="M66" s="119" t="str">
        <f>L66 - K66</f>
        <v>0</v>
      </c>
      <c r="N66" s="113">
        <v>63</v>
      </c>
      <c r="O66" s="116">
        <v>107</v>
      </c>
      <c r="P66" s="116">
        <v>85</v>
      </c>
      <c r="Q66" s="124">
        <v>0</v>
      </c>
      <c r="R66" s="124">
        <v>0</v>
      </c>
      <c r="S66" s="116">
        <v>107</v>
      </c>
      <c r="T66" s="116">
        <v>138</v>
      </c>
      <c r="U66" s="116">
        <v>144</v>
      </c>
      <c r="V66" s="116">
        <v>46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85</v>
      </c>
      <c r="F67" s="104" t="s">
        <v>86</v>
      </c>
      <c r="G67" s="104" t="s">
        <v>500</v>
      </c>
      <c r="H67" s="104" t="s">
        <v>493</v>
      </c>
      <c r="I67" s="104" t="s">
        <v>499</v>
      </c>
      <c r="J67" s="107">
        <v>30</v>
      </c>
      <c r="K67" s="113">
        <v>100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35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87</v>
      </c>
      <c r="F68" s="104" t="s">
        <v>88</v>
      </c>
      <c r="G68" s="104" t="s">
        <v>501</v>
      </c>
      <c r="H68" s="104" t="s">
        <v>502</v>
      </c>
      <c r="I68" s="104" t="s">
        <v>503</v>
      </c>
      <c r="J68" s="107">
        <v>30</v>
      </c>
      <c r="K68" s="113">
        <v>5370</v>
      </c>
      <c r="L68" s="116" t="str">
        <f>SUM(N68:AQ68)</f>
        <v>0</v>
      </c>
      <c r="M68" s="119" t="str">
        <f>L68 - K68</f>
        <v>0</v>
      </c>
      <c r="N68" s="113">
        <v>900</v>
      </c>
      <c r="O68" s="116">
        <v>680</v>
      </c>
      <c r="P68" s="116">
        <v>680</v>
      </c>
      <c r="Q68" s="124">
        <v>0</v>
      </c>
      <c r="R68" s="124">
        <v>0</v>
      </c>
      <c r="S68" s="116">
        <v>900</v>
      </c>
      <c r="T68" s="116">
        <v>900</v>
      </c>
      <c r="U68" s="116">
        <v>545</v>
      </c>
      <c r="V68" s="116">
        <v>315</v>
      </c>
      <c r="W68" s="116">
        <v>450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89</v>
      </c>
      <c r="F69" s="104" t="s">
        <v>90</v>
      </c>
      <c r="G69" s="104" t="s">
        <v>504</v>
      </c>
      <c r="H69" s="104" t="s">
        <v>505</v>
      </c>
      <c r="I69" s="104" t="s">
        <v>506</v>
      </c>
      <c r="J69" s="107">
        <v>30</v>
      </c>
      <c r="K69" s="113">
        <v>5300</v>
      </c>
      <c r="L69" s="116" t="str">
        <f>SUM(N69:AQ69)</f>
        <v>0</v>
      </c>
      <c r="M69" s="119" t="str">
        <f>L69 - K69</f>
        <v>0</v>
      </c>
      <c r="N69" s="113">
        <v>600</v>
      </c>
      <c r="O69" s="116">
        <v>485</v>
      </c>
      <c r="P69" s="116">
        <v>380</v>
      </c>
      <c r="Q69" s="124">
        <v>0</v>
      </c>
      <c r="R69" s="124">
        <v>0</v>
      </c>
      <c r="S69" s="116">
        <v>445</v>
      </c>
      <c r="T69" s="116">
        <v>470</v>
      </c>
      <c r="U69" s="116">
        <v>445</v>
      </c>
      <c r="V69" s="116">
        <v>455</v>
      </c>
      <c r="W69" s="116">
        <v>350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320</v>
      </c>
      <c r="AH69" s="116">
        <v>440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91</v>
      </c>
      <c r="F70" s="104" t="s">
        <v>92</v>
      </c>
      <c r="G70" s="104" t="s">
        <v>507</v>
      </c>
      <c r="H70" s="104" t="s">
        <v>469</v>
      </c>
      <c r="I70" s="104" t="s">
        <v>508</v>
      </c>
      <c r="J70" s="107">
        <v>30</v>
      </c>
      <c r="K70" s="113">
        <v>500</v>
      </c>
      <c r="L70" s="116" t="str">
        <f>SUM(N70:AQ70)</f>
        <v>0</v>
      </c>
      <c r="M70" s="119" t="str">
        <f>L70 - K70</f>
        <v>0</v>
      </c>
      <c r="N70" s="113">
        <v>0</v>
      </c>
      <c r="O70" s="116">
        <v>470</v>
      </c>
      <c r="P70" s="116">
        <v>30</v>
      </c>
      <c r="Q70" s="124">
        <v>0</v>
      </c>
      <c r="R70" s="124">
        <v>0</v>
      </c>
      <c r="S70" s="116">
        <v>0</v>
      </c>
      <c r="T70" s="116">
        <v>0</v>
      </c>
      <c r="U70" s="116">
        <v>0</v>
      </c>
      <c r="V70" s="116">
        <v>0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91</v>
      </c>
      <c r="F71" s="104" t="s">
        <v>92</v>
      </c>
      <c r="G71" s="104" t="s">
        <v>509</v>
      </c>
      <c r="H71" s="104" t="s">
        <v>510</v>
      </c>
      <c r="I71" s="104" t="s">
        <v>511</v>
      </c>
      <c r="J71" s="107">
        <v>30</v>
      </c>
      <c r="K71" s="113">
        <v>430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0</v>
      </c>
      <c r="T71" s="116">
        <v>0</v>
      </c>
      <c r="U71" s="116">
        <v>0</v>
      </c>
      <c r="V71" s="116">
        <v>430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93</v>
      </c>
      <c r="F72" s="104" t="s">
        <v>94</v>
      </c>
      <c r="G72" s="104" t="s">
        <v>512</v>
      </c>
      <c r="H72" s="104" t="s">
        <v>513</v>
      </c>
      <c r="I72" s="104" t="s">
        <v>514</v>
      </c>
      <c r="J72" s="107">
        <v>10</v>
      </c>
      <c r="K72" s="113">
        <v>520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0</v>
      </c>
      <c r="Q72" s="124">
        <v>0</v>
      </c>
      <c r="R72" s="124">
        <v>0</v>
      </c>
      <c r="S72" s="116">
        <v>0</v>
      </c>
      <c r="T72" s="116">
        <v>0</v>
      </c>
      <c r="U72" s="116">
        <v>520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95</v>
      </c>
      <c r="F73" s="104" t="s">
        <v>96</v>
      </c>
      <c r="G73" s="104" t="s">
        <v>515</v>
      </c>
      <c r="H73" s="104" t="s">
        <v>516</v>
      </c>
      <c r="I73" s="104" t="s">
        <v>386</v>
      </c>
      <c r="J73" s="107">
        <v>30</v>
      </c>
      <c r="K73" s="113">
        <v>5240</v>
      </c>
      <c r="L73" s="116" t="str">
        <f>SUM(N73:AQ73)</f>
        <v>0</v>
      </c>
      <c r="M73" s="119" t="str">
        <f>L73 - K73</f>
        <v>0</v>
      </c>
      <c r="N73" s="113">
        <v>1100</v>
      </c>
      <c r="O73" s="116">
        <v>0</v>
      </c>
      <c r="P73" s="116">
        <v>840</v>
      </c>
      <c r="Q73" s="124">
        <v>0</v>
      </c>
      <c r="R73" s="124">
        <v>0</v>
      </c>
      <c r="S73" s="116">
        <v>264</v>
      </c>
      <c r="T73" s="116">
        <v>825</v>
      </c>
      <c r="U73" s="116">
        <v>787</v>
      </c>
      <c r="V73" s="116">
        <v>830</v>
      </c>
      <c r="W73" s="116">
        <v>594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95</v>
      </c>
      <c r="F74" s="104" t="s">
        <v>96</v>
      </c>
      <c r="G74" s="104" t="s">
        <v>517</v>
      </c>
      <c r="H74" s="104" t="s">
        <v>518</v>
      </c>
      <c r="I74" s="104" t="s">
        <v>519</v>
      </c>
      <c r="J74" s="107">
        <v>30</v>
      </c>
      <c r="K74" s="113">
        <v>960</v>
      </c>
      <c r="L74" s="116" t="str">
        <f>SUM(N74:AQ74)</f>
        <v>0</v>
      </c>
      <c r="M74" s="119" t="str">
        <f>L74 - K74</f>
        <v>0</v>
      </c>
      <c r="N74" s="113">
        <v>0</v>
      </c>
      <c r="O74" s="116">
        <v>0</v>
      </c>
      <c r="P74" s="116">
        <v>0</v>
      </c>
      <c r="Q74" s="124">
        <v>0</v>
      </c>
      <c r="R74" s="124">
        <v>0</v>
      </c>
      <c r="S74" s="116">
        <v>587</v>
      </c>
      <c r="T74" s="116">
        <v>0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97</v>
      </c>
      <c r="F75" s="104" t="s">
        <v>98</v>
      </c>
      <c r="G75" s="104" t="s">
        <v>520</v>
      </c>
      <c r="H75" s="104" t="s">
        <v>521</v>
      </c>
      <c r="I75" s="104" t="s">
        <v>522</v>
      </c>
      <c r="J75" s="107">
        <v>30</v>
      </c>
      <c r="K75" s="113">
        <v>1800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440</v>
      </c>
      <c r="Q75" s="124">
        <v>0</v>
      </c>
      <c r="R75" s="124">
        <v>0</v>
      </c>
      <c r="S75" s="116">
        <v>760</v>
      </c>
      <c r="T75" s="116">
        <v>600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101</v>
      </c>
      <c r="F76" s="104" t="s">
        <v>102</v>
      </c>
      <c r="G76" s="104" t="s">
        <v>523</v>
      </c>
      <c r="H76" s="104" t="s">
        <v>466</v>
      </c>
      <c r="I76" s="104" t="s">
        <v>524</v>
      </c>
      <c r="J76" s="107">
        <v>30</v>
      </c>
      <c r="K76" s="113">
        <v>9220</v>
      </c>
      <c r="L76" s="116" t="str">
        <f>SUM(N76:AQ76)</f>
        <v>0</v>
      </c>
      <c r="M76" s="119" t="str">
        <f>L76 - K76</f>
        <v>0</v>
      </c>
      <c r="N76" s="113">
        <v>900</v>
      </c>
      <c r="O76" s="116">
        <v>680</v>
      </c>
      <c r="P76" s="116">
        <v>650</v>
      </c>
      <c r="Q76" s="124">
        <v>0</v>
      </c>
      <c r="R76" s="124">
        <v>0</v>
      </c>
      <c r="S76" s="116">
        <v>860</v>
      </c>
      <c r="T76" s="116">
        <v>920</v>
      </c>
      <c r="U76" s="116">
        <v>880</v>
      </c>
      <c r="V76" s="116">
        <v>930</v>
      </c>
      <c r="W76" s="116">
        <v>625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585</v>
      </c>
      <c r="AH76" s="116">
        <v>705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103</v>
      </c>
      <c r="F77" s="104" t="s">
        <v>104</v>
      </c>
      <c r="G77" s="104" t="s">
        <v>525</v>
      </c>
      <c r="H77" s="104" t="s">
        <v>526</v>
      </c>
      <c r="I77" s="104" t="s">
        <v>527</v>
      </c>
      <c r="J77" s="107">
        <v>30</v>
      </c>
      <c r="K77" s="113">
        <v>2360</v>
      </c>
      <c r="L77" s="116" t="str">
        <f>SUM(N77:AQ77)</f>
        <v>0</v>
      </c>
      <c r="M77" s="119" t="str">
        <f>L77 - K77</f>
        <v>0</v>
      </c>
      <c r="N77" s="113">
        <v>540</v>
      </c>
      <c r="O77" s="116">
        <v>540</v>
      </c>
      <c r="P77" s="116">
        <v>540</v>
      </c>
      <c r="Q77" s="124">
        <v>0</v>
      </c>
      <c r="R77" s="124">
        <v>0</v>
      </c>
      <c r="S77" s="116">
        <v>501</v>
      </c>
      <c r="T77" s="116">
        <v>239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105</v>
      </c>
      <c r="F78" s="104" t="s">
        <v>106</v>
      </c>
      <c r="G78" s="104" t="s">
        <v>528</v>
      </c>
      <c r="H78" s="104" t="s">
        <v>529</v>
      </c>
      <c r="I78" s="104" t="s">
        <v>530</v>
      </c>
      <c r="J78" s="107">
        <v>10</v>
      </c>
      <c r="K78" s="113">
        <v>7800</v>
      </c>
      <c r="L78" s="116" t="str">
        <f>SUM(N78:AQ78)</f>
        <v>0</v>
      </c>
      <c r="M78" s="119" t="str">
        <f>L78 - K78</f>
        <v>0</v>
      </c>
      <c r="N78" s="113">
        <v>1565</v>
      </c>
      <c r="O78" s="116">
        <v>1898</v>
      </c>
      <c r="P78" s="116">
        <v>1893</v>
      </c>
      <c r="Q78" s="124">
        <v>0</v>
      </c>
      <c r="R78" s="124">
        <v>0</v>
      </c>
      <c r="S78" s="116">
        <v>1244</v>
      </c>
      <c r="T78" s="116">
        <v>1200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107</v>
      </c>
      <c r="F79" s="104" t="s">
        <v>108</v>
      </c>
      <c r="G79" s="104" t="s">
        <v>531</v>
      </c>
      <c r="H79" s="104" t="s">
        <v>532</v>
      </c>
      <c r="I79" s="104" t="s">
        <v>533</v>
      </c>
      <c r="J79" s="107">
        <v>10</v>
      </c>
      <c r="K79" s="113">
        <v>2760</v>
      </c>
      <c r="L79" s="116" t="str">
        <f>SUM(N79:AQ79)</f>
        <v>0</v>
      </c>
      <c r="M79" s="119" t="str">
        <f>L79 - K79</f>
        <v>0</v>
      </c>
      <c r="N79" s="113">
        <v>451</v>
      </c>
      <c r="O79" s="116">
        <v>758</v>
      </c>
      <c r="P79" s="116">
        <v>371</v>
      </c>
      <c r="Q79" s="124">
        <v>0</v>
      </c>
      <c r="R79" s="124">
        <v>0</v>
      </c>
      <c r="S79" s="116">
        <v>599</v>
      </c>
      <c r="T79" s="116">
        <v>581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109</v>
      </c>
      <c r="F80" s="104" t="s">
        <v>110</v>
      </c>
      <c r="G80" s="104" t="s">
        <v>534</v>
      </c>
      <c r="H80" s="104" t="s">
        <v>535</v>
      </c>
      <c r="I80" s="104" t="s">
        <v>536</v>
      </c>
      <c r="J80" s="107">
        <v>30</v>
      </c>
      <c r="K80" s="113">
        <v>2380</v>
      </c>
      <c r="L80" s="116" t="str">
        <f>SUM(N80:AQ80)</f>
        <v>0</v>
      </c>
      <c r="M80" s="119" t="str">
        <f>L80 - K80</f>
        <v>0</v>
      </c>
      <c r="N80" s="113">
        <v>240</v>
      </c>
      <c r="O80" s="116">
        <v>620</v>
      </c>
      <c r="P80" s="116">
        <v>600</v>
      </c>
      <c r="Q80" s="124">
        <v>0</v>
      </c>
      <c r="R80" s="124">
        <v>0</v>
      </c>
      <c r="S80" s="116">
        <v>460</v>
      </c>
      <c r="T80" s="116">
        <v>460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111</v>
      </c>
      <c r="F81" s="104" t="s">
        <v>112</v>
      </c>
      <c r="G81" s="104" t="s">
        <v>537</v>
      </c>
      <c r="H81" s="104" t="s">
        <v>538</v>
      </c>
      <c r="I81" s="104" t="s">
        <v>539</v>
      </c>
      <c r="J81" s="107">
        <v>30</v>
      </c>
      <c r="K81" s="113">
        <v>2720</v>
      </c>
      <c r="L81" s="116" t="str">
        <f>SUM(N81:AQ81)</f>
        <v>0</v>
      </c>
      <c r="M81" s="119" t="str">
        <f>L81 - K81</f>
        <v>0</v>
      </c>
      <c r="N81" s="113">
        <v>592</v>
      </c>
      <c r="O81" s="116">
        <v>594</v>
      </c>
      <c r="P81" s="116">
        <v>474</v>
      </c>
      <c r="Q81" s="124">
        <v>0</v>
      </c>
      <c r="R81" s="124">
        <v>0</v>
      </c>
      <c r="S81" s="116">
        <v>586</v>
      </c>
      <c r="T81" s="116">
        <v>474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113</v>
      </c>
      <c r="F82" s="104" t="s">
        <v>114</v>
      </c>
      <c r="G82" s="104" t="s">
        <v>540</v>
      </c>
      <c r="H82" s="104" t="s">
        <v>541</v>
      </c>
      <c r="I82" s="104" t="s">
        <v>541</v>
      </c>
      <c r="J82" s="107">
        <v>30</v>
      </c>
      <c r="K82" s="113">
        <v>7800</v>
      </c>
      <c r="L82" s="116" t="str">
        <f>SUM(N82:AQ82)</f>
        <v>0</v>
      </c>
      <c r="M82" s="119" t="str">
        <f>L82 - K82</f>
        <v>0</v>
      </c>
      <c r="N82" s="113">
        <v>1550</v>
      </c>
      <c r="O82" s="116">
        <v>2000</v>
      </c>
      <c r="P82" s="116">
        <v>1728</v>
      </c>
      <c r="Q82" s="124">
        <v>0</v>
      </c>
      <c r="R82" s="124">
        <v>0</v>
      </c>
      <c r="S82" s="116">
        <v>1322</v>
      </c>
      <c r="T82" s="116">
        <v>1200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115</v>
      </c>
      <c r="F83" s="104" t="s">
        <v>116</v>
      </c>
      <c r="G83" s="104" t="s">
        <v>542</v>
      </c>
      <c r="H83" s="104" t="s">
        <v>543</v>
      </c>
      <c r="I83" s="104" t="s">
        <v>544</v>
      </c>
      <c r="J83" s="107">
        <v>30</v>
      </c>
      <c r="K83" s="113">
        <v>2540</v>
      </c>
      <c r="L83" s="116" t="str">
        <f>SUM(N83:AQ83)</f>
        <v>0</v>
      </c>
      <c r="M83" s="119" t="str">
        <f>L83 - K83</f>
        <v>0</v>
      </c>
      <c r="N83" s="113">
        <v>560</v>
      </c>
      <c r="O83" s="116">
        <v>600</v>
      </c>
      <c r="P83" s="116">
        <v>460</v>
      </c>
      <c r="Q83" s="124">
        <v>0</v>
      </c>
      <c r="R83" s="124">
        <v>0</v>
      </c>
      <c r="S83" s="116">
        <v>420</v>
      </c>
      <c r="T83" s="116">
        <v>500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117</v>
      </c>
      <c r="F84" s="104" t="s">
        <v>118</v>
      </c>
      <c r="G84" s="104" t="s">
        <v>545</v>
      </c>
      <c r="H84" s="104" t="s">
        <v>546</v>
      </c>
      <c r="I84" s="104" t="s">
        <v>533</v>
      </c>
      <c r="J84" s="107">
        <v>10</v>
      </c>
      <c r="K84" s="113">
        <v>4920</v>
      </c>
      <c r="L84" s="116" t="str">
        <f>SUM(N84:AQ84)</f>
        <v>0</v>
      </c>
      <c r="M84" s="119" t="str">
        <f>L84 - K84</f>
        <v>0</v>
      </c>
      <c r="N84" s="113">
        <v>615</v>
      </c>
      <c r="O84" s="116">
        <v>615</v>
      </c>
      <c r="P84" s="116">
        <v>615</v>
      </c>
      <c r="Q84" s="124">
        <v>0</v>
      </c>
      <c r="R84" s="124">
        <v>0</v>
      </c>
      <c r="S84" s="116">
        <v>575</v>
      </c>
      <c r="T84" s="116">
        <v>655</v>
      </c>
      <c r="U84" s="116">
        <v>600</v>
      </c>
      <c r="V84" s="116">
        <v>645</v>
      </c>
      <c r="W84" s="116">
        <v>600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119</v>
      </c>
      <c r="F85" s="104" t="s">
        <v>120</v>
      </c>
      <c r="G85" s="104" t="s">
        <v>547</v>
      </c>
      <c r="H85" s="104" t="s">
        <v>466</v>
      </c>
      <c r="I85" s="104" t="s">
        <v>445</v>
      </c>
      <c r="J85" s="107">
        <v>30</v>
      </c>
      <c r="K85" s="113">
        <v>300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0</v>
      </c>
      <c r="T85" s="116">
        <v>270</v>
      </c>
      <c r="U85" s="116">
        <v>30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119</v>
      </c>
      <c r="F86" s="104" t="s">
        <v>120</v>
      </c>
      <c r="G86" s="104" t="s">
        <v>548</v>
      </c>
      <c r="H86" s="104" t="s">
        <v>466</v>
      </c>
      <c r="I86" s="104" t="s">
        <v>549</v>
      </c>
      <c r="J86" s="107">
        <v>30</v>
      </c>
      <c r="K86" s="113">
        <v>2100</v>
      </c>
      <c r="L86" s="116" t="str">
        <f>SUM(N86:AQ86)</f>
        <v>0</v>
      </c>
      <c r="M86" s="119" t="str">
        <f>L86 - K86</f>
        <v>0</v>
      </c>
      <c r="N86" s="113">
        <v>350</v>
      </c>
      <c r="O86" s="116">
        <v>365</v>
      </c>
      <c r="P86" s="116">
        <v>300</v>
      </c>
      <c r="Q86" s="124">
        <v>0</v>
      </c>
      <c r="R86" s="124">
        <v>0</v>
      </c>
      <c r="S86" s="116">
        <v>385</v>
      </c>
      <c r="T86" s="116">
        <v>0</v>
      </c>
      <c r="U86" s="116">
        <v>0</v>
      </c>
      <c r="V86" s="116">
        <v>350</v>
      </c>
      <c r="W86" s="116">
        <v>350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119</v>
      </c>
      <c r="F87" s="104" t="s">
        <v>120</v>
      </c>
      <c r="G87" s="104" t="s">
        <v>550</v>
      </c>
      <c r="H87" s="104" t="s">
        <v>466</v>
      </c>
      <c r="I87" s="104" t="s">
        <v>445</v>
      </c>
      <c r="J87" s="107">
        <v>30</v>
      </c>
      <c r="K87" s="113">
        <v>280</v>
      </c>
      <c r="L87" s="116" t="str">
        <f>SUM(N87:AQ87)</f>
        <v>0</v>
      </c>
      <c r="M87" s="119" t="str">
        <f>L87 - K87</f>
        <v>0</v>
      </c>
      <c r="N87" s="113">
        <v>0</v>
      </c>
      <c r="O87" s="116">
        <v>0</v>
      </c>
      <c r="P87" s="116">
        <v>0</v>
      </c>
      <c r="Q87" s="124">
        <v>0</v>
      </c>
      <c r="R87" s="124">
        <v>0</v>
      </c>
      <c r="S87" s="116">
        <v>0</v>
      </c>
      <c r="T87" s="116">
        <v>0</v>
      </c>
      <c r="U87" s="116">
        <v>280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121</v>
      </c>
      <c r="F88" s="104" t="s">
        <v>122</v>
      </c>
      <c r="G88" s="104" t="s">
        <v>551</v>
      </c>
      <c r="H88" s="104" t="s">
        <v>552</v>
      </c>
      <c r="I88" s="104" t="s">
        <v>553</v>
      </c>
      <c r="J88" s="107">
        <v>30</v>
      </c>
      <c r="K88" s="113">
        <v>740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370</v>
      </c>
      <c r="T88" s="116">
        <v>370</v>
      </c>
      <c r="U88" s="116">
        <v>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123</v>
      </c>
      <c r="F89" s="104" t="s">
        <v>124</v>
      </c>
      <c r="G89" s="104" t="s">
        <v>554</v>
      </c>
      <c r="H89" s="104" t="s">
        <v>490</v>
      </c>
      <c r="I89" s="104" t="s">
        <v>555</v>
      </c>
      <c r="J89" s="107">
        <v>30</v>
      </c>
      <c r="K89" s="113">
        <v>1310</v>
      </c>
      <c r="L89" s="116" t="str">
        <f>SUM(N89:AQ89)</f>
        <v>0</v>
      </c>
      <c r="M89" s="119" t="str">
        <f>L89 - K89</f>
        <v>0</v>
      </c>
      <c r="N89" s="113">
        <v>230</v>
      </c>
      <c r="O89" s="116">
        <v>230</v>
      </c>
      <c r="P89" s="116">
        <v>230</v>
      </c>
      <c r="Q89" s="124">
        <v>0</v>
      </c>
      <c r="R89" s="124">
        <v>0</v>
      </c>
      <c r="S89" s="116">
        <v>0</v>
      </c>
      <c r="T89" s="116">
        <v>0</v>
      </c>
      <c r="U89" s="116">
        <v>160</v>
      </c>
      <c r="V89" s="116">
        <v>230</v>
      </c>
      <c r="W89" s="116">
        <v>230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125</v>
      </c>
      <c r="F90" s="104" t="s">
        <v>126</v>
      </c>
      <c r="G90" s="104" t="s">
        <v>556</v>
      </c>
      <c r="H90" s="104" t="s">
        <v>557</v>
      </c>
      <c r="I90" s="104" t="s">
        <v>426</v>
      </c>
      <c r="J90" s="107">
        <v>30</v>
      </c>
      <c r="K90" s="113">
        <v>460</v>
      </c>
      <c r="L90" s="116" t="str">
        <f>SUM(N90:AQ90)</f>
        <v>0</v>
      </c>
      <c r="M90" s="119" t="str">
        <f>L90 - K90</f>
        <v>0</v>
      </c>
      <c r="N90" s="113">
        <v>230</v>
      </c>
      <c r="O90" s="116">
        <v>230</v>
      </c>
      <c r="P90" s="116">
        <v>0</v>
      </c>
      <c r="Q90" s="124">
        <v>0</v>
      </c>
      <c r="R90" s="124">
        <v>0</v>
      </c>
      <c r="S90" s="116">
        <v>0</v>
      </c>
      <c r="T90" s="116">
        <v>0</v>
      </c>
      <c r="U90" s="116">
        <v>0</v>
      </c>
      <c r="V90" s="116">
        <v>0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127</v>
      </c>
      <c r="F91" s="104" t="s">
        <v>128</v>
      </c>
      <c r="G91" s="104" t="s">
        <v>558</v>
      </c>
      <c r="H91" s="104" t="s">
        <v>474</v>
      </c>
      <c r="I91" s="104" t="s">
        <v>475</v>
      </c>
      <c r="J91" s="107">
        <v>30</v>
      </c>
      <c r="K91" s="113">
        <v>2500</v>
      </c>
      <c r="L91" s="116" t="str">
        <f>SUM(N91:AQ91)</f>
        <v>0</v>
      </c>
      <c r="M91" s="119" t="str">
        <f>L91 - K91</f>
        <v>0</v>
      </c>
      <c r="N91" s="113">
        <v>408</v>
      </c>
      <c r="O91" s="116">
        <v>392</v>
      </c>
      <c r="P91" s="116">
        <v>340</v>
      </c>
      <c r="Q91" s="124">
        <v>0</v>
      </c>
      <c r="R91" s="124">
        <v>0</v>
      </c>
      <c r="S91" s="116">
        <v>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129</v>
      </c>
      <c r="F92" s="104" t="s">
        <v>130</v>
      </c>
      <c r="G92" s="104" t="s">
        <v>559</v>
      </c>
      <c r="H92" s="104" t="s">
        <v>560</v>
      </c>
      <c r="I92" s="104" t="s">
        <v>386</v>
      </c>
      <c r="J92" s="107">
        <v>30</v>
      </c>
      <c r="K92" s="113">
        <v>3270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340</v>
      </c>
      <c r="Q92" s="124">
        <v>0</v>
      </c>
      <c r="R92" s="124">
        <v>0</v>
      </c>
      <c r="S92" s="116">
        <v>0</v>
      </c>
      <c r="T92" s="116">
        <v>450</v>
      </c>
      <c r="U92" s="116">
        <v>450</v>
      </c>
      <c r="V92" s="116">
        <v>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450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131</v>
      </c>
      <c r="F93" s="104" t="s">
        <v>132</v>
      </c>
      <c r="G93" s="104" t="s">
        <v>561</v>
      </c>
      <c r="H93" s="104" t="s">
        <v>562</v>
      </c>
      <c r="I93" s="104" t="s">
        <v>475</v>
      </c>
      <c r="J93" s="107">
        <v>30</v>
      </c>
      <c r="K93" s="113">
        <v>3740</v>
      </c>
      <c r="L93" s="116" t="str">
        <f>SUM(N93:AQ93)</f>
        <v>0</v>
      </c>
      <c r="M93" s="119" t="str">
        <f>L93 - K93</f>
        <v>0</v>
      </c>
      <c r="N93" s="113">
        <v>695</v>
      </c>
      <c r="O93" s="116">
        <v>505</v>
      </c>
      <c r="P93" s="116">
        <v>160</v>
      </c>
      <c r="Q93" s="124">
        <v>0</v>
      </c>
      <c r="R93" s="124">
        <v>0</v>
      </c>
      <c r="S93" s="116">
        <v>0</v>
      </c>
      <c r="T93" s="116">
        <v>0</v>
      </c>
      <c r="U93" s="116">
        <v>521</v>
      </c>
      <c r="V93" s="116">
        <v>499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133</v>
      </c>
      <c r="F94" s="104" t="s">
        <v>128</v>
      </c>
      <c r="G94" s="104" t="s">
        <v>558</v>
      </c>
      <c r="H94" s="104" t="s">
        <v>474</v>
      </c>
      <c r="I94" s="104" t="s">
        <v>475</v>
      </c>
      <c r="J94" s="107">
        <v>30</v>
      </c>
      <c r="K94" s="113">
        <v>1700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30</v>
      </c>
      <c r="Q94" s="124">
        <v>0</v>
      </c>
      <c r="R94" s="124">
        <v>0</v>
      </c>
      <c r="S94" s="116">
        <v>310</v>
      </c>
      <c r="T94" s="116">
        <v>0</v>
      </c>
      <c r="U94" s="116">
        <v>350</v>
      </c>
      <c r="V94" s="116">
        <v>330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134</v>
      </c>
      <c r="F95" s="104" t="s">
        <v>135</v>
      </c>
      <c r="G95" s="104" t="s">
        <v>563</v>
      </c>
      <c r="H95" s="104" t="s">
        <v>564</v>
      </c>
      <c r="I95" s="104" t="s">
        <v>386</v>
      </c>
      <c r="J95" s="107">
        <v>30</v>
      </c>
      <c r="K95" s="113">
        <v>3380</v>
      </c>
      <c r="L95" s="116" t="str">
        <f>SUM(N95:AQ95)</f>
        <v>0</v>
      </c>
      <c r="M95" s="119" t="str">
        <f>L95 - K95</f>
        <v>0</v>
      </c>
      <c r="N95" s="113">
        <v>680</v>
      </c>
      <c r="O95" s="116">
        <v>0</v>
      </c>
      <c r="P95" s="116">
        <v>450</v>
      </c>
      <c r="Q95" s="124">
        <v>0</v>
      </c>
      <c r="R95" s="124">
        <v>0</v>
      </c>
      <c r="S95" s="116">
        <v>0</v>
      </c>
      <c r="T95" s="116">
        <v>450</v>
      </c>
      <c r="U95" s="116">
        <v>610</v>
      </c>
      <c r="V95" s="116">
        <v>290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136</v>
      </c>
      <c r="F96" s="104" t="s">
        <v>137</v>
      </c>
      <c r="G96" s="104" t="s">
        <v>565</v>
      </c>
      <c r="H96" s="104" t="s">
        <v>488</v>
      </c>
      <c r="I96" s="104" t="s">
        <v>566</v>
      </c>
      <c r="J96" s="107">
        <v>30</v>
      </c>
      <c r="K96" s="113">
        <v>4530</v>
      </c>
      <c r="L96" s="116" t="str">
        <f>SUM(N96:AQ96)</f>
        <v>0</v>
      </c>
      <c r="M96" s="119" t="str">
        <f>L96 - K96</f>
        <v>0</v>
      </c>
      <c r="N96" s="113">
        <v>665</v>
      </c>
      <c r="O96" s="116">
        <v>780</v>
      </c>
      <c r="P96" s="116">
        <v>660</v>
      </c>
      <c r="Q96" s="124">
        <v>0</v>
      </c>
      <c r="R96" s="124">
        <v>0</v>
      </c>
      <c r="S96" s="116">
        <v>760</v>
      </c>
      <c r="T96" s="116">
        <v>780</v>
      </c>
      <c r="U96" s="116">
        <v>755</v>
      </c>
      <c r="V96" s="116">
        <v>130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138</v>
      </c>
      <c r="F97" s="104" t="s">
        <v>139</v>
      </c>
      <c r="G97" s="104" t="s">
        <v>567</v>
      </c>
      <c r="H97" s="104" t="s">
        <v>490</v>
      </c>
      <c r="I97" s="104" t="s">
        <v>462</v>
      </c>
      <c r="J97" s="107">
        <v>30</v>
      </c>
      <c r="K97" s="113">
        <v>4460</v>
      </c>
      <c r="L97" s="116" t="str">
        <f>SUM(N97:AQ97)</f>
        <v>0</v>
      </c>
      <c r="M97" s="119" t="str">
        <f>L97 - K97</f>
        <v>0</v>
      </c>
      <c r="N97" s="113">
        <v>900</v>
      </c>
      <c r="O97" s="116">
        <v>900</v>
      </c>
      <c r="P97" s="116">
        <v>0</v>
      </c>
      <c r="Q97" s="124">
        <v>0</v>
      </c>
      <c r="R97" s="124">
        <v>0</v>
      </c>
      <c r="S97" s="116">
        <v>900</v>
      </c>
      <c r="T97" s="116">
        <v>930</v>
      </c>
      <c r="U97" s="116">
        <v>830</v>
      </c>
      <c r="V97" s="116">
        <v>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138</v>
      </c>
      <c r="F98" s="104" t="s">
        <v>139</v>
      </c>
      <c r="G98" s="104" t="s">
        <v>568</v>
      </c>
      <c r="H98" s="104" t="s">
        <v>502</v>
      </c>
      <c r="I98" s="104" t="s">
        <v>569</v>
      </c>
      <c r="J98" s="107">
        <v>30</v>
      </c>
      <c r="K98" s="113">
        <v>60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0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60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138</v>
      </c>
      <c r="F99" s="104" t="s">
        <v>139</v>
      </c>
      <c r="G99" s="104" t="s">
        <v>570</v>
      </c>
      <c r="H99" s="104" t="s">
        <v>490</v>
      </c>
      <c r="I99" s="104" t="s">
        <v>566</v>
      </c>
      <c r="J99" s="107">
        <v>30</v>
      </c>
      <c r="K99" s="113">
        <v>700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700</v>
      </c>
      <c r="Q99" s="124">
        <v>0</v>
      </c>
      <c r="R99" s="124">
        <v>0</v>
      </c>
      <c r="S99" s="116">
        <v>0</v>
      </c>
      <c r="T99" s="116">
        <v>0</v>
      </c>
      <c r="U99" s="116">
        <v>0</v>
      </c>
      <c r="V99" s="116">
        <v>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140</v>
      </c>
      <c r="F100" s="104" t="s">
        <v>141</v>
      </c>
      <c r="G100" s="104" t="s">
        <v>571</v>
      </c>
      <c r="H100" s="104" t="s">
        <v>469</v>
      </c>
      <c r="I100" s="104" t="s">
        <v>572</v>
      </c>
      <c r="J100" s="107">
        <v>30</v>
      </c>
      <c r="K100" s="113">
        <v>1355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204</v>
      </c>
      <c r="AH100" s="116">
        <v>354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140</v>
      </c>
      <c r="F101" s="104" t="s">
        <v>141</v>
      </c>
      <c r="G101" s="104" t="s">
        <v>573</v>
      </c>
      <c r="H101" s="104" t="s">
        <v>564</v>
      </c>
      <c r="I101" s="104" t="s">
        <v>572</v>
      </c>
      <c r="J101" s="107">
        <v>30</v>
      </c>
      <c r="K101" s="113">
        <v>928</v>
      </c>
      <c r="L101" s="116" t="str">
        <f>SUM(N101:AQ101)</f>
        <v>0</v>
      </c>
      <c r="M101" s="119" t="str">
        <f>L101 - K101</f>
        <v>0</v>
      </c>
      <c r="N101" s="113">
        <v>160</v>
      </c>
      <c r="O101" s="116">
        <v>120</v>
      </c>
      <c r="P101" s="116">
        <v>0</v>
      </c>
      <c r="Q101" s="124">
        <v>0</v>
      </c>
      <c r="R101" s="124">
        <v>0</v>
      </c>
      <c r="S101" s="116">
        <v>118</v>
      </c>
      <c r="T101" s="116">
        <v>122</v>
      </c>
      <c r="U101" s="116">
        <v>140</v>
      </c>
      <c r="V101" s="116">
        <v>140</v>
      </c>
      <c r="W101" s="116">
        <v>128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142</v>
      </c>
      <c r="F102" s="104" t="s">
        <v>143</v>
      </c>
      <c r="G102" s="104" t="s">
        <v>574</v>
      </c>
      <c r="H102" s="104" t="s">
        <v>560</v>
      </c>
      <c r="I102" s="104" t="s">
        <v>464</v>
      </c>
      <c r="J102" s="107">
        <v>30</v>
      </c>
      <c r="K102" s="113">
        <v>731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280</v>
      </c>
      <c r="T102" s="116">
        <v>280</v>
      </c>
      <c r="U102" s="116">
        <v>0</v>
      </c>
      <c r="V102" s="116">
        <v>171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142</v>
      </c>
      <c r="F103" s="104" t="s">
        <v>143</v>
      </c>
      <c r="G103" s="104" t="s">
        <v>575</v>
      </c>
      <c r="H103" s="104" t="s">
        <v>564</v>
      </c>
      <c r="I103" s="104" t="s">
        <v>464</v>
      </c>
      <c r="J103" s="107">
        <v>30</v>
      </c>
      <c r="K103" s="113">
        <v>520</v>
      </c>
      <c r="L103" s="116" t="str">
        <f>SUM(N103:AQ103)</f>
        <v>0</v>
      </c>
      <c r="M103" s="119" t="str">
        <f>L103 - K103</f>
        <v>0</v>
      </c>
      <c r="N103" s="113">
        <v>144</v>
      </c>
      <c r="O103" s="116">
        <v>161</v>
      </c>
      <c r="P103" s="116">
        <v>170</v>
      </c>
      <c r="Q103" s="124">
        <v>0</v>
      </c>
      <c r="R103" s="124">
        <v>0</v>
      </c>
      <c r="S103" s="116">
        <v>41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577</v>
      </c>
      <c r="I104" s="104"/>
      <c r="J104" s="107">
        <v>30</v>
      </c>
      <c r="K104" s="113">
        <v>15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15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578</v>
      </c>
      <c r="H105" s="104" t="s">
        <v>579</v>
      </c>
      <c r="I105" s="104" t="s">
        <v>580</v>
      </c>
      <c r="J105" s="107">
        <v>10</v>
      </c>
      <c r="K105" s="113">
        <v>3495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0</v>
      </c>
      <c r="Q105" s="124">
        <v>0</v>
      </c>
      <c r="R105" s="124">
        <v>0</v>
      </c>
      <c r="S105" s="116">
        <v>0</v>
      </c>
      <c r="T105" s="116">
        <v>900</v>
      </c>
      <c r="U105" s="116">
        <v>930</v>
      </c>
      <c r="V105" s="116">
        <v>960</v>
      </c>
      <c r="W105" s="116">
        <v>705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581</v>
      </c>
      <c r="H106" s="104" t="s">
        <v>582</v>
      </c>
      <c r="I106" s="104"/>
      <c r="J106" s="107">
        <v>30</v>
      </c>
      <c r="K106" s="113">
        <v>90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90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583</v>
      </c>
      <c r="H107" s="104" t="s">
        <v>579</v>
      </c>
      <c r="I107" s="104" t="s">
        <v>584</v>
      </c>
      <c r="J107" s="107">
        <v>10</v>
      </c>
      <c r="K107" s="113">
        <v>2880</v>
      </c>
      <c r="L107" s="116" t="str">
        <f>SUM(N107:AQ107)</f>
        <v>0</v>
      </c>
      <c r="M107" s="119" t="str">
        <f>L107 - K107</f>
        <v>0</v>
      </c>
      <c r="N107" s="113">
        <v>960</v>
      </c>
      <c r="O107" s="116">
        <v>960</v>
      </c>
      <c r="P107" s="116">
        <v>0</v>
      </c>
      <c r="Q107" s="124">
        <v>0</v>
      </c>
      <c r="R107" s="124">
        <v>0</v>
      </c>
      <c r="S107" s="116">
        <v>915</v>
      </c>
      <c r="T107" s="116">
        <v>45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585</v>
      </c>
      <c r="H108" s="104" t="s">
        <v>582</v>
      </c>
      <c r="I108" s="104"/>
      <c r="J108" s="107">
        <v>30</v>
      </c>
      <c r="K108" s="113">
        <v>15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0</v>
      </c>
      <c r="P108" s="116">
        <v>15</v>
      </c>
      <c r="Q108" s="124">
        <v>0</v>
      </c>
      <c r="R108" s="124">
        <v>0</v>
      </c>
      <c r="S108" s="116">
        <v>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586</v>
      </c>
      <c r="H109" s="104" t="s">
        <v>577</v>
      </c>
      <c r="I109" s="104"/>
      <c r="J109" s="107">
        <v>30</v>
      </c>
      <c r="K109" s="113">
        <v>30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30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587</v>
      </c>
      <c r="H110" s="104" t="s">
        <v>588</v>
      </c>
      <c r="I110" s="104" t="s">
        <v>584</v>
      </c>
      <c r="J110" s="107">
        <v>30</v>
      </c>
      <c r="K110" s="113">
        <v>1020</v>
      </c>
      <c r="L110" s="116" t="str">
        <f>SUM(N110:AQ110)</f>
        <v>0</v>
      </c>
      <c r="M110" s="119" t="str">
        <f>L110 - K110</f>
        <v>0</v>
      </c>
      <c r="N110" s="113">
        <v>0</v>
      </c>
      <c r="O110" s="116">
        <v>270</v>
      </c>
      <c r="P110" s="116">
        <v>330</v>
      </c>
      <c r="Q110" s="124">
        <v>0</v>
      </c>
      <c r="R110" s="124">
        <v>0</v>
      </c>
      <c r="S110" s="116">
        <v>420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589</v>
      </c>
      <c r="H111" s="104" t="s">
        <v>590</v>
      </c>
      <c r="I111" s="104" t="s">
        <v>591</v>
      </c>
      <c r="J111" s="107">
        <v>30</v>
      </c>
      <c r="K111" s="113">
        <v>45</v>
      </c>
      <c r="L111" s="116" t="str">
        <f>SUM(N111:AQ111)</f>
        <v>0</v>
      </c>
      <c r="M111" s="119" t="str">
        <f>L111 - K111</f>
        <v>0</v>
      </c>
      <c r="N111" s="113">
        <v>45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147</v>
      </c>
      <c r="F112" s="104" t="s">
        <v>148</v>
      </c>
      <c r="G112" s="104" t="s">
        <v>592</v>
      </c>
      <c r="H112" s="104" t="s">
        <v>590</v>
      </c>
      <c r="I112" s="104">
        <v>3</v>
      </c>
      <c r="J112" s="107">
        <v>30</v>
      </c>
      <c r="K112" s="113">
        <v>15</v>
      </c>
      <c r="L112" s="116" t="str">
        <f>SUM(N112:AQ112)</f>
        <v>0</v>
      </c>
      <c r="M112" s="119" t="str">
        <f>L112 - K112</f>
        <v>0</v>
      </c>
      <c r="N112" s="113">
        <v>15</v>
      </c>
      <c r="O112" s="116">
        <v>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593</v>
      </c>
      <c r="H113" s="104" t="s">
        <v>594</v>
      </c>
      <c r="I113" s="104" t="s">
        <v>595</v>
      </c>
      <c r="J113" s="107">
        <v>30</v>
      </c>
      <c r="K113" s="113">
        <v>1380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0</v>
      </c>
      <c r="P113" s="116">
        <v>0</v>
      </c>
      <c r="Q113" s="124">
        <v>0</v>
      </c>
      <c r="R113" s="124">
        <v>0</v>
      </c>
      <c r="S113" s="116">
        <v>0</v>
      </c>
      <c r="T113" s="116">
        <v>360</v>
      </c>
      <c r="U113" s="116">
        <v>270</v>
      </c>
      <c r="V113" s="116">
        <v>420</v>
      </c>
      <c r="W113" s="116">
        <v>330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596</v>
      </c>
      <c r="H114" s="104" t="s">
        <v>590</v>
      </c>
      <c r="I114" s="104">
        <v>3</v>
      </c>
      <c r="J114" s="107">
        <v>30</v>
      </c>
      <c r="K114" s="113">
        <v>90</v>
      </c>
      <c r="L114" s="116" t="str">
        <f>SUM(N114:AQ114)</f>
        <v>0</v>
      </c>
      <c r="M114" s="119" t="str">
        <f>L114 - K114</f>
        <v>0</v>
      </c>
      <c r="N114" s="113">
        <v>90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149</v>
      </c>
      <c r="F115" s="104" t="s">
        <v>150</v>
      </c>
      <c r="G115" s="104" t="s">
        <v>597</v>
      </c>
      <c r="H115" s="104" t="s">
        <v>590</v>
      </c>
      <c r="I115" s="104">
        <v>3</v>
      </c>
      <c r="J115" s="107">
        <v>30</v>
      </c>
      <c r="K115" s="113">
        <v>90</v>
      </c>
      <c r="L115" s="116" t="str">
        <f>SUM(N115:AQ115)</f>
        <v>0</v>
      </c>
      <c r="M115" s="119" t="str">
        <f>L115 - K115</f>
        <v>0</v>
      </c>
      <c r="N115" s="113">
        <v>0</v>
      </c>
      <c r="O115" s="116">
        <v>80</v>
      </c>
      <c r="P115" s="116">
        <v>0</v>
      </c>
      <c r="Q115" s="124">
        <v>0</v>
      </c>
      <c r="R115" s="124">
        <v>0</v>
      </c>
      <c r="S115" s="116">
        <v>0</v>
      </c>
      <c r="T115" s="116">
        <v>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149</v>
      </c>
      <c r="F116" s="104" t="s">
        <v>150</v>
      </c>
      <c r="G116" s="104" t="s">
        <v>598</v>
      </c>
      <c r="H116" s="104" t="s">
        <v>588</v>
      </c>
      <c r="I116" s="104" t="s">
        <v>584</v>
      </c>
      <c r="J116" s="107">
        <v>30</v>
      </c>
      <c r="K116" s="113">
        <v>2200</v>
      </c>
      <c r="L116" s="116" t="str">
        <f>SUM(N116:AQ116)</f>
        <v>0</v>
      </c>
      <c r="M116" s="119" t="str">
        <f>L116 - K116</f>
        <v>0</v>
      </c>
      <c r="N116" s="113">
        <v>800</v>
      </c>
      <c r="O116" s="116">
        <v>400</v>
      </c>
      <c r="P116" s="116">
        <v>600</v>
      </c>
      <c r="Q116" s="124">
        <v>0</v>
      </c>
      <c r="R116" s="124">
        <v>0</v>
      </c>
      <c r="S116" s="116">
        <v>200</v>
      </c>
      <c r="T116" s="116">
        <v>200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149</v>
      </c>
      <c r="F117" s="104" t="s">
        <v>150</v>
      </c>
      <c r="G117" s="104" t="s">
        <v>599</v>
      </c>
      <c r="H117" s="104" t="s">
        <v>594</v>
      </c>
      <c r="I117" s="104" t="s">
        <v>600</v>
      </c>
      <c r="J117" s="107">
        <v>30</v>
      </c>
      <c r="K117" s="113">
        <v>2720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600</v>
      </c>
      <c r="T117" s="116">
        <v>600</v>
      </c>
      <c r="U117" s="116">
        <v>720</v>
      </c>
      <c r="V117" s="116">
        <v>600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151</v>
      </c>
      <c r="F118" s="104" t="s">
        <v>148</v>
      </c>
      <c r="G118" s="104" t="s">
        <v>593</v>
      </c>
      <c r="H118" s="104" t="s">
        <v>594</v>
      </c>
      <c r="I118" s="104" t="s">
        <v>595</v>
      </c>
      <c r="J118" s="107">
        <v>30</v>
      </c>
      <c r="K118" s="113">
        <v>3120</v>
      </c>
      <c r="L118" s="116" t="str">
        <f>SUM(N118:AQ118)</f>
        <v>0</v>
      </c>
      <c r="M118" s="119" t="str">
        <f>L118 - K118</f>
        <v>0</v>
      </c>
      <c r="N118" s="113">
        <v>420</v>
      </c>
      <c r="O118" s="116">
        <v>420</v>
      </c>
      <c r="P118" s="116">
        <v>330</v>
      </c>
      <c r="Q118" s="124">
        <v>0</v>
      </c>
      <c r="R118" s="124">
        <v>0</v>
      </c>
      <c r="S118" s="116">
        <v>420</v>
      </c>
      <c r="T118" s="116">
        <v>420</v>
      </c>
      <c r="U118" s="116">
        <v>360</v>
      </c>
      <c r="V118" s="116">
        <v>420</v>
      </c>
      <c r="W118" s="116">
        <v>330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154</v>
      </c>
      <c r="F119" s="104" t="s">
        <v>155</v>
      </c>
      <c r="G119" s="104" t="s">
        <v>601</v>
      </c>
      <c r="H119" s="104" t="s">
        <v>602</v>
      </c>
      <c r="I119" s="104" t="s">
        <v>603</v>
      </c>
      <c r="J119" s="107">
        <v>30</v>
      </c>
      <c r="K119" s="113">
        <v>180</v>
      </c>
      <c r="L119" s="116" t="str">
        <f>SUM(N119:AQ119)</f>
        <v>0</v>
      </c>
      <c r="M119" s="119" t="str">
        <f>L119 - K119</f>
        <v>0</v>
      </c>
      <c r="N119" s="113">
        <v>60</v>
      </c>
      <c r="O119" s="116">
        <v>60</v>
      </c>
      <c r="P119" s="116">
        <v>60</v>
      </c>
      <c r="Q119" s="124">
        <v>0</v>
      </c>
      <c r="R119" s="124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154</v>
      </c>
      <c r="F120" s="104" t="s">
        <v>155</v>
      </c>
      <c r="G120" s="104" t="s">
        <v>604</v>
      </c>
      <c r="H120" s="104" t="s">
        <v>602</v>
      </c>
      <c r="I120" s="104" t="s">
        <v>603</v>
      </c>
      <c r="J120" s="107">
        <v>30</v>
      </c>
      <c r="K120" s="113">
        <v>250</v>
      </c>
      <c r="L120" s="116" t="str">
        <f>SUM(N120:AQ120)</f>
        <v>0</v>
      </c>
      <c r="M120" s="119" t="str">
        <f>L120 - K120</f>
        <v>0</v>
      </c>
      <c r="N120" s="113">
        <v>0</v>
      </c>
      <c r="O120" s="116">
        <v>0</v>
      </c>
      <c r="P120" s="116">
        <v>0</v>
      </c>
      <c r="Q120" s="124">
        <v>0</v>
      </c>
      <c r="R120" s="124">
        <v>0</v>
      </c>
      <c r="S120" s="116">
        <v>50</v>
      </c>
      <c r="T120" s="116">
        <v>50</v>
      </c>
      <c r="U120" s="116">
        <v>50</v>
      </c>
      <c r="V120" s="116">
        <v>50</v>
      </c>
      <c r="W120" s="116">
        <v>50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156</v>
      </c>
      <c r="F121" s="104" t="s">
        <v>157</v>
      </c>
      <c r="G121" s="104" t="s">
        <v>605</v>
      </c>
      <c r="H121" s="104" t="s">
        <v>606</v>
      </c>
      <c r="I121" s="104" t="s">
        <v>603</v>
      </c>
      <c r="J121" s="107">
        <v>30</v>
      </c>
      <c r="K121" s="113">
        <v>120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24</v>
      </c>
      <c r="P121" s="116">
        <v>0</v>
      </c>
      <c r="Q121" s="124">
        <v>0</v>
      </c>
      <c r="R121" s="124">
        <v>0</v>
      </c>
      <c r="S121" s="116">
        <v>24</v>
      </c>
      <c r="T121" s="116">
        <v>0</v>
      </c>
      <c r="U121" s="116">
        <v>0</v>
      </c>
      <c r="V121" s="116">
        <v>24</v>
      </c>
      <c r="W121" s="116">
        <v>24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607</v>
      </c>
      <c r="H122" s="104" t="s">
        <v>606</v>
      </c>
      <c r="I122" s="104" t="s">
        <v>603</v>
      </c>
      <c r="J122" s="107">
        <v>30</v>
      </c>
      <c r="K122" s="113">
        <v>264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36</v>
      </c>
      <c r="Q122" s="124">
        <v>0</v>
      </c>
      <c r="R122" s="124">
        <v>0</v>
      </c>
      <c r="S122" s="116">
        <v>36</v>
      </c>
      <c r="T122" s="116">
        <v>48</v>
      </c>
      <c r="U122" s="116">
        <v>24</v>
      </c>
      <c r="V122" s="116">
        <v>48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608</v>
      </c>
      <c r="H123" s="104" t="s">
        <v>606</v>
      </c>
      <c r="I123" s="104" t="s">
        <v>603</v>
      </c>
      <c r="J123" s="107">
        <v>30</v>
      </c>
      <c r="K123" s="113">
        <v>120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0</v>
      </c>
      <c r="Q123" s="124">
        <v>0</v>
      </c>
      <c r="R123" s="124">
        <v>0</v>
      </c>
      <c r="S123" s="116">
        <v>24</v>
      </c>
      <c r="T123" s="116">
        <v>0</v>
      </c>
      <c r="U123" s="116">
        <v>24</v>
      </c>
      <c r="V123" s="116">
        <v>0</v>
      </c>
      <c r="W123" s="116">
        <v>24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609</v>
      </c>
      <c r="H124" s="104" t="s">
        <v>606</v>
      </c>
      <c r="I124" s="104" t="s">
        <v>603</v>
      </c>
      <c r="J124" s="107">
        <v>30</v>
      </c>
      <c r="K124" s="113">
        <v>266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38</v>
      </c>
      <c r="Q124" s="124">
        <v>0</v>
      </c>
      <c r="R124" s="124">
        <v>0</v>
      </c>
      <c r="S124" s="116">
        <v>36</v>
      </c>
      <c r="T124" s="116">
        <v>48</v>
      </c>
      <c r="U124" s="116">
        <v>24</v>
      </c>
      <c r="V124" s="116">
        <v>48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610</v>
      </c>
      <c r="H125" s="104" t="s">
        <v>606</v>
      </c>
      <c r="I125" s="104" t="s">
        <v>603</v>
      </c>
      <c r="J125" s="107">
        <v>30</v>
      </c>
      <c r="K125" s="113">
        <v>264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36</v>
      </c>
      <c r="Q125" s="124">
        <v>0</v>
      </c>
      <c r="R125" s="124">
        <v>0</v>
      </c>
      <c r="S125" s="116">
        <v>36</v>
      </c>
      <c r="T125" s="116">
        <v>48</v>
      </c>
      <c r="U125" s="116">
        <v>24</v>
      </c>
      <c r="V125" s="116">
        <v>48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611</v>
      </c>
      <c r="H126" s="104" t="s">
        <v>606</v>
      </c>
      <c r="I126" s="104" t="s">
        <v>603</v>
      </c>
      <c r="J126" s="107">
        <v>30</v>
      </c>
      <c r="K126" s="113">
        <v>267</v>
      </c>
      <c r="L126" s="116" t="str">
        <f>SUM(N126:AQ126)</f>
        <v>0</v>
      </c>
      <c r="M126" s="119" t="str">
        <f>L126 - K126</f>
        <v>0</v>
      </c>
      <c r="N126" s="113">
        <v>24</v>
      </c>
      <c r="O126" s="116">
        <v>24</v>
      </c>
      <c r="P126" s="116">
        <v>39</v>
      </c>
      <c r="Q126" s="124">
        <v>0</v>
      </c>
      <c r="R126" s="124">
        <v>0</v>
      </c>
      <c r="S126" s="116">
        <v>36</v>
      </c>
      <c r="T126" s="116">
        <v>48</v>
      </c>
      <c r="U126" s="116">
        <v>24</v>
      </c>
      <c r="V126" s="116">
        <v>48</v>
      </c>
      <c r="W126" s="116">
        <v>24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612</v>
      </c>
      <c r="H127" s="104" t="s">
        <v>606</v>
      </c>
      <c r="I127" s="104" t="s">
        <v>603</v>
      </c>
      <c r="J127" s="107">
        <v>30</v>
      </c>
      <c r="K127" s="113">
        <v>120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24</v>
      </c>
      <c r="P127" s="116">
        <v>0</v>
      </c>
      <c r="Q127" s="124">
        <v>0</v>
      </c>
      <c r="R127" s="124">
        <v>0</v>
      </c>
      <c r="S127" s="116">
        <v>24</v>
      </c>
      <c r="T127" s="116">
        <v>0</v>
      </c>
      <c r="U127" s="116">
        <v>24</v>
      </c>
      <c r="V127" s="116">
        <v>0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613</v>
      </c>
      <c r="H128" s="104" t="s">
        <v>606</v>
      </c>
      <c r="I128" s="104" t="s">
        <v>603</v>
      </c>
      <c r="J128" s="107">
        <v>30</v>
      </c>
      <c r="K128" s="113">
        <v>120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0</v>
      </c>
      <c r="Q128" s="124">
        <v>0</v>
      </c>
      <c r="R128" s="124">
        <v>0</v>
      </c>
      <c r="S128" s="116">
        <v>24</v>
      </c>
      <c r="T128" s="116">
        <v>0</v>
      </c>
      <c r="U128" s="116">
        <v>24</v>
      </c>
      <c r="V128" s="116">
        <v>0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158</v>
      </c>
      <c r="F129" s="104" t="s">
        <v>159</v>
      </c>
      <c r="G129" s="104" t="s">
        <v>614</v>
      </c>
      <c r="H129" s="104" t="s">
        <v>615</v>
      </c>
      <c r="I129" s="104" t="s">
        <v>603</v>
      </c>
      <c r="J129" s="107">
        <v>10</v>
      </c>
      <c r="K129" s="113">
        <v>120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12</v>
      </c>
      <c r="P129" s="116">
        <v>12</v>
      </c>
      <c r="Q129" s="124">
        <v>0</v>
      </c>
      <c r="R129" s="124">
        <v>0</v>
      </c>
      <c r="S129" s="116">
        <v>12</v>
      </c>
      <c r="T129" s="116">
        <v>12</v>
      </c>
      <c r="U129" s="116">
        <v>12</v>
      </c>
      <c r="V129" s="116">
        <v>12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158</v>
      </c>
      <c r="F130" s="104" t="s">
        <v>159</v>
      </c>
      <c r="G130" s="104" t="s">
        <v>616</v>
      </c>
      <c r="H130" s="104" t="s">
        <v>617</v>
      </c>
      <c r="I130" s="104" t="s">
        <v>603</v>
      </c>
      <c r="J130" s="107">
        <v>10</v>
      </c>
      <c r="K130" s="113">
        <v>30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12</v>
      </c>
      <c r="P130" s="116">
        <v>0</v>
      </c>
      <c r="Q130" s="124">
        <v>0</v>
      </c>
      <c r="R130" s="124">
        <v>0</v>
      </c>
      <c r="S130" s="116">
        <v>12</v>
      </c>
      <c r="T130" s="116">
        <v>0</v>
      </c>
      <c r="U130" s="116">
        <v>0</v>
      </c>
      <c r="V130" s="116">
        <v>0</v>
      </c>
      <c r="W130" s="116">
        <v>6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158</v>
      </c>
      <c r="F131" s="104" t="s">
        <v>159</v>
      </c>
      <c r="G131" s="104" t="s">
        <v>618</v>
      </c>
      <c r="H131" s="104" t="s">
        <v>619</v>
      </c>
      <c r="I131" s="104" t="s">
        <v>603</v>
      </c>
      <c r="J131" s="107">
        <v>10</v>
      </c>
      <c r="K131" s="113">
        <v>84</v>
      </c>
      <c r="L131" s="116" t="str">
        <f>SUM(N131:AQ131)</f>
        <v>0</v>
      </c>
      <c r="M131" s="119" t="str">
        <f>L131 - K131</f>
        <v>0</v>
      </c>
      <c r="N131" s="113">
        <v>12</v>
      </c>
      <c r="O131" s="116">
        <v>12</v>
      </c>
      <c r="P131" s="116">
        <v>12</v>
      </c>
      <c r="Q131" s="124">
        <v>0</v>
      </c>
      <c r="R131" s="124">
        <v>0</v>
      </c>
      <c r="S131" s="116">
        <v>12</v>
      </c>
      <c r="T131" s="116">
        <v>12</v>
      </c>
      <c r="U131" s="116">
        <v>0</v>
      </c>
      <c r="V131" s="116">
        <v>12</v>
      </c>
      <c r="W131" s="116">
        <v>12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158</v>
      </c>
      <c r="F132" s="104" t="s">
        <v>159</v>
      </c>
      <c r="G132" s="104" t="s">
        <v>620</v>
      </c>
      <c r="H132" s="104" t="s">
        <v>621</v>
      </c>
      <c r="I132" s="104" t="s">
        <v>603</v>
      </c>
      <c r="J132" s="107">
        <v>10</v>
      </c>
      <c r="K132" s="113">
        <v>84</v>
      </c>
      <c r="L132" s="116" t="str">
        <f>SUM(N132:AQ132)</f>
        <v>0</v>
      </c>
      <c r="M132" s="119" t="str">
        <f>L132 - K132</f>
        <v>0</v>
      </c>
      <c r="N132" s="113">
        <v>12</v>
      </c>
      <c r="O132" s="116">
        <v>12</v>
      </c>
      <c r="P132" s="116">
        <v>12</v>
      </c>
      <c r="Q132" s="124">
        <v>0</v>
      </c>
      <c r="R132" s="124">
        <v>0</v>
      </c>
      <c r="S132" s="116">
        <v>12</v>
      </c>
      <c r="T132" s="116">
        <v>12</v>
      </c>
      <c r="U132" s="116">
        <v>0</v>
      </c>
      <c r="V132" s="116">
        <v>12</v>
      </c>
      <c r="W132" s="116">
        <v>12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158</v>
      </c>
      <c r="F133" s="104" t="s">
        <v>159</v>
      </c>
      <c r="G133" s="104" t="s">
        <v>622</v>
      </c>
      <c r="H133" s="104" t="s">
        <v>623</v>
      </c>
      <c r="I133" s="104" t="s">
        <v>603</v>
      </c>
      <c r="J133" s="107">
        <v>10</v>
      </c>
      <c r="K133" s="113">
        <v>6</v>
      </c>
      <c r="L133" s="116" t="str">
        <f>SUM(N133:AQ133)</f>
        <v>0</v>
      </c>
      <c r="M133" s="119" t="str">
        <f>L133 - K133</f>
        <v>0</v>
      </c>
      <c r="N133" s="113">
        <v>0</v>
      </c>
      <c r="O133" s="116">
        <v>0</v>
      </c>
      <c r="P133" s="116">
        <v>0</v>
      </c>
      <c r="Q133" s="124">
        <v>0</v>
      </c>
      <c r="R133" s="124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6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158</v>
      </c>
      <c r="F134" s="104" t="s">
        <v>159</v>
      </c>
      <c r="G134" s="104" t="s">
        <v>624</v>
      </c>
      <c r="H134" s="104" t="s">
        <v>625</v>
      </c>
      <c r="I134" s="104" t="s">
        <v>603</v>
      </c>
      <c r="J134" s="107">
        <v>10</v>
      </c>
      <c r="K134" s="113">
        <v>180</v>
      </c>
      <c r="L134" s="116" t="str">
        <f>SUM(N134:AQ134)</f>
        <v>0</v>
      </c>
      <c r="M134" s="119" t="str">
        <f>L134 - K134</f>
        <v>0</v>
      </c>
      <c r="N134" s="113">
        <v>24</v>
      </c>
      <c r="O134" s="116">
        <v>24</v>
      </c>
      <c r="P134" s="116">
        <v>24</v>
      </c>
      <c r="Q134" s="124">
        <v>0</v>
      </c>
      <c r="R134" s="124">
        <v>0</v>
      </c>
      <c r="S134" s="116">
        <v>24</v>
      </c>
      <c r="T134" s="116">
        <v>24</v>
      </c>
      <c r="U134" s="116">
        <v>36</v>
      </c>
      <c r="V134" s="116">
        <v>24</v>
      </c>
      <c r="W134" s="116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158</v>
      </c>
      <c r="F135" s="104" t="s">
        <v>159</v>
      </c>
      <c r="G135" s="104" t="s">
        <v>626</v>
      </c>
      <c r="H135" s="104" t="s">
        <v>627</v>
      </c>
      <c r="I135" s="104" t="s">
        <v>603</v>
      </c>
      <c r="J135" s="107">
        <v>10</v>
      </c>
      <c r="K135" s="113">
        <v>6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6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158</v>
      </c>
      <c r="F136" s="104" t="s">
        <v>159</v>
      </c>
      <c r="G136" s="104" t="s">
        <v>628</v>
      </c>
      <c r="H136" s="104" t="s">
        <v>629</v>
      </c>
      <c r="I136" s="104" t="s">
        <v>603</v>
      </c>
      <c r="J136" s="107">
        <v>10</v>
      </c>
      <c r="K136" s="113">
        <v>180</v>
      </c>
      <c r="L136" s="116" t="str">
        <f>SUM(N136:AQ136)</f>
        <v>0</v>
      </c>
      <c r="M136" s="119" t="str">
        <f>L136 - K136</f>
        <v>0</v>
      </c>
      <c r="N136" s="113">
        <v>24</v>
      </c>
      <c r="O136" s="116">
        <v>24</v>
      </c>
      <c r="P136" s="116">
        <v>24</v>
      </c>
      <c r="Q136" s="124">
        <v>0</v>
      </c>
      <c r="R136" s="124">
        <v>0</v>
      </c>
      <c r="S136" s="116">
        <v>24</v>
      </c>
      <c r="T136" s="116">
        <v>24</v>
      </c>
      <c r="U136" s="116">
        <v>36</v>
      </c>
      <c r="V136" s="116">
        <v>24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158</v>
      </c>
      <c r="F137" s="104" t="s">
        <v>159</v>
      </c>
      <c r="G137" s="104" t="s">
        <v>630</v>
      </c>
      <c r="H137" s="104" t="s">
        <v>631</v>
      </c>
      <c r="I137" s="104" t="s">
        <v>603</v>
      </c>
      <c r="J137" s="107">
        <v>10</v>
      </c>
      <c r="K137" s="113">
        <v>120</v>
      </c>
      <c r="L137" s="116" t="str">
        <f>SUM(N137:AQ137)</f>
        <v>0</v>
      </c>
      <c r="M137" s="119" t="str">
        <f>L137 - K137</f>
        <v>0</v>
      </c>
      <c r="N137" s="113">
        <v>24</v>
      </c>
      <c r="O137" s="116">
        <v>12</v>
      </c>
      <c r="P137" s="116">
        <v>12</v>
      </c>
      <c r="Q137" s="124">
        <v>0</v>
      </c>
      <c r="R137" s="124">
        <v>0</v>
      </c>
      <c r="S137" s="116">
        <v>12</v>
      </c>
      <c r="T137" s="116">
        <v>12</v>
      </c>
      <c r="U137" s="116">
        <v>12</v>
      </c>
      <c r="V137" s="116">
        <v>12</v>
      </c>
      <c r="W137" s="116">
        <v>24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158</v>
      </c>
      <c r="F138" s="104" t="s">
        <v>159</v>
      </c>
      <c r="G138" s="104" t="s">
        <v>632</v>
      </c>
      <c r="H138" s="104" t="s">
        <v>633</v>
      </c>
      <c r="I138" s="104" t="s">
        <v>603</v>
      </c>
      <c r="J138" s="107">
        <v>10</v>
      </c>
      <c r="K138" s="113">
        <v>30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12</v>
      </c>
      <c r="P138" s="116">
        <v>0</v>
      </c>
      <c r="Q138" s="124">
        <v>0</v>
      </c>
      <c r="R138" s="124">
        <v>0</v>
      </c>
      <c r="S138" s="116">
        <v>12</v>
      </c>
      <c r="T138" s="116">
        <v>0</v>
      </c>
      <c r="U138" s="116">
        <v>0</v>
      </c>
      <c r="V138" s="116">
        <v>0</v>
      </c>
      <c r="W138" s="116">
        <v>6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160</v>
      </c>
      <c r="F139" s="104" t="s">
        <v>161</v>
      </c>
      <c r="G139" s="104" t="s">
        <v>634</v>
      </c>
      <c r="H139" s="104" t="s">
        <v>635</v>
      </c>
      <c r="I139" s="104" t="s">
        <v>636</v>
      </c>
      <c r="J139" s="107">
        <v>30</v>
      </c>
      <c r="K139" s="113">
        <v>60</v>
      </c>
      <c r="L139" s="116" t="str">
        <f>SUM(N139:AQ139)</f>
        <v>0</v>
      </c>
      <c r="M139" s="119" t="str">
        <f>L139 - K139</f>
        <v>0</v>
      </c>
      <c r="N139" s="113">
        <v>60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0</v>
      </c>
      <c r="U139" s="116">
        <v>0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160</v>
      </c>
      <c r="F140" s="104" t="s">
        <v>161</v>
      </c>
      <c r="G140" s="104" t="s">
        <v>637</v>
      </c>
      <c r="H140" s="104" t="s">
        <v>635</v>
      </c>
      <c r="I140" s="104" t="s">
        <v>636</v>
      </c>
      <c r="J140" s="107">
        <v>30</v>
      </c>
      <c r="K140" s="113">
        <v>60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60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160</v>
      </c>
      <c r="F141" s="104" t="s">
        <v>161</v>
      </c>
      <c r="G141" s="104" t="s">
        <v>638</v>
      </c>
      <c r="H141" s="104" t="s">
        <v>602</v>
      </c>
      <c r="I141" s="104" t="s">
        <v>603</v>
      </c>
      <c r="J141" s="107">
        <v>30</v>
      </c>
      <c r="K141" s="113">
        <v>90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0</v>
      </c>
      <c r="Q141" s="124">
        <v>0</v>
      </c>
      <c r="R141" s="124">
        <v>0</v>
      </c>
      <c r="S141" s="116">
        <v>65</v>
      </c>
      <c r="T141" s="116">
        <v>25</v>
      </c>
      <c r="U141" s="116">
        <v>0</v>
      </c>
      <c r="V141" s="116">
        <v>0</v>
      </c>
      <c r="W141" s="116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160</v>
      </c>
      <c r="F142" s="104" t="s">
        <v>161</v>
      </c>
      <c r="G142" s="104" t="s">
        <v>639</v>
      </c>
      <c r="H142" s="104" t="s">
        <v>602</v>
      </c>
      <c r="I142" s="104" t="s">
        <v>603</v>
      </c>
      <c r="J142" s="107">
        <v>30</v>
      </c>
      <c r="K142" s="113">
        <v>190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60</v>
      </c>
      <c r="Q142" s="124">
        <v>0</v>
      </c>
      <c r="R142" s="124">
        <v>0</v>
      </c>
      <c r="S142" s="116">
        <v>0</v>
      </c>
      <c r="T142" s="116">
        <v>0</v>
      </c>
      <c r="U142" s="116">
        <v>0</v>
      </c>
      <c r="V142" s="116">
        <v>65</v>
      </c>
      <c r="W142" s="116">
        <v>65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160</v>
      </c>
      <c r="F143" s="104" t="s">
        <v>161</v>
      </c>
      <c r="G143" s="104" t="s">
        <v>640</v>
      </c>
      <c r="H143" s="104" t="s">
        <v>602</v>
      </c>
      <c r="I143" s="104" t="s">
        <v>603</v>
      </c>
      <c r="J143" s="107">
        <v>30</v>
      </c>
      <c r="K143" s="113">
        <v>90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0</v>
      </c>
      <c r="P143" s="116">
        <v>0</v>
      </c>
      <c r="Q143" s="124">
        <v>0</v>
      </c>
      <c r="R143" s="124">
        <v>0</v>
      </c>
      <c r="S143" s="116">
        <v>0</v>
      </c>
      <c r="T143" s="116">
        <v>25</v>
      </c>
      <c r="U143" s="116">
        <v>65</v>
      </c>
      <c r="V143" s="116">
        <v>0</v>
      </c>
      <c r="W143" s="116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162</v>
      </c>
      <c r="F144" s="104" t="s">
        <v>163</v>
      </c>
      <c r="G144" s="104" t="s">
        <v>641</v>
      </c>
      <c r="H144" s="104" t="s">
        <v>642</v>
      </c>
      <c r="I144" s="104"/>
      <c r="J144" s="107">
        <v>30</v>
      </c>
      <c r="K144" s="113">
        <v>90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60</v>
      </c>
      <c r="U144" s="116">
        <v>30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162</v>
      </c>
      <c r="F145" s="104" t="s">
        <v>163</v>
      </c>
      <c r="G145" s="104" t="s">
        <v>643</v>
      </c>
      <c r="H145" s="104" t="s">
        <v>642</v>
      </c>
      <c r="I145" s="104" t="s">
        <v>603</v>
      </c>
      <c r="J145" s="107">
        <v>30</v>
      </c>
      <c r="K145" s="113">
        <v>180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60</v>
      </c>
      <c r="Q145" s="124">
        <v>0</v>
      </c>
      <c r="R145" s="124">
        <v>0</v>
      </c>
      <c r="S145" s="116">
        <v>60</v>
      </c>
      <c r="T145" s="116">
        <v>0</v>
      </c>
      <c r="U145" s="116">
        <v>0</v>
      </c>
      <c r="V145" s="116">
        <v>30</v>
      </c>
      <c r="W145" s="116">
        <v>30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162</v>
      </c>
      <c r="F146" s="104" t="s">
        <v>163</v>
      </c>
      <c r="G146" s="104" t="s">
        <v>644</v>
      </c>
      <c r="H146" s="104" t="s">
        <v>642</v>
      </c>
      <c r="I146" s="104" t="s">
        <v>603</v>
      </c>
      <c r="J146" s="107">
        <v>30</v>
      </c>
      <c r="K146" s="113">
        <v>170</v>
      </c>
      <c r="L146" s="116" t="str">
        <f>SUM(N146:AQ146)</f>
        <v>0</v>
      </c>
      <c r="M146" s="119" t="str">
        <f>L146 - K146</f>
        <v>0</v>
      </c>
      <c r="N146" s="113">
        <v>70</v>
      </c>
      <c r="O146" s="116">
        <v>70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30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162</v>
      </c>
      <c r="F147" s="104" t="s">
        <v>163</v>
      </c>
      <c r="G147" s="104" t="s">
        <v>645</v>
      </c>
      <c r="H147" s="104" t="s">
        <v>642</v>
      </c>
      <c r="I147" s="104" t="s">
        <v>603</v>
      </c>
      <c r="J147" s="107">
        <v>30</v>
      </c>
      <c r="K147" s="113">
        <v>60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30</v>
      </c>
      <c r="V147" s="116">
        <v>30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166</v>
      </c>
      <c r="F148" s="104" t="s">
        <v>167</v>
      </c>
      <c r="G148" s="104" t="s">
        <v>646</v>
      </c>
      <c r="H148" s="104" t="s">
        <v>631</v>
      </c>
      <c r="I148" s="104" t="s">
        <v>647</v>
      </c>
      <c r="J148" s="107">
        <v>10</v>
      </c>
      <c r="K148" s="113">
        <v>12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12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166</v>
      </c>
      <c r="F149" s="104" t="s">
        <v>167</v>
      </c>
      <c r="G149" s="104" t="s">
        <v>648</v>
      </c>
      <c r="H149" s="104" t="s">
        <v>649</v>
      </c>
      <c r="I149" s="104" t="s">
        <v>647</v>
      </c>
      <c r="J149" s="107">
        <v>10</v>
      </c>
      <c r="K149" s="113">
        <v>6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6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166</v>
      </c>
      <c r="F150" s="104" t="s">
        <v>167</v>
      </c>
      <c r="G150" s="104" t="s">
        <v>650</v>
      </c>
      <c r="H150" s="104" t="s">
        <v>621</v>
      </c>
      <c r="I150" s="104" t="s">
        <v>647</v>
      </c>
      <c r="J150" s="107">
        <v>10</v>
      </c>
      <c r="K150" s="113">
        <v>6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2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4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166</v>
      </c>
      <c r="F151" s="104" t="s">
        <v>167</v>
      </c>
      <c r="G151" s="104" t="s">
        <v>651</v>
      </c>
      <c r="H151" s="104" t="s">
        <v>623</v>
      </c>
      <c r="I151" s="104" t="s">
        <v>647</v>
      </c>
      <c r="J151" s="107">
        <v>10</v>
      </c>
      <c r="K151" s="113">
        <v>8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166</v>
      </c>
      <c r="F152" s="104" t="s">
        <v>167</v>
      </c>
      <c r="G152" s="104" t="s">
        <v>652</v>
      </c>
      <c r="H152" s="104" t="s">
        <v>619</v>
      </c>
      <c r="I152" s="104" t="s">
        <v>647</v>
      </c>
      <c r="J152" s="107">
        <v>10</v>
      </c>
      <c r="K152" s="113">
        <v>6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2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4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166</v>
      </c>
      <c r="F153" s="104" t="s">
        <v>167</v>
      </c>
      <c r="G153" s="104" t="s">
        <v>653</v>
      </c>
      <c r="H153" s="104" t="s">
        <v>654</v>
      </c>
      <c r="I153" s="104" t="s">
        <v>647</v>
      </c>
      <c r="J153" s="107">
        <v>10</v>
      </c>
      <c r="K153" s="113">
        <v>6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6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166</v>
      </c>
      <c r="F154" s="104" t="s">
        <v>167</v>
      </c>
      <c r="G154" s="104" t="s">
        <v>655</v>
      </c>
      <c r="H154" s="104" t="s">
        <v>615</v>
      </c>
      <c r="I154" s="104" t="s">
        <v>647</v>
      </c>
      <c r="J154" s="107">
        <v>10</v>
      </c>
      <c r="K154" s="113">
        <v>13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6</v>
      </c>
      <c r="P154" s="116">
        <v>7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166</v>
      </c>
      <c r="F155" s="104" t="s">
        <v>167</v>
      </c>
      <c r="G155" s="104" t="s">
        <v>656</v>
      </c>
      <c r="H155" s="104" t="s">
        <v>619</v>
      </c>
      <c r="I155" s="104" t="s">
        <v>647</v>
      </c>
      <c r="J155" s="107">
        <v>10</v>
      </c>
      <c r="K155" s="113">
        <v>2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2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166</v>
      </c>
      <c r="F156" s="104" t="s">
        <v>167</v>
      </c>
      <c r="G156" s="104" t="s">
        <v>657</v>
      </c>
      <c r="H156" s="104" t="s">
        <v>627</v>
      </c>
      <c r="I156" s="104" t="s">
        <v>647</v>
      </c>
      <c r="J156" s="107">
        <v>10</v>
      </c>
      <c r="K156" s="113">
        <v>8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166</v>
      </c>
      <c r="F157" s="104" t="s">
        <v>167</v>
      </c>
      <c r="G157" s="104" t="s">
        <v>658</v>
      </c>
      <c r="H157" s="104" t="s">
        <v>659</v>
      </c>
      <c r="I157" s="104" t="s">
        <v>647</v>
      </c>
      <c r="J157" s="107">
        <v>10</v>
      </c>
      <c r="K157" s="113">
        <v>2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1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166</v>
      </c>
      <c r="F158" s="104" t="s">
        <v>167</v>
      </c>
      <c r="G158" s="104" t="s">
        <v>660</v>
      </c>
      <c r="H158" s="104" t="s">
        <v>633</v>
      </c>
      <c r="I158" s="104" t="s">
        <v>647</v>
      </c>
      <c r="J158" s="107">
        <v>10</v>
      </c>
      <c r="K158" s="113">
        <v>2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1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168</v>
      </c>
      <c r="F159" s="104" t="s">
        <v>169</v>
      </c>
      <c r="G159" s="104" t="s">
        <v>661</v>
      </c>
      <c r="H159" s="104" t="s">
        <v>662</v>
      </c>
      <c r="I159" s="104" t="s">
        <v>663</v>
      </c>
      <c r="J159" s="107">
        <v>10</v>
      </c>
      <c r="K159" s="113">
        <v>600</v>
      </c>
      <c r="L159" s="116" t="str">
        <f>SUM(N159:AQ159)</f>
        <v>0</v>
      </c>
      <c r="M159" s="119" t="str">
        <f>L159 - K159</f>
        <v>0</v>
      </c>
      <c r="N159" s="113">
        <v>85</v>
      </c>
      <c r="O159" s="116">
        <v>85</v>
      </c>
      <c r="P159" s="116">
        <v>80</v>
      </c>
      <c r="Q159" s="124">
        <v>0</v>
      </c>
      <c r="R159" s="124">
        <v>0</v>
      </c>
      <c r="S159" s="116">
        <v>110</v>
      </c>
      <c r="T159" s="116">
        <v>110</v>
      </c>
      <c r="U159" s="116">
        <v>90</v>
      </c>
      <c r="V159" s="116">
        <v>40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168</v>
      </c>
      <c r="F160" s="104" t="s">
        <v>169</v>
      </c>
      <c r="G160" s="104" t="s">
        <v>664</v>
      </c>
      <c r="H160" s="104" t="s">
        <v>665</v>
      </c>
      <c r="I160" s="104" t="s">
        <v>666</v>
      </c>
      <c r="J160" s="107">
        <v>30</v>
      </c>
      <c r="K160" s="113">
        <v>90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30</v>
      </c>
      <c r="W160" s="116">
        <v>60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168</v>
      </c>
      <c r="F161" s="104" t="s">
        <v>169</v>
      </c>
      <c r="G161" s="104" t="s">
        <v>667</v>
      </c>
      <c r="H161" s="104" t="s">
        <v>665</v>
      </c>
      <c r="I161" s="104" t="s">
        <v>666</v>
      </c>
      <c r="J161" s="107">
        <v>30</v>
      </c>
      <c r="K161" s="113">
        <v>90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0</v>
      </c>
      <c r="P161" s="116">
        <v>0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30</v>
      </c>
      <c r="W161" s="116">
        <v>60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170</v>
      </c>
      <c r="F162" s="104" t="s">
        <v>169</v>
      </c>
      <c r="G162" s="104" t="s">
        <v>668</v>
      </c>
      <c r="H162" s="104" t="s">
        <v>669</v>
      </c>
      <c r="I162" s="104" t="s">
        <v>666</v>
      </c>
      <c r="J162" s="107">
        <v>30</v>
      </c>
      <c r="K162" s="113">
        <v>600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167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43</v>
      </c>
      <c r="AH162" s="116">
        <v>140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170</v>
      </c>
      <c r="F163" s="104" t="s">
        <v>169</v>
      </c>
      <c r="G163" s="104" t="s">
        <v>670</v>
      </c>
      <c r="H163" s="104" t="s">
        <v>671</v>
      </c>
      <c r="I163" s="104" t="s">
        <v>672</v>
      </c>
      <c r="J163" s="107">
        <v>30</v>
      </c>
      <c r="K163" s="113">
        <v>300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15</v>
      </c>
      <c r="U163" s="116">
        <v>152</v>
      </c>
      <c r="V163" s="116">
        <v>133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170</v>
      </c>
      <c r="F164" s="104" t="s">
        <v>169</v>
      </c>
      <c r="G164" s="104" t="s">
        <v>673</v>
      </c>
      <c r="H164" s="104" t="s">
        <v>674</v>
      </c>
      <c r="I164" s="104" t="s">
        <v>666</v>
      </c>
      <c r="J164" s="107">
        <v>30</v>
      </c>
      <c r="K164" s="113">
        <v>600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120</v>
      </c>
      <c r="P164" s="116">
        <v>160</v>
      </c>
      <c r="Q164" s="124">
        <v>0</v>
      </c>
      <c r="R164" s="124">
        <v>0</v>
      </c>
      <c r="S164" s="116">
        <v>166</v>
      </c>
      <c r="T164" s="116">
        <v>154</v>
      </c>
      <c r="U164" s="116">
        <v>0</v>
      </c>
      <c r="V164" s="116">
        <v>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170</v>
      </c>
      <c r="F165" s="104" t="s">
        <v>169</v>
      </c>
      <c r="G165" s="104" t="s">
        <v>675</v>
      </c>
      <c r="H165" s="104" t="s">
        <v>676</v>
      </c>
      <c r="I165" s="104" t="s">
        <v>677</v>
      </c>
      <c r="J165" s="107">
        <v>30</v>
      </c>
      <c r="K165" s="113">
        <v>180</v>
      </c>
      <c r="L165" s="116" t="str">
        <f>SUM(N165:AQ165)</f>
        <v>0</v>
      </c>
      <c r="M165" s="119" t="str">
        <f>L165 - K165</f>
        <v>0</v>
      </c>
      <c r="N165" s="113">
        <v>160</v>
      </c>
      <c r="O165" s="116">
        <v>20</v>
      </c>
      <c r="P165" s="116">
        <v>0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171</v>
      </c>
      <c r="F166" s="104" t="s">
        <v>169</v>
      </c>
      <c r="G166" s="104" t="s">
        <v>678</v>
      </c>
      <c r="H166" s="104" t="s">
        <v>679</v>
      </c>
      <c r="I166" s="104" t="s">
        <v>672</v>
      </c>
      <c r="J166" s="107">
        <v>30</v>
      </c>
      <c r="K166" s="113">
        <v>600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130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140</v>
      </c>
      <c r="AH166" s="116">
        <v>180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171</v>
      </c>
      <c r="F167" s="104" t="s">
        <v>169</v>
      </c>
      <c r="G167" s="104" t="s">
        <v>680</v>
      </c>
      <c r="H167" s="104" t="s">
        <v>681</v>
      </c>
      <c r="I167" s="104" t="s">
        <v>677</v>
      </c>
      <c r="J167" s="107">
        <v>30</v>
      </c>
      <c r="K167" s="113">
        <v>510</v>
      </c>
      <c r="L167" s="116" t="str">
        <f>SUM(N167:AQ167)</f>
        <v>0</v>
      </c>
      <c r="M167" s="119" t="str">
        <f>L167 - K167</f>
        <v>0</v>
      </c>
      <c r="N167" s="113">
        <v>160</v>
      </c>
      <c r="O167" s="116">
        <v>140</v>
      </c>
      <c r="P167" s="116">
        <v>90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171</v>
      </c>
      <c r="F168" s="104" t="s">
        <v>169</v>
      </c>
      <c r="G168" s="104" t="s">
        <v>682</v>
      </c>
      <c r="H168" s="104" t="s">
        <v>683</v>
      </c>
      <c r="I168" s="104" t="s">
        <v>684</v>
      </c>
      <c r="J168" s="107">
        <v>30</v>
      </c>
      <c r="K168" s="113">
        <v>600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0</v>
      </c>
      <c r="Q168" s="124">
        <v>0</v>
      </c>
      <c r="R168" s="124">
        <v>0</v>
      </c>
      <c r="S168" s="116">
        <v>116</v>
      </c>
      <c r="T168" s="116">
        <v>180</v>
      </c>
      <c r="U168" s="116">
        <v>170</v>
      </c>
      <c r="V168" s="116">
        <v>134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172</v>
      </c>
      <c r="F169" s="104" t="s">
        <v>169</v>
      </c>
      <c r="G169" s="104" t="s">
        <v>685</v>
      </c>
      <c r="H169" s="104" t="s">
        <v>686</v>
      </c>
      <c r="I169" s="104" t="s">
        <v>687</v>
      </c>
      <c r="J169" s="107">
        <v>10</v>
      </c>
      <c r="K169" s="113">
        <v>600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70</v>
      </c>
      <c r="V169" s="116">
        <v>140</v>
      </c>
      <c r="W169" s="116">
        <v>110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60</v>
      </c>
      <c r="AH169" s="116">
        <v>140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172</v>
      </c>
      <c r="F170" s="104" t="s">
        <v>169</v>
      </c>
      <c r="G170" s="104" t="s">
        <v>688</v>
      </c>
      <c r="H170" s="104" t="s">
        <v>689</v>
      </c>
      <c r="I170" s="104" t="s">
        <v>677</v>
      </c>
      <c r="J170" s="107">
        <v>30</v>
      </c>
      <c r="K170" s="113">
        <v>1070</v>
      </c>
      <c r="L170" s="116" t="str">
        <f>SUM(N170:AQ170)</f>
        <v>0</v>
      </c>
      <c r="M170" s="119" t="str">
        <f>L170 - K170</f>
        <v>0</v>
      </c>
      <c r="N170" s="113">
        <v>200</v>
      </c>
      <c r="O170" s="116">
        <v>160</v>
      </c>
      <c r="P170" s="116">
        <v>140</v>
      </c>
      <c r="Q170" s="124">
        <v>0</v>
      </c>
      <c r="R170" s="124">
        <v>0</v>
      </c>
      <c r="S170" s="116">
        <v>180</v>
      </c>
      <c r="T170" s="116">
        <v>210</v>
      </c>
      <c r="U170" s="116">
        <v>0</v>
      </c>
      <c r="V170" s="116">
        <v>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173</v>
      </c>
      <c r="F171" s="104" t="s">
        <v>174</v>
      </c>
      <c r="G171" s="104" t="s">
        <v>690</v>
      </c>
      <c r="H171" s="104" t="s">
        <v>691</v>
      </c>
      <c r="I171" s="104" t="s">
        <v>692</v>
      </c>
      <c r="J171" s="107">
        <v>10</v>
      </c>
      <c r="K171" s="113">
        <v>100</v>
      </c>
      <c r="L171" s="116" t="str">
        <f>SUM(N171:AQ171)</f>
        <v>0</v>
      </c>
      <c r="M171" s="119" t="str">
        <f>L171 - K171</f>
        <v>0</v>
      </c>
      <c r="N171" s="113">
        <v>10</v>
      </c>
      <c r="O171" s="116">
        <v>10</v>
      </c>
      <c r="P171" s="116">
        <v>10</v>
      </c>
      <c r="Q171" s="124">
        <v>0</v>
      </c>
      <c r="R171" s="124">
        <v>0</v>
      </c>
      <c r="S171" s="116">
        <v>10</v>
      </c>
      <c r="T171" s="116">
        <v>10</v>
      </c>
      <c r="U171" s="116">
        <v>10</v>
      </c>
      <c r="V171" s="116">
        <v>20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10</v>
      </c>
      <c r="AH171" s="116">
        <v>10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173</v>
      </c>
      <c r="F172" s="104" t="s">
        <v>174</v>
      </c>
      <c r="G172" s="104" t="s">
        <v>693</v>
      </c>
      <c r="H172" s="104" t="s">
        <v>669</v>
      </c>
      <c r="I172" s="104" t="s">
        <v>666</v>
      </c>
      <c r="J172" s="107">
        <v>10</v>
      </c>
      <c r="K172" s="113">
        <v>336</v>
      </c>
      <c r="L172" s="116" t="str">
        <f>SUM(N172:AQ172)</f>
        <v>0</v>
      </c>
      <c r="M172" s="119" t="str">
        <f>L172 - K172</f>
        <v>0</v>
      </c>
      <c r="N172" s="113">
        <v>16</v>
      </c>
      <c r="O172" s="116">
        <v>16</v>
      </c>
      <c r="P172" s="116">
        <v>32</v>
      </c>
      <c r="Q172" s="124">
        <v>0</v>
      </c>
      <c r="R172" s="124">
        <v>0</v>
      </c>
      <c r="S172" s="116">
        <v>16</v>
      </c>
      <c r="T172" s="116">
        <v>16</v>
      </c>
      <c r="U172" s="116">
        <v>32</v>
      </c>
      <c r="V172" s="116">
        <v>16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48</v>
      </c>
      <c r="AH172" s="116">
        <v>48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173</v>
      </c>
      <c r="F173" s="104" t="s">
        <v>174</v>
      </c>
      <c r="G173" s="104" t="s">
        <v>694</v>
      </c>
      <c r="H173" s="104" t="s">
        <v>674</v>
      </c>
      <c r="I173" s="104" t="s">
        <v>695</v>
      </c>
      <c r="J173" s="107">
        <v>10</v>
      </c>
      <c r="K173" s="113">
        <v>255</v>
      </c>
      <c r="L173" s="116" t="str">
        <f>SUM(N173:AQ173)</f>
        <v>0</v>
      </c>
      <c r="M173" s="119" t="str">
        <f>L173 - K173</f>
        <v>0</v>
      </c>
      <c r="N173" s="113">
        <v>15</v>
      </c>
      <c r="O173" s="116">
        <v>15</v>
      </c>
      <c r="P173" s="116">
        <v>15</v>
      </c>
      <c r="Q173" s="124">
        <v>0</v>
      </c>
      <c r="R173" s="124">
        <v>0</v>
      </c>
      <c r="S173" s="116">
        <v>15</v>
      </c>
      <c r="T173" s="116">
        <v>15</v>
      </c>
      <c r="U173" s="116">
        <v>15</v>
      </c>
      <c r="V173" s="116">
        <v>30</v>
      </c>
      <c r="W173" s="116">
        <v>15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30</v>
      </c>
      <c r="AH173" s="116">
        <v>30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173</v>
      </c>
      <c r="F174" s="104" t="s">
        <v>174</v>
      </c>
      <c r="G174" s="104" t="s">
        <v>696</v>
      </c>
      <c r="H174" s="104" t="s">
        <v>697</v>
      </c>
      <c r="I174" s="104" t="s">
        <v>698</v>
      </c>
      <c r="J174" s="107">
        <v>10</v>
      </c>
      <c r="K174" s="113">
        <v>20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0</v>
      </c>
      <c r="Q174" s="124">
        <v>0</v>
      </c>
      <c r="R174" s="124">
        <v>0</v>
      </c>
      <c r="S174" s="116">
        <v>0</v>
      </c>
      <c r="T174" s="116">
        <v>0</v>
      </c>
      <c r="U174" s="116">
        <v>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173</v>
      </c>
      <c r="F175" s="104" t="s">
        <v>174</v>
      </c>
      <c r="G175" s="104" t="s">
        <v>699</v>
      </c>
      <c r="H175" s="104" t="s">
        <v>700</v>
      </c>
      <c r="I175" s="104" t="s">
        <v>677</v>
      </c>
      <c r="J175" s="107">
        <v>10</v>
      </c>
      <c r="K175" s="113">
        <v>20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0</v>
      </c>
      <c r="U175" s="116">
        <v>0</v>
      </c>
      <c r="V175" s="116">
        <v>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20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173</v>
      </c>
      <c r="F176" s="104" t="s">
        <v>174</v>
      </c>
      <c r="G176" s="104" t="s">
        <v>701</v>
      </c>
      <c r="H176" s="104" t="s">
        <v>702</v>
      </c>
      <c r="I176" s="104" t="s">
        <v>698</v>
      </c>
      <c r="J176" s="107">
        <v>10</v>
      </c>
      <c r="K176" s="113">
        <v>60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0</v>
      </c>
      <c r="P176" s="116">
        <v>0</v>
      </c>
      <c r="Q176" s="124">
        <v>0</v>
      </c>
      <c r="R176" s="124">
        <v>0</v>
      </c>
      <c r="S176" s="116">
        <v>20</v>
      </c>
      <c r="T176" s="116">
        <v>0</v>
      </c>
      <c r="U176" s="116">
        <v>20</v>
      </c>
      <c r="V176" s="116">
        <v>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173</v>
      </c>
      <c r="F177" s="104" t="s">
        <v>174</v>
      </c>
      <c r="G177" s="104" t="s">
        <v>703</v>
      </c>
      <c r="H177" s="104" t="s">
        <v>704</v>
      </c>
      <c r="I177" s="104" t="s">
        <v>677</v>
      </c>
      <c r="J177" s="107">
        <v>10</v>
      </c>
      <c r="K177" s="113">
        <v>820</v>
      </c>
      <c r="L177" s="116" t="str">
        <f>SUM(N177:AQ177)</f>
        <v>0</v>
      </c>
      <c r="M177" s="119" t="str">
        <f>L177 - K177</f>
        <v>0</v>
      </c>
      <c r="N177" s="113">
        <v>40</v>
      </c>
      <c r="O177" s="116">
        <v>40</v>
      </c>
      <c r="P177" s="116">
        <v>40</v>
      </c>
      <c r="Q177" s="124">
        <v>0</v>
      </c>
      <c r="R177" s="124">
        <v>0</v>
      </c>
      <c r="S177" s="116">
        <v>80</v>
      </c>
      <c r="T177" s="116">
        <v>60</v>
      </c>
      <c r="U177" s="116">
        <v>60</v>
      </c>
      <c r="V177" s="116">
        <v>60</v>
      </c>
      <c r="W177" s="116">
        <v>120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80</v>
      </c>
      <c r="AH177" s="116">
        <v>80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173</v>
      </c>
      <c r="F178" s="104" t="s">
        <v>174</v>
      </c>
      <c r="G178" s="104" t="s">
        <v>705</v>
      </c>
      <c r="H178" s="104" t="s">
        <v>679</v>
      </c>
      <c r="I178" s="104" t="s">
        <v>672</v>
      </c>
      <c r="J178" s="107">
        <v>10</v>
      </c>
      <c r="K178" s="113">
        <v>912</v>
      </c>
      <c r="L178" s="116" t="str">
        <f>SUM(N178:AQ178)</f>
        <v>0</v>
      </c>
      <c r="M178" s="119" t="str">
        <f>L178 - K178</f>
        <v>0</v>
      </c>
      <c r="N178" s="113">
        <v>72</v>
      </c>
      <c r="O178" s="116">
        <v>72</v>
      </c>
      <c r="P178" s="116">
        <v>72</v>
      </c>
      <c r="Q178" s="124">
        <v>0</v>
      </c>
      <c r="R178" s="124">
        <v>0</v>
      </c>
      <c r="S178" s="116">
        <v>72</v>
      </c>
      <c r="T178" s="116">
        <v>96</v>
      </c>
      <c r="U178" s="116">
        <v>48</v>
      </c>
      <c r="V178" s="116">
        <v>96</v>
      </c>
      <c r="W178" s="116">
        <v>96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72</v>
      </c>
      <c r="AH178" s="116">
        <v>72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173</v>
      </c>
      <c r="F179" s="104" t="s">
        <v>174</v>
      </c>
      <c r="G179" s="104" t="s">
        <v>706</v>
      </c>
      <c r="H179" s="104" t="s">
        <v>679</v>
      </c>
      <c r="I179" s="104" t="s">
        <v>707</v>
      </c>
      <c r="J179" s="107">
        <v>10</v>
      </c>
      <c r="K179" s="113">
        <v>730</v>
      </c>
      <c r="L179" s="116" t="str">
        <f>SUM(N179:AQ179)</f>
        <v>0</v>
      </c>
      <c r="M179" s="119" t="str">
        <f>L179 - K179</f>
        <v>0</v>
      </c>
      <c r="N179" s="113">
        <v>60</v>
      </c>
      <c r="O179" s="116">
        <v>60</v>
      </c>
      <c r="P179" s="116">
        <v>40</v>
      </c>
      <c r="Q179" s="124">
        <v>0</v>
      </c>
      <c r="R179" s="124">
        <v>0</v>
      </c>
      <c r="S179" s="116">
        <v>80</v>
      </c>
      <c r="T179" s="116">
        <v>60</v>
      </c>
      <c r="U179" s="116">
        <v>40</v>
      </c>
      <c r="V179" s="116">
        <v>80</v>
      </c>
      <c r="W179" s="116">
        <v>30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60</v>
      </c>
      <c r="AH179" s="116">
        <v>80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173</v>
      </c>
      <c r="F180" s="104" t="s">
        <v>174</v>
      </c>
      <c r="G180" s="104" t="s">
        <v>708</v>
      </c>
      <c r="H180" s="104" t="s">
        <v>689</v>
      </c>
      <c r="I180" s="104" t="s">
        <v>677</v>
      </c>
      <c r="J180" s="107">
        <v>10</v>
      </c>
      <c r="K180" s="113">
        <v>2250</v>
      </c>
      <c r="L180" s="116" t="str">
        <f>SUM(N180:AQ180)</f>
        <v>0</v>
      </c>
      <c r="M180" s="119" t="str">
        <f>L180 - K180</f>
        <v>0</v>
      </c>
      <c r="N180" s="113">
        <v>150</v>
      </c>
      <c r="O180" s="116">
        <v>150</v>
      </c>
      <c r="P180" s="116">
        <v>150</v>
      </c>
      <c r="Q180" s="124">
        <v>0</v>
      </c>
      <c r="R180" s="124">
        <v>0</v>
      </c>
      <c r="S180" s="116">
        <v>200</v>
      </c>
      <c r="T180" s="116">
        <v>200</v>
      </c>
      <c r="U180" s="116">
        <v>175</v>
      </c>
      <c r="V180" s="116">
        <v>200</v>
      </c>
      <c r="W180" s="116">
        <v>200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225</v>
      </c>
      <c r="AH180" s="116">
        <v>200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709</v>
      </c>
      <c r="H181" s="104" t="s">
        <v>671</v>
      </c>
      <c r="I181" s="104" t="s">
        <v>710</v>
      </c>
      <c r="J181" s="107">
        <v>10</v>
      </c>
      <c r="K181" s="113">
        <v>660</v>
      </c>
      <c r="L181" s="116" t="str">
        <f>SUM(N181:AQ181)</f>
        <v>0</v>
      </c>
      <c r="M181" s="119" t="str">
        <f>L181 - K181</f>
        <v>0</v>
      </c>
      <c r="N181" s="113">
        <v>45</v>
      </c>
      <c r="O181" s="116">
        <v>45</v>
      </c>
      <c r="P181" s="116">
        <v>45</v>
      </c>
      <c r="Q181" s="124">
        <v>0</v>
      </c>
      <c r="R181" s="124">
        <v>0</v>
      </c>
      <c r="S181" s="116">
        <v>75</v>
      </c>
      <c r="T181" s="116">
        <v>60</v>
      </c>
      <c r="U181" s="116">
        <v>45</v>
      </c>
      <c r="V181" s="116">
        <v>60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75</v>
      </c>
      <c r="AH181" s="116">
        <v>75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711</v>
      </c>
      <c r="H182" s="104" t="s">
        <v>712</v>
      </c>
      <c r="I182" s="104" t="s">
        <v>713</v>
      </c>
      <c r="J182" s="107">
        <v>10</v>
      </c>
      <c r="K182" s="113">
        <v>40</v>
      </c>
      <c r="L182" s="116" t="str">
        <f>SUM(N182:AQ182)</f>
        <v>0</v>
      </c>
      <c r="M182" s="119" t="str">
        <f>L182 - K182</f>
        <v>0</v>
      </c>
      <c r="N182" s="113">
        <v>20</v>
      </c>
      <c r="O182" s="116">
        <v>10</v>
      </c>
      <c r="P182" s="116">
        <v>10</v>
      </c>
      <c r="Q182" s="124">
        <v>0</v>
      </c>
      <c r="R182" s="124">
        <v>0</v>
      </c>
      <c r="S182" s="116">
        <v>0</v>
      </c>
      <c r="T182" s="116">
        <v>0</v>
      </c>
      <c r="U182" s="116">
        <v>0</v>
      </c>
      <c r="V182" s="116">
        <v>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714</v>
      </c>
      <c r="H183" s="104" t="s">
        <v>671</v>
      </c>
      <c r="I183" s="104" t="s">
        <v>672</v>
      </c>
      <c r="J183" s="107">
        <v>10</v>
      </c>
      <c r="K183" s="113">
        <v>60</v>
      </c>
      <c r="L183" s="116" t="str">
        <f>SUM(N183:AQ183)</f>
        <v>0</v>
      </c>
      <c r="M183" s="119" t="str">
        <f>L183 - K183</f>
        <v>0</v>
      </c>
      <c r="N183" s="113">
        <v>0</v>
      </c>
      <c r="O183" s="116">
        <v>0</v>
      </c>
      <c r="P183" s="116">
        <v>20</v>
      </c>
      <c r="Q183" s="124">
        <v>0</v>
      </c>
      <c r="R183" s="124">
        <v>0</v>
      </c>
      <c r="S183" s="116">
        <v>20</v>
      </c>
      <c r="T183" s="116">
        <v>0</v>
      </c>
      <c r="U183" s="116">
        <v>0</v>
      </c>
      <c r="V183" s="116">
        <v>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20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715</v>
      </c>
      <c r="H184" s="104" t="s">
        <v>716</v>
      </c>
      <c r="I184" s="104" t="s">
        <v>687</v>
      </c>
      <c r="J184" s="107">
        <v>10</v>
      </c>
      <c r="K184" s="113">
        <v>660</v>
      </c>
      <c r="L184" s="116" t="str">
        <f>SUM(N184:AQ184)</f>
        <v>0</v>
      </c>
      <c r="M184" s="119" t="str">
        <f>L184 - K184</f>
        <v>0</v>
      </c>
      <c r="N184" s="113">
        <v>45</v>
      </c>
      <c r="O184" s="116">
        <v>45</v>
      </c>
      <c r="P184" s="116">
        <v>45</v>
      </c>
      <c r="Q184" s="124">
        <v>0</v>
      </c>
      <c r="R184" s="124">
        <v>0</v>
      </c>
      <c r="S184" s="116">
        <v>45</v>
      </c>
      <c r="T184" s="116">
        <v>45</v>
      </c>
      <c r="U184" s="116">
        <v>30</v>
      </c>
      <c r="V184" s="116">
        <v>45</v>
      </c>
      <c r="W184" s="116">
        <v>90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75</v>
      </c>
      <c r="AH184" s="116">
        <v>75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717</v>
      </c>
      <c r="H185" s="104" t="s">
        <v>712</v>
      </c>
      <c r="I185" s="104" t="s">
        <v>713</v>
      </c>
      <c r="J185" s="107">
        <v>10</v>
      </c>
      <c r="K185" s="113">
        <v>130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0</v>
      </c>
      <c r="Q185" s="124">
        <v>0</v>
      </c>
      <c r="R185" s="124">
        <v>0</v>
      </c>
      <c r="S185" s="116">
        <v>10</v>
      </c>
      <c r="T185" s="116">
        <v>20</v>
      </c>
      <c r="U185" s="116">
        <v>20</v>
      </c>
      <c r="V185" s="116">
        <v>40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20</v>
      </c>
      <c r="AH185" s="116">
        <v>20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718</v>
      </c>
      <c r="H186" s="104" t="s">
        <v>665</v>
      </c>
      <c r="I186" s="104" t="s">
        <v>666</v>
      </c>
      <c r="J186" s="107">
        <v>10</v>
      </c>
      <c r="K186" s="113">
        <v>240</v>
      </c>
      <c r="L186" s="116" t="str">
        <f>SUM(N186:AQ186)</f>
        <v>0</v>
      </c>
      <c r="M186" s="119" t="str">
        <f>L186 - K186</f>
        <v>0</v>
      </c>
      <c r="N186" s="113">
        <v>20</v>
      </c>
      <c r="O186" s="116">
        <v>20</v>
      </c>
      <c r="P186" s="116">
        <v>20</v>
      </c>
      <c r="Q186" s="124">
        <v>0</v>
      </c>
      <c r="R186" s="124">
        <v>0</v>
      </c>
      <c r="S186" s="116">
        <v>0</v>
      </c>
      <c r="T186" s="116">
        <v>20</v>
      </c>
      <c r="U186" s="116">
        <v>20</v>
      </c>
      <c r="V186" s="116">
        <v>40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20</v>
      </c>
      <c r="AH186" s="116">
        <v>20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719</v>
      </c>
      <c r="H187" s="104" t="s">
        <v>720</v>
      </c>
      <c r="I187" s="104" t="s">
        <v>698</v>
      </c>
      <c r="J187" s="107">
        <v>10</v>
      </c>
      <c r="K187" s="113">
        <v>20</v>
      </c>
      <c r="L187" s="116" t="str">
        <f>SUM(N187:AQ187)</f>
        <v>0</v>
      </c>
      <c r="M187" s="119" t="str">
        <f>L187 - K187</f>
        <v>0</v>
      </c>
      <c r="N187" s="113">
        <v>0</v>
      </c>
      <c r="O187" s="116">
        <v>0</v>
      </c>
      <c r="P187" s="116">
        <v>0</v>
      </c>
      <c r="Q187" s="124">
        <v>0</v>
      </c>
      <c r="R187" s="124">
        <v>0</v>
      </c>
      <c r="S187" s="116">
        <v>0</v>
      </c>
      <c r="T187" s="116">
        <v>0</v>
      </c>
      <c r="U187" s="116">
        <v>0</v>
      </c>
      <c r="V187" s="116">
        <v>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20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721</v>
      </c>
      <c r="H188" s="104" t="s">
        <v>722</v>
      </c>
      <c r="I188" s="104" t="s">
        <v>698</v>
      </c>
      <c r="J188" s="107">
        <v>10</v>
      </c>
      <c r="K188" s="113">
        <v>80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20</v>
      </c>
      <c r="T188" s="116">
        <v>40</v>
      </c>
      <c r="U188" s="116">
        <v>0</v>
      </c>
      <c r="V188" s="116">
        <v>20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723</v>
      </c>
      <c r="H189" s="104" t="s">
        <v>716</v>
      </c>
      <c r="I189" s="104" t="s">
        <v>677</v>
      </c>
      <c r="J189" s="107">
        <v>10</v>
      </c>
      <c r="K189" s="113">
        <v>980</v>
      </c>
      <c r="L189" s="116" t="str">
        <f>SUM(N189:AQ189)</f>
        <v>0</v>
      </c>
      <c r="M189" s="119" t="str">
        <f>L189 - K189</f>
        <v>0</v>
      </c>
      <c r="N189" s="113">
        <v>80</v>
      </c>
      <c r="O189" s="116">
        <v>80</v>
      </c>
      <c r="P189" s="116">
        <v>100</v>
      </c>
      <c r="Q189" s="124">
        <v>0</v>
      </c>
      <c r="R189" s="124">
        <v>0</v>
      </c>
      <c r="S189" s="116">
        <v>80</v>
      </c>
      <c r="T189" s="116">
        <v>80</v>
      </c>
      <c r="U189" s="116">
        <v>80</v>
      </c>
      <c r="V189" s="116">
        <v>80</v>
      </c>
      <c r="W189" s="116">
        <v>100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80</v>
      </c>
      <c r="AH189" s="116">
        <v>60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724</v>
      </c>
      <c r="H190" s="104" t="s">
        <v>704</v>
      </c>
      <c r="I190" s="104" t="s">
        <v>672</v>
      </c>
      <c r="J190" s="107">
        <v>10</v>
      </c>
      <c r="K190" s="113">
        <v>80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0</v>
      </c>
      <c r="T190" s="116">
        <v>0</v>
      </c>
      <c r="U190" s="116">
        <v>20</v>
      </c>
      <c r="V190" s="116">
        <v>20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20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725</v>
      </c>
      <c r="H191" s="104" t="s">
        <v>726</v>
      </c>
      <c r="I191" s="104" t="s">
        <v>687</v>
      </c>
      <c r="J191" s="107">
        <v>10</v>
      </c>
      <c r="K191" s="113">
        <v>680</v>
      </c>
      <c r="L191" s="116" t="str">
        <f>SUM(N191:AQ191)</f>
        <v>0</v>
      </c>
      <c r="M191" s="119" t="str">
        <f>L191 - K191</f>
        <v>0</v>
      </c>
      <c r="N191" s="113">
        <v>60</v>
      </c>
      <c r="O191" s="116">
        <v>60</v>
      </c>
      <c r="P191" s="116">
        <v>60</v>
      </c>
      <c r="Q191" s="124">
        <v>0</v>
      </c>
      <c r="R191" s="124">
        <v>0</v>
      </c>
      <c r="S191" s="116">
        <v>60</v>
      </c>
      <c r="T191" s="116">
        <v>60</v>
      </c>
      <c r="U191" s="116">
        <v>60</v>
      </c>
      <c r="V191" s="116">
        <v>60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40</v>
      </c>
      <c r="AH191" s="116">
        <v>60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727</v>
      </c>
      <c r="H192" s="104" t="s">
        <v>700</v>
      </c>
      <c r="I192" s="104" t="s">
        <v>728</v>
      </c>
      <c r="J192" s="107">
        <v>10</v>
      </c>
      <c r="K192" s="113">
        <v>660</v>
      </c>
      <c r="L192" s="116" t="str">
        <f>SUM(N192:AQ192)</f>
        <v>0</v>
      </c>
      <c r="M192" s="119" t="str">
        <f>L192 - K192</f>
        <v>0</v>
      </c>
      <c r="N192" s="113">
        <v>45</v>
      </c>
      <c r="O192" s="116">
        <v>45</v>
      </c>
      <c r="P192" s="116">
        <v>45</v>
      </c>
      <c r="Q192" s="124">
        <v>0</v>
      </c>
      <c r="R192" s="124">
        <v>0</v>
      </c>
      <c r="S192" s="116">
        <v>45</v>
      </c>
      <c r="T192" s="116">
        <v>45</v>
      </c>
      <c r="U192" s="116">
        <v>30</v>
      </c>
      <c r="V192" s="116">
        <v>45</v>
      </c>
      <c r="W192" s="116">
        <v>90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75</v>
      </c>
      <c r="AH192" s="116">
        <v>75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729</v>
      </c>
      <c r="H193" s="104" t="s">
        <v>676</v>
      </c>
      <c r="I193" s="104" t="s">
        <v>687</v>
      </c>
      <c r="J193" s="107">
        <v>10</v>
      </c>
      <c r="K193" s="113">
        <v>680</v>
      </c>
      <c r="L193" s="116" t="str">
        <f>SUM(N193:AQ193)</f>
        <v>0</v>
      </c>
      <c r="M193" s="119" t="str">
        <f>L193 - K193</f>
        <v>0</v>
      </c>
      <c r="N193" s="113">
        <v>60</v>
      </c>
      <c r="O193" s="116">
        <v>60</v>
      </c>
      <c r="P193" s="116">
        <v>60</v>
      </c>
      <c r="Q193" s="124">
        <v>0</v>
      </c>
      <c r="R193" s="124">
        <v>0</v>
      </c>
      <c r="S193" s="116">
        <v>40</v>
      </c>
      <c r="T193" s="116">
        <v>80</v>
      </c>
      <c r="U193" s="116">
        <v>60</v>
      </c>
      <c r="V193" s="116">
        <v>60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60</v>
      </c>
      <c r="AH193" s="116">
        <v>60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730</v>
      </c>
      <c r="H194" s="104" t="s">
        <v>683</v>
      </c>
      <c r="I194" s="104" t="s">
        <v>684</v>
      </c>
      <c r="J194" s="107">
        <v>10</v>
      </c>
      <c r="K194" s="113">
        <v>820</v>
      </c>
      <c r="L194" s="116" t="str">
        <f>SUM(N194:AQ194)</f>
        <v>0</v>
      </c>
      <c r="M194" s="119" t="str">
        <f>L194 - K194</f>
        <v>0</v>
      </c>
      <c r="N194" s="113">
        <v>60</v>
      </c>
      <c r="O194" s="116">
        <v>60</v>
      </c>
      <c r="P194" s="116">
        <v>60</v>
      </c>
      <c r="Q194" s="124">
        <v>0</v>
      </c>
      <c r="R194" s="124">
        <v>0</v>
      </c>
      <c r="S194" s="116">
        <v>70</v>
      </c>
      <c r="T194" s="116">
        <v>80</v>
      </c>
      <c r="U194" s="116">
        <v>60</v>
      </c>
      <c r="V194" s="116">
        <v>70</v>
      </c>
      <c r="W194" s="116">
        <v>80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50</v>
      </c>
      <c r="AH194" s="116">
        <v>70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731</v>
      </c>
      <c r="H195" s="104" t="s">
        <v>704</v>
      </c>
      <c r="I195" s="104" t="s">
        <v>672</v>
      </c>
      <c r="J195" s="107">
        <v>10</v>
      </c>
      <c r="K195" s="113">
        <v>240</v>
      </c>
      <c r="L195" s="116" t="str">
        <f>SUM(N195:AQ195)</f>
        <v>0</v>
      </c>
      <c r="M195" s="119" t="str">
        <f>L195 - K195</f>
        <v>0</v>
      </c>
      <c r="N195" s="113">
        <v>20</v>
      </c>
      <c r="O195" s="116">
        <v>20</v>
      </c>
      <c r="P195" s="116">
        <v>20</v>
      </c>
      <c r="Q195" s="124">
        <v>0</v>
      </c>
      <c r="R195" s="124">
        <v>0</v>
      </c>
      <c r="S195" s="116">
        <v>20</v>
      </c>
      <c r="T195" s="116">
        <v>20</v>
      </c>
      <c r="U195" s="116">
        <v>20</v>
      </c>
      <c r="V195" s="116">
        <v>40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20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732</v>
      </c>
      <c r="H196" s="104" t="s">
        <v>676</v>
      </c>
      <c r="I196" s="104" t="s">
        <v>677</v>
      </c>
      <c r="J196" s="107">
        <v>10</v>
      </c>
      <c r="K196" s="113">
        <v>80</v>
      </c>
      <c r="L196" s="116" t="str">
        <f>SUM(N196:AQ196)</f>
        <v>0</v>
      </c>
      <c r="M196" s="119" t="str">
        <f>L196 - K196</f>
        <v>0</v>
      </c>
      <c r="N196" s="113">
        <v>0</v>
      </c>
      <c r="O196" s="116">
        <v>20</v>
      </c>
      <c r="P196" s="116">
        <v>0</v>
      </c>
      <c r="Q196" s="124">
        <v>0</v>
      </c>
      <c r="R196" s="124">
        <v>0</v>
      </c>
      <c r="S196" s="116">
        <v>0</v>
      </c>
      <c r="T196" s="116">
        <v>0</v>
      </c>
      <c r="U196" s="116">
        <v>20</v>
      </c>
      <c r="V196" s="116">
        <v>0</v>
      </c>
      <c r="W196" s="116">
        <v>20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733</v>
      </c>
      <c r="H197" s="104" t="s">
        <v>691</v>
      </c>
      <c r="I197" s="104" t="s">
        <v>713</v>
      </c>
      <c r="J197" s="107">
        <v>10</v>
      </c>
      <c r="K197" s="113">
        <v>170</v>
      </c>
      <c r="L197" s="116" t="str">
        <f>SUM(N197:AQ197)</f>
        <v>0</v>
      </c>
      <c r="M197" s="119" t="str">
        <f>L197 - K197</f>
        <v>0</v>
      </c>
      <c r="N197" s="113">
        <v>20</v>
      </c>
      <c r="O197" s="116">
        <v>10</v>
      </c>
      <c r="P197" s="116">
        <v>10</v>
      </c>
      <c r="Q197" s="124">
        <v>0</v>
      </c>
      <c r="R197" s="124">
        <v>0</v>
      </c>
      <c r="S197" s="116">
        <v>10</v>
      </c>
      <c r="T197" s="116">
        <v>20</v>
      </c>
      <c r="U197" s="116">
        <v>20</v>
      </c>
      <c r="V197" s="116">
        <v>40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20</v>
      </c>
      <c r="AH197" s="116">
        <v>20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175</v>
      </c>
      <c r="F198" s="104" t="s">
        <v>169</v>
      </c>
      <c r="G198" s="104" t="s">
        <v>734</v>
      </c>
      <c r="H198" s="104" t="s">
        <v>735</v>
      </c>
      <c r="I198" s="104" t="s">
        <v>713</v>
      </c>
      <c r="J198" s="107">
        <v>30</v>
      </c>
      <c r="K198" s="113">
        <v>200</v>
      </c>
      <c r="L198" s="116" t="str">
        <f>SUM(N198:AQ198)</f>
        <v>0</v>
      </c>
      <c r="M198" s="119" t="str">
        <f>L198 - K198</f>
        <v>0</v>
      </c>
      <c r="N198" s="113">
        <v>70</v>
      </c>
      <c r="O198" s="116">
        <v>90</v>
      </c>
      <c r="P198" s="116">
        <v>40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175</v>
      </c>
      <c r="F199" s="104" t="s">
        <v>169</v>
      </c>
      <c r="G199" s="104" t="s">
        <v>736</v>
      </c>
      <c r="H199" s="104" t="s">
        <v>716</v>
      </c>
      <c r="I199" s="104" t="s">
        <v>687</v>
      </c>
      <c r="J199" s="107">
        <v>30</v>
      </c>
      <c r="K199" s="113">
        <v>600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0</v>
      </c>
      <c r="T199" s="116">
        <v>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213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175</v>
      </c>
      <c r="F200" s="104" t="s">
        <v>169</v>
      </c>
      <c r="G200" s="104" t="s">
        <v>737</v>
      </c>
      <c r="H200" s="104" t="s">
        <v>726</v>
      </c>
      <c r="I200" s="104" t="s">
        <v>687</v>
      </c>
      <c r="J200" s="107">
        <v>30</v>
      </c>
      <c r="K200" s="113">
        <v>600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0</v>
      </c>
      <c r="Q200" s="124">
        <v>0</v>
      </c>
      <c r="R200" s="124">
        <v>0</v>
      </c>
      <c r="S200" s="116">
        <v>0</v>
      </c>
      <c r="T200" s="116">
        <v>0</v>
      </c>
      <c r="U200" s="116">
        <v>105</v>
      </c>
      <c r="V200" s="116">
        <v>175</v>
      </c>
      <c r="W200" s="116">
        <v>130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190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175</v>
      </c>
      <c r="F201" s="104" t="s">
        <v>169</v>
      </c>
      <c r="G201" s="104" t="s">
        <v>738</v>
      </c>
      <c r="H201" s="104" t="s">
        <v>739</v>
      </c>
      <c r="I201" s="104" t="s">
        <v>713</v>
      </c>
      <c r="J201" s="107">
        <v>30</v>
      </c>
      <c r="K201" s="113">
        <v>200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0</v>
      </c>
      <c r="Q201" s="124">
        <v>0</v>
      </c>
      <c r="R201" s="124">
        <v>0</v>
      </c>
      <c r="S201" s="116">
        <v>90</v>
      </c>
      <c r="T201" s="116">
        <v>110</v>
      </c>
      <c r="U201" s="116">
        <v>0</v>
      </c>
      <c r="V201" s="116">
        <v>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176</v>
      </c>
      <c r="F202" s="104" t="s">
        <v>177</v>
      </c>
      <c r="G202" s="104" t="s">
        <v>740</v>
      </c>
      <c r="H202" s="104" t="s">
        <v>671</v>
      </c>
      <c r="I202" s="104" t="s">
        <v>684</v>
      </c>
      <c r="J202" s="107">
        <v>30</v>
      </c>
      <c r="K202" s="113">
        <v>600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10</v>
      </c>
      <c r="Q202" s="124">
        <v>0</v>
      </c>
      <c r="R202" s="124">
        <v>0</v>
      </c>
      <c r="S202" s="116">
        <v>200</v>
      </c>
      <c r="T202" s="116">
        <v>240</v>
      </c>
      <c r="U202" s="116">
        <v>150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176</v>
      </c>
      <c r="F203" s="104" t="s">
        <v>177</v>
      </c>
      <c r="G203" s="104" t="s">
        <v>741</v>
      </c>
      <c r="H203" s="104" t="s">
        <v>679</v>
      </c>
      <c r="I203" s="104" t="s">
        <v>707</v>
      </c>
      <c r="J203" s="107">
        <v>30</v>
      </c>
      <c r="K203" s="113">
        <v>970</v>
      </c>
      <c r="L203" s="116" t="str">
        <f>SUM(N203:AQ203)</f>
        <v>0</v>
      </c>
      <c r="M203" s="119" t="str">
        <f>L203 - K203</f>
        <v>0</v>
      </c>
      <c r="N203" s="113">
        <v>170</v>
      </c>
      <c r="O203" s="116">
        <v>170</v>
      </c>
      <c r="P203" s="116">
        <v>140</v>
      </c>
      <c r="Q203" s="124">
        <v>0</v>
      </c>
      <c r="R203" s="124">
        <v>0</v>
      </c>
      <c r="S203" s="116">
        <v>0</v>
      </c>
      <c r="T203" s="116">
        <v>0</v>
      </c>
      <c r="U203" s="116">
        <v>0</v>
      </c>
      <c r="V203" s="116">
        <v>0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150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176</v>
      </c>
      <c r="F204" s="104" t="s">
        <v>177</v>
      </c>
      <c r="G204" s="104" t="s">
        <v>742</v>
      </c>
      <c r="H204" s="104" t="s">
        <v>676</v>
      </c>
      <c r="I204" s="104" t="s">
        <v>687</v>
      </c>
      <c r="J204" s="107">
        <v>30</v>
      </c>
      <c r="K204" s="113">
        <v>600</v>
      </c>
      <c r="L204" s="116" t="str">
        <f>SUM(N204:AQ204)</f>
        <v>0</v>
      </c>
      <c r="M204" s="119" t="str">
        <f>L204 - K204</f>
        <v>0</v>
      </c>
      <c r="N204" s="113">
        <v>0</v>
      </c>
      <c r="O204" s="116">
        <v>0</v>
      </c>
      <c r="P204" s="116">
        <v>0</v>
      </c>
      <c r="Q204" s="124">
        <v>0</v>
      </c>
      <c r="R204" s="124">
        <v>0</v>
      </c>
      <c r="S204" s="116">
        <v>0</v>
      </c>
      <c r="T204" s="116">
        <v>0</v>
      </c>
      <c r="U204" s="116">
        <v>20</v>
      </c>
      <c r="V204" s="116">
        <v>220</v>
      </c>
      <c r="W204" s="116">
        <v>220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140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178</v>
      </c>
      <c r="F205" s="104" t="s">
        <v>179</v>
      </c>
      <c r="G205" s="104" t="s">
        <v>743</v>
      </c>
      <c r="H205" s="104" t="s">
        <v>179</v>
      </c>
      <c r="I205" s="104" t="s">
        <v>677</v>
      </c>
      <c r="J205" s="107">
        <v>10</v>
      </c>
      <c r="K205" s="113">
        <v>1166</v>
      </c>
      <c r="L205" s="116" t="str">
        <f>SUM(N205:AQ205)</f>
        <v>0</v>
      </c>
      <c r="M205" s="119" t="str">
        <f>L205 - K205</f>
        <v>0</v>
      </c>
      <c r="N205" s="113">
        <v>84</v>
      </c>
      <c r="O205" s="116">
        <v>84</v>
      </c>
      <c r="P205" s="116">
        <v>89</v>
      </c>
      <c r="Q205" s="124">
        <v>0</v>
      </c>
      <c r="R205" s="124">
        <v>0</v>
      </c>
      <c r="S205" s="116">
        <v>105</v>
      </c>
      <c r="T205" s="116">
        <v>165</v>
      </c>
      <c r="U205" s="116">
        <v>115</v>
      </c>
      <c r="V205" s="116">
        <v>165</v>
      </c>
      <c r="W205" s="116">
        <v>123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36</v>
      </c>
      <c r="AH205" s="116">
        <v>32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180</v>
      </c>
      <c r="F206" s="104" t="s">
        <v>181</v>
      </c>
      <c r="G206" s="104" t="s">
        <v>744</v>
      </c>
      <c r="H206" s="104" t="s">
        <v>745</v>
      </c>
      <c r="I206" s="104" t="s">
        <v>677</v>
      </c>
      <c r="J206" s="107">
        <v>10</v>
      </c>
      <c r="K206" s="113">
        <v>184</v>
      </c>
      <c r="L206" s="116" t="str">
        <f>SUM(N206:AQ206)</f>
        <v>0</v>
      </c>
      <c r="M206" s="119" t="str">
        <f>L206 - K206</f>
        <v>0</v>
      </c>
      <c r="N206" s="113">
        <v>84</v>
      </c>
      <c r="O206" s="116">
        <v>0</v>
      </c>
      <c r="P206" s="116">
        <v>0</v>
      </c>
      <c r="Q206" s="124">
        <v>0</v>
      </c>
      <c r="R206" s="124">
        <v>0</v>
      </c>
      <c r="S206" s="116">
        <v>100</v>
      </c>
      <c r="T206" s="116">
        <v>0</v>
      </c>
      <c r="U206" s="116">
        <v>0</v>
      </c>
      <c r="V206" s="116">
        <v>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182</v>
      </c>
      <c r="E207" s="104" t="s">
        <v>183</v>
      </c>
      <c r="F207" s="104" t="s">
        <v>184</v>
      </c>
      <c r="G207" s="104" t="s">
        <v>746</v>
      </c>
      <c r="H207" s="104" t="s">
        <v>747</v>
      </c>
      <c r="I207" s="104" t="s">
        <v>747</v>
      </c>
      <c r="J207" s="107">
        <v>30</v>
      </c>
      <c r="K207" s="113">
        <v>1590</v>
      </c>
      <c r="L207" s="116" t="str">
        <f>SUM(N207:AQ207)</f>
        <v>0</v>
      </c>
      <c r="M207" s="119" t="str">
        <f>L207 - K207</f>
        <v>0</v>
      </c>
      <c r="N207" s="113">
        <v>0</v>
      </c>
      <c r="O207" s="116">
        <v>290</v>
      </c>
      <c r="P207" s="116">
        <v>1300</v>
      </c>
      <c r="Q207" s="124">
        <v>0</v>
      </c>
      <c r="R207" s="124">
        <v>0</v>
      </c>
      <c r="S207" s="116">
        <v>0</v>
      </c>
      <c r="T207" s="116">
        <v>0</v>
      </c>
      <c r="U207" s="116">
        <v>0</v>
      </c>
      <c r="V207" s="116">
        <v>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182</v>
      </c>
      <c r="E208" s="104" t="s">
        <v>183</v>
      </c>
      <c r="F208" s="104" t="s">
        <v>184</v>
      </c>
      <c r="G208" s="104" t="s">
        <v>748</v>
      </c>
      <c r="H208" s="104" t="s">
        <v>747</v>
      </c>
      <c r="I208" s="104" t="s">
        <v>747</v>
      </c>
      <c r="J208" s="107">
        <v>20</v>
      </c>
      <c r="K208" s="113">
        <v>2190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2190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182</v>
      </c>
      <c r="E209" s="104" t="s">
        <v>183</v>
      </c>
      <c r="F209" s="104" t="s">
        <v>184</v>
      </c>
      <c r="G209" s="104" t="s">
        <v>749</v>
      </c>
      <c r="H209" s="104" t="s">
        <v>750</v>
      </c>
      <c r="I209" s="104" t="s">
        <v>750</v>
      </c>
      <c r="J209" s="107">
        <v>30</v>
      </c>
      <c r="K209" s="113">
        <v>2340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420</v>
      </c>
      <c r="T209" s="116">
        <v>1920</v>
      </c>
      <c r="U209" s="116">
        <v>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182</v>
      </c>
      <c r="E210" s="104" t="s">
        <v>183</v>
      </c>
      <c r="F210" s="104" t="s">
        <v>184</v>
      </c>
      <c r="G210" s="104" t="s">
        <v>751</v>
      </c>
      <c r="H210" s="104" t="s">
        <v>752</v>
      </c>
      <c r="I210" s="104" t="s">
        <v>752</v>
      </c>
      <c r="J210" s="107">
        <v>30</v>
      </c>
      <c r="K210" s="113">
        <v>2480</v>
      </c>
      <c r="L210" s="116" t="str">
        <f>SUM(N210:AQ210)</f>
        <v>0</v>
      </c>
      <c r="M210" s="119" t="str">
        <f>L210 - K210</f>
        <v>0</v>
      </c>
      <c r="N210" s="113">
        <v>2480</v>
      </c>
      <c r="O210" s="116">
        <v>0</v>
      </c>
      <c r="P210" s="116">
        <v>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182</v>
      </c>
      <c r="E211" s="104" t="s">
        <v>183</v>
      </c>
      <c r="F211" s="104" t="s">
        <v>184</v>
      </c>
      <c r="G211" s="104" t="s">
        <v>753</v>
      </c>
      <c r="H211" s="104" t="s">
        <v>754</v>
      </c>
      <c r="I211" s="104" t="s">
        <v>754</v>
      </c>
      <c r="J211" s="107">
        <v>30</v>
      </c>
      <c r="K211" s="113">
        <v>675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406</v>
      </c>
      <c r="W211" s="116">
        <v>269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182</v>
      </c>
      <c r="E212" s="104" t="s">
        <v>183</v>
      </c>
      <c r="F212" s="104" t="s">
        <v>184</v>
      </c>
      <c r="G212" s="104" t="s">
        <v>755</v>
      </c>
      <c r="H212" s="104" t="s">
        <v>756</v>
      </c>
      <c r="I212" s="104" t="s">
        <v>756</v>
      </c>
      <c r="J212" s="107">
        <v>30</v>
      </c>
      <c r="K212" s="113">
        <v>1080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0</v>
      </c>
      <c r="T212" s="116">
        <v>0</v>
      </c>
      <c r="U212" s="116">
        <v>355</v>
      </c>
      <c r="V212" s="116">
        <v>725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182</v>
      </c>
      <c r="E213" s="104" t="s">
        <v>183</v>
      </c>
      <c r="F213" s="104" t="s">
        <v>184</v>
      </c>
      <c r="G213" s="104" t="s">
        <v>757</v>
      </c>
      <c r="H213" s="104" t="s">
        <v>758</v>
      </c>
      <c r="I213" s="104" t="s">
        <v>758</v>
      </c>
      <c r="J213" s="107">
        <v>30</v>
      </c>
      <c r="K213" s="113">
        <v>6120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0</v>
      </c>
      <c r="Q213" s="124">
        <v>0</v>
      </c>
      <c r="R213" s="124">
        <v>0</v>
      </c>
      <c r="S213" s="116">
        <v>2400</v>
      </c>
      <c r="T213" s="116">
        <v>0</v>
      </c>
      <c r="U213" s="116">
        <v>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182</v>
      </c>
      <c r="E214" s="104" t="s">
        <v>183</v>
      </c>
      <c r="F214" s="104" t="s">
        <v>184</v>
      </c>
      <c r="G214" s="104" t="s">
        <v>759</v>
      </c>
      <c r="H214" s="104" t="s">
        <v>752</v>
      </c>
      <c r="I214" s="104" t="s">
        <v>752</v>
      </c>
      <c r="J214" s="107">
        <v>30</v>
      </c>
      <c r="K214" s="113">
        <v>2240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440</v>
      </c>
      <c r="U214" s="116">
        <v>1800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182</v>
      </c>
      <c r="E215" s="104" t="s">
        <v>185</v>
      </c>
      <c r="F215" s="104" t="s">
        <v>184</v>
      </c>
      <c r="G215" s="104" t="s">
        <v>760</v>
      </c>
      <c r="H215" s="104" t="s">
        <v>761</v>
      </c>
      <c r="I215" s="104" t="s">
        <v>761</v>
      </c>
      <c r="J215" s="107">
        <v>30</v>
      </c>
      <c r="K215" s="113">
        <v>1470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165</v>
      </c>
      <c r="V215" s="116">
        <v>800</v>
      </c>
      <c r="W215" s="116">
        <v>505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182</v>
      </c>
      <c r="E216" s="104" t="s">
        <v>185</v>
      </c>
      <c r="F216" s="104" t="s">
        <v>184</v>
      </c>
      <c r="G216" s="104" t="s">
        <v>762</v>
      </c>
      <c r="H216" s="104" t="s">
        <v>761</v>
      </c>
      <c r="I216" s="104" t="s">
        <v>761</v>
      </c>
      <c r="J216" s="107">
        <v>30</v>
      </c>
      <c r="K216" s="113">
        <v>1050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1050</v>
      </c>
      <c r="P216" s="116">
        <v>0</v>
      </c>
      <c r="Q216" s="124">
        <v>0</v>
      </c>
      <c r="R216" s="124">
        <v>0</v>
      </c>
      <c r="S216" s="116">
        <v>0</v>
      </c>
      <c r="T216" s="116">
        <v>0</v>
      </c>
      <c r="U216" s="116">
        <v>0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182</v>
      </c>
      <c r="E217" s="104" t="s">
        <v>185</v>
      </c>
      <c r="F217" s="104" t="s">
        <v>184</v>
      </c>
      <c r="G217" s="104" t="s">
        <v>763</v>
      </c>
      <c r="H217" s="104" t="s">
        <v>764</v>
      </c>
      <c r="I217" s="104" t="s">
        <v>764</v>
      </c>
      <c r="J217" s="107">
        <v>30</v>
      </c>
      <c r="K217" s="113">
        <v>510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0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104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185</v>
      </c>
      <c r="F218" s="104" t="s">
        <v>184</v>
      </c>
      <c r="G218" s="104" t="s">
        <v>765</v>
      </c>
      <c r="H218" s="104" t="s">
        <v>766</v>
      </c>
      <c r="I218" s="104" t="s">
        <v>766</v>
      </c>
      <c r="J218" s="107">
        <v>30</v>
      </c>
      <c r="K218" s="113">
        <v>2260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0</v>
      </c>
      <c r="Q218" s="124">
        <v>0</v>
      </c>
      <c r="R218" s="124">
        <v>0</v>
      </c>
      <c r="S218" s="116">
        <v>70</v>
      </c>
      <c r="T218" s="116">
        <v>1445</v>
      </c>
      <c r="U218" s="116">
        <v>745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185</v>
      </c>
      <c r="F219" s="104" t="s">
        <v>184</v>
      </c>
      <c r="G219" s="104" t="s">
        <v>767</v>
      </c>
      <c r="H219" s="104" t="s">
        <v>768</v>
      </c>
      <c r="I219" s="104" t="s">
        <v>768</v>
      </c>
      <c r="J219" s="107">
        <v>30</v>
      </c>
      <c r="K219" s="113">
        <v>6510</v>
      </c>
      <c r="L219" s="116" t="str">
        <f>SUM(N219:AQ219)</f>
        <v>0</v>
      </c>
      <c r="M219" s="119" t="str">
        <f>L219 - K219</f>
        <v>0</v>
      </c>
      <c r="N219" s="113">
        <v>3255</v>
      </c>
      <c r="O219" s="116">
        <v>0</v>
      </c>
      <c r="P219" s="116">
        <v>0</v>
      </c>
      <c r="Q219" s="124">
        <v>0</v>
      </c>
      <c r="R219" s="124">
        <v>0</v>
      </c>
      <c r="S219" s="116">
        <v>3255</v>
      </c>
      <c r="T219" s="116">
        <v>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185</v>
      </c>
      <c r="F220" s="104" t="s">
        <v>184</v>
      </c>
      <c r="G220" s="104" t="s">
        <v>769</v>
      </c>
      <c r="H220" s="104" t="s">
        <v>770</v>
      </c>
      <c r="I220" s="104" t="s">
        <v>770</v>
      </c>
      <c r="J220" s="107">
        <v>30</v>
      </c>
      <c r="K220" s="113">
        <v>3700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0</v>
      </c>
      <c r="P220" s="116">
        <v>870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185</v>
      </c>
      <c r="F221" s="104" t="s">
        <v>184</v>
      </c>
      <c r="G221" s="104" t="s">
        <v>771</v>
      </c>
      <c r="H221" s="104" t="s">
        <v>552</v>
      </c>
      <c r="I221" s="104" t="s">
        <v>552</v>
      </c>
      <c r="J221" s="107">
        <v>30</v>
      </c>
      <c r="K221" s="113">
        <v>1560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1560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186</v>
      </c>
      <c r="F222" s="104" t="s">
        <v>184</v>
      </c>
      <c r="G222" s="104" t="s">
        <v>772</v>
      </c>
      <c r="H222" s="104" t="s">
        <v>773</v>
      </c>
      <c r="I222" s="104" t="s">
        <v>773</v>
      </c>
      <c r="J222" s="107">
        <v>30</v>
      </c>
      <c r="K222" s="113">
        <v>2380</v>
      </c>
      <c r="L222" s="116" t="str">
        <f>SUM(N222:AQ222)</f>
        <v>0</v>
      </c>
      <c r="M222" s="119" t="str">
        <f>L222 - K222</f>
        <v>0</v>
      </c>
      <c r="N222" s="113">
        <v>1444</v>
      </c>
      <c r="O222" s="116">
        <v>936</v>
      </c>
      <c r="P222" s="116">
        <v>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186</v>
      </c>
      <c r="F223" s="104" t="s">
        <v>184</v>
      </c>
      <c r="G223" s="104" t="s">
        <v>765</v>
      </c>
      <c r="H223" s="104" t="s">
        <v>766</v>
      </c>
      <c r="I223" s="104" t="s">
        <v>766</v>
      </c>
      <c r="J223" s="107">
        <v>30</v>
      </c>
      <c r="K223" s="113">
        <v>2560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225</v>
      </c>
      <c r="W223" s="116">
        <v>515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186</v>
      </c>
      <c r="F224" s="104" t="s">
        <v>184</v>
      </c>
      <c r="G224" s="104" t="s">
        <v>769</v>
      </c>
      <c r="H224" s="104" t="s">
        <v>770</v>
      </c>
      <c r="I224" s="104" t="s">
        <v>770</v>
      </c>
      <c r="J224" s="107">
        <v>30</v>
      </c>
      <c r="K224" s="113">
        <v>3730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0</v>
      </c>
      <c r="Q224" s="124">
        <v>0</v>
      </c>
      <c r="R224" s="124">
        <v>0</v>
      </c>
      <c r="S224" s="116">
        <v>2342</v>
      </c>
      <c r="T224" s="116">
        <v>1388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186</v>
      </c>
      <c r="F225" s="104" t="s">
        <v>184</v>
      </c>
      <c r="G225" s="104" t="s">
        <v>774</v>
      </c>
      <c r="H225" s="104" t="s">
        <v>773</v>
      </c>
      <c r="I225" s="104" t="s">
        <v>773</v>
      </c>
      <c r="J225" s="107">
        <v>30</v>
      </c>
      <c r="K225" s="113">
        <v>3390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338</v>
      </c>
      <c r="P225" s="116">
        <v>792</v>
      </c>
      <c r="Q225" s="124">
        <v>0</v>
      </c>
      <c r="R225" s="124">
        <v>0</v>
      </c>
      <c r="S225" s="116">
        <v>0</v>
      </c>
      <c r="T225" s="116">
        <v>337</v>
      </c>
      <c r="U225" s="116">
        <v>971</v>
      </c>
      <c r="V225" s="116">
        <v>952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187</v>
      </c>
      <c r="F226" s="104" t="s">
        <v>188</v>
      </c>
      <c r="G226" s="104" t="s">
        <v>775</v>
      </c>
      <c r="H226" s="104" t="s">
        <v>776</v>
      </c>
      <c r="I226" s="104" t="s">
        <v>776</v>
      </c>
      <c r="J226" s="107">
        <v>30</v>
      </c>
      <c r="K226" s="113">
        <v>3480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0</v>
      </c>
      <c r="Q226" s="124">
        <v>0</v>
      </c>
      <c r="R226" s="124">
        <v>0</v>
      </c>
      <c r="S226" s="116">
        <v>84</v>
      </c>
      <c r="T226" s="116">
        <v>930</v>
      </c>
      <c r="U226" s="116">
        <v>731</v>
      </c>
      <c r="V226" s="116">
        <v>1061</v>
      </c>
      <c r="W226" s="116">
        <v>674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187</v>
      </c>
      <c r="F227" s="104" t="s">
        <v>188</v>
      </c>
      <c r="G227" s="104" t="s">
        <v>777</v>
      </c>
      <c r="H227" s="104" t="s">
        <v>778</v>
      </c>
      <c r="I227" s="104" t="s">
        <v>778</v>
      </c>
      <c r="J227" s="107">
        <v>30</v>
      </c>
      <c r="K227" s="113">
        <v>1210</v>
      </c>
      <c r="L227" s="116" t="str">
        <f>SUM(N227:AQ227)</f>
        <v>0</v>
      </c>
      <c r="M227" s="119" t="str">
        <f>L227 - K227</f>
        <v>0</v>
      </c>
      <c r="N227" s="113">
        <v>388</v>
      </c>
      <c r="O227" s="116">
        <v>294</v>
      </c>
      <c r="P227" s="116">
        <v>528</v>
      </c>
      <c r="Q227" s="124">
        <v>0</v>
      </c>
      <c r="R227" s="124">
        <v>0</v>
      </c>
      <c r="S227" s="116">
        <v>0</v>
      </c>
      <c r="T227" s="116">
        <v>0</v>
      </c>
      <c r="U227" s="116">
        <v>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187</v>
      </c>
      <c r="F228" s="104" t="s">
        <v>188</v>
      </c>
      <c r="G228" s="104" t="s">
        <v>779</v>
      </c>
      <c r="H228" s="104" t="s">
        <v>778</v>
      </c>
      <c r="I228" s="104" t="s">
        <v>778</v>
      </c>
      <c r="J228" s="107">
        <v>30</v>
      </c>
      <c r="K228" s="113">
        <v>490</v>
      </c>
      <c r="L228" s="116" t="str">
        <f>SUM(N228:AQ228)</f>
        <v>0</v>
      </c>
      <c r="M228" s="119" t="str">
        <f>L228 - K228</f>
        <v>0</v>
      </c>
      <c r="N228" s="113">
        <v>0</v>
      </c>
      <c r="O228" s="116">
        <v>0</v>
      </c>
      <c r="P228" s="116">
        <v>38</v>
      </c>
      <c r="Q228" s="124">
        <v>0</v>
      </c>
      <c r="R228" s="124">
        <v>0</v>
      </c>
      <c r="S228" s="116">
        <v>452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189</v>
      </c>
      <c r="F229" s="104" t="s">
        <v>190</v>
      </c>
      <c r="G229" s="104" t="s">
        <v>780</v>
      </c>
      <c r="H229" s="104" t="s">
        <v>781</v>
      </c>
      <c r="I229" s="104" t="s">
        <v>781</v>
      </c>
      <c r="J229" s="107">
        <v>30</v>
      </c>
      <c r="K229" s="113">
        <v>6190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914</v>
      </c>
      <c r="P229" s="116">
        <v>1256</v>
      </c>
      <c r="Q229" s="124">
        <v>0</v>
      </c>
      <c r="R229" s="124">
        <v>0</v>
      </c>
      <c r="S229" s="116">
        <v>2230</v>
      </c>
      <c r="T229" s="116">
        <v>940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189</v>
      </c>
      <c r="F230" s="104" t="s">
        <v>190</v>
      </c>
      <c r="G230" s="104" t="s">
        <v>782</v>
      </c>
      <c r="H230" s="104" t="s">
        <v>783</v>
      </c>
      <c r="I230" s="104" t="s">
        <v>783</v>
      </c>
      <c r="J230" s="107">
        <v>30</v>
      </c>
      <c r="K230" s="113">
        <v>280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0</v>
      </c>
      <c r="P230" s="116">
        <v>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189</v>
      </c>
      <c r="F231" s="104" t="s">
        <v>190</v>
      </c>
      <c r="G231" s="104" t="s">
        <v>784</v>
      </c>
      <c r="H231" s="104" t="s">
        <v>781</v>
      </c>
      <c r="I231" s="104" t="s">
        <v>781</v>
      </c>
      <c r="J231" s="107">
        <v>30</v>
      </c>
      <c r="K231" s="113">
        <v>3980</v>
      </c>
      <c r="L231" s="116" t="str">
        <f>SUM(N231:AQ231)</f>
        <v>0</v>
      </c>
      <c r="M231" s="119" t="str">
        <f>L231 - K231</f>
        <v>0</v>
      </c>
      <c r="N231" s="113">
        <v>2520</v>
      </c>
      <c r="O231" s="116">
        <v>1460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189</v>
      </c>
      <c r="F232" s="104" t="s">
        <v>190</v>
      </c>
      <c r="G232" s="104" t="s">
        <v>785</v>
      </c>
      <c r="H232" s="104" t="s">
        <v>786</v>
      </c>
      <c r="I232" s="104" t="s">
        <v>786</v>
      </c>
      <c r="J232" s="107">
        <v>30</v>
      </c>
      <c r="K232" s="113">
        <v>3980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0</v>
      </c>
      <c r="T232" s="116">
        <v>714</v>
      </c>
      <c r="U232" s="116">
        <v>916</v>
      </c>
      <c r="V232" s="116">
        <v>1958</v>
      </c>
      <c r="W232" s="116">
        <v>392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191</v>
      </c>
      <c r="F233" s="104" t="s">
        <v>184</v>
      </c>
      <c r="G233" s="104" t="s">
        <v>787</v>
      </c>
      <c r="H233" s="104" t="s">
        <v>788</v>
      </c>
      <c r="I233" s="104" t="s">
        <v>789</v>
      </c>
      <c r="J233" s="107">
        <v>30</v>
      </c>
      <c r="K233" s="113">
        <v>8200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7690</v>
      </c>
      <c r="Q233" s="124">
        <v>0</v>
      </c>
      <c r="R233" s="124">
        <v>0</v>
      </c>
      <c r="S233" s="116">
        <v>510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191</v>
      </c>
      <c r="F234" s="104" t="s">
        <v>184</v>
      </c>
      <c r="G234" s="104" t="s">
        <v>790</v>
      </c>
      <c r="H234" s="104" t="s">
        <v>791</v>
      </c>
      <c r="I234" s="104" t="s">
        <v>792</v>
      </c>
      <c r="J234" s="107">
        <v>30</v>
      </c>
      <c r="K234" s="113">
        <v>3560</v>
      </c>
      <c r="L234" s="116" t="str">
        <f>SUM(N234:AQ234)</f>
        <v>0</v>
      </c>
      <c r="M234" s="119" t="str">
        <f>L234 - K234</f>
        <v>0</v>
      </c>
      <c r="N234" s="113">
        <v>2750</v>
      </c>
      <c r="O234" s="116">
        <v>150</v>
      </c>
      <c r="P234" s="116">
        <v>660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191</v>
      </c>
      <c r="F235" s="104" t="s">
        <v>184</v>
      </c>
      <c r="G235" s="104" t="s">
        <v>793</v>
      </c>
      <c r="H235" s="104" t="s">
        <v>794</v>
      </c>
      <c r="I235" s="104" t="s">
        <v>794</v>
      </c>
      <c r="J235" s="107">
        <v>30</v>
      </c>
      <c r="K235" s="113">
        <v>3850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0</v>
      </c>
      <c r="T235" s="116">
        <v>40</v>
      </c>
      <c r="U235" s="116">
        <v>1196</v>
      </c>
      <c r="V235" s="116">
        <v>1338</v>
      </c>
      <c r="W235" s="116">
        <v>386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191</v>
      </c>
      <c r="F236" s="104" t="s">
        <v>184</v>
      </c>
      <c r="G236" s="104" t="s">
        <v>795</v>
      </c>
      <c r="H236" s="104" t="s">
        <v>796</v>
      </c>
      <c r="I236" s="104" t="s">
        <v>796</v>
      </c>
      <c r="J236" s="107">
        <v>30</v>
      </c>
      <c r="K236" s="113">
        <v>3980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2012</v>
      </c>
      <c r="T236" s="116">
        <v>1968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191</v>
      </c>
      <c r="F237" s="104" t="s">
        <v>184</v>
      </c>
      <c r="G237" s="104" t="s">
        <v>797</v>
      </c>
      <c r="H237" s="104" t="s">
        <v>798</v>
      </c>
      <c r="I237" s="104" t="s">
        <v>799</v>
      </c>
      <c r="J237" s="107">
        <v>30</v>
      </c>
      <c r="K237" s="113">
        <v>8440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8440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192</v>
      </c>
      <c r="F238" s="104" t="s">
        <v>184</v>
      </c>
      <c r="G238" s="104" t="s">
        <v>800</v>
      </c>
      <c r="H238" s="104" t="s">
        <v>801</v>
      </c>
      <c r="I238" s="104" t="s">
        <v>802</v>
      </c>
      <c r="J238" s="107">
        <v>30</v>
      </c>
      <c r="K238" s="113">
        <v>1450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740</v>
      </c>
      <c r="W238" s="116">
        <v>100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192</v>
      </c>
      <c r="F239" s="104" t="s">
        <v>184</v>
      </c>
      <c r="G239" s="104" t="s">
        <v>793</v>
      </c>
      <c r="H239" s="104" t="s">
        <v>794</v>
      </c>
      <c r="I239" s="104" t="s">
        <v>794</v>
      </c>
      <c r="J239" s="107">
        <v>30</v>
      </c>
      <c r="K239" s="113">
        <v>5600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194</v>
      </c>
      <c r="P239" s="116">
        <v>836</v>
      </c>
      <c r="Q239" s="124">
        <v>0</v>
      </c>
      <c r="R239" s="124">
        <v>0</v>
      </c>
      <c r="S239" s="116">
        <v>1258</v>
      </c>
      <c r="T239" s="116">
        <v>1314</v>
      </c>
      <c r="U239" s="116">
        <v>1245</v>
      </c>
      <c r="V239" s="116">
        <v>753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192</v>
      </c>
      <c r="F240" s="104" t="s">
        <v>184</v>
      </c>
      <c r="G240" s="104" t="s">
        <v>803</v>
      </c>
      <c r="H240" s="104" t="s">
        <v>801</v>
      </c>
      <c r="I240" s="104" t="s">
        <v>802</v>
      </c>
      <c r="J240" s="107">
        <v>30</v>
      </c>
      <c r="K240" s="113">
        <v>3130</v>
      </c>
      <c r="L240" s="116" t="str">
        <f>SUM(N240:AQ240)</f>
        <v>0</v>
      </c>
      <c r="M240" s="119" t="str">
        <f>L240 - K240</f>
        <v>0</v>
      </c>
      <c r="N240" s="113">
        <v>1764</v>
      </c>
      <c r="O240" s="116">
        <v>1366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192</v>
      </c>
      <c r="F241" s="104" t="s">
        <v>184</v>
      </c>
      <c r="G241" s="104" t="s">
        <v>774</v>
      </c>
      <c r="H241" s="104" t="s">
        <v>773</v>
      </c>
      <c r="I241" s="104" t="s">
        <v>773</v>
      </c>
      <c r="J241" s="107">
        <v>30</v>
      </c>
      <c r="K241" s="113">
        <v>870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193</v>
      </c>
      <c r="F242" s="104" t="s">
        <v>190</v>
      </c>
      <c r="G242" s="104" t="s">
        <v>804</v>
      </c>
      <c r="H242" s="104" t="s">
        <v>805</v>
      </c>
      <c r="I242" s="104" t="s">
        <v>805</v>
      </c>
      <c r="J242" s="107">
        <v>30</v>
      </c>
      <c r="K242" s="113">
        <v>4365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720</v>
      </c>
      <c r="Q242" s="124">
        <v>0</v>
      </c>
      <c r="R242" s="124">
        <v>0</v>
      </c>
      <c r="S242" s="116">
        <v>1038</v>
      </c>
      <c r="T242" s="116">
        <v>818</v>
      </c>
      <c r="U242" s="116">
        <v>820</v>
      </c>
      <c r="V242" s="116">
        <v>588</v>
      </c>
      <c r="W242" s="116">
        <v>381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193</v>
      </c>
      <c r="F243" s="104" t="s">
        <v>190</v>
      </c>
      <c r="G243" s="104" t="s">
        <v>806</v>
      </c>
      <c r="H243" s="104" t="s">
        <v>807</v>
      </c>
      <c r="I243" s="104" t="s">
        <v>807</v>
      </c>
      <c r="J243" s="107">
        <v>30</v>
      </c>
      <c r="K243" s="113">
        <v>4360</v>
      </c>
      <c r="L243" s="116" t="str">
        <f>SUM(N243:AQ243)</f>
        <v>0</v>
      </c>
      <c r="M243" s="119" t="str">
        <f>L243 - K243</f>
        <v>0</v>
      </c>
      <c r="N243" s="113">
        <v>1836</v>
      </c>
      <c r="O243" s="116">
        <v>2524</v>
      </c>
      <c r="P243" s="116">
        <v>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194</v>
      </c>
      <c r="F244" s="104" t="s">
        <v>190</v>
      </c>
      <c r="G244" s="104" t="s">
        <v>808</v>
      </c>
      <c r="H244" s="104" t="s">
        <v>564</v>
      </c>
      <c r="I244" s="104" t="s">
        <v>464</v>
      </c>
      <c r="J244" s="107">
        <v>30</v>
      </c>
      <c r="K244" s="113">
        <v>1200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105</v>
      </c>
      <c r="U244" s="116">
        <v>904</v>
      </c>
      <c r="V244" s="116">
        <v>191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194</v>
      </c>
      <c r="F245" s="104" t="s">
        <v>190</v>
      </c>
      <c r="G245" s="104" t="s">
        <v>785</v>
      </c>
      <c r="H245" s="104" t="s">
        <v>786</v>
      </c>
      <c r="I245" s="104" t="s">
        <v>786</v>
      </c>
      <c r="J245" s="107">
        <v>30</v>
      </c>
      <c r="K245" s="113">
        <v>750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750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194</v>
      </c>
      <c r="F246" s="104" t="s">
        <v>190</v>
      </c>
      <c r="G246" s="104" t="s">
        <v>809</v>
      </c>
      <c r="H246" s="104" t="s">
        <v>807</v>
      </c>
      <c r="I246" s="104" t="s">
        <v>807</v>
      </c>
      <c r="J246" s="107">
        <v>30</v>
      </c>
      <c r="K246" s="113">
        <v>2100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640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194</v>
      </c>
      <c r="F247" s="104" t="s">
        <v>190</v>
      </c>
      <c r="G247" s="104" t="s">
        <v>810</v>
      </c>
      <c r="H247" s="104" t="s">
        <v>811</v>
      </c>
      <c r="I247" s="104" t="s">
        <v>811</v>
      </c>
      <c r="J247" s="107">
        <v>30</v>
      </c>
      <c r="K247" s="113">
        <v>2940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585</v>
      </c>
      <c r="Q247" s="124">
        <v>0</v>
      </c>
      <c r="R247" s="124">
        <v>0</v>
      </c>
      <c r="S247" s="116">
        <v>809</v>
      </c>
      <c r="T247" s="116">
        <v>46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194</v>
      </c>
      <c r="F248" s="104" t="s">
        <v>190</v>
      </c>
      <c r="G248" s="104" t="s">
        <v>812</v>
      </c>
      <c r="H248" s="104" t="s">
        <v>776</v>
      </c>
      <c r="I248" s="104" t="s">
        <v>776</v>
      </c>
      <c r="J248" s="107">
        <v>20</v>
      </c>
      <c r="K248" s="113">
        <v>1600</v>
      </c>
      <c r="L248" s="116" t="str">
        <f>SUM(N248:AQ248)</f>
        <v>0</v>
      </c>
      <c r="M248" s="119" t="str">
        <f>L248 - K248</f>
        <v>0</v>
      </c>
      <c r="N248" s="113">
        <v>814</v>
      </c>
      <c r="O248" s="116">
        <v>786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194</v>
      </c>
      <c r="F249" s="104" t="s">
        <v>190</v>
      </c>
      <c r="G249" s="104" t="s">
        <v>813</v>
      </c>
      <c r="H249" s="104" t="s">
        <v>814</v>
      </c>
      <c r="I249" s="104" t="s">
        <v>814</v>
      </c>
      <c r="J249" s="107">
        <v>30</v>
      </c>
      <c r="K249" s="113">
        <v>520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520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195</v>
      </c>
      <c r="F250" s="104" t="s">
        <v>196</v>
      </c>
      <c r="G250" s="104" t="s">
        <v>815</v>
      </c>
      <c r="H250" s="104" t="s">
        <v>756</v>
      </c>
      <c r="I250" s="104" t="s">
        <v>756</v>
      </c>
      <c r="J250" s="107">
        <v>30</v>
      </c>
      <c r="K250" s="113">
        <v>500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195</v>
      </c>
      <c r="F251" s="104" t="s">
        <v>196</v>
      </c>
      <c r="G251" s="104" t="s">
        <v>816</v>
      </c>
      <c r="H251" s="104" t="s">
        <v>750</v>
      </c>
      <c r="I251" s="104" t="s">
        <v>750</v>
      </c>
      <c r="J251" s="107">
        <v>30</v>
      </c>
      <c r="K251" s="113">
        <v>2300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195</v>
      </c>
      <c r="F252" s="104" t="s">
        <v>196</v>
      </c>
      <c r="G252" s="104" t="s">
        <v>817</v>
      </c>
      <c r="H252" s="104" t="s">
        <v>770</v>
      </c>
      <c r="I252" s="104" t="s">
        <v>770</v>
      </c>
      <c r="J252" s="107">
        <v>30</v>
      </c>
      <c r="K252" s="113">
        <v>5470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3285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195</v>
      </c>
      <c r="F253" s="104" t="s">
        <v>196</v>
      </c>
      <c r="G253" s="104" t="s">
        <v>751</v>
      </c>
      <c r="H253" s="104" t="s">
        <v>752</v>
      </c>
      <c r="I253" s="104" t="s">
        <v>752</v>
      </c>
      <c r="J253" s="107">
        <v>30</v>
      </c>
      <c r="K253" s="113">
        <v>4640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195</v>
      </c>
      <c r="F254" s="104" t="s">
        <v>196</v>
      </c>
      <c r="G254" s="104" t="s">
        <v>818</v>
      </c>
      <c r="H254" s="104" t="s">
        <v>552</v>
      </c>
      <c r="I254" s="104" t="s">
        <v>552</v>
      </c>
      <c r="J254" s="107">
        <v>30</v>
      </c>
      <c r="K254" s="113">
        <v>1560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1295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195</v>
      </c>
      <c r="F255" s="104" t="s">
        <v>196</v>
      </c>
      <c r="G255" s="104" t="s">
        <v>819</v>
      </c>
      <c r="H255" s="104" t="s">
        <v>805</v>
      </c>
      <c r="I255" s="104" t="s">
        <v>805</v>
      </c>
      <c r="J255" s="107">
        <v>30</v>
      </c>
      <c r="K255" s="113">
        <v>2734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2734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195</v>
      </c>
      <c r="F256" s="104" t="s">
        <v>196</v>
      </c>
      <c r="G256" s="104" t="s">
        <v>820</v>
      </c>
      <c r="H256" s="104" t="s">
        <v>796</v>
      </c>
      <c r="I256" s="104" t="s">
        <v>796</v>
      </c>
      <c r="J256" s="107">
        <v>30</v>
      </c>
      <c r="K256" s="113">
        <v>3990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2097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195</v>
      </c>
      <c r="F257" s="104" t="s">
        <v>196</v>
      </c>
      <c r="G257" s="104" t="s">
        <v>821</v>
      </c>
      <c r="H257" s="104" t="s">
        <v>758</v>
      </c>
      <c r="I257" s="104" t="s">
        <v>758</v>
      </c>
      <c r="J257" s="107">
        <v>30</v>
      </c>
      <c r="K257" s="113">
        <v>4800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1180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195</v>
      </c>
      <c r="F258" s="104" t="s">
        <v>196</v>
      </c>
      <c r="G258" s="104" t="s">
        <v>822</v>
      </c>
      <c r="H258" s="104" t="s">
        <v>794</v>
      </c>
      <c r="I258" s="104" t="s">
        <v>794</v>
      </c>
      <c r="J258" s="107">
        <v>30</v>
      </c>
      <c r="K258" s="113">
        <v>8290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5192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197</v>
      </c>
      <c r="F259" s="104" t="s">
        <v>198</v>
      </c>
      <c r="G259" s="104" t="s">
        <v>823</v>
      </c>
      <c r="H259" s="104" t="s">
        <v>805</v>
      </c>
      <c r="I259" s="104" t="s">
        <v>805</v>
      </c>
      <c r="J259" s="107">
        <v>30</v>
      </c>
      <c r="K259" s="113">
        <v>3400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197</v>
      </c>
      <c r="F260" s="104" t="s">
        <v>198</v>
      </c>
      <c r="G260" s="104" t="s">
        <v>772</v>
      </c>
      <c r="H260" s="104" t="s">
        <v>773</v>
      </c>
      <c r="I260" s="104" t="s">
        <v>773</v>
      </c>
      <c r="J260" s="107">
        <v>30</v>
      </c>
      <c r="K260" s="113">
        <v>3330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2160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197</v>
      </c>
      <c r="F261" s="104" t="s">
        <v>198</v>
      </c>
      <c r="G261" s="104" t="s">
        <v>824</v>
      </c>
      <c r="H261" s="104" t="s">
        <v>750</v>
      </c>
      <c r="I261" s="104" t="s">
        <v>750</v>
      </c>
      <c r="J261" s="107">
        <v>30</v>
      </c>
      <c r="K261" s="113">
        <v>2300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197</v>
      </c>
      <c r="F262" s="104" t="s">
        <v>198</v>
      </c>
      <c r="G262" s="104" t="s">
        <v>825</v>
      </c>
      <c r="H262" s="104" t="s">
        <v>794</v>
      </c>
      <c r="I262" s="104" t="s">
        <v>794</v>
      </c>
      <c r="J262" s="107">
        <v>30</v>
      </c>
      <c r="K262" s="113">
        <v>7260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199</v>
      </c>
      <c r="F263" s="104" t="s">
        <v>200</v>
      </c>
      <c r="G263" s="104" t="s">
        <v>826</v>
      </c>
      <c r="H263" s="104" t="s">
        <v>766</v>
      </c>
      <c r="I263" s="104" t="s">
        <v>766</v>
      </c>
      <c r="J263" s="107">
        <v>30</v>
      </c>
      <c r="K263" s="113">
        <v>3270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1384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199</v>
      </c>
      <c r="F264" s="104" t="s">
        <v>200</v>
      </c>
      <c r="G264" s="104" t="s">
        <v>784</v>
      </c>
      <c r="H264" s="104" t="s">
        <v>781</v>
      </c>
      <c r="I264" s="104" t="s">
        <v>781</v>
      </c>
      <c r="J264" s="107">
        <v>30</v>
      </c>
      <c r="K264" s="113">
        <v>4539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4539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199</v>
      </c>
      <c r="F265" s="104" t="s">
        <v>200</v>
      </c>
      <c r="G265" s="104" t="s">
        <v>812</v>
      </c>
      <c r="H265" s="104" t="s">
        <v>776</v>
      </c>
      <c r="I265" s="104" t="s">
        <v>776</v>
      </c>
      <c r="J265" s="107">
        <v>20</v>
      </c>
      <c r="K265" s="113">
        <v>2300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199</v>
      </c>
      <c r="F266" s="104" t="s">
        <v>200</v>
      </c>
      <c r="G266" s="104" t="s">
        <v>762</v>
      </c>
      <c r="H266" s="104" t="s">
        <v>761</v>
      </c>
      <c r="I266" s="104" t="s">
        <v>761</v>
      </c>
      <c r="J266" s="107">
        <v>30</v>
      </c>
      <c r="K266" s="113">
        <v>1000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203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199</v>
      </c>
      <c r="F267" s="104" t="s">
        <v>200</v>
      </c>
      <c r="G267" s="104" t="s">
        <v>827</v>
      </c>
      <c r="H267" s="104" t="s">
        <v>796</v>
      </c>
      <c r="I267" s="104" t="s">
        <v>796</v>
      </c>
      <c r="J267" s="107">
        <v>30</v>
      </c>
      <c r="K267" s="113">
        <v>3990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199</v>
      </c>
      <c r="F268" s="104" t="s">
        <v>200</v>
      </c>
      <c r="G268" s="104" t="s">
        <v>828</v>
      </c>
      <c r="H268" s="104" t="s">
        <v>788</v>
      </c>
      <c r="I268" s="104" t="s">
        <v>789</v>
      </c>
      <c r="J268" s="107">
        <v>30</v>
      </c>
      <c r="K268" s="113">
        <v>8200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5604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199</v>
      </c>
      <c r="F269" s="104" t="s">
        <v>200</v>
      </c>
      <c r="G269" s="104" t="s">
        <v>829</v>
      </c>
      <c r="H269" s="104" t="s">
        <v>758</v>
      </c>
      <c r="I269" s="104" t="s">
        <v>758</v>
      </c>
      <c r="J269" s="107">
        <v>30</v>
      </c>
      <c r="K269" s="113">
        <v>2400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199</v>
      </c>
      <c r="F270" s="104" t="s">
        <v>200</v>
      </c>
      <c r="G270" s="104" t="s">
        <v>830</v>
      </c>
      <c r="H270" s="104" t="s">
        <v>811</v>
      </c>
      <c r="I270" s="104" t="s">
        <v>811</v>
      </c>
      <c r="J270" s="107">
        <v>30</v>
      </c>
      <c r="K270" s="113">
        <v>1700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199</v>
      </c>
      <c r="F271" s="104" t="s">
        <v>200</v>
      </c>
      <c r="G271" s="104" t="s">
        <v>777</v>
      </c>
      <c r="H271" s="104" t="s">
        <v>778</v>
      </c>
      <c r="I271" s="104" t="s">
        <v>778</v>
      </c>
      <c r="J271" s="107">
        <v>30</v>
      </c>
      <c r="K271" s="113">
        <v>490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199</v>
      </c>
      <c r="F272" s="104" t="s">
        <v>200</v>
      </c>
      <c r="G272" s="104" t="s">
        <v>831</v>
      </c>
      <c r="H272" s="104" t="s">
        <v>756</v>
      </c>
      <c r="I272" s="104" t="s">
        <v>756</v>
      </c>
      <c r="J272" s="107">
        <v>30</v>
      </c>
      <c r="K272" s="113">
        <v>500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199</v>
      </c>
      <c r="F273" s="104" t="s">
        <v>200</v>
      </c>
      <c r="G273" s="104" t="s">
        <v>832</v>
      </c>
      <c r="H273" s="104" t="s">
        <v>770</v>
      </c>
      <c r="I273" s="104" t="s">
        <v>770</v>
      </c>
      <c r="J273" s="107">
        <v>30</v>
      </c>
      <c r="K273" s="113">
        <v>4600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199</v>
      </c>
      <c r="F274" s="104" t="s">
        <v>200</v>
      </c>
      <c r="G274" s="104" t="s">
        <v>833</v>
      </c>
      <c r="H274" s="104" t="s">
        <v>786</v>
      </c>
      <c r="I274" s="104" t="s">
        <v>786</v>
      </c>
      <c r="J274" s="107">
        <v>30</v>
      </c>
      <c r="K274" s="113">
        <v>3300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1656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199</v>
      </c>
      <c r="F275" s="104" t="s">
        <v>200</v>
      </c>
      <c r="G275" s="104" t="s">
        <v>834</v>
      </c>
      <c r="H275" s="104" t="s">
        <v>560</v>
      </c>
      <c r="I275" s="104" t="s">
        <v>464</v>
      </c>
      <c r="J275" s="107">
        <v>20</v>
      </c>
      <c r="K275" s="113">
        <v>620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199</v>
      </c>
      <c r="F276" s="104" t="s">
        <v>200</v>
      </c>
      <c r="G276" s="104" t="s">
        <v>748</v>
      </c>
      <c r="H276" s="104" t="s">
        <v>747</v>
      </c>
      <c r="I276" s="104" t="s">
        <v>747</v>
      </c>
      <c r="J276" s="107">
        <v>20</v>
      </c>
      <c r="K276" s="113">
        <v>1590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0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201</v>
      </c>
      <c r="E277" s="104" t="s">
        <v>204</v>
      </c>
      <c r="F277" s="104" t="s">
        <v>205</v>
      </c>
      <c r="G277" s="104" t="s">
        <v>835</v>
      </c>
      <c r="H277" s="104" t="s">
        <v>836</v>
      </c>
      <c r="I277" s="104" t="s">
        <v>837</v>
      </c>
      <c r="J277" s="107">
        <v>30</v>
      </c>
      <c r="K277" s="113">
        <v>200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200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201</v>
      </c>
      <c r="E278" s="104" t="s">
        <v>204</v>
      </c>
      <c r="F278" s="104" t="s">
        <v>205</v>
      </c>
      <c r="G278" s="104" t="s">
        <v>838</v>
      </c>
      <c r="H278" s="104" t="s">
        <v>205</v>
      </c>
      <c r="I278" s="104" t="s">
        <v>839</v>
      </c>
      <c r="J278" s="107">
        <v>30</v>
      </c>
      <c r="K278" s="113">
        <v>60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60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201</v>
      </c>
      <c r="E279" s="104" t="s">
        <v>204</v>
      </c>
      <c r="F279" s="104" t="s">
        <v>205</v>
      </c>
      <c r="G279" s="104" t="s">
        <v>840</v>
      </c>
      <c r="H279" s="104" t="s">
        <v>841</v>
      </c>
      <c r="I279" s="104" t="s">
        <v>842</v>
      </c>
      <c r="J279" s="107">
        <v>30</v>
      </c>
      <c r="K279" s="113">
        <v>2865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960</v>
      </c>
      <c r="P279" s="116">
        <v>0</v>
      </c>
      <c r="Q279" s="124">
        <v>0</v>
      </c>
      <c r="R279" s="124">
        <v>0</v>
      </c>
      <c r="S279" s="116">
        <v>0</v>
      </c>
      <c r="T279" s="116">
        <v>1005</v>
      </c>
      <c r="U279" s="116">
        <v>300</v>
      </c>
      <c r="V279" s="116">
        <v>0</v>
      </c>
      <c r="W279" s="116">
        <v>600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201</v>
      </c>
      <c r="E280" s="104" t="s">
        <v>204</v>
      </c>
      <c r="F280" s="104" t="s">
        <v>205</v>
      </c>
      <c r="G280" s="104" t="s">
        <v>843</v>
      </c>
      <c r="H280" s="104" t="s">
        <v>844</v>
      </c>
      <c r="I280" s="104" t="s">
        <v>845</v>
      </c>
      <c r="J280" s="107">
        <v>30</v>
      </c>
      <c r="K280" s="113">
        <v>4820</v>
      </c>
      <c r="L280" s="116" t="str">
        <f>SUM(N280:AQ280)</f>
        <v>0</v>
      </c>
      <c r="M280" s="119" t="str">
        <f>L280 - K280</f>
        <v>0</v>
      </c>
      <c r="N280" s="113">
        <v>980</v>
      </c>
      <c r="O280" s="116">
        <v>0</v>
      </c>
      <c r="P280" s="116">
        <v>980</v>
      </c>
      <c r="Q280" s="124">
        <v>0</v>
      </c>
      <c r="R280" s="124">
        <v>0</v>
      </c>
      <c r="S280" s="116">
        <v>980</v>
      </c>
      <c r="T280" s="116">
        <v>0</v>
      </c>
      <c r="U280" s="116">
        <v>900</v>
      </c>
      <c r="V280" s="116">
        <v>980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201</v>
      </c>
      <c r="E281" s="104" t="s">
        <v>204</v>
      </c>
      <c r="F281" s="104" t="s">
        <v>205</v>
      </c>
      <c r="G281" s="104" t="s">
        <v>846</v>
      </c>
      <c r="H281" s="104" t="s">
        <v>847</v>
      </c>
      <c r="I281" s="104" t="s">
        <v>845</v>
      </c>
      <c r="J281" s="107">
        <v>30</v>
      </c>
      <c r="K281" s="113">
        <v>4820</v>
      </c>
      <c r="L281" s="116" t="str">
        <f>SUM(N281:AQ281)</f>
        <v>0</v>
      </c>
      <c r="M281" s="119" t="str">
        <f>L281 - K281</f>
        <v>0</v>
      </c>
      <c r="N281" s="113">
        <v>980</v>
      </c>
      <c r="O281" s="116">
        <v>0</v>
      </c>
      <c r="P281" s="116">
        <v>980</v>
      </c>
      <c r="Q281" s="124">
        <v>0</v>
      </c>
      <c r="R281" s="124">
        <v>0</v>
      </c>
      <c r="S281" s="116">
        <v>980</v>
      </c>
      <c r="T281" s="116">
        <v>0</v>
      </c>
      <c r="U281" s="116">
        <v>900</v>
      </c>
      <c r="V281" s="116">
        <v>980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201</v>
      </c>
      <c r="E282" s="104" t="s">
        <v>204</v>
      </c>
      <c r="F282" s="104" t="s">
        <v>205</v>
      </c>
      <c r="G282" s="104" t="s">
        <v>848</v>
      </c>
      <c r="H282" s="104" t="s">
        <v>849</v>
      </c>
      <c r="I282" s="104" t="s">
        <v>850</v>
      </c>
      <c r="J282" s="107">
        <v>30</v>
      </c>
      <c r="K282" s="113">
        <v>2865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960</v>
      </c>
      <c r="P282" s="116">
        <v>0</v>
      </c>
      <c r="Q282" s="124">
        <v>0</v>
      </c>
      <c r="R282" s="124">
        <v>0</v>
      </c>
      <c r="S282" s="116">
        <v>0</v>
      </c>
      <c r="T282" s="116">
        <v>930</v>
      </c>
      <c r="U282" s="116">
        <v>375</v>
      </c>
      <c r="V282" s="116">
        <v>0</v>
      </c>
      <c r="W282" s="116">
        <v>600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201</v>
      </c>
      <c r="E283" s="104" t="s">
        <v>204</v>
      </c>
      <c r="F283" s="104" t="s">
        <v>205</v>
      </c>
      <c r="G283" s="104" t="s">
        <v>851</v>
      </c>
      <c r="H283" s="104" t="s">
        <v>852</v>
      </c>
      <c r="I283" s="104" t="s">
        <v>439</v>
      </c>
      <c r="J283" s="107">
        <v>30</v>
      </c>
      <c r="K283" s="113">
        <v>56</v>
      </c>
      <c r="L283" s="116" t="str">
        <f>SUM(N283:AQ283)</f>
        <v>0</v>
      </c>
      <c r="M283" s="119" t="str">
        <f>L283 - K283</f>
        <v>0</v>
      </c>
      <c r="N283" s="113">
        <v>0</v>
      </c>
      <c r="O283" s="116">
        <v>0</v>
      </c>
      <c r="P283" s="116">
        <v>0</v>
      </c>
      <c r="Q283" s="124">
        <v>0</v>
      </c>
      <c r="R283" s="124">
        <v>0</v>
      </c>
      <c r="S283" s="116">
        <v>56</v>
      </c>
      <c r="T283" s="116">
        <v>0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201</v>
      </c>
      <c r="E284" s="104" t="s">
        <v>206</v>
      </c>
      <c r="F284" s="104" t="s">
        <v>207</v>
      </c>
      <c r="G284" s="104" t="s">
        <v>853</v>
      </c>
      <c r="H284" s="104" t="s">
        <v>854</v>
      </c>
      <c r="I284" s="104" t="s">
        <v>855</v>
      </c>
      <c r="J284" s="107">
        <v>30</v>
      </c>
      <c r="K284" s="113">
        <v>4770</v>
      </c>
      <c r="L284" s="116" t="str">
        <f>SUM(N284:AQ284)</f>
        <v>0</v>
      </c>
      <c r="M284" s="119" t="str">
        <f>L284 - K284</f>
        <v>0</v>
      </c>
      <c r="N284" s="113">
        <v>720</v>
      </c>
      <c r="O284" s="116">
        <v>670</v>
      </c>
      <c r="P284" s="116">
        <v>680</v>
      </c>
      <c r="Q284" s="124">
        <v>0</v>
      </c>
      <c r="R284" s="124">
        <v>0</v>
      </c>
      <c r="S284" s="116">
        <v>610</v>
      </c>
      <c r="T284" s="116">
        <v>830</v>
      </c>
      <c r="U284" s="116">
        <v>630</v>
      </c>
      <c r="V284" s="116">
        <v>630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201</v>
      </c>
      <c r="E285" s="104" t="s">
        <v>208</v>
      </c>
      <c r="F285" s="104" t="s">
        <v>209</v>
      </c>
      <c r="G285" s="104" t="s">
        <v>856</v>
      </c>
      <c r="H285" s="104" t="s">
        <v>854</v>
      </c>
      <c r="I285" s="104" t="s">
        <v>572</v>
      </c>
      <c r="J285" s="107">
        <v>30</v>
      </c>
      <c r="K285" s="113">
        <v>2600</v>
      </c>
      <c r="L285" s="116" t="str">
        <f>SUM(N285:AQ285)</f>
        <v>0</v>
      </c>
      <c r="M285" s="119" t="str">
        <f>L285 - K285</f>
        <v>0</v>
      </c>
      <c r="N285" s="113">
        <v>300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642</v>
      </c>
      <c r="AH285" s="116">
        <v>634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201</v>
      </c>
      <c r="E286" s="104" t="s">
        <v>208</v>
      </c>
      <c r="F286" s="104" t="s">
        <v>209</v>
      </c>
      <c r="G286" s="104" t="s">
        <v>853</v>
      </c>
      <c r="H286" s="104" t="s">
        <v>854</v>
      </c>
      <c r="I286" s="104" t="s">
        <v>855</v>
      </c>
      <c r="J286" s="107">
        <v>30</v>
      </c>
      <c r="K286" s="113">
        <v>4280</v>
      </c>
      <c r="L286" s="116" t="str">
        <f>SUM(N286:AQ286)</f>
        <v>0</v>
      </c>
      <c r="M286" s="119" t="str">
        <f>L286 - K286</f>
        <v>0</v>
      </c>
      <c r="N286" s="113">
        <v>200</v>
      </c>
      <c r="O286" s="116">
        <v>720</v>
      </c>
      <c r="P286" s="116">
        <v>660</v>
      </c>
      <c r="Q286" s="124">
        <v>0</v>
      </c>
      <c r="R286" s="124">
        <v>0</v>
      </c>
      <c r="S286" s="116">
        <v>600</v>
      </c>
      <c r="T286" s="116">
        <v>665</v>
      </c>
      <c r="U286" s="116">
        <v>711</v>
      </c>
      <c r="V286" s="116">
        <v>724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201</v>
      </c>
      <c r="E287" s="104" t="s">
        <v>210</v>
      </c>
      <c r="F287" s="104" t="s">
        <v>211</v>
      </c>
      <c r="G287" s="104" t="s">
        <v>857</v>
      </c>
      <c r="H287" s="104" t="s">
        <v>858</v>
      </c>
      <c r="I287" s="104" t="s">
        <v>859</v>
      </c>
      <c r="J287" s="107">
        <v>30</v>
      </c>
      <c r="K287" s="113">
        <v>4140</v>
      </c>
      <c r="L287" s="116" t="str">
        <f>SUM(N287:AQ287)</f>
        <v>0</v>
      </c>
      <c r="M287" s="119" t="str">
        <f>L287 - K287</f>
        <v>0</v>
      </c>
      <c r="N287" s="113">
        <v>630</v>
      </c>
      <c r="O287" s="116">
        <v>630</v>
      </c>
      <c r="P287" s="116">
        <v>540</v>
      </c>
      <c r="Q287" s="124">
        <v>0</v>
      </c>
      <c r="R287" s="124">
        <v>0</v>
      </c>
      <c r="S287" s="116">
        <v>623</v>
      </c>
      <c r="T287" s="116">
        <v>637</v>
      </c>
      <c r="U287" s="116">
        <v>540</v>
      </c>
      <c r="V287" s="116">
        <v>540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201</v>
      </c>
      <c r="E288" s="104" t="s">
        <v>212</v>
      </c>
      <c r="F288" s="104" t="s">
        <v>213</v>
      </c>
      <c r="G288" s="104" t="s">
        <v>860</v>
      </c>
      <c r="H288" s="104" t="s">
        <v>861</v>
      </c>
      <c r="I288" s="104" t="s">
        <v>566</v>
      </c>
      <c r="J288" s="107">
        <v>30</v>
      </c>
      <c r="K288" s="113">
        <v>2960</v>
      </c>
      <c r="L288" s="116" t="str">
        <f>SUM(N288:AQ288)</f>
        <v>0</v>
      </c>
      <c r="M288" s="119" t="str">
        <f>L288 - K288</f>
        <v>0</v>
      </c>
      <c r="N288" s="113">
        <v>493</v>
      </c>
      <c r="O288" s="116">
        <v>542</v>
      </c>
      <c r="P288" s="116">
        <v>487</v>
      </c>
      <c r="Q288" s="124">
        <v>0</v>
      </c>
      <c r="R288" s="124">
        <v>0</v>
      </c>
      <c r="S288" s="116">
        <v>522</v>
      </c>
      <c r="T288" s="116">
        <v>526</v>
      </c>
      <c r="U288" s="116">
        <v>390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201</v>
      </c>
      <c r="E289" s="104" t="s">
        <v>214</v>
      </c>
      <c r="F289" s="104" t="s">
        <v>215</v>
      </c>
      <c r="G289" s="104" t="s">
        <v>862</v>
      </c>
      <c r="H289" s="104" t="s">
        <v>863</v>
      </c>
      <c r="I289" s="104" t="s">
        <v>553</v>
      </c>
      <c r="J289" s="107">
        <v>30</v>
      </c>
      <c r="K289" s="113">
        <v>1680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232</v>
      </c>
      <c r="Q289" s="124">
        <v>0</v>
      </c>
      <c r="R289" s="124">
        <v>0</v>
      </c>
      <c r="S289" s="116">
        <v>219</v>
      </c>
      <c r="T289" s="116">
        <v>322</v>
      </c>
      <c r="U289" s="116">
        <v>286</v>
      </c>
      <c r="V289" s="116">
        <v>321</v>
      </c>
      <c r="W289" s="116">
        <v>300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201</v>
      </c>
      <c r="E290" s="104" t="s">
        <v>216</v>
      </c>
      <c r="F290" s="104" t="s">
        <v>217</v>
      </c>
      <c r="G290" s="104" t="s">
        <v>864</v>
      </c>
      <c r="H290" s="104" t="s">
        <v>865</v>
      </c>
      <c r="I290" s="104" t="s">
        <v>553</v>
      </c>
      <c r="J290" s="107">
        <v>30</v>
      </c>
      <c r="K290" s="113">
        <v>906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360</v>
      </c>
      <c r="V290" s="116">
        <v>546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201</v>
      </c>
      <c r="E291" s="104" t="s">
        <v>216</v>
      </c>
      <c r="F291" s="104" t="s">
        <v>217</v>
      </c>
      <c r="G291" s="104" t="s">
        <v>866</v>
      </c>
      <c r="H291" s="104" t="s">
        <v>863</v>
      </c>
      <c r="I291" s="104" t="s">
        <v>553</v>
      </c>
      <c r="J291" s="107">
        <v>30</v>
      </c>
      <c r="K291" s="113">
        <v>1080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360</v>
      </c>
      <c r="P291" s="116">
        <v>240</v>
      </c>
      <c r="Q291" s="124">
        <v>0</v>
      </c>
      <c r="R291" s="124">
        <v>0</v>
      </c>
      <c r="S291" s="116">
        <v>330</v>
      </c>
      <c r="T291" s="116">
        <v>150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201</v>
      </c>
      <c r="E292" s="104" t="s">
        <v>218</v>
      </c>
      <c r="F292" s="104" t="s">
        <v>219</v>
      </c>
      <c r="G292" s="104" t="s">
        <v>867</v>
      </c>
      <c r="H292" s="104" t="s">
        <v>861</v>
      </c>
      <c r="I292" s="104" t="s">
        <v>868</v>
      </c>
      <c r="J292" s="107">
        <v>30</v>
      </c>
      <c r="K292" s="113">
        <v>4605</v>
      </c>
      <c r="L292" s="116" t="str">
        <f>SUM(N292:AQ292)</f>
        <v>0</v>
      </c>
      <c r="M292" s="119" t="str">
        <f>L292 - K292</f>
        <v>0</v>
      </c>
      <c r="N292" s="113">
        <v>570</v>
      </c>
      <c r="O292" s="116">
        <v>570</v>
      </c>
      <c r="P292" s="116">
        <v>570</v>
      </c>
      <c r="Q292" s="124">
        <v>0</v>
      </c>
      <c r="R292" s="124">
        <v>0</v>
      </c>
      <c r="S292" s="116">
        <v>600</v>
      </c>
      <c r="T292" s="116">
        <v>600</v>
      </c>
      <c r="U292" s="116">
        <v>495</v>
      </c>
      <c r="V292" s="116">
        <v>810</v>
      </c>
      <c r="W292" s="116">
        <v>390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218</v>
      </c>
      <c r="F293" s="104" t="s">
        <v>219</v>
      </c>
      <c r="G293" s="104" t="s">
        <v>869</v>
      </c>
      <c r="H293" s="104" t="s">
        <v>870</v>
      </c>
      <c r="I293" s="104" t="s">
        <v>421</v>
      </c>
      <c r="J293" s="107">
        <v>30</v>
      </c>
      <c r="K293" s="113">
        <v>4654</v>
      </c>
      <c r="L293" s="116" t="str">
        <f>SUM(N293:AQ293)</f>
        <v>0</v>
      </c>
      <c r="M293" s="119" t="str">
        <f>L293 - K293</f>
        <v>0</v>
      </c>
      <c r="N293" s="113">
        <v>728</v>
      </c>
      <c r="O293" s="116">
        <v>884</v>
      </c>
      <c r="P293" s="116">
        <v>754</v>
      </c>
      <c r="Q293" s="124">
        <v>0</v>
      </c>
      <c r="R293" s="124">
        <v>0</v>
      </c>
      <c r="S293" s="116">
        <v>780</v>
      </c>
      <c r="T293" s="116">
        <v>806</v>
      </c>
      <c r="U293" s="116">
        <v>702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220</v>
      </c>
      <c r="F294" s="104" t="s">
        <v>221</v>
      </c>
      <c r="G294" s="104" t="s">
        <v>871</v>
      </c>
      <c r="H294" s="104" t="s">
        <v>872</v>
      </c>
      <c r="I294" s="104" t="s">
        <v>421</v>
      </c>
      <c r="J294" s="107">
        <v>30</v>
      </c>
      <c r="K294" s="113">
        <v>4460</v>
      </c>
      <c r="L294" s="116" t="str">
        <f>SUM(N294:AQ294)</f>
        <v>0</v>
      </c>
      <c r="M294" s="119" t="str">
        <f>L294 - K294</f>
        <v>0</v>
      </c>
      <c r="N294" s="113">
        <v>360</v>
      </c>
      <c r="O294" s="116">
        <v>340</v>
      </c>
      <c r="P294" s="116">
        <v>680</v>
      </c>
      <c r="Q294" s="124">
        <v>0</v>
      </c>
      <c r="R294" s="124">
        <v>0</v>
      </c>
      <c r="S294" s="116">
        <v>590</v>
      </c>
      <c r="T294" s="116">
        <v>675</v>
      </c>
      <c r="U294" s="116">
        <v>675</v>
      </c>
      <c r="V294" s="116">
        <v>675</v>
      </c>
      <c r="W294" s="116">
        <v>465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222</v>
      </c>
      <c r="F295" s="104" t="s">
        <v>223</v>
      </c>
      <c r="G295" s="104" t="s">
        <v>873</v>
      </c>
      <c r="H295" s="104" t="s">
        <v>872</v>
      </c>
      <c r="I295" s="104" t="s">
        <v>421</v>
      </c>
      <c r="J295" s="107">
        <v>30</v>
      </c>
      <c r="K295" s="113">
        <v>4190</v>
      </c>
      <c r="L295" s="116" t="str">
        <f>SUM(N295:AQ295)</f>
        <v>0</v>
      </c>
      <c r="M295" s="119" t="str">
        <f>L295 - K295</f>
        <v>0</v>
      </c>
      <c r="N295" s="113">
        <v>360</v>
      </c>
      <c r="O295" s="116">
        <v>360</v>
      </c>
      <c r="P295" s="116">
        <v>600</v>
      </c>
      <c r="Q295" s="124">
        <v>0</v>
      </c>
      <c r="R295" s="124">
        <v>0</v>
      </c>
      <c r="S295" s="116">
        <v>660</v>
      </c>
      <c r="T295" s="116">
        <v>780</v>
      </c>
      <c r="U295" s="116">
        <v>700</v>
      </c>
      <c r="V295" s="116">
        <v>680</v>
      </c>
      <c r="W295" s="116">
        <v>50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224</v>
      </c>
      <c r="F296" s="104" t="s">
        <v>225</v>
      </c>
      <c r="G296" s="104" t="s">
        <v>874</v>
      </c>
      <c r="H296" s="104" t="s">
        <v>854</v>
      </c>
      <c r="I296" s="104" t="s">
        <v>421</v>
      </c>
      <c r="J296" s="107">
        <v>30</v>
      </c>
      <c r="K296" s="113">
        <v>4682</v>
      </c>
      <c r="L296" s="116" t="str">
        <f>SUM(N296:AQ296)</f>
        <v>0</v>
      </c>
      <c r="M296" s="119" t="str">
        <f>L296 - K296</f>
        <v>0</v>
      </c>
      <c r="N296" s="113">
        <v>577</v>
      </c>
      <c r="O296" s="116">
        <v>669</v>
      </c>
      <c r="P296" s="116">
        <v>633</v>
      </c>
      <c r="Q296" s="124">
        <v>0</v>
      </c>
      <c r="R296" s="124">
        <v>0</v>
      </c>
      <c r="S296" s="116">
        <v>582</v>
      </c>
      <c r="T296" s="116">
        <v>671</v>
      </c>
      <c r="U296" s="116">
        <v>574</v>
      </c>
      <c r="V296" s="116">
        <v>629</v>
      </c>
      <c r="W296" s="116">
        <v>347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226</v>
      </c>
      <c r="F297" s="104" t="s">
        <v>227</v>
      </c>
      <c r="G297" s="104" t="s">
        <v>875</v>
      </c>
      <c r="H297" s="104" t="s">
        <v>876</v>
      </c>
      <c r="I297" s="104" t="s">
        <v>877</v>
      </c>
      <c r="J297" s="107">
        <v>30</v>
      </c>
      <c r="K297" s="113">
        <v>132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132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226</v>
      </c>
      <c r="F298" s="104" t="s">
        <v>227</v>
      </c>
      <c r="G298" s="104" t="s">
        <v>878</v>
      </c>
      <c r="H298" s="104" t="s">
        <v>876</v>
      </c>
      <c r="I298" s="104" t="s">
        <v>879</v>
      </c>
      <c r="J298" s="107">
        <v>30</v>
      </c>
      <c r="K298" s="113">
        <v>4800</v>
      </c>
      <c r="L298" s="116" t="str">
        <f>SUM(N298:AQ298)</f>
        <v>0</v>
      </c>
      <c r="M298" s="119" t="str">
        <f>L298 - K298</f>
        <v>0</v>
      </c>
      <c r="N298" s="113">
        <v>588</v>
      </c>
      <c r="O298" s="116">
        <v>693</v>
      </c>
      <c r="P298" s="116">
        <v>729</v>
      </c>
      <c r="Q298" s="124">
        <v>0</v>
      </c>
      <c r="R298" s="124">
        <v>0</v>
      </c>
      <c r="S298" s="116">
        <v>580</v>
      </c>
      <c r="T298" s="116">
        <v>650</v>
      </c>
      <c r="U298" s="116">
        <v>100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640</v>
      </c>
      <c r="AH298" s="116">
        <v>420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228</v>
      </c>
      <c r="F299" s="104" t="s">
        <v>229</v>
      </c>
      <c r="G299" s="104" t="s">
        <v>880</v>
      </c>
      <c r="H299" s="104" t="s">
        <v>881</v>
      </c>
      <c r="I299" s="104" t="s">
        <v>882</v>
      </c>
      <c r="J299" s="107">
        <v>10</v>
      </c>
      <c r="K299" s="113">
        <v>2964</v>
      </c>
      <c r="L299" s="116" t="str">
        <f>SUM(N299:AQ299)</f>
        <v>0</v>
      </c>
      <c r="M299" s="119" t="str">
        <f>L299 - K299</f>
        <v>0</v>
      </c>
      <c r="N299" s="113">
        <v>588</v>
      </c>
      <c r="O299" s="116">
        <v>624</v>
      </c>
      <c r="P299" s="116">
        <v>600</v>
      </c>
      <c r="Q299" s="124">
        <v>0</v>
      </c>
      <c r="R299" s="124">
        <v>0</v>
      </c>
      <c r="S299" s="116">
        <v>12</v>
      </c>
      <c r="T299" s="116">
        <v>0</v>
      </c>
      <c r="U299" s="116">
        <v>0</v>
      </c>
      <c r="V299" s="116">
        <v>0</v>
      </c>
      <c r="W299" s="116">
        <v>216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180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230</v>
      </c>
      <c r="F300" s="104" t="s">
        <v>231</v>
      </c>
      <c r="G300" s="104" t="s">
        <v>883</v>
      </c>
      <c r="H300" s="104" t="s">
        <v>884</v>
      </c>
      <c r="I300" s="104" t="s">
        <v>533</v>
      </c>
      <c r="J300" s="107">
        <v>30</v>
      </c>
      <c r="K300" s="113">
        <v>1245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230</v>
      </c>
      <c r="T300" s="116">
        <v>300</v>
      </c>
      <c r="U300" s="116">
        <v>265</v>
      </c>
      <c r="V300" s="116">
        <v>290</v>
      </c>
      <c r="W300" s="116">
        <v>160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232</v>
      </c>
      <c r="F301" s="104" t="s">
        <v>233</v>
      </c>
      <c r="G301" s="104" t="s">
        <v>885</v>
      </c>
      <c r="H301" s="104" t="s">
        <v>886</v>
      </c>
      <c r="I301" s="104" t="s">
        <v>533</v>
      </c>
      <c r="J301" s="107">
        <v>10</v>
      </c>
      <c r="K301" s="113">
        <v>3045</v>
      </c>
      <c r="L301" s="116" t="str">
        <f>SUM(N301:AQ301)</f>
        <v>0</v>
      </c>
      <c r="M301" s="119" t="str">
        <f>L301 - K301</f>
        <v>0</v>
      </c>
      <c r="N301" s="113">
        <v>375</v>
      </c>
      <c r="O301" s="116">
        <v>345</v>
      </c>
      <c r="P301" s="116">
        <v>720</v>
      </c>
      <c r="Q301" s="124">
        <v>0</v>
      </c>
      <c r="R301" s="124">
        <v>0</v>
      </c>
      <c r="S301" s="116">
        <v>465</v>
      </c>
      <c r="T301" s="116">
        <v>495</v>
      </c>
      <c r="U301" s="116">
        <v>285</v>
      </c>
      <c r="V301" s="116">
        <v>360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234</v>
      </c>
      <c r="F302" s="104" t="s">
        <v>235</v>
      </c>
      <c r="G302" s="104" t="s">
        <v>887</v>
      </c>
      <c r="H302" s="104" t="s">
        <v>888</v>
      </c>
      <c r="I302" s="104" t="s">
        <v>879</v>
      </c>
      <c r="J302" s="107">
        <v>30</v>
      </c>
      <c r="K302" s="113">
        <v>4452</v>
      </c>
      <c r="L302" s="116" t="str">
        <f>SUM(N302:AQ302)</f>
        <v>0</v>
      </c>
      <c r="M302" s="119" t="str">
        <f>L302 - K302</f>
        <v>0</v>
      </c>
      <c r="N302" s="113">
        <v>544</v>
      </c>
      <c r="O302" s="116">
        <v>536</v>
      </c>
      <c r="P302" s="116">
        <v>580</v>
      </c>
      <c r="Q302" s="124">
        <v>0</v>
      </c>
      <c r="R302" s="124">
        <v>0</v>
      </c>
      <c r="S302" s="116">
        <v>534</v>
      </c>
      <c r="T302" s="116">
        <v>526</v>
      </c>
      <c r="U302" s="116">
        <v>184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602</v>
      </c>
      <c r="AH302" s="116">
        <v>506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236</v>
      </c>
      <c r="F303" s="104" t="s">
        <v>237</v>
      </c>
      <c r="G303" s="104" t="s">
        <v>889</v>
      </c>
      <c r="H303" s="104" t="s">
        <v>888</v>
      </c>
      <c r="I303" s="104" t="s">
        <v>879</v>
      </c>
      <c r="J303" s="107">
        <v>30</v>
      </c>
      <c r="K303" s="113">
        <v>4404</v>
      </c>
      <c r="L303" s="116" t="str">
        <f>SUM(N303:AQ303)</f>
        <v>0</v>
      </c>
      <c r="M303" s="119" t="str">
        <f>L303 - K303</f>
        <v>0</v>
      </c>
      <c r="N303" s="113">
        <v>650</v>
      </c>
      <c r="O303" s="116">
        <v>588</v>
      </c>
      <c r="P303" s="116">
        <v>551</v>
      </c>
      <c r="Q303" s="124">
        <v>0</v>
      </c>
      <c r="R303" s="124">
        <v>0</v>
      </c>
      <c r="S303" s="116">
        <v>371</v>
      </c>
      <c r="T303" s="116">
        <v>0</v>
      </c>
      <c r="U303" s="116">
        <v>408</v>
      </c>
      <c r="V303" s="116">
        <v>388</v>
      </c>
      <c r="W303" s="116">
        <v>360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397</v>
      </c>
      <c r="AH303" s="116">
        <v>303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238</v>
      </c>
      <c r="F304" s="104" t="s">
        <v>239</v>
      </c>
      <c r="G304" s="104" t="s">
        <v>890</v>
      </c>
      <c r="H304" s="104" t="s">
        <v>891</v>
      </c>
      <c r="I304" s="104" t="s">
        <v>859</v>
      </c>
      <c r="J304" s="107">
        <v>30</v>
      </c>
      <c r="K304" s="113">
        <v>3310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550</v>
      </c>
      <c r="Q304" s="124">
        <v>0</v>
      </c>
      <c r="R304" s="124">
        <v>0</v>
      </c>
      <c r="S304" s="116">
        <v>562</v>
      </c>
      <c r="T304" s="116">
        <v>600</v>
      </c>
      <c r="U304" s="116">
        <v>566</v>
      </c>
      <c r="V304" s="116">
        <v>578</v>
      </c>
      <c r="W304" s="116">
        <v>454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240</v>
      </c>
      <c r="F305" s="104" t="s">
        <v>241</v>
      </c>
      <c r="G305" s="104" t="s">
        <v>892</v>
      </c>
      <c r="H305" s="104" t="s">
        <v>893</v>
      </c>
      <c r="I305" s="104" t="s">
        <v>566</v>
      </c>
      <c r="J305" s="107">
        <v>30</v>
      </c>
      <c r="K305" s="113">
        <v>3340</v>
      </c>
      <c r="L305" s="116" t="str">
        <f>SUM(N305:AQ305)</f>
        <v>0</v>
      </c>
      <c r="M305" s="119" t="str">
        <f>L305 - K305</f>
        <v>0</v>
      </c>
      <c r="N305" s="113">
        <v>400</v>
      </c>
      <c r="O305" s="116">
        <v>390</v>
      </c>
      <c r="P305" s="116">
        <v>432</v>
      </c>
      <c r="Q305" s="124">
        <v>0</v>
      </c>
      <c r="R305" s="124">
        <v>0</v>
      </c>
      <c r="S305" s="116">
        <v>480</v>
      </c>
      <c r="T305" s="116">
        <v>274</v>
      </c>
      <c r="U305" s="116">
        <v>549</v>
      </c>
      <c r="V305" s="116">
        <v>440</v>
      </c>
      <c r="W305" s="116">
        <v>375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242</v>
      </c>
      <c r="F306" s="104" t="s">
        <v>243</v>
      </c>
      <c r="G306" s="104" t="s">
        <v>894</v>
      </c>
      <c r="H306" s="104" t="s">
        <v>895</v>
      </c>
      <c r="I306" s="104" t="s">
        <v>566</v>
      </c>
      <c r="J306" s="107">
        <v>30</v>
      </c>
      <c r="K306" s="113">
        <v>3025</v>
      </c>
      <c r="L306" s="116" t="str">
        <f>SUM(N306:AQ306)</f>
        <v>0</v>
      </c>
      <c r="M306" s="119" t="str">
        <f>L306 - K306</f>
        <v>0</v>
      </c>
      <c r="N306" s="113">
        <v>382</v>
      </c>
      <c r="O306" s="116">
        <v>452</v>
      </c>
      <c r="P306" s="116">
        <v>492</v>
      </c>
      <c r="Q306" s="124">
        <v>0</v>
      </c>
      <c r="R306" s="124">
        <v>0</v>
      </c>
      <c r="S306" s="116">
        <v>407</v>
      </c>
      <c r="T306" s="116">
        <v>273</v>
      </c>
      <c r="U306" s="116">
        <v>56</v>
      </c>
      <c r="V306" s="116">
        <v>240</v>
      </c>
      <c r="W306" s="116">
        <v>454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222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244</v>
      </c>
      <c r="F307" s="104" t="s">
        <v>245</v>
      </c>
      <c r="G307" s="104" t="s">
        <v>896</v>
      </c>
      <c r="H307" s="104" t="s">
        <v>895</v>
      </c>
      <c r="I307" s="104" t="s">
        <v>566</v>
      </c>
      <c r="J307" s="107">
        <v>10</v>
      </c>
      <c r="K307" s="113">
        <v>4230</v>
      </c>
      <c r="L307" s="116" t="str">
        <f>SUM(N307:AQ307)</f>
        <v>0</v>
      </c>
      <c r="M307" s="119" t="str">
        <f>L307 - K307</f>
        <v>0</v>
      </c>
      <c r="N307" s="113">
        <v>495</v>
      </c>
      <c r="O307" s="116">
        <v>585</v>
      </c>
      <c r="P307" s="116">
        <v>555</v>
      </c>
      <c r="Q307" s="124">
        <v>0</v>
      </c>
      <c r="R307" s="124">
        <v>0</v>
      </c>
      <c r="S307" s="116">
        <v>1185</v>
      </c>
      <c r="T307" s="116">
        <v>480</v>
      </c>
      <c r="U307" s="116">
        <v>480</v>
      </c>
      <c r="V307" s="116">
        <v>450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246</v>
      </c>
      <c r="F308" s="104" t="s">
        <v>247</v>
      </c>
      <c r="G308" s="104" t="s">
        <v>897</v>
      </c>
      <c r="H308" s="104" t="s">
        <v>898</v>
      </c>
      <c r="I308" s="104" t="s">
        <v>433</v>
      </c>
      <c r="J308" s="107">
        <v>10</v>
      </c>
      <c r="K308" s="113">
        <v>3780</v>
      </c>
      <c r="L308" s="116" t="str">
        <f>SUM(N308:AQ308)</f>
        <v>0</v>
      </c>
      <c r="M308" s="119" t="str">
        <f>L308 - K308</f>
        <v>0</v>
      </c>
      <c r="N308" s="113">
        <v>630</v>
      </c>
      <c r="O308" s="116">
        <v>630</v>
      </c>
      <c r="P308" s="116">
        <v>630</v>
      </c>
      <c r="Q308" s="124">
        <v>0</v>
      </c>
      <c r="R308" s="124">
        <v>0</v>
      </c>
      <c r="S308" s="116">
        <v>630</v>
      </c>
      <c r="T308" s="116">
        <v>630</v>
      </c>
      <c r="U308" s="116">
        <v>630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246</v>
      </c>
      <c r="F309" s="104" t="s">
        <v>247</v>
      </c>
      <c r="G309" s="104" t="s">
        <v>899</v>
      </c>
      <c r="H309" s="104" t="s">
        <v>900</v>
      </c>
      <c r="I309" s="104" t="s">
        <v>433</v>
      </c>
      <c r="J309" s="107">
        <v>10</v>
      </c>
      <c r="K309" s="113">
        <v>3690</v>
      </c>
      <c r="L309" s="116" t="str">
        <f>SUM(N309:AQ309)</f>
        <v>0</v>
      </c>
      <c r="M309" s="119" t="str">
        <f>L309 - K309</f>
        <v>0</v>
      </c>
      <c r="N309" s="113">
        <v>630</v>
      </c>
      <c r="O309" s="116">
        <v>630</v>
      </c>
      <c r="P309" s="116">
        <v>630</v>
      </c>
      <c r="Q309" s="124">
        <v>0</v>
      </c>
      <c r="R309" s="124">
        <v>0</v>
      </c>
      <c r="S309" s="116">
        <v>600</v>
      </c>
      <c r="T309" s="116">
        <v>600</v>
      </c>
      <c r="U309" s="116">
        <v>600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248</v>
      </c>
      <c r="F310" s="104" t="s">
        <v>249</v>
      </c>
      <c r="G310" s="104" t="s">
        <v>901</v>
      </c>
      <c r="H310" s="104" t="s">
        <v>888</v>
      </c>
      <c r="I310" s="104" t="s">
        <v>882</v>
      </c>
      <c r="J310" s="107">
        <v>30</v>
      </c>
      <c r="K310" s="113">
        <v>4404</v>
      </c>
      <c r="L310" s="116" t="str">
        <f>SUM(N310:AQ310)</f>
        <v>0</v>
      </c>
      <c r="M310" s="119" t="str">
        <f>L310 - K310</f>
        <v>0</v>
      </c>
      <c r="N310" s="113">
        <v>648</v>
      </c>
      <c r="O310" s="116">
        <v>588</v>
      </c>
      <c r="P310" s="116">
        <v>552</v>
      </c>
      <c r="Q310" s="124">
        <v>0</v>
      </c>
      <c r="R310" s="124">
        <v>0</v>
      </c>
      <c r="S310" s="116">
        <v>372</v>
      </c>
      <c r="T310" s="116">
        <v>0</v>
      </c>
      <c r="U310" s="116">
        <v>408</v>
      </c>
      <c r="V310" s="116">
        <v>388</v>
      </c>
      <c r="W310" s="116">
        <v>360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384</v>
      </c>
      <c r="AH310" s="116">
        <v>316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248</v>
      </c>
      <c r="F311" s="104" t="s">
        <v>249</v>
      </c>
      <c r="G311" s="104" t="s">
        <v>902</v>
      </c>
      <c r="H311" s="104" t="s">
        <v>893</v>
      </c>
      <c r="I311" s="104" t="s">
        <v>903</v>
      </c>
      <c r="J311" s="107">
        <v>10</v>
      </c>
      <c r="K311" s="113">
        <v>3360</v>
      </c>
      <c r="L311" s="116" t="str">
        <f>SUM(N311:AQ311)</f>
        <v>0</v>
      </c>
      <c r="M311" s="119" t="str">
        <f>L311 - K311</f>
        <v>0</v>
      </c>
      <c r="N311" s="113">
        <v>480</v>
      </c>
      <c r="O311" s="116">
        <v>480</v>
      </c>
      <c r="P311" s="116">
        <v>480</v>
      </c>
      <c r="Q311" s="124">
        <v>0</v>
      </c>
      <c r="R311" s="124">
        <v>0</v>
      </c>
      <c r="S311" s="116">
        <v>480</v>
      </c>
      <c r="T311" s="116">
        <v>900</v>
      </c>
      <c r="U311" s="116">
        <v>540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250</v>
      </c>
      <c r="F312" s="104" t="s">
        <v>251</v>
      </c>
      <c r="G312" s="104" t="s">
        <v>904</v>
      </c>
      <c r="H312" s="104" t="s">
        <v>884</v>
      </c>
      <c r="I312" s="104" t="s">
        <v>533</v>
      </c>
      <c r="J312" s="107">
        <v>30</v>
      </c>
      <c r="K312" s="113">
        <v>4105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570</v>
      </c>
      <c r="P312" s="116">
        <v>885</v>
      </c>
      <c r="Q312" s="124">
        <v>0</v>
      </c>
      <c r="R312" s="124">
        <v>0</v>
      </c>
      <c r="S312" s="116">
        <v>450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547</v>
      </c>
      <c r="AH312" s="116">
        <v>483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250</v>
      </c>
      <c r="F313" s="104" t="s">
        <v>251</v>
      </c>
      <c r="G313" s="104" t="s">
        <v>905</v>
      </c>
      <c r="H313" s="104" t="s">
        <v>854</v>
      </c>
      <c r="I313" s="104" t="s">
        <v>533</v>
      </c>
      <c r="J313" s="107">
        <v>30</v>
      </c>
      <c r="K313" s="113">
        <v>4215</v>
      </c>
      <c r="L313" s="116" t="str">
        <f>SUM(N313:AQ313)</f>
        <v>0</v>
      </c>
      <c r="M313" s="119" t="str">
        <f>L313 - K313</f>
        <v>0</v>
      </c>
      <c r="N313" s="113">
        <v>990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1110</v>
      </c>
      <c r="U313" s="116">
        <v>995</v>
      </c>
      <c r="V313" s="116">
        <v>1040</v>
      </c>
      <c r="W313" s="116">
        <v>80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252</v>
      </c>
      <c r="F314" s="104" t="s">
        <v>253</v>
      </c>
      <c r="G314" s="104" t="s">
        <v>906</v>
      </c>
      <c r="H314" s="104" t="s">
        <v>858</v>
      </c>
      <c r="I314" s="104" t="s">
        <v>433</v>
      </c>
      <c r="J314" s="107">
        <v>30</v>
      </c>
      <c r="K314" s="113">
        <v>900</v>
      </c>
      <c r="L314" s="116" t="str">
        <f>SUM(N314:AQ314)</f>
        <v>0</v>
      </c>
      <c r="M314" s="119" t="str">
        <f>L314 - K314</f>
        <v>0</v>
      </c>
      <c r="N314" s="113">
        <v>900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252</v>
      </c>
      <c r="F315" s="104" t="s">
        <v>253</v>
      </c>
      <c r="G315" s="104" t="s">
        <v>907</v>
      </c>
      <c r="H315" s="104" t="s">
        <v>854</v>
      </c>
      <c r="I315" s="104" t="s">
        <v>572</v>
      </c>
      <c r="J315" s="107">
        <v>30</v>
      </c>
      <c r="K315" s="113">
        <v>5715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985</v>
      </c>
      <c r="P315" s="116">
        <v>1265</v>
      </c>
      <c r="Q315" s="124">
        <v>0</v>
      </c>
      <c r="R315" s="124">
        <v>0</v>
      </c>
      <c r="S315" s="116">
        <v>1125</v>
      </c>
      <c r="T315" s="116">
        <v>1215</v>
      </c>
      <c r="U315" s="116">
        <v>855</v>
      </c>
      <c r="V315" s="116">
        <v>270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254</v>
      </c>
      <c r="F316" s="104" t="s">
        <v>227</v>
      </c>
      <c r="G316" s="104" t="s">
        <v>908</v>
      </c>
      <c r="H316" s="104" t="s">
        <v>909</v>
      </c>
      <c r="I316" s="104" t="s">
        <v>877</v>
      </c>
      <c r="J316" s="107">
        <v>10</v>
      </c>
      <c r="K316" s="113">
        <v>405</v>
      </c>
      <c r="L316" s="116" t="str">
        <f>SUM(N316:AQ316)</f>
        <v>0</v>
      </c>
      <c r="M316" s="119" t="str">
        <f>L316 - K316</f>
        <v>0</v>
      </c>
      <c r="N316" s="113">
        <v>405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254</v>
      </c>
      <c r="F317" s="104" t="s">
        <v>227</v>
      </c>
      <c r="G317" s="104" t="s">
        <v>910</v>
      </c>
      <c r="H317" s="104" t="s">
        <v>876</v>
      </c>
      <c r="I317" s="104" t="s">
        <v>877</v>
      </c>
      <c r="J317" s="107">
        <v>10</v>
      </c>
      <c r="K317" s="113">
        <v>492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492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254</v>
      </c>
      <c r="F318" s="104" t="s">
        <v>227</v>
      </c>
      <c r="G318" s="104" t="s">
        <v>911</v>
      </c>
      <c r="H318" s="104" t="s">
        <v>876</v>
      </c>
      <c r="I318" s="104" t="s">
        <v>882</v>
      </c>
      <c r="J318" s="107">
        <v>10</v>
      </c>
      <c r="K318" s="113">
        <v>2880</v>
      </c>
      <c r="L318" s="116" t="str">
        <f>SUM(N318:AQ318)</f>
        <v>0</v>
      </c>
      <c r="M318" s="119" t="str">
        <f>L318 - K318</f>
        <v>0</v>
      </c>
      <c r="N318" s="113">
        <v>240</v>
      </c>
      <c r="O318" s="116">
        <v>900</v>
      </c>
      <c r="P318" s="116">
        <v>375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120</v>
      </c>
      <c r="W318" s="116">
        <v>30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405</v>
      </c>
      <c r="AH318" s="116">
        <v>405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254</v>
      </c>
      <c r="F319" s="104" t="s">
        <v>227</v>
      </c>
      <c r="G319" s="104" t="s">
        <v>912</v>
      </c>
      <c r="H319" s="104" t="s">
        <v>876</v>
      </c>
      <c r="I319" s="104" t="s">
        <v>877</v>
      </c>
      <c r="J319" s="107">
        <v>30</v>
      </c>
      <c r="K319" s="113">
        <v>36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36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254</v>
      </c>
      <c r="F320" s="104" t="s">
        <v>227</v>
      </c>
      <c r="G320" s="104" t="s">
        <v>913</v>
      </c>
      <c r="H320" s="104" t="s">
        <v>914</v>
      </c>
      <c r="I320" s="104" t="s">
        <v>877</v>
      </c>
      <c r="J320" s="107">
        <v>10</v>
      </c>
      <c r="K320" s="113">
        <v>360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360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255</v>
      </c>
      <c r="F321" s="104" t="s">
        <v>256</v>
      </c>
      <c r="G321" s="104" t="s">
        <v>915</v>
      </c>
      <c r="H321" s="104" t="s">
        <v>916</v>
      </c>
      <c r="I321" s="104" t="s">
        <v>475</v>
      </c>
      <c r="J321" s="107">
        <v>30</v>
      </c>
      <c r="K321" s="113">
        <v>5445</v>
      </c>
      <c r="L321" s="116" t="str">
        <f>SUM(N321:AQ321)</f>
        <v>0</v>
      </c>
      <c r="M321" s="119" t="str">
        <f>L321 - K321</f>
        <v>0</v>
      </c>
      <c r="N321" s="113">
        <v>478</v>
      </c>
      <c r="O321" s="116">
        <v>640</v>
      </c>
      <c r="P321" s="116">
        <v>625</v>
      </c>
      <c r="Q321" s="124">
        <v>0</v>
      </c>
      <c r="R321" s="124">
        <v>0</v>
      </c>
      <c r="S321" s="116">
        <v>495</v>
      </c>
      <c r="T321" s="116">
        <v>459</v>
      </c>
      <c r="U321" s="116">
        <v>437</v>
      </c>
      <c r="V321" s="116">
        <v>490</v>
      </c>
      <c r="W321" s="116">
        <v>173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448</v>
      </c>
      <c r="AH321" s="116">
        <v>600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257</v>
      </c>
      <c r="F322" s="104" t="s">
        <v>258</v>
      </c>
      <c r="G322" s="104" t="s">
        <v>917</v>
      </c>
      <c r="H322" s="104" t="s">
        <v>918</v>
      </c>
      <c r="I322" s="104" t="s">
        <v>859</v>
      </c>
      <c r="J322" s="107">
        <v>30</v>
      </c>
      <c r="K322" s="113">
        <v>3340</v>
      </c>
      <c r="L322" s="116" t="str">
        <f>SUM(N322:AQ322)</f>
        <v>0</v>
      </c>
      <c r="M322" s="119" t="str">
        <f>L322 - K322</f>
        <v>0</v>
      </c>
      <c r="N322" s="113">
        <v>400</v>
      </c>
      <c r="O322" s="116">
        <v>400</v>
      </c>
      <c r="P322" s="116">
        <v>540</v>
      </c>
      <c r="Q322" s="124">
        <v>0</v>
      </c>
      <c r="R322" s="124">
        <v>0</v>
      </c>
      <c r="S322" s="116">
        <v>510</v>
      </c>
      <c r="T322" s="116">
        <v>430</v>
      </c>
      <c r="U322" s="116">
        <v>360</v>
      </c>
      <c r="V322" s="116">
        <v>400</v>
      </c>
      <c r="W322" s="116">
        <v>300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261</v>
      </c>
      <c r="F323" s="104" t="s">
        <v>262</v>
      </c>
      <c r="G323" s="104">
        <v>10288499</v>
      </c>
      <c r="H323" s="104" t="s">
        <v>919</v>
      </c>
      <c r="I323" s="104" t="s">
        <v>920</v>
      </c>
      <c r="J323" s="107">
        <v>30</v>
      </c>
      <c r="K323" s="113">
        <v>676</v>
      </c>
      <c r="L323" s="116" t="str">
        <f>SUM(N323:AQ323)</f>
        <v>0</v>
      </c>
      <c r="M323" s="119" t="str">
        <f>L323 - K323</f>
        <v>0</v>
      </c>
      <c r="N323" s="113">
        <v>127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117</v>
      </c>
      <c r="AH323" s="116">
        <v>144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263</v>
      </c>
      <c r="F324" s="104" t="s">
        <v>262</v>
      </c>
      <c r="G324" s="104" t="s">
        <v>921</v>
      </c>
      <c r="H324" s="104" t="s">
        <v>922</v>
      </c>
      <c r="I324" s="104" t="s">
        <v>923</v>
      </c>
      <c r="J324" s="107">
        <v>30</v>
      </c>
      <c r="K324" s="113">
        <v>540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100</v>
      </c>
      <c r="AH324" s="116">
        <v>145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264</v>
      </c>
      <c r="F325" s="104" t="s">
        <v>265</v>
      </c>
      <c r="G325" s="104">
        <v>10288501</v>
      </c>
      <c r="H325" s="104" t="s">
        <v>924</v>
      </c>
      <c r="I325" s="104" t="s">
        <v>920</v>
      </c>
      <c r="J325" s="107">
        <v>30</v>
      </c>
      <c r="K325" s="113">
        <v>510</v>
      </c>
      <c r="L325" s="116" t="str">
        <f>SUM(N325:AQ325)</f>
        <v>0</v>
      </c>
      <c r="M325" s="119" t="str">
        <f>L325 - K325</f>
        <v>0</v>
      </c>
      <c r="N325" s="113">
        <v>90</v>
      </c>
      <c r="O325" s="116">
        <v>0</v>
      </c>
      <c r="P325" s="116">
        <v>0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60</v>
      </c>
      <c r="AH325" s="116">
        <v>110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266</v>
      </c>
      <c r="F326" s="104" t="s">
        <v>265</v>
      </c>
      <c r="G326" s="104" t="s">
        <v>925</v>
      </c>
      <c r="H326" s="104" t="s">
        <v>926</v>
      </c>
      <c r="I326" s="104" t="s">
        <v>927</v>
      </c>
      <c r="J326" s="107">
        <v>30</v>
      </c>
      <c r="K326" s="113">
        <v>420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87</v>
      </c>
      <c r="AH326" s="116">
        <v>106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266</v>
      </c>
      <c r="F327" s="104" t="s">
        <v>265</v>
      </c>
      <c r="G327" s="104" t="s">
        <v>928</v>
      </c>
      <c r="H327" s="104" t="s">
        <v>926</v>
      </c>
      <c r="I327" s="104" t="s">
        <v>923</v>
      </c>
      <c r="J327" s="107">
        <v>30</v>
      </c>
      <c r="K327" s="113">
        <v>244</v>
      </c>
      <c r="L327" s="116" t="str">
        <f>SUM(N327:AQ327)</f>
        <v>0</v>
      </c>
      <c r="M327" s="119" t="str">
        <f>L327 - K327</f>
        <v>0</v>
      </c>
      <c r="N327" s="113">
        <v>68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267</v>
      </c>
      <c r="F328" s="104" t="s">
        <v>268</v>
      </c>
      <c r="G328" s="104">
        <v>10288497</v>
      </c>
      <c r="H328" s="104" t="s">
        <v>929</v>
      </c>
      <c r="I328" s="104" t="s">
        <v>920</v>
      </c>
      <c r="J328" s="107">
        <v>10</v>
      </c>
      <c r="K328" s="113">
        <v>594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59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267</v>
      </c>
      <c r="F329" s="104" t="s">
        <v>268</v>
      </c>
      <c r="G329" s="104">
        <v>10297583</v>
      </c>
      <c r="H329" s="104" t="s">
        <v>929</v>
      </c>
      <c r="I329" s="104" t="s">
        <v>923</v>
      </c>
      <c r="J329" s="107">
        <v>10</v>
      </c>
      <c r="K329" s="113">
        <v>648</v>
      </c>
      <c r="L329" s="116" t="str">
        <f>SUM(N329:AQ329)</f>
        <v>0</v>
      </c>
      <c r="M329" s="119" t="str">
        <f>L329 - K329</f>
        <v>0</v>
      </c>
      <c r="N329" s="113">
        <v>106</v>
      </c>
      <c r="O329" s="116">
        <v>261</v>
      </c>
      <c r="P329" s="116">
        <v>65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159</v>
      </c>
      <c r="AH329" s="116">
        <v>57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269</v>
      </c>
      <c r="F330" s="104" t="s">
        <v>270</v>
      </c>
      <c r="G330" s="104" t="s">
        <v>930</v>
      </c>
      <c r="H330" s="104" t="s">
        <v>931</v>
      </c>
      <c r="I330" s="104" t="s">
        <v>932</v>
      </c>
      <c r="J330" s="107">
        <v>30</v>
      </c>
      <c r="K330" s="113">
        <v>70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50</v>
      </c>
      <c r="AC330" s="124">
        <v>20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269</v>
      </c>
      <c r="F331" s="104" t="s">
        <v>270</v>
      </c>
      <c r="G331" s="104" t="s">
        <v>933</v>
      </c>
      <c r="H331" s="104" t="s">
        <v>934</v>
      </c>
      <c r="I331" s="104" t="s">
        <v>935</v>
      </c>
      <c r="J331" s="107">
        <v>30</v>
      </c>
      <c r="K331" s="113">
        <v>50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50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269</v>
      </c>
      <c r="F332" s="104" t="s">
        <v>270</v>
      </c>
      <c r="G332" s="104" t="s">
        <v>936</v>
      </c>
      <c r="H332" s="104" t="s">
        <v>934</v>
      </c>
      <c r="I332" s="104" t="s">
        <v>937</v>
      </c>
      <c r="J332" s="107">
        <v>30</v>
      </c>
      <c r="K332" s="113">
        <v>50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50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271</v>
      </c>
      <c r="F333" s="104" t="s">
        <v>272</v>
      </c>
      <c r="G333" s="104" t="s">
        <v>938</v>
      </c>
      <c r="H333" s="104" t="s">
        <v>931</v>
      </c>
      <c r="I333" s="104" t="s">
        <v>937</v>
      </c>
      <c r="J333" s="107">
        <v>30</v>
      </c>
      <c r="K333" s="113">
        <v>50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50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271</v>
      </c>
      <c r="F334" s="104" t="s">
        <v>272</v>
      </c>
      <c r="G334" s="104" t="s">
        <v>939</v>
      </c>
      <c r="H334" s="104" t="s">
        <v>931</v>
      </c>
      <c r="I334" s="104" t="s">
        <v>932</v>
      </c>
      <c r="J334" s="107">
        <v>30</v>
      </c>
      <c r="K334" s="113">
        <v>70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50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20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271</v>
      </c>
      <c r="F335" s="104" t="s">
        <v>272</v>
      </c>
      <c r="G335" s="104" t="s">
        <v>940</v>
      </c>
      <c r="H335" s="104" t="s">
        <v>931</v>
      </c>
      <c r="I335" s="104" t="s">
        <v>935</v>
      </c>
      <c r="J335" s="107">
        <v>30</v>
      </c>
      <c r="K335" s="113">
        <v>50</v>
      </c>
      <c r="L335" s="116" t="str">
        <f>SUM(N335:AQ335)</f>
        <v>0</v>
      </c>
      <c r="M335" s="119" t="str">
        <f>L335 - K335</f>
        <v>0</v>
      </c>
      <c r="N335" s="113">
        <v>0</v>
      </c>
      <c r="O335" s="116">
        <v>0</v>
      </c>
      <c r="P335" s="116">
        <v>0</v>
      </c>
      <c r="Q335" s="124">
        <v>0</v>
      </c>
      <c r="R335" s="124">
        <v>0</v>
      </c>
      <c r="S335" s="116">
        <v>0</v>
      </c>
      <c r="T335" s="116">
        <v>0</v>
      </c>
      <c r="U335" s="116">
        <v>0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50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273</v>
      </c>
      <c r="F336" s="104" t="s">
        <v>274</v>
      </c>
      <c r="G336" s="104" t="s">
        <v>941</v>
      </c>
      <c r="H336" s="104" t="s">
        <v>942</v>
      </c>
      <c r="I336" s="104" t="s">
        <v>937</v>
      </c>
      <c r="J336" s="107">
        <v>10</v>
      </c>
      <c r="K336" s="113">
        <v>50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0</v>
      </c>
      <c r="T336" s="116">
        <v>0</v>
      </c>
      <c r="U336" s="116">
        <v>0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50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273</v>
      </c>
      <c r="F337" s="104" t="s">
        <v>274</v>
      </c>
      <c r="G337" s="104" t="s">
        <v>943</v>
      </c>
      <c r="H337" s="104" t="s">
        <v>942</v>
      </c>
      <c r="I337" s="104" t="s">
        <v>932</v>
      </c>
      <c r="J337" s="107">
        <v>10</v>
      </c>
      <c r="K337" s="113">
        <v>70</v>
      </c>
      <c r="L337" s="116" t="str">
        <f>SUM(N337:AQ337)</f>
        <v>0</v>
      </c>
      <c r="M337" s="119" t="str">
        <f>L337 - K337</f>
        <v>0</v>
      </c>
      <c r="N337" s="113">
        <v>0</v>
      </c>
      <c r="O337" s="116">
        <v>0</v>
      </c>
      <c r="P337" s="116">
        <v>0</v>
      </c>
      <c r="Q337" s="124">
        <v>0</v>
      </c>
      <c r="R337" s="124">
        <v>0</v>
      </c>
      <c r="S337" s="116">
        <v>0</v>
      </c>
      <c r="T337" s="116">
        <v>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50</v>
      </c>
      <c r="AC337" s="124">
        <v>20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273</v>
      </c>
      <c r="F338" s="104" t="s">
        <v>274</v>
      </c>
      <c r="G338" s="104" t="s">
        <v>944</v>
      </c>
      <c r="H338" s="104" t="s">
        <v>942</v>
      </c>
      <c r="I338" s="104" t="s">
        <v>935</v>
      </c>
      <c r="J338" s="107">
        <v>10</v>
      </c>
      <c r="K338" s="113">
        <v>50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0</v>
      </c>
      <c r="P338" s="116">
        <v>0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50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275</v>
      </c>
      <c r="F339" s="104" t="s">
        <v>253</v>
      </c>
      <c r="G339" s="104" t="s">
        <v>906</v>
      </c>
      <c r="H339" s="104" t="s">
        <v>858</v>
      </c>
      <c r="I339" s="104" t="s">
        <v>433</v>
      </c>
      <c r="J339" s="107">
        <v>30</v>
      </c>
      <c r="K339" s="113">
        <v>1755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150</v>
      </c>
      <c r="T339" s="116">
        <v>705</v>
      </c>
      <c r="U339" s="116">
        <v>675</v>
      </c>
      <c r="V339" s="116">
        <v>225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275</v>
      </c>
      <c r="F340" s="104" t="s">
        <v>253</v>
      </c>
      <c r="G340" s="104" t="s">
        <v>905</v>
      </c>
      <c r="H340" s="104" t="s">
        <v>854</v>
      </c>
      <c r="I340" s="104" t="s">
        <v>533</v>
      </c>
      <c r="J340" s="107">
        <v>30</v>
      </c>
      <c r="K340" s="113">
        <v>3285</v>
      </c>
      <c r="L340" s="116" t="str">
        <f>SUM(N340:AQ340)</f>
        <v>0</v>
      </c>
      <c r="M340" s="119" t="str">
        <f>L340 - K340</f>
        <v>0</v>
      </c>
      <c r="N340" s="113">
        <v>720</v>
      </c>
      <c r="O340" s="116">
        <v>585</v>
      </c>
      <c r="P340" s="116">
        <v>740</v>
      </c>
      <c r="Q340" s="124">
        <v>0</v>
      </c>
      <c r="R340" s="124">
        <v>0</v>
      </c>
      <c r="S340" s="116">
        <v>340</v>
      </c>
      <c r="T340" s="116">
        <v>0</v>
      </c>
      <c r="U340" s="116">
        <v>0</v>
      </c>
      <c r="V340" s="116">
        <v>225</v>
      </c>
      <c r="W340" s="116">
        <v>675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52</v>
      </c>
      <c r="D341" s="104" t="s">
        <v>279</v>
      </c>
      <c r="E341" s="104" t="s">
        <v>280</v>
      </c>
      <c r="F341" s="104" t="s">
        <v>281</v>
      </c>
      <c r="G341" s="104" t="s">
        <v>945</v>
      </c>
      <c r="H341" s="104" t="s">
        <v>946</v>
      </c>
      <c r="I341" s="104" t="s">
        <v>947</v>
      </c>
      <c r="J341" s="107">
        <v>30</v>
      </c>
      <c r="K341" s="113">
        <v>2472</v>
      </c>
      <c r="L341" s="116" t="str">
        <f>SUM(N341:AQ341)</f>
        <v>0</v>
      </c>
      <c r="M341" s="119" t="str">
        <f>L341 - K341</f>
        <v>0</v>
      </c>
      <c r="N341" s="113">
        <v>284</v>
      </c>
      <c r="O341" s="116">
        <v>736</v>
      </c>
      <c r="P341" s="116">
        <v>92</v>
      </c>
      <c r="Q341" s="124">
        <v>0</v>
      </c>
      <c r="R341" s="124">
        <v>0</v>
      </c>
      <c r="S341" s="116">
        <v>472</v>
      </c>
      <c r="T341" s="116">
        <v>20</v>
      </c>
      <c r="U341" s="116">
        <v>0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106</v>
      </c>
      <c r="AH341" s="116">
        <v>194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52</v>
      </c>
      <c r="D342" s="104" t="s">
        <v>279</v>
      </c>
      <c r="E342" s="104" t="s">
        <v>282</v>
      </c>
      <c r="F342" s="104" t="s">
        <v>283</v>
      </c>
      <c r="G342" s="104" t="s">
        <v>948</v>
      </c>
      <c r="H342" s="104" t="s">
        <v>949</v>
      </c>
      <c r="I342" s="104" t="s">
        <v>950</v>
      </c>
      <c r="J342" s="107">
        <v>10</v>
      </c>
      <c r="K342" s="113">
        <v>744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0</v>
      </c>
      <c r="P342" s="116">
        <v>0</v>
      </c>
      <c r="Q342" s="124">
        <v>0</v>
      </c>
      <c r="R342" s="124">
        <v>0</v>
      </c>
      <c r="S342" s="116">
        <v>0</v>
      </c>
      <c r="T342" s="116">
        <v>0</v>
      </c>
      <c r="U342" s="116">
        <v>0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52</v>
      </c>
      <c r="D343" s="104" t="s">
        <v>279</v>
      </c>
      <c r="E343" s="104" t="s">
        <v>282</v>
      </c>
      <c r="F343" s="104" t="s">
        <v>283</v>
      </c>
      <c r="G343" s="104" t="s">
        <v>951</v>
      </c>
      <c r="H343" s="104" t="s">
        <v>946</v>
      </c>
      <c r="I343" s="104" t="s">
        <v>952</v>
      </c>
      <c r="J343" s="107">
        <v>10</v>
      </c>
      <c r="K343" s="113">
        <v>1248</v>
      </c>
      <c r="L343" s="116" t="str">
        <f>SUM(N343:AQ343)</f>
        <v>0</v>
      </c>
      <c r="M343" s="119" t="str">
        <f>L343 - K343</f>
        <v>0</v>
      </c>
      <c r="N343" s="113">
        <v>0</v>
      </c>
      <c r="O343" s="116">
        <v>0</v>
      </c>
      <c r="P343" s="116">
        <v>0</v>
      </c>
      <c r="Q343" s="124">
        <v>0</v>
      </c>
      <c r="R343" s="124">
        <v>0</v>
      </c>
      <c r="S343" s="116">
        <v>0</v>
      </c>
      <c r="T343" s="116">
        <v>0</v>
      </c>
      <c r="U343" s="116">
        <v>0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695</v>
      </c>
      <c r="AH343" s="116">
        <v>440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52</v>
      </c>
      <c r="D344" s="104" t="s">
        <v>279</v>
      </c>
      <c r="E344" s="104" t="s">
        <v>284</v>
      </c>
      <c r="F344" s="104" t="s">
        <v>281</v>
      </c>
      <c r="G344" s="104" t="s">
        <v>953</v>
      </c>
      <c r="H344" s="104" t="s">
        <v>946</v>
      </c>
      <c r="I344" s="104" t="s">
        <v>950</v>
      </c>
      <c r="J344" s="107">
        <v>30</v>
      </c>
      <c r="K344" s="113">
        <v>792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0</v>
      </c>
      <c r="W344" s="116">
        <v>142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131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52</v>
      </c>
      <c r="D345" s="104" t="s">
        <v>279</v>
      </c>
      <c r="E345" s="104" t="s">
        <v>284</v>
      </c>
      <c r="F345" s="104" t="s">
        <v>281</v>
      </c>
      <c r="G345" s="104" t="s">
        <v>954</v>
      </c>
      <c r="H345" s="104" t="s">
        <v>946</v>
      </c>
      <c r="I345" s="104" t="s">
        <v>955</v>
      </c>
      <c r="J345" s="107">
        <v>30</v>
      </c>
      <c r="K345" s="113">
        <v>3708</v>
      </c>
      <c r="L345" s="116" t="str">
        <f>SUM(N345:AQ345)</f>
        <v>0</v>
      </c>
      <c r="M345" s="119" t="str">
        <f>L345 - K345</f>
        <v>0</v>
      </c>
      <c r="N345" s="113">
        <v>271</v>
      </c>
      <c r="O345" s="116">
        <v>557</v>
      </c>
      <c r="P345" s="116">
        <v>261</v>
      </c>
      <c r="Q345" s="124">
        <v>0</v>
      </c>
      <c r="R345" s="124">
        <v>0</v>
      </c>
      <c r="S345" s="116">
        <v>448</v>
      </c>
      <c r="T345" s="116">
        <v>447</v>
      </c>
      <c r="U345" s="116">
        <v>374</v>
      </c>
      <c r="V345" s="116">
        <v>317</v>
      </c>
      <c r="W345" s="116">
        <v>399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214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52</v>
      </c>
      <c r="D346" s="104" t="s">
        <v>279</v>
      </c>
      <c r="E346" s="104" t="s">
        <v>285</v>
      </c>
      <c r="F346" s="104" t="s">
        <v>283</v>
      </c>
      <c r="G346" s="104" t="s">
        <v>956</v>
      </c>
      <c r="H346" s="104" t="s">
        <v>949</v>
      </c>
      <c r="I346" s="104" t="s">
        <v>957</v>
      </c>
      <c r="J346" s="107">
        <v>10</v>
      </c>
      <c r="K346" s="113">
        <v>4524</v>
      </c>
      <c r="L346" s="116" t="str">
        <f>SUM(N346:AQ346)</f>
        <v>0</v>
      </c>
      <c r="M346" s="119" t="str">
        <f>L346 - K346</f>
        <v>0</v>
      </c>
      <c r="N346" s="113">
        <v>0</v>
      </c>
      <c r="O346" s="116">
        <v>986</v>
      </c>
      <c r="P346" s="116">
        <v>736</v>
      </c>
      <c r="Q346" s="124">
        <v>0</v>
      </c>
      <c r="R346" s="124">
        <v>0</v>
      </c>
      <c r="S346" s="116">
        <v>651</v>
      </c>
      <c r="T346" s="116">
        <v>726</v>
      </c>
      <c r="U346" s="116">
        <v>623</v>
      </c>
      <c r="V346" s="116">
        <v>738</v>
      </c>
      <c r="W346" s="116">
        <v>64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279</v>
      </c>
      <c r="E347" s="104" t="s">
        <v>286</v>
      </c>
      <c r="F347" s="104" t="s">
        <v>281</v>
      </c>
      <c r="G347" s="104" t="s">
        <v>958</v>
      </c>
      <c r="H347" s="104" t="s">
        <v>946</v>
      </c>
      <c r="I347" s="104" t="s">
        <v>959</v>
      </c>
      <c r="J347" s="107">
        <v>30</v>
      </c>
      <c r="K347" s="113">
        <v>5088</v>
      </c>
      <c r="L347" s="116" t="str">
        <f>SUM(N347:AQ347)</f>
        <v>0</v>
      </c>
      <c r="M347" s="119" t="str">
        <f>L347 - K347</f>
        <v>0</v>
      </c>
      <c r="N347" s="113">
        <v>228</v>
      </c>
      <c r="O347" s="116">
        <v>472</v>
      </c>
      <c r="P347" s="116">
        <v>355</v>
      </c>
      <c r="Q347" s="124">
        <v>0</v>
      </c>
      <c r="R347" s="124">
        <v>0</v>
      </c>
      <c r="S347" s="116">
        <v>360</v>
      </c>
      <c r="T347" s="116">
        <v>540</v>
      </c>
      <c r="U347" s="116">
        <v>532</v>
      </c>
      <c r="V347" s="116">
        <v>366</v>
      </c>
      <c r="W347" s="116">
        <v>389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389</v>
      </c>
      <c r="AH347" s="116">
        <v>399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279</v>
      </c>
      <c r="E348" s="104" t="s">
        <v>286</v>
      </c>
      <c r="F348" s="104" t="s">
        <v>281</v>
      </c>
      <c r="G348" s="104" t="s">
        <v>960</v>
      </c>
      <c r="H348" s="104" t="s">
        <v>946</v>
      </c>
      <c r="I348" s="104" t="s">
        <v>961</v>
      </c>
      <c r="J348" s="107">
        <v>30</v>
      </c>
      <c r="K348" s="113">
        <v>360</v>
      </c>
      <c r="L348" s="116" t="str">
        <f>SUM(N348:AQ348)</f>
        <v>0</v>
      </c>
      <c r="M348" s="119" t="str">
        <f>L348 - K348</f>
        <v>0</v>
      </c>
      <c r="N348" s="113">
        <v>0</v>
      </c>
      <c r="O348" s="116">
        <v>0</v>
      </c>
      <c r="P348" s="116">
        <v>0</v>
      </c>
      <c r="Q348" s="124">
        <v>0</v>
      </c>
      <c r="R348" s="124">
        <v>0</v>
      </c>
      <c r="S348" s="116">
        <v>0</v>
      </c>
      <c r="T348" s="116">
        <v>0</v>
      </c>
      <c r="U348" s="116">
        <v>0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279</v>
      </c>
      <c r="E349" s="104" t="s">
        <v>287</v>
      </c>
      <c r="F349" s="104" t="s">
        <v>281</v>
      </c>
      <c r="G349" s="104" t="s">
        <v>958</v>
      </c>
      <c r="H349" s="104" t="s">
        <v>946</v>
      </c>
      <c r="I349" s="104" t="s">
        <v>959</v>
      </c>
      <c r="J349" s="107">
        <v>30</v>
      </c>
      <c r="K349" s="113">
        <v>3336</v>
      </c>
      <c r="L349" s="116" t="str">
        <f>SUM(N349:AQ349)</f>
        <v>0</v>
      </c>
      <c r="M349" s="119" t="str">
        <f>L349 - K349</f>
        <v>0</v>
      </c>
      <c r="N349" s="113">
        <v>260</v>
      </c>
      <c r="O349" s="116">
        <v>374</v>
      </c>
      <c r="P349" s="116">
        <v>457</v>
      </c>
      <c r="Q349" s="124">
        <v>0</v>
      </c>
      <c r="R349" s="124">
        <v>0</v>
      </c>
      <c r="S349" s="116">
        <v>353</v>
      </c>
      <c r="T349" s="116">
        <v>643</v>
      </c>
      <c r="U349" s="116">
        <v>431</v>
      </c>
      <c r="V349" s="116">
        <v>134</v>
      </c>
      <c r="W349" s="116">
        <v>32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51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279</v>
      </c>
      <c r="E350" s="104" t="s">
        <v>287</v>
      </c>
      <c r="F350" s="104" t="s">
        <v>281</v>
      </c>
      <c r="G350" s="104" t="s">
        <v>962</v>
      </c>
      <c r="H350" s="104" t="s">
        <v>946</v>
      </c>
      <c r="I350" s="104" t="s">
        <v>952</v>
      </c>
      <c r="J350" s="107">
        <v>30</v>
      </c>
      <c r="K350" s="113">
        <v>1284</v>
      </c>
      <c r="L350" s="116" t="str">
        <f>SUM(N350:AQ350)</f>
        <v>0</v>
      </c>
      <c r="M350" s="119" t="str">
        <f>L350 - K350</f>
        <v>0</v>
      </c>
      <c r="N350" s="113">
        <v>0</v>
      </c>
      <c r="O350" s="116">
        <v>0</v>
      </c>
      <c r="P350" s="116">
        <v>0</v>
      </c>
      <c r="Q350" s="124">
        <v>0</v>
      </c>
      <c r="R350" s="124">
        <v>0</v>
      </c>
      <c r="S350" s="116">
        <v>0</v>
      </c>
      <c r="T350" s="116">
        <v>0</v>
      </c>
      <c r="U350" s="116">
        <v>0</v>
      </c>
      <c r="V350" s="116">
        <v>155</v>
      </c>
      <c r="W350" s="116">
        <v>368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364</v>
      </c>
      <c r="AH350" s="116">
        <v>367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279</v>
      </c>
      <c r="E351" s="104" t="s">
        <v>288</v>
      </c>
      <c r="F351" s="104" t="s">
        <v>283</v>
      </c>
      <c r="G351" s="104" t="s">
        <v>963</v>
      </c>
      <c r="H351" s="104" t="s">
        <v>946</v>
      </c>
      <c r="I351" s="104" t="s">
        <v>964</v>
      </c>
      <c r="J351" s="107">
        <v>10</v>
      </c>
      <c r="K351" s="113">
        <v>17</v>
      </c>
      <c r="L351" s="116" t="str">
        <f>SUM(N351:AQ351)</f>
        <v>0</v>
      </c>
      <c r="M351" s="119" t="str">
        <f>L351 - K351</f>
        <v>0</v>
      </c>
      <c r="N351" s="113">
        <v>0</v>
      </c>
      <c r="O351" s="116">
        <v>0</v>
      </c>
      <c r="P351" s="116">
        <v>0</v>
      </c>
      <c r="Q351" s="124">
        <v>0</v>
      </c>
      <c r="R351" s="124">
        <v>0</v>
      </c>
      <c r="S351" s="116">
        <v>17</v>
      </c>
      <c r="T351" s="116">
        <v>0</v>
      </c>
      <c r="U351" s="116">
        <v>0</v>
      </c>
      <c r="V351" s="116">
        <v>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279</v>
      </c>
      <c r="E352" s="104" t="s">
        <v>288</v>
      </c>
      <c r="F352" s="104" t="s">
        <v>283</v>
      </c>
      <c r="G352" s="104" t="s">
        <v>965</v>
      </c>
      <c r="H352" s="104" t="s">
        <v>946</v>
      </c>
      <c r="I352" s="104" t="s">
        <v>959</v>
      </c>
      <c r="J352" s="107">
        <v>10</v>
      </c>
      <c r="K352" s="113">
        <v>8172</v>
      </c>
      <c r="L352" s="116" t="str">
        <f>SUM(N352:AQ352)</f>
        <v>0</v>
      </c>
      <c r="M352" s="119" t="str">
        <f>L352 - K352</f>
        <v>0</v>
      </c>
      <c r="N352" s="113">
        <v>1124</v>
      </c>
      <c r="O352" s="116">
        <v>221</v>
      </c>
      <c r="P352" s="116">
        <v>744</v>
      </c>
      <c r="Q352" s="124">
        <v>0</v>
      </c>
      <c r="R352" s="124">
        <v>0</v>
      </c>
      <c r="S352" s="116">
        <v>632</v>
      </c>
      <c r="T352" s="116">
        <v>686</v>
      </c>
      <c r="U352" s="116">
        <v>538</v>
      </c>
      <c r="V352" s="116">
        <v>736</v>
      </c>
      <c r="W352" s="116">
        <v>795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297</v>
      </c>
      <c r="AH352" s="116">
        <v>429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279</v>
      </c>
      <c r="E353" s="104" t="s">
        <v>289</v>
      </c>
      <c r="F353" s="104" t="s">
        <v>281</v>
      </c>
      <c r="G353" s="104" t="s">
        <v>945</v>
      </c>
      <c r="H353" s="104" t="s">
        <v>946</v>
      </c>
      <c r="I353" s="104" t="s">
        <v>947</v>
      </c>
      <c r="J353" s="107">
        <v>30</v>
      </c>
      <c r="K353" s="113">
        <v>6551</v>
      </c>
      <c r="L353" s="116" t="str">
        <f>SUM(N353:AQ353)</f>
        <v>0</v>
      </c>
      <c r="M353" s="119" t="str">
        <f>L353 - K353</f>
        <v>0</v>
      </c>
      <c r="N353" s="113">
        <v>480</v>
      </c>
      <c r="O353" s="116">
        <v>825</v>
      </c>
      <c r="P353" s="116">
        <v>624</v>
      </c>
      <c r="Q353" s="124">
        <v>0</v>
      </c>
      <c r="R353" s="124">
        <v>0</v>
      </c>
      <c r="S353" s="116">
        <v>830</v>
      </c>
      <c r="T353" s="116">
        <v>723</v>
      </c>
      <c r="U353" s="116">
        <v>721</v>
      </c>
      <c r="V353" s="116">
        <v>590</v>
      </c>
      <c r="W353" s="116">
        <v>509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601</v>
      </c>
      <c r="AH353" s="116">
        <v>517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279</v>
      </c>
      <c r="E354" s="104" t="s">
        <v>290</v>
      </c>
      <c r="F354" s="104" t="s">
        <v>281</v>
      </c>
      <c r="G354" s="104" t="s">
        <v>966</v>
      </c>
      <c r="H354" s="104" t="s">
        <v>946</v>
      </c>
      <c r="I354" s="104" t="s">
        <v>957</v>
      </c>
      <c r="J354" s="107">
        <v>30</v>
      </c>
      <c r="K354" s="113">
        <v>5196</v>
      </c>
      <c r="L354" s="116" t="str">
        <f>SUM(N354:AQ354)</f>
        <v>0</v>
      </c>
      <c r="M354" s="119" t="str">
        <f>L354 - K354</f>
        <v>0</v>
      </c>
      <c r="N354" s="113">
        <v>252</v>
      </c>
      <c r="O354" s="116">
        <v>660</v>
      </c>
      <c r="P354" s="116">
        <v>493</v>
      </c>
      <c r="Q354" s="124">
        <v>0</v>
      </c>
      <c r="R354" s="124">
        <v>0</v>
      </c>
      <c r="S354" s="116">
        <v>668</v>
      </c>
      <c r="T354" s="116">
        <v>665</v>
      </c>
      <c r="U354" s="116">
        <v>572</v>
      </c>
      <c r="V354" s="116">
        <v>496</v>
      </c>
      <c r="W354" s="116">
        <v>458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279</v>
      </c>
      <c r="E355" s="104" t="s">
        <v>291</v>
      </c>
      <c r="F355" s="104" t="s">
        <v>283</v>
      </c>
      <c r="G355" s="104" t="s">
        <v>967</v>
      </c>
      <c r="H355" s="104" t="s">
        <v>949</v>
      </c>
      <c r="I355" s="104" t="s">
        <v>968</v>
      </c>
      <c r="J355" s="107">
        <v>10</v>
      </c>
      <c r="K355" s="113">
        <v>372</v>
      </c>
      <c r="L355" s="116" t="str">
        <f>SUM(N355:AQ355)</f>
        <v>0</v>
      </c>
      <c r="M355" s="119" t="str">
        <f>L355 - K355</f>
        <v>0</v>
      </c>
      <c r="N355" s="113">
        <v>0</v>
      </c>
      <c r="O355" s="116">
        <v>0</v>
      </c>
      <c r="P355" s="116">
        <v>0</v>
      </c>
      <c r="Q355" s="124">
        <v>0</v>
      </c>
      <c r="R355" s="124">
        <v>0</v>
      </c>
      <c r="S355" s="116">
        <v>0</v>
      </c>
      <c r="T355" s="116">
        <v>0</v>
      </c>
      <c r="U355" s="116">
        <v>0</v>
      </c>
      <c r="V355" s="116">
        <v>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279</v>
      </c>
      <c r="E356" s="104" t="s">
        <v>291</v>
      </c>
      <c r="F356" s="104" t="s">
        <v>283</v>
      </c>
      <c r="G356" s="104" t="s">
        <v>969</v>
      </c>
      <c r="H356" s="104" t="s">
        <v>949</v>
      </c>
      <c r="I356" s="104" t="s">
        <v>970</v>
      </c>
      <c r="J356" s="107">
        <v>10</v>
      </c>
      <c r="K356" s="113">
        <v>6276</v>
      </c>
      <c r="L356" s="116" t="str">
        <f>SUM(N356:AQ356)</f>
        <v>0</v>
      </c>
      <c r="M356" s="119" t="str">
        <f>L356 - K356</f>
        <v>0</v>
      </c>
      <c r="N356" s="113">
        <v>1092</v>
      </c>
      <c r="O356" s="116">
        <v>0</v>
      </c>
      <c r="P356" s="116">
        <v>0</v>
      </c>
      <c r="Q356" s="124">
        <v>0</v>
      </c>
      <c r="R356" s="124">
        <v>0</v>
      </c>
      <c r="S356" s="116">
        <v>1942</v>
      </c>
      <c r="T356" s="116">
        <v>1130</v>
      </c>
      <c r="U356" s="116">
        <v>1112</v>
      </c>
      <c r="V356" s="116">
        <v>696</v>
      </c>
      <c r="W356" s="116">
        <v>84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279</v>
      </c>
      <c r="E357" s="104" t="s">
        <v>292</v>
      </c>
      <c r="F357" s="104" t="s">
        <v>281</v>
      </c>
      <c r="G357" s="104" t="s">
        <v>971</v>
      </c>
      <c r="H357" s="104" t="s">
        <v>946</v>
      </c>
      <c r="I357" s="104" t="s">
        <v>972</v>
      </c>
      <c r="J357" s="107">
        <v>30</v>
      </c>
      <c r="K357" s="113">
        <v>4176</v>
      </c>
      <c r="L357" s="116" t="str">
        <f>SUM(N357:AQ357)</f>
        <v>0</v>
      </c>
      <c r="M357" s="119" t="str">
        <f>L357 - K357</f>
        <v>0</v>
      </c>
      <c r="N357" s="113">
        <v>337</v>
      </c>
      <c r="O357" s="116">
        <v>439</v>
      </c>
      <c r="P357" s="116">
        <v>620</v>
      </c>
      <c r="Q357" s="124">
        <v>0</v>
      </c>
      <c r="R357" s="124">
        <v>0</v>
      </c>
      <c r="S357" s="116">
        <v>608</v>
      </c>
      <c r="T357" s="116">
        <v>615</v>
      </c>
      <c r="U357" s="116">
        <v>590</v>
      </c>
      <c r="V357" s="116">
        <v>289</v>
      </c>
      <c r="W357" s="116">
        <v>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279</v>
      </c>
      <c r="E358" s="104" t="s">
        <v>293</v>
      </c>
      <c r="F358" s="104" t="s">
        <v>283</v>
      </c>
      <c r="G358" s="104" t="s">
        <v>973</v>
      </c>
      <c r="H358" s="104" t="s">
        <v>946</v>
      </c>
      <c r="I358" s="104" t="s">
        <v>972</v>
      </c>
      <c r="J358" s="107">
        <v>10</v>
      </c>
      <c r="K358" s="113">
        <v>5046</v>
      </c>
      <c r="L358" s="116" t="str">
        <f>SUM(N358:AQ358)</f>
        <v>0</v>
      </c>
      <c r="M358" s="119" t="str">
        <f>L358 - K358</f>
        <v>0</v>
      </c>
      <c r="N358" s="113">
        <v>396</v>
      </c>
      <c r="O358" s="116">
        <v>999</v>
      </c>
      <c r="P358" s="116">
        <v>386</v>
      </c>
      <c r="Q358" s="124">
        <v>0</v>
      </c>
      <c r="R358" s="124">
        <v>0</v>
      </c>
      <c r="S358" s="116">
        <v>501</v>
      </c>
      <c r="T358" s="116">
        <v>744</v>
      </c>
      <c r="U358" s="116">
        <v>493</v>
      </c>
      <c r="V358" s="116">
        <v>808</v>
      </c>
      <c r="W358" s="116">
        <v>189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279</v>
      </c>
      <c r="E359" s="104" t="s">
        <v>294</v>
      </c>
      <c r="F359" s="104" t="s">
        <v>281</v>
      </c>
      <c r="G359" s="104" t="s">
        <v>974</v>
      </c>
      <c r="H359" s="104" t="s">
        <v>946</v>
      </c>
      <c r="I359" s="104" t="s">
        <v>968</v>
      </c>
      <c r="J359" s="107">
        <v>30</v>
      </c>
      <c r="K359" s="113">
        <v>312</v>
      </c>
      <c r="L359" s="116" t="str">
        <f>SUM(N359:AQ359)</f>
        <v>0</v>
      </c>
      <c r="M359" s="119" t="str">
        <f>L359 - K359</f>
        <v>0</v>
      </c>
      <c r="N359" s="113">
        <v>0</v>
      </c>
      <c r="O359" s="116">
        <v>0</v>
      </c>
      <c r="P359" s="116">
        <v>0</v>
      </c>
      <c r="Q359" s="124">
        <v>0</v>
      </c>
      <c r="R359" s="124">
        <v>0</v>
      </c>
      <c r="S359" s="116">
        <v>0</v>
      </c>
      <c r="T359" s="116">
        <v>0</v>
      </c>
      <c r="U359" s="116">
        <v>0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279</v>
      </c>
      <c r="E360" s="104" t="s">
        <v>296</v>
      </c>
      <c r="F360" s="104" t="s">
        <v>281</v>
      </c>
      <c r="G360" s="104" t="s">
        <v>975</v>
      </c>
      <c r="H360" s="104" t="s">
        <v>946</v>
      </c>
      <c r="I360" s="104" t="s">
        <v>970</v>
      </c>
      <c r="J360" s="107">
        <v>30</v>
      </c>
      <c r="K360" s="113">
        <v>2460</v>
      </c>
      <c r="L360" s="116" t="str">
        <f>SUM(N360:AQ360)</f>
        <v>0</v>
      </c>
      <c r="M360" s="119" t="str">
        <f>L360 - K360</f>
        <v>0</v>
      </c>
      <c r="N360" s="113">
        <v>0</v>
      </c>
      <c r="O360" s="116">
        <v>0</v>
      </c>
      <c r="P360" s="116">
        <v>336</v>
      </c>
      <c r="Q360" s="124">
        <v>0</v>
      </c>
      <c r="R360" s="124">
        <v>0</v>
      </c>
      <c r="S360" s="116">
        <v>425</v>
      </c>
      <c r="T360" s="116">
        <v>1219</v>
      </c>
      <c r="U360" s="116">
        <v>0</v>
      </c>
      <c r="V360" s="116">
        <v>0</v>
      </c>
      <c r="W360" s="116">
        <v>363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279</v>
      </c>
      <c r="E361" s="104" t="s">
        <v>297</v>
      </c>
      <c r="F361" s="104" t="s">
        <v>281</v>
      </c>
      <c r="G361" s="104" t="s">
        <v>945</v>
      </c>
      <c r="H361" s="104" t="s">
        <v>946</v>
      </c>
      <c r="I361" s="104" t="s">
        <v>947</v>
      </c>
      <c r="J361" s="107">
        <v>30</v>
      </c>
      <c r="K361" s="113">
        <v>6348</v>
      </c>
      <c r="L361" s="116" t="str">
        <f>SUM(N361:AQ361)</f>
        <v>0</v>
      </c>
      <c r="M361" s="119" t="str">
        <f>L361 - K361</f>
        <v>0</v>
      </c>
      <c r="N361" s="113">
        <v>496</v>
      </c>
      <c r="O361" s="116">
        <v>895</v>
      </c>
      <c r="P361" s="116">
        <v>516</v>
      </c>
      <c r="Q361" s="124">
        <v>0</v>
      </c>
      <c r="R361" s="124">
        <v>0</v>
      </c>
      <c r="S361" s="116">
        <v>697</v>
      </c>
      <c r="T361" s="116">
        <v>671</v>
      </c>
      <c r="U361" s="116">
        <v>676</v>
      </c>
      <c r="V361" s="116">
        <v>581</v>
      </c>
      <c r="W361" s="116">
        <v>326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280</v>
      </c>
      <c r="AH361" s="116">
        <v>622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279</v>
      </c>
      <c r="E362" s="104" t="s">
        <v>298</v>
      </c>
      <c r="F362" s="104" t="s">
        <v>283</v>
      </c>
      <c r="G362" s="104" t="s">
        <v>976</v>
      </c>
      <c r="H362" s="104" t="s">
        <v>949</v>
      </c>
      <c r="I362" s="104" t="s">
        <v>947</v>
      </c>
      <c r="J362" s="107">
        <v>10</v>
      </c>
      <c r="K362" s="113">
        <v>10224</v>
      </c>
      <c r="L362" s="116" t="str">
        <f>SUM(N362:AQ362)</f>
        <v>0</v>
      </c>
      <c r="M362" s="119" t="str">
        <f>L362 - K362</f>
        <v>0</v>
      </c>
      <c r="N362" s="113">
        <v>516</v>
      </c>
      <c r="O362" s="116">
        <v>1618</v>
      </c>
      <c r="P362" s="116">
        <v>1254</v>
      </c>
      <c r="Q362" s="124">
        <v>0</v>
      </c>
      <c r="R362" s="124">
        <v>0</v>
      </c>
      <c r="S362" s="116">
        <v>979</v>
      </c>
      <c r="T362" s="116">
        <v>1079</v>
      </c>
      <c r="U362" s="116">
        <v>1144</v>
      </c>
      <c r="V362" s="116">
        <v>784</v>
      </c>
      <c r="W362" s="116">
        <v>711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99</v>
      </c>
      <c r="AH362" s="116">
        <v>841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279</v>
      </c>
      <c r="E363" s="104" t="s">
        <v>299</v>
      </c>
      <c r="F363" s="104" t="s">
        <v>281</v>
      </c>
      <c r="G363" s="104" t="s">
        <v>977</v>
      </c>
      <c r="H363" s="104" t="s">
        <v>946</v>
      </c>
      <c r="I363" s="104" t="s">
        <v>978</v>
      </c>
      <c r="J363" s="107">
        <v>30</v>
      </c>
      <c r="K363" s="113">
        <v>5983</v>
      </c>
      <c r="L363" s="116" t="str">
        <f>SUM(N363:AQ363)</f>
        <v>0</v>
      </c>
      <c r="M363" s="119" t="str">
        <f>L363 - K363</f>
        <v>0</v>
      </c>
      <c r="N363" s="113">
        <v>228</v>
      </c>
      <c r="O363" s="116">
        <v>611</v>
      </c>
      <c r="P363" s="116">
        <v>533</v>
      </c>
      <c r="Q363" s="124">
        <v>0</v>
      </c>
      <c r="R363" s="124">
        <v>0</v>
      </c>
      <c r="S363" s="116">
        <v>543</v>
      </c>
      <c r="T363" s="116">
        <v>546</v>
      </c>
      <c r="U363" s="116">
        <v>505</v>
      </c>
      <c r="V363" s="116">
        <v>386</v>
      </c>
      <c r="W363" s="116">
        <v>543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338</v>
      </c>
      <c r="AH363" s="116">
        <v>404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279</v>
      </c>
      <c r="E364" s="104" t="s">
        <v>300</v>
      </c>
      <c r="F364" s="104" t="s">
        <v>283</v>
      </c>
      <c r="G364" s="104" t="s">
        <v>979</v>
      </c>
      <c r="H364" s="104" t="s">
        <v>946</v>
      </c>
      <c r="I364" s="104" t="s">
        <v>980</v>
      </c>
      <c r="J364" s="107">
        <v>10</v>
      </c>
      <c r="K364" s="113">
        <v>4746</v>
      </c>
      <c r="L364" s="116" t="str">
        <f>SUM(N364:AQ364)</f>
        <v>0</v>
      </c>
      <c r="M364" s="119" t="str">
        <f>L364 - K364</f>
        <v>0</v>
      </c>
      <c r="N364" s="113">
        <v>131</v>
      </c>
      <c r="O364" s="116">
        <v>605</v>
      </c>
      <c r="P364" s="116">
        <v>608</v>
      </c>
      <c r="Q364" s="124">
        <v>0</v>
      </c>
      <c r="R364" s="124">
        <v>0</v>
      </c>
      <c r="S364" s="116">
        <v>511</v>
      </c>
      <c r="T364" s="116">
        <v>224</v>
      </c>
      <c r="U364" s="116">
        <v>572</v>
      </c>
      <c r="V364" s="116">
        <v>0</v>
      </c>
      <c r="W364" s="116">
        <v>452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295</v>
      </c>
      <c r="AH364" s="116">
        <v>331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279</v>
      </c>
      <c r="E365" s="104" t="s">
        <v>300</v>
      </c>
      <c r="F365" s="104" t="s">
        <v>283</v>
      </c>
      <c r="G365" s="104" t="s">
        <v>981</v>
      </c>
      <c r="H365" s="104" t="s">
        <v>946</v>
      </c>
      <c r="I365" s="104" t="s">
        <v>982</v>
      </c>
      <c r="J365" s="107">
        <v>10</v>
      </c>
      <c r="K365" s="113">
        <v>551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551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279</v>
      </c>
      <c r="E366" s="104" t="s">
        <v>301</v>
      </c>
      <c r="F366" s="104" t="s">
        <v>281</v>
      </c>
      <c r="G366" s="104" t="s">
        <v>983</v>
      </c>
      <c r="H366" s="104" t="s">
        <v>946</v>
      </c>
      <c r="I366" s="104" t="s">
        <v>980</v>
      </c>
      <c r="J366" s="107">
        <v>30</v>
      </c>
      <c r="K366" s="113">
        <v>4692</v>
      </c>
      <c r="L366" s="116" t="str">
        <f>SUM(N366:AQ366)</f>
        <v>0</v>
      </c>
      <c r="M366" s="119" t="str">
        <f>L366 - K366</f>
        <v>0</v>
      </c>
      <c r="N366" s="113">
        <v>732</v>
      </c>
      <c r="O366" s="116">
        <v>120</v>
      </c>
      <c r="P366" s="116">
        <v>594</v>
      </c>
      <c r="Q366" s="124">
        <v>0</v>
      </c>
      <c r="R366" s="124">
        <v>0</v>
      </c>
      <c r="S366" s="116">
        <v>520</v>
      </c>
      <c r="T366" s="116">
        <v>516</v>
      </c>
      <c r="U366" s="116">
        <v>286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360</v>
      </c>
      <c r="AH366" s="116">
        <v>428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279</v>
      </c>
      <c r="E367" s="104" t="s">
        <v>301</v>
      </c>
      <c r="F367" s="104" t="s">
        <v>281</v>
      </c>
      <c r="G367" s="104" t="s">
        <v>984</v>
      </c>
      <c r="H367" s="104" t="s">
        <v>946</v>
      </c>
      <c r="I367" s="104" t="s">
        <v>982</v>
      </c>
      <c r="J367" s="107">
        <v>30</v>
      </c>
      <c r="K367" s="113">
        <v>558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0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298</v>
      </c>
      <c r="W367" s="116">
        <v>260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279</v>
      </c>
      <c r="E368" s="104" t="s">
        <v>302</v>
      </c>
      <c r="F368" s="104" t="s">
        <v>281</v>
      </c>
      <c r="G368" s="104" t="s">
        <v>975</v>
      </c>
      <c r="H368" s="104" t="s">
        <v>946</v>
      </c>
      <c r="I368" s="104" t="s">
        <v>970</v>
      </c>
      <c r="J368" s="107">
        <v>30</v>
      </c>
      <c r="K368" s="113">
        <v>2136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852</v>
      </c>
      <c r="P368" s="116">
        <v>409</v>
      </c>
      <c r="Q368" s="124">
        <v>0</v>
      </c>
      <c r="R368" s="124">
        <v>0</v>
      </c>
      <c r="S368" s="116">
        <v>539</v>
      </c>
      <c r="T368" s="116">
        <v>336</v>
      </c>
      <c r="U368" s="116">
        <v>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279</v>
      </c>
      <c r="E369" s="104" t="s">
        <v>303</v>
      </c>
      <c r="F369" s="104" t="s">
        <v>281</v>
      </c>
      <c r="G369" s="104" t="s">
        <v>945</v>
      </c>
      <c r="H369" s="104" t="s">
        <v>946</v>
      </c>
      <c r="I369" s="104" t="s">
        <v>947</v>
      </c>
      <c r="J369" s="107">
        <v>30</v>
      </c>
      <c r="K369" s="113">
        <v>8159</v>
      </c>
      <c r="L369" s="116" t="str">
        <f>SUM(N369:AQ369)</f>
        <v>0</v>
      </c>
      <c r="M369" s="119" t="str">
        <f>L369 - K369</f>
        <v>0</v>
      </c>
      <c r="N369" s="113">
        <v>521</v>
      </c>
      <c r="O369" s="116">
        <v>910</v>
      </c>
      <c r="P369" s="116">
        <v>640</v>
      </c>
      <c r="Q369" s="124">
        <v>0</v>
      </c>
      <c r="R369" s="124">
        <v>0</v>
      </c>
      <c r="S369" s="116">
        <v>880</v>
      </c>
      <c r="T369" s="116">
        <v>880</v>
      </c>
      <c r="U369" s="116">
        <v>670</v>
      </c>
      <c r="V369" s="116">
        <v>555</v>
      </c>
      <c r="W369" s="116">
        <v>562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533</v>
      </c>
      <c r="AH369" s="116">
        <v>512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279</v>
      </c>
      <c r="E370" s="104" t="s">
        <v>304</v>
      </c>
      <c r="F370" s="104" t="s">
        <v>281</v>
      </c>
      <c r="G370" s="104" t="s">
        <v>985</v>
      </c>
      <c r="H370" s="104" t="s">
        <v>946</v>
      </c>
      <c r="I370" s="104" t="s">
        <v>986</v>
      </c>
      <c r="J370" s="107">
        <v>30</v>
      </c>
      <c r="K370" s="113">
        <v>2028</v>
      </c>
      <c r="L370" s="116" t="str">
        <f>SUM(N370:AQ370)</f>
        <v>0</v>
      </c>
      <c r="M370" s="119" t="str">
        <f>L370 - K370</f>
        <v>0</v>
      </c>
      <c r="N370" s="113">
        <v>592</v>
      </c>
      <c r="O370" s="116">
        <v>307</v>
      </c>
      <c r="P370" s="116">
        <v>0</v>
      </c>
      <c r="Q370" s="124">
        <v>0</v>
      </c>
      <c r="R370" s="124">
        <v>0</v>
      </c>
      <c r="S370" s="116">
        <v>0</v>
      </c>
      <c r="T370" s="116">
        <v>0</v>
      </c>
      <c r="U370" s="116">
        <v>0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52</v>
      </c>
      <c r="D371" s="104" t="s">
        <v>279</v>
      </c>
      <c r="E371" s="104" t="s">
        <v>305</v>
      </c>
      <c r="F371" s="104" t="s">
        <v>283</v>
      </c>
      <c r="G371" s="104" t="s">
        <v>987</v>
      </c>
      <c r="H371" s="104" t="s">
        <v>949</v>
      </c>
      <c r="I371" s="104" t="s">
        <v>986</v>
      </c>
      <c r="J371" s="107">
        <v>10</v>
      </c>
      <c r="K371" s="113">
        <v>2028</v>
      </c>
      <c r="L371" s="116" t="str">
        <f>SUM(N371:AQ371)</f>
        <v>0</v>
      </c>
      <c r="M371" s="119" t="str">
        <f>L371 - K371</f>
        <v>0</v>
      </c>
      <c r="N371" s="113">
        <v>927</v>
      </c>
      <c r="O371" s="116">
        <v>273</v>
      </c>
      <c r="P371" s="116">
        <v>0</v>
      </c>
      <c r="Q371" s="124">
        <v>0</v>
      </c>
      <c r="R371" s="124">
        <v>0</v>
      </c>
      <c r="S371" s="116">
        <v>0</v>
      </c>
      <c r="T371" s="116">
        <v>0</v>
      </c>
      <c r="U371" s="116">
        <v>0</v>
      </c>
      <c r="V371" s="116">
        <v>0</v>
      </c>
      <c r="W371" s="116">
        <v>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52</v>
      </c>
      <c r="D372" s="104" t="s">
        <v>279</v>
      </c>
      <c r="E372" s="104" t="s">
        <v>306</v>
      </c>
      <c r="F372" s="104" t="s">
        <v>281</v>
      </c>
      <c r="G372" s="104" t="s">
        <v>977</v>
      </c>
      <c r="H372" s="104" t="s">
        <v>946</v>
      </c>
      <c r="I372" s="104" t="s">
        <v>978</v>
      </c>
      <c r="J372" s="107">
        <v>30</v>
      </c>
      <c r="K372" s="113">
        <v>2064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0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44</v>
      </c>
      <c r="AH372" s="116">
        <v>531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52</v>
      </c>
      <c r="D373" s="104" t="s">
        <v>279</v>
      </c>
      <c r="E373" s="104" t="s">
        <v>307</v>
      </c>
      <c r="F373" s="104" t="s">
        <v>283</v>
      </c>
      <c r="G373" s="104" t="s">
        <v>988</v>
      </c>
      <c r="H373" s="104" t="s">
        <v>949</v>
      </c>
      <c r="I373" s="104" t="s">
        <v>978</v>
      </c>
      <c r="J373" s="107">
        <v>10</v>
      </c>
      <c r="K373" s="113">
        <v>2401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337</v>
      </c>
      <c r="Q373" s="124">
        <v>0</v>
      </c>
      <c r="R373" s="124">
        <v>0</v>
      </c>
      <c r="S373" s="116">
        <v>0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257</v>
      </c>
      <c r="AH373" s="116">
        <v>450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52</v>
      </c>
      <c r="D374" s="104" t="s">
        <v>279</v>
      </c>
      <c r="E374" s="104" t="s">
        <v>308</v>
      </c>
      <c r="F374" s="104" t="s">
        <v>281</v>
      </c>
      <c r="G374" s="104" t="s">
        <v>975</v>
      </c>
      <c r="H374" s="104" t="s">
        <v>946</v>
      </c>
      <c r="I374" s="104" t="s">
        <v>970</v>
      </c>
      <c r="J374" s="107">
        <v>30</v>
      </c>
      <c r="K374" s="113">
        <v>2736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851</v>
      </c>
      <c r="P374" s="116">
        <v>532</v>
      </c>
      <c r="Q374" s="124">
        <v>0</v>
      </c>
      <c r="R374" s="124">
        <v>0</v>
      </c>
      <c r="S374" s="116">
        <v>645</v>
      </c>
      <c r="T374" s="116">
        <v>708</v>
      </c>
      <c r="U374" s="116">
        <v>0</v>
      </c>
      <c r="V374" s="116">
        <v>0</v>
      </c>
      <c r="W374" s="116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279</v>
      </c>
      <c r="E375" s="104" t="s">
        <v>309</v>
      </c>
      <c r="F375" s="104" t="s">
        <v>283</v>
      </c>
      <c r="G375" s="104" t="s">
        <v>969</v>
      </c>
      <c r="H375" s="104" t="s">
        <v>949</v>
      </c>
      <c r="I375" s="104" t="s">
        <v>970</v>
      </c>
      <c r="J375" s="107">
        <v>10</v>
      </c>
      <c r="K375" s="113">
        <v>4608</v>
      </c>
      <c r="L375" s="116" t="str">
        <f>SUM(N375:AQ375)</f>
        <v>0</v>
      </c>
      <c r="M375" s="119" t="str">
        <f>L375 - K375</f>
        <v>0</v>
      </c>
      <c r="N375" s="113">
        <v>416</v>
      </c>
      <c r="O375" s="116">
        <v>936</v>
      </c>
      <c r="P375" s="116">
        <v>870</v>
      </c>
      <c r="Q375" s="124">
        <v>0</v>
      </c>
      <c r="R375" s="124">
        <v>0</v>
      </c>
      <c r="S375" s="116">
        <v>514</v>
      </c>
      <c r="T375" s="116">
        <v>0</v>
      </c>
      <c r="U375" s="116">
        <v>281</v>
      </c>
      <c r="V375" s="116">
        <v>823</v>
      </c>
      <c r="W375" s="116">
        <v>609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279</v>
      </c>
      <c r="E376" s="104" t="s">
        <v>310</v>
      </c>
      <c r="F376" s="104" t="s">
        <v>281</v>
      </c>
      <c r="G376" s="104" t="s">
        <v>945</v>
      </c>
      <c r="H376" s="104" t="s">
        <v>946</v>
      </c>
      <c r="I376" s="104" t="s">
        <v>947</v>
      </c>
      <c r="J376" s="107">
        <v>30</v>
      </c>
      <c r="K376" s="113">
        <v>12001</v>
      </c>
      <c r="L376" s="116" t="str">
        <f>SUM(N376:AQ376)</f>
        <v>0</v>
      </c>
      <c r="M376" s="119" t="str">
        <f>L376 - K376</f>
        <v>0</v>
      </c>
      <c r="N376" s="113">
        <v>820</v>
      </c>
      <c r="O376" s="116">
        <v>1212</v>
      </c>
      <c r="P376" s="116">
        <v>867</v>
      </c>
      <c r="Q376" s="124">
        <v>0</v>
      </c>
      <c r="R376" s="124">
        <v>0</v>
      </c>
      <c r="S376" s="116">
        <v>1241</v>
      </c>
      <c r="T376" s="116">
        <v>1212</v>
      </c>
      <c r="U376" s="116">
        <v>1206</v>
      </c>
      <c r="V376" s="116">
        <v>946</v>
      </c>
      <c r="W376" s="116">
        <v>561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927</v>
      </c>
      <c r="AH376" s="116">
        <v>446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279</v>
      </c>
      <c r="E377" s="104" t="s">
        <v>311</v>
      </c>
      <c r="F377" s="104" t="s">
        <v>283</v>
      </c>
      <c r="G377" s="104" t="s">
        <v>976</v>
      </c>
      <c r="H377" s="104" t="s">
        <v>949</v>
      </c>
      <c r="I377" s="104" t="s">
        <v>947</v>
      </c>
      <c r="J377" s="107">
        <v>10</v>
      </c>
      <c r="K377" s="113">
        <v>12001</v>
      </c>
      <c r="L377" s="116" t="str">
        <f>SUM(N377:AQ377)</f>
        <v>0</v>
      </c>
      <c r="M377" s="119" t="str">
        <f>L377 - K377</f>
        <v>0</v>
      </c>
      <c r="N377" s="113">
        <v>782</v>
      </c>
      <c r="O377" s="116">
        <v>1152</v>
      </c>
      <c r="P377" s="116">
        <v>1109</v>
      </c>
      <c r="Q377" s="124">
        <v>0</v>
      </c>
      <c r="R377" s="124">
        <v>0</v>
      </c>
      <c r="S377" s="116">
        <v>1133</v>
      </c>
      <c r="T377" s="116">
        <v>1197</v>
      </c>
      <c r="U377" s="116">
        <v>1116</v>
      </c>
      <c r="V377" s="116">
        <v>909</v>
      </c>
      <c r="W377" s="116">
        <v>585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740</v>
      </c>
      <c r="AH377" s="116">
        <v>870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279</v>
      </c>
      <c r="E378" s="104" t="s">
        <v>312</v>
      </c>
      <c r="F378" s="104" t="s">
        <v>281</v>
      </c>
      <c r="G378" s="104" t="s">
        <v>977</v>
      </c>
      <c r="H378" s="104" t="s">
        <v>946</v>
      </c>
      <c r="I378" s="104" t="s">
        <v>978</v>
      </c>
      <c r="J378" s="107">
        <v>30</v>
      </c>
      <c r="K378" s="113">
        <v>3911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322</v>
      </c>
      <c r="T378" s="116">
        <v>411</v>
      </c>
      <c r="U378" s="116">
        <v>391</v>
      </c>
      <c r="V378" s="116">
        <v>392</v>
      </c>
      <c r="W378" s="116">
        <v>523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353</v>
      </c>
      <c r="AH378" s="116">
        <v>405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279</v>
      </c>
      <c r="E379" s="104" t="s">
        <v>312</v>
      </c>
      <c r="F379" s="104" t="s">
        <v>281</v>
      </c>
      <c r="G379" s="104" t="s">
        <v>989</v>
      </c>
      <c r="H379" s="104" t="s">
        <v>946</v>
      </c>
      <c r="I379" s="104" t="s">
        <v>990</v>
      </c>
      <c r="J379" s="107">
        <v>30</v>
      </c>
      <c r="K379" s="113">
        <v>348</v>
      </c>
      <c r="L379" s="116" t="str">
        <f>SUM(N379:AQ379)</f>
        <v>0</v>
      </c>
      <c r="M379" s="119" t="str">
        <f>L379 - K379</f>
        <v>0</v>
      </c>
      <c r="N379" s="113">
        <v>87</v>
      </c>
      <c r="O379" s="116">
        <v>129</v>
      </c>
      <c r="P379" s="116">
        <v>0</v>
      </c>
      <c r="Q379" s="124">
        <v>0</v>
      </c>
      <c r="R379" s="124">
        <v>0</v>
      </c>
      <c r="S379" s="116">
        <v>0</v>
      </c>
      <c r="T379" s="116">
        <v>0</v>
      </c>
      <c r="U379" s="116">
        <v>0</v>
      </c>
      <c r="V379" s="116">
        <v>0</v>
      </c>
      <c r="W379" s="116">
        <v>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279</v>
      </c>
      <c r="E380" s="104" t="s">
        <v>313</v>
      </c>
      <c r="F380" s="104" t="s">
        <v>283</v>
      </c>
      <c r="G380" s="104" t="s">
        <v>988</v>
      </c>
      <c r="H380" s="104" t="s">
        <v>949</v>
      </c>
      <c r="I380" s="104" t="s">
        <v>978</v>
      </c>
      <c r="J380" s="107">
        <v>10</v>
      </c>
      <c r="K380" s="113">
        <v>2424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0</v>
      </c>
      <c r="Q380" s="124">
        <v>0</v>
      </c>
      <c r="R380" s="124">
        <v>0</v>
      </c>
      <c r="S380" s="116">
        <v>0</v>
      </c>
      <c r="T380" s="116">
        <v>0</v>
      </c>
      <c r="U380" s="116">
        <v>0</v>
      </c>
      <c r="V380" s="116">
        <v>0</v>
      </c>
      <c r="W380" s="116">
        <v>142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1046</v>
      </c>
      <c r="AH380" s="116">
        <v>557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279</v>
      </c>
      <c r="E381" s="104" t="s">
        <v>313</v>
      </c>
      <c r="F381" s="104" t="s">
        <v>283</v>
      </c>
      <c r="G381" s="104" t="s">
        <v>991</v>
      </c>
      <c r="H381" s="104" t="s">
        <v>949</v>
      </c>
      <c r="I381" s="104" t="s">
        <v>955</v>
      </c>
      <c r="J381" s="107">
        <v>10</v>
      </c>
      <c r="K381" s="113">
        <v>4044</v>
      </c>
      <c r="L381" s="116" t="str">
        <f>SUM(N381:AQ381)</f>
        <v>0</v>
      </c>
      <c r="M381" s="119" t="str">
        <f>L381 - K381</f>
        <v>0</v>
      </c>
      <c r="N381" s="113">
        <v>489</v>
      </c>
      <c r="O381" s="116">
        <v>692</v>
      </c>
      <c r="P381" s="116">
        <v>381</v>
      </c>
      <c r="Q381" s="124">
        <v>0</v>
      </c>
      <c r="R381" s="124">
        <v>0</v>
      </c>
      <c r="S381" s="116">
        <v>393</v>
      </c>
      <c r="T381" s="116">
        <v>410</v>
      </c>
      <c r="U381" s="116">
        <v>411</v>
      </c>
      <c r="V381" s="116">
        <v>371</v>
      </c>
      <c r="W381" s="116">
        <v>369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52</v>
      </c>
      <c r="D382" s="104" t="s">
        <v>279</v>
      </c>
      <c r="E382" s="104" t="s">
        <v>315</v>
      </c>
      <c r="F382" s="104" t="s">
        <v>283</v>
      </c>
      <c r="G382" s="104" t="s">
        <v>976</v>
      </c>
      <c r="H382" s="104" t="s">
        <v>949</v>
      </c>
      <c r="I382" s="104" t="s">
        <v>947</v>
      </c>
      <c r="J382" s="107">
        <v>10</v>
      </c>
      <c r="K382" s="113">
        <v>12420</v>
      </c>
      <c r="L382" s="116" t="str">
        <f>SUM(N382:AQ382)</f>
        <v>0</v>
      </c>
      <c r="M382" s="119" t="str">
        <f>L382 - K382</f>
        <v>0</v>
      </c>
      <c r="N382" s="113">
        <v>1075</v>
      </c>
      <c r="O382" s="116">
        <v>1472</v>
      </c>
      <c r="P382" s="116">
        <v>534</v>
      </c>
      <c r="Q382" s="124">
        <v>0</v>
      </c>
      <c r="R382" s="124">
        <v>0</v>
      </c>
      <c r="S382" s="116">
        <v>1350</v>
      </c>
      <c r="T382" s="116">
        <v>1376</v>
      </c>
      <c r="U382" s="116">
        <v>1213</v>
      </c>
      <c r="V382" s="116">
        <v>709</v>
      </c>
      <c r="W382" s="116">
        <v>794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712</v>
      </c>
      <c r="AH382" s="116">
        <v>866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52</v>
      </c>
      <c r="D383" s="104" t="s">
        <v>279</v>
      </c>
      <c r="E383" s="104" t="s">
        <v>315</v>
      </c>
      <c r="F383" s="104" t="s">
        <v>283</v>
      </c>
      <c r="G383" s="104" t="s">
        <v>992</v>
      </c>
      <c r="H383" s="104" t="s">
        <v>949</v>
      </c>
      <c r="I383" s="104" t="s">
        <v>993</v>
      </c>
      <c r="J383" s="107">
        <v>10</v>
      </c>
      <c r="K383" s="113">
        <v>300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297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52</v>
      </c>
      <c r="D384" s="104" t="s">
        <v>279</v>
      </c>
      <c r="E384" s="104" t="s">
        <v>316</v>
      </c>
      <c r="F384" s="104" t="s">
        <v>283</v>
      </c>
      <c r="G384" s="104" t="s">
        <v>976</v>
      </c>
      <c r="H384" s="104" t="s">
        <v>949</v>
      </c>
      <c r="I384" s="104" t="s">
        <v>947</v>
      </c>
      <c r="J384" s="107">
        <v>10</v>
      </c>
      <c r="K384" s="113">
        <v>1260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108</v>
      </c>
      <c r="Q384" s="124">
        <v>0</v>
      </c>
      <c r="R384" s="124">
        <v>0</v>
      </c>
      <c r="S384" s="116">
        <v>1152</v>
      </c>
      <c r="T384" s="116">
        <v>0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52</v>
      </c>
      <c r="D385" s="104" t="s">
        <v>279</v>
      </c>
      <c r="E385" s="104" t="s">
        <v>316</v>
      </c>
      <c r="F385" s="104" t="s">
        <v>283</v>
      </c>
      <c r="G385" s="104" t="s">
        <v>988</v>
      </c>
      <c r="H385" s="104" t="s">
        <v>949</v>
      </c>
      <c r="I385" s="104" t="s">
        <v>978</v>
      </c>
      <c r="J385" s="107">
        <v>10</v>
      </c>
      <c r="K385" s="113">
        <v>5724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142</v>
      </c>
      <c r="U385" s="116">
        <v>1546</v>
      </c>
      <c r="V385" s="116">
        <v>1061</v>
      </c>
      <c r="W385" s="116">
        <v>1254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61</v>
      </c>
      <c r="AE385" s="124">
        <v>0</v>
      </c>
      <c r="AF385" s="124">
        <v>0</v>
      </c>
      <c r="AG385" s="116">
        <v>950</v>
      </c>
      <c r="AH385" s="116">
        <v>170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52</v>
      </c>
      <c r="D386" s="104" t="s">
        <v>326</v>
      </c>
      <c r="E386" s="104" t="s">
        <v>327</v>
      </c>
      <c r="F386" s="104" t="s">
        <v>321</v>
      </c>
      <c r="G386" s="104" t="s">
        <v>994</v>
      </c>
      <c r="H386" s="104" t="s">
        <v>995</v>
      </c>
      <c r="I386" s="104" t="s">
        <v>996</v>
      </c>
      <c r="J386" s="107">
        <v>10</v>
      </c>
      <c r="K386" s="113">
        <v>6912</v>
      </c>
      <c r="L386" s="116" t="str">
        <f>SUM(N386:AQ386)</f>
        <v>0</v>
      </c>
      <c r="M386" s="119" t="str">
        <f>L386 - K386</f>
        <v>0</v>
      </c>
      <c r="N386" s="113">
        <v>6912</v>
      </c>
      <c r="O386" s="116">
        <v>0</v>
      </c>
      <c r="P386" s="116">
        <v>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53</v>
      </c>
      <c r="D387" s="104" t="s">
        <v>317</v>
      </c>
      <c r="E387" s="104" t="s">
        <v>318</v>
      </c>
      <c r="F387" s="104" t="s">
        <v>319</v>
      </c>
      <c r="G387" s="104" t="s">
        <v>997</v>
      </c>
      <c r="H387" s="104" t="s">
        <v>564</v>
      </c>
      <c r="I387" s="104" t="s">
        <v>572</v>
      </c>
      <c r="J387" s="107">
        <v>10</v>
      </c>
      <c r="K387" s="113">
        <v>1296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540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53</v>
      </c>
      <c r="D388" s="104" t="s">
        <v>317</v>
      </c>
      <c r="E388" s="104" t="s">
        <v>318</v>
      </c>
      <c r="F388" s="104" t="s">
        <v>319</v>
      </c>
      <c r="G388" s="104" t="s">
        <v>998</v>
      </c>
      <c r="H388" s="104" t="s">
        <v>466</v>
      </c>
      <c r="I388" s="104" t="s">
        <v>524</v>
      </c>
      <c r="J388" s="107">
        <v>10</v>
      </c>
      <c r="K388" s="113">
        <v>10100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3150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3150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53</v>
      </c>
      <c r="D389" s="104" t="s">
        <v>317</v>
      </c>
      <c r="E389" s="104" t="s">
        <v>318</v>
      </c>
      <c r="F389" s="104" t="s">
        <v>319</v>
      </c>
      <c r="G389" s="104" t="s">
        <v>999</v>
      </c>
      <c r="H389" s="104" t="s">
        <v>469</v>
      </c>
      <c r="I389" s="104" t="s">
        <v>572</v>
      </c>
      <c r="J389" s="107">
        <v>10</v>
      </c>
      <c r="K389" s="113">
        <v>1296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540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53</v>
      </c>
      <c r="D390" s="104" t="s">
        <v>317</v>
      </c>
      <c r="E390" s="104" t="s">
        <v>318</v>
      </c>
      <c r="F390" s="104" t="s">
        <v>319</v>
      </c>
      <c r="G390" s="104" t="s">
        <v>1000</v>
      </c>
      <c r="H390" s="104" t="s">
        <v>854</v>
      </c>
      <c r="I390" s="104" t="s">
        <v>572</v>
      </c>
      <c r="J390" s="107">
        <v>10</v>
      </c>
      <c r="K390" s="113">
        <v>2600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200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53</v>
      </c>
      <c r="D391" s="104" t="s">
        <v>317</v>
      </c>
      <c r="E391" s="104" t="s">
        <v>318</v>
      </c>
      <c r="F391" s="104" t="s">
        <v>319</v>
      </c>
      <c r="G391" s="104" t="s">
        <v>1001</v>
      </c>
      <c r="H391" s="104" t="s">
        <v>466</v>
      </c>
      <c r="I391" s="104" t="s">
        <v>1002</v>
      </c>
      <c r="J391" s="107">
        <v>10</v>
      </c>
      <c r="K391" s="113">
        <v>6840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2880</v>
      </c>
      <c r="Q391" s="124">
        <v>0</v>
      </c>
      <c r="R391" s="124">
        <v>0</v>
      </c>
      <c r="S391" s="116">
        <v>0</v>
      </c>
      <c r="T391" s="116">
        <v>0</v>
      </c>
      <c r="U391" s="116">
        <v>0</v>
      </c>
      <c r="V391" s="116">
        <v>0</v>
      </c>
      <c r="W391" s="116">
        <v>2160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53</v>
      </c>
      <c r="D392" s="104" t="s">
        <v>317</v>
      </c>
      <c r="E392" s="104" t="s">
        <v>320</v>
      </c>
      <c r="F392" s="104" t="s">
        <v>321</v>
      </c>
      <c r="G392" s="104" t="s">
        <v>1003</v>
      </c>
      <c r="H392" s="104" t="s">
        <v>1004</v>
      </c>
      <c r="I392" s="104" t="s">
        <v>882</v>
      </c>
      <c r="J392" s="107">
        <v>10</v>
      </c>
      <c r="K392" s="113">
        <v>1831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397</v>
      </c>
      <c r="AH392" s="116">
        <v>323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317</v>
      </c>
      <c r="E393" s="104" t="s">
        <v>320</v>
      </c>
      <c r="F393" s="104" t="s">
        <v>321</v>
      </c>
      <c r="G393" s="104" t="s">
        <v>1005</v>
      </c>
      <c r="H393" s="104" t="s">
        <v>1006</v>
      </c>
      <c r="I393" s="104">
        <v>3</v>
      </c>
      <c r="J393" s="107">
        <v>10</v>
      </c>
      <c r="K393" s="113">
        <v>300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0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0</v>
      </c>
      <c r="V393" s="116">
        <v>0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13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317</v>
      </c>
      <c r="E394" s="104" t="s">
        <v>320</v>
      </c>
      <c r="F394" s="104" t="s">
        <v>321</v>
      </c>
      <c r="G394" s="104" t="s">
        <v>1007</v>
      </c>
      <c r="H394" s="104" t="s">
        <v>1008</v>
      </c>
      <c r="I394" s="104" t="s">
        <v>1009</v>
      </c>
      <c r="J394" s="107">
        <v>10</v>
      </c>
      <c r="K394" s="113">
        <v>5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317</v>
      </c>
      <c r="E395" s="104" t="s">
        <v>322</v>
      </c>
      <c r="F395" s="104" t="s">
        <v>323</v>
      </c>
      <c r="G395" s="104" t="s">
        <v>1010</v>
      </c>
      <c r="H395" s="104" t="s">
        <v>577</v>
      </c>
      <c r="I395" s="104" t="s">
        <v>1011</v>
      </c>
      <c r="J395" s="107">
        <v>10</v>
      </c>
      <c r="K395" s="113">
        <v>15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15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317</v>
      </c>
      <c r="E396" s="104" t="s">
        <v>322</v>
      </c>
      <c r="F396" s="104" t="s">
        <v>323</v>
      </c>
      <c r="G396" s="104" t="s">
        <v>1012</v>
      </c>
      <c r="H396" s="104" t="s">
        <v>456</v>
      </c>
      <c r="I396" s="104" t="s">
        <v>457</v>
      </c>
      <c r="J396" s="107">
        <v>10</v>
      </c>
      <c r="K396" s="113">
        <v>4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4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317</v>
      </c>
      <c r="E397" s="104" t="s">
        <v>322</v>
      </c>
      <c r="F397" s="104" t="s">
        <v>323</v>
      </c>
      <c r="G397" s="104" t="s">
        <v>1013</v>
      </c>
      <c r="H397" s="104" t="s">
        <v>546</v>
      </c>
      <c r="I397" s="104" t="s">
        <v>1014</v>
      </c>
      <c r="J397" s="107">
        <v>10</v>
      </c>
      <c r="K397" s="113">
        <v>5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3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1</v>
      </c>
      <c r="V397" s="116">
        <v>1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317</v>
      </c>
      <c r="E398" s="104" t="s">
        <v>322</v>
      </c>
      <c r="F398" s="104" t="s">
        <v>323</v>
      </c>
      <c r="G398" s="104" t="s">
        <v>1015</v>
      </c>
      <c r="H398" s="104" t="s">
        <v>1016</v>
      </c>
      <c r="I398" s="104" t="s">
        <v>1017</v>
      </c>
      <c r="J398" s="107">
        <v>10</v>
      </c>
      <c r="K398" s="113">
        <v>4000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2000</v>
      </c>
      <c r="V398" s="116">
        <v>1000</v>
      </c>
      <c r="W398" s="116">
        <v>1000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317</v>
      </c>
      <c r="E399" s="104" t="s">
        <v>322</v>
      </c>
      <c r="F399" s="104" t="s">
        <v>323</v>
      </c>
      <c r="G399" s="104" t="s">
        <v>1018</v>
      </c>
      <c r="H399" s="104" t="s">
        <v>1016</v>
      </c>
      <c r="I399" s="104" t="s">
        <v>1019</v>
      </c>
      <c r="J399" s="107">
        <v>10</v>
      </c>
      <c r="K399" s="113">
        <v>80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80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317</v>
      </c>
      <c r="E400" s="104" t="s">
        <v>322</v>
      </c>
      <c r="F400" s="104" t="s">
        <v>323</v>
      </c>
      <c r="G400" s="104" t="s">
        <v>1020</v>
      </c>
      <c r="H400" s="104" t="s">
        <v>1016</v>
      </c>
      <c r="I400" s="104" t="s">
        <v>397</v>
      </c>
      <c r="J400" s="107">
        <v>10</v>
      </c>
      <c r="K400" s="113">
        <v>220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200</v>
      </c>
      <c r="T400" s="116">
        <v>20</v>
      </c>
      <c r="U400" s="116">
        <v>0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317</v>
      </c>
      <c r="E401" s="104" t="s">
        <v>322</v>
      </c>
      <c r="F401" s="104" t="s">
        <v>323</v>
      </c>
      <c r="G401" s="104" t="s">
        <v>1021</v>
      </c>
      <c r="H401" s="104" t="s">
        <v>1022</v>
      </c>
      <c r="I401" s="104" t="s">
        <v>386</v>
      </c>
      <c r="J401" s="107">
        <v>10</v>
      </c>
      <c r="K401" s="113">
        <v>60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60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317</v>
      </c>
      <c r="E402" s="104" t="s">
        <v>322</v>
      </c>
      <c r="F402" s="104" t="s">
        <v>323</v>
      </c>
      <c r="G402" s="104" t="s">
        <v>1023</v>
      </c>
      <c r="H402" s="104" t="s">
        <v>456</v>
      </c>
      <c r="I402" s="104" t="s">
        <v>457</v>
      </c>
      <c r="J402" s="107">
        <v>10</v>
      </c>
      <c r="K402" s="113">
        <v>9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9</v>
      </c>
      <c r="U402" s="116">
        <v>0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317</v>
      </c>
      <c r="E403" s="104" t="s">
        <v>322</v>
      </c>
      <c r="F403" s="104" t="s">
        <v>323</v>
      </c>
      <c r="G403" s="104" t="s">
        <v>1024</v>
      </c>
      <c r="H403" s="104" t="s">
        <v>1025</v>
      </c>
      <c r="I403" s="104" t="s">
        <v>603</v>
      </c>
      <c r="J403" s="107">
        <v>10</v>
      </c>
      <c r="K403" s="113">
        <v>1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1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317</v>
      </c>
      <c r="E404" s="104" t="s">
        <v>322</v>
      </c>
      <c r="F404" s="104" t="s">
        <v>323</v>
      </c>
      <c r="G404" s="104" t="s">
        <v>1026</v>
      </c>
      <c r="H404" s="104" t="s">
        <v>388</v>
      </c>
      <c r="I404" s="104" t="s">
        <v>412</v>
      </c>
      <c r="J404" s="107">
        <v>10</v>
      </c>
      <c r="K404" s="113">
        <v>25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25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317</v>
      </c>
      <c r="E405" s="104" t="s">
        <v>322</v>
      </c>
      <c r="F405" s="104" t="s">
        <v>323</v>
      </c>
      <c r="G405" s="104" t="s">
        <v>1027</v>
      </c>
      <c r="H405" s="104" t="s">
        <v>1028</v>
      </c>
      <c r="I405" s="104" t="s">
        <v>1029</v>
      </c>
      <c r="J405" s="107">
        <v>10</v>
      </c>
      <c r="K405" s="113">
        <v>14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2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8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317</v>
      </c>
      <c r="E406" s="104" t="s">
        <v>322</v>
      </c>
      <c r="F406" s="104" t="s">
        <v>323</v>
      </c>
      <c r="G406" s="104" t="s">
        <v>1030</v>
      </c>
      <c r="H406" s="104" t="s">
        <v>1031</v>
      </c>
      <c r="I406" s="104" t="s">
        <v>636</v>
      </c>
      <c r="J406" s="107">
        <v>10</v>
      </c>
      <c r="K406" s="113">
        <v>2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2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317</v>
      </c>
      <c r="E407" s="104" t="s">
        <v>322</v>
      </c>
      <c r="F407" s="104" t="s">
        <v>323</v>
      </c>
      <c r="G407" s="104" t="s">
        <v>1032</v>
      </c>
      <c r="H407" s="104" t="s">
        <v>1033</v>
      </c>
      <c r="I407" s="104" t="s">
        <v>394</v>
      </c>
      <c r="J407" s="107">
        <v>10</v>
      </c>
      <c r="K407" s="113">
        <v>16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16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317</v>
      </c>
      <c r="E408" s="104" t="s">
        <v>322</v>
      </c>
      <c r="F408" s="104" t="s">
        <v>323</v>
      </c>
      <c r="G408" s="104" t="s">
        <v>1034</v>
      </c>
      <c r="H408" s="104" t="s">
        <v>466</v>
      </c>
      <c r="I408" s="104" t="s">
        <v>1035</v>
      </c>
      <c r="J408" s="107">
        <v>10</v>
      </c>
      <c r="K408" s="113">
        <v>450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450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317</v>
      </c>
      <c r="E409" s="104" t="s">
        <v>322</v>
      </c>
      <c r="F409" s="104" t="s">
        <v>323</v>
      </c>
      <c r="G409" s="104" t="s">
        <v>1036</v>
      </c>
      <c r="H409" s="104" t="s">
        <v>425</v>
      </c>
      <c r="I409" s="104" t="s">
        <v>426</v>
      </c>
      <c r="J409" s="107">
        <v>10</v>
      </c>
      <c r="K409" s="113">
        <v>1008</v>
      </c>
      <c r="L409" s="116" t="str">
        <f>SUM(N409:AQ409)</f>
        <v>0</v>
      </c>
      <c r="M409" s="119" t="str">
        <f>L409 - K409</f>
        <v>0</v>
      </c>
      <c r="N409" s="113">
        <v>360</v>
      </c>
      <c r="O409" s="116">
        <v>0</v>
      </c>
      <c r="P409" s="116">
        <v>0</v>
      </c>
      <c r="Q409" s="124">
        <v>648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317</v>
      </c>
      <c r="E410" s="104" t="s">
        <v>322</v>
      </c>
      <c r="F410" s="104" t="s">
        <v>323</v>
      </c>
      <c r="G410" s="104" t="s">
        <v>1037</v>
      </c>
      <c r="H410" s="104" t="s">
        <v>430</v>
      </c>
      <c r="I410" s="104" t="s">
        <v>431</v>
      </c>
      <c r="J410" s="107">
        <v>10</v>
      </c>
      <c r="K410" s="113">
        <v>5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0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5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317</v>
      </c>
      <c r="E411" s="104" t="s">
        <v>322</v>
      </c>
      <c r="F411" s="104" t="s">
        <v>323</v>
      </c>
      <c r="G411" s="104" t="s">
        <v>1038</v>
      </c>
      <c r="H411" s="104" t="s">
        <v>388</v>
      </c>
      <c r="I411" s="104" t="s">
        <v>464</v>
      </c>
      <c r="J411" s="107">
        <v>10</v>
      </c>
      <c r="K411" s="113">
        <v>144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0</v>
      </c>
      <c r="V411" s="116">
        <v>72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317</v>
      </c>
      <c r="E412" s="104" t="s">
        <v>322</v>
      </c>
      <c r="F412" s="104" t="s">
        <v>323</v>
      </c>
      <c r="G412" s="104" t="s">
        <v>1039</v>
      </c>
      <c r="H412" s="104" t="s">
        <v>1040</v>
      </c>
      <c r="I412" s="104" t="s">
        <v>1041</v>
      </c>
      <c r="J412" s="107">
        <v>10</v>
      </c>
      <c r="K412" s="113">
        <v>30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30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317</v>
      </c>
      <c r="E413" s="104" t="s">
        <v>322</v>
      </c>
      <c r="F413" s="104" t="s">
        <v>323</v>
      </c>
      <c r="G413" s="104" t="s">
        <v>1042</v>
      </c>
      <c r="H413" s="104" t="s">
        <v>388</v>
      </c>
      <c r="I413" s="104" t="s">
        <v>389</v>
      </c>
      <c r="J413" s="107">
        <v>10</v>
      </c>
      <c r="K413" s="113">
        <v>1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317</v>
      </c>
      <c r="E414" s="104" t="s">
        <v>322</v>
      </c>
      <c r="F414" s="104" t="s">
        <v>323</v>
      </c>
      <c r="G414" s="104" t="s">
        <v>1043</v>
      </c>
      <c r="H414" s="104" t="s">
        <v>1044</v>
      </c>
      <c r="I414" s="104" t="s">
        <v>386</v>
      </c>
      <c r="J414" s="107">
        <v>10</v>
      </c>
      <c r="K414" s="113">
        <v>160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0</v>
      </c>
      <c r="Q414" s="124">
        <v>0</v>
      </c>
      <c r="R414" s="124">
        <v>0</v>
      </c>
      <c r="S414" s="116">
        <v>0</v>
      </c>
      <c r="T414" s="116">
        <v>0</v>
      </c>
      <c r="U414" s="116">
        <v>0</v>
      </c>
      <c r="V414" s="116">
        <v>0</v>
      </c>
      <c r="W414" s="116">
        <v>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317</v>
      </c>
      <c r="E415" s="104" t="s">
        <v>322</v>
      </c>
      <c r="F415" s="104" t="s">
        <v>323</v>
      </c>
      <c r="G415" s="104" t="s">
        <v>1045</v>
      </c>
      <c r="H415" s="104" t="s">
        <v>1046</v>
      </c>
      <c r="I415" s="104">
        <v>3</v>
      </c>
      <c r="J415" s="107">
        <v>10</v>
      </c>
      <c r="K415" s="113">
        <v>128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128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317</v>
      </c>
      <c r="E416" s="104" t="s">
        <v>322</v>
      </c>
      <c r="F416" s="104" t="s">
        <v>323</v>
      </c>
      <c r="G416" s="104" t="s">
        <v>1047</v>
      </c>
      <c r="H416" s="104" t="s">
        <v>1048</v>
      </c>
      <c r="I416" s="104" t="s">
        <v>882</v>
      </c>
      <c r="J416" s="107">
        <v>10</v>
      </c>
      <c r="K416" s="113">
        <v>186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4</v>
      </c>
      <c r="P416" s="116">
        <v>0</v>
      </c>
      <c r="Q416" s="124">
        <v>0</v>
      </c>
      <c r="R416" s="124">
        <v>0</v>
      </c>
      <c r="S416" s="116">
        <v>0</v>
      </c>
      <c r="T416" s="116">
        <v>9</v>
      </c>
      <c r="U416" s="116">
        <v>170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317</v>
      </c>
      <c r="E417" s="104" t="s">
        <v>322</v>
      </c>
      <c r="F417" s="104" t="s">
        <v>323</v>
      </c>
      <c r="G417" s="104" t="s">
        <v>1049</v>
      </c>
      <c r="H417" s="104" t="s">
        <v>423</v>
      </c>
      <c r="I417" s="104" t="s">
        <v>419</v>
      </c>
      <c r="J417" s="107">
        <v>10</v>
      </c>
      <c r="K417" s="113">
        <v>39</v>
      </c>
      <c r="L417" s="116" t="str">
        <f>SUM(N417:AQ417)</f>
        <v>0</v>
      </c>
      <c r="M417" s="119" t="str">
        <f>L417 - K417</f>
        <v>0</v>
      </c>
      <c r="N417" s="113">
        <v>15</v>
      </c>
      <c r="O417" s="116">
        <v>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22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317</v>
      </c>
      <c r="E418" s="104" t="s">
        <v>322</v>
      </c>
      <c r="F418" s="104" t="s">
        <v>323</v>
      </c>
      <c r="G418" s="104" t="s">
        <v>1050</v>
      </c>
      <c r="H418" s="104" t="s">
        <v>854</v>
      </c>
      <c r="I418" s="104" t="s">
        <v>1051</v>
      </c>
      <c r="J418" s="107">
        <v>10</v>
      </c>
      <c r="K418" s="113">
        <v>14400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5760</v>
      </c>
      <c r="P418" s="116">
        <v>0</v>
      </c>
      <c r="Q418" s="124">
        <v>0</v>
      </c>
      <c r="R418" s="124">
        <v>0</v>
      </c>
      <c r="S418" s="116">
        <v>0</v>
      </c>
      <c r="T418" s="116">
        <v>5760</v>
      </c>
      <c r="U418" s="116">
        <v>0</v>
      </c>
      <c r="V418" s="116">
        <v>0</v>
      </c>
      <c r="W418" s="116">
        <v>2880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317</v>
      </c>
      <c r="E419" s="104" t="s">
        <v>322</v>
      </c>
      <c r="F419" s="104" t="s">
        <v>323</v>
      </c>
      <c r="G419" s="104" t="s">
        <v>1052</v>
      </c>
      <c r="H419" s="104" t="s">
        <v>423</v>
      </c>
      <c r="I419" s="104" t="s">
        <v>459</v>
      </c>
      <c r="J419" s="107">
        <v>10</v>
      </c>
      <c r="K419" s="113">
        <v>5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2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2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317</v>
      </c>
      <c r="E420" s="104" t="s">
        <v>322</v>
      </c>
      <c r="F420" s="104" t="s">
        <v>323</v>
      </c>
      <c r="G420" s="104" t="s">
        <v>1053</v>
      </c>
      <c r="H420" s="104" t="s">
        <v>602</v>
      </c>
      <c r="I420" s="104" t="s">
        <v>603</v>
      </c>
      <c r="J420" s="107">
        <v>10</v>
      </c>
      <c r="K420" s="113">
        <v>1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0</v>
      </c>
      <c r="V420" s="116">
        <v>0</v>
      </c>
      <c r="W420" s="116">
        <v>1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317</v>
      </c>
      <c r="E421" s="104" t="s">
        <v>322</v>
      </c>
      <c r="F421" s="104" t="s">
        <v>323</v>
      </c>
      <c r="G421" s="104" t="s">
        <v>1054</v>
      </c>
      <c r="H421" s="104" t="s">
        <v>1055</v>
      </c>
      <c r="I421" s="104" t="s">
        <v>879</v>
      </c>
      <c r="J421" s="107">
        <v>10</v>
      </c>
      <c r="K421" s="113">
        <v>14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14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317</v>
      </c>
      <c r="E422" s="104" t="s">
        <v>322</v>
      </c>
      <c r="F422" s="104" t="s">
        <v>323</v>
      </c>
      <c r="G422" s="104" t="s">
        <v>1056</v>
      </c>
      <c r="H422" s="104" t="s">
        <v>1016</v>
      </c>
      <c r="I422" s="104" t="s">
        <v>1057</v>
      </c>
      <c r="J422" s="107">
        <v>10</v>
      </c>
      <c r="K422" s="113">
        <v>7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317</v>
      </c>
      <c r="E423" s="104" t="s">
        <v>322</v>
      </c>
      <c r="F423" s="104" t="s">
        <v>323</v>
      </c>
      <c r="G423" s="104" t="s">
        <v>1058</v>
      </c>
      <c r="H423" s="104" t="s">
        <v>1059</v>
      </c>
      <c r="I423" s="104" t="s">
        <v>1060</v>
      </c>
      <c r="J423" s="107">
        <v>10</v>
      </c>
      <c r="K423" s="113">
        <v>1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317</v>
      </c>
      <c r="E424" s="104" t="s">
        <v>322</v>
      </c>
      <c r="F424" s="104" t="s">
        <v>323</v>
      </c>
      <c r="G424" s="104" t="s">
        <v>1061</v>
      </c>
      <c r="H424" s="104" t="s">
        <v>388</v>
      </c>
      <c r="I424" s="104" t="s">
        <v>419</v>
      </c>
      <c r="J424" s="107">
        <v>10</v>
      </c>
      <c r="K424" s="113">
        <v>117</v>
      </c>
      <c r="L424" s="116" t="str">
        <f>SUM(N424:AQ424)</f>
        <v>0</v>
      </c>
      <c r="M424" s="119" t="str">
        <f>L424 - K424</f>
        <v>0</v>
      </c>
      <c r="N424" s="113">
        <v>65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28</v>
      </c>
      <c r="U424" s="116">
        <v>12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317</v>
      </c>
      <c r="E425" s="104" t="s">
        <v>322</v>
      </c>
      <c r="F425" s="104" t="s">
        <v>323</v>
      </c>
      <c r="G425" s="104" t="s">
        <v>1062</v>
      </c>
      <c r="H425" s="104" t="s">
        <v>441</v>
      </c>
      <c r="I425" s="104" t="s">
        <v>404</v>
      </c>
      <c r="J425" s="107">
        <v>10</v>
      </c>
      <c r="K425" s="113">
        <v>5220</v>
      </c>
      <c r="L425" s="116" t="str">
        <f>SUM(N425:AQ425)</f>
        <v>0</v>
      </c>
      <c r="M425" s="119" t="str">
        <f>L425 - K425</f>
        <v>0</v>
      </c>
      <c r="N425" s="113">
        <v>450</v>
      </c>
      <c r="O425" s="116">
        <v>270</v>
      </c>
      <c r="P425" s="116">
        <v>450</v>
      </c>
      <c r="Q425" s="124">
        <v>450</v>
      </c>
      <c r="R425" s="124">
        <v>0</v>
      </c>
      <c r="S425" s="116">
        <v>630</v>
      </c>
      <c r="T425" s="116">
        <v>450</v>
      </c>
      <c r="U425" s="116">
        <v>450</v>
      </c>
      <c r="V425" s="116">
        <v>0</v>
      </c>
      <c r="W425" s="116">
        <v>630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360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317</v>
      </c>
      <c r="E426" s="104" t="s">
        <v>322</v>
      </c>
      <c r="F426" s="104" t="s">
        <v>323</v>
      </c>
      <c r="G426" s="104" t="s">
        <v>1063</v>
      </c>
      <c r="H426" s="104" t="s">
        <v>418</v>
      </c>
      <c r="I426" s="104" t="s">
        <v>421</v>
      </c>
      <c r="J426" s="107">
        <v>10</v>
      </c>
      <c r="K426" s="113">
        <v>19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3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5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1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317</v>
      </c>
      <c r="E427" s="104" t="s">
        <v>322</v>
      </c>
      <c r="F427" s="104" t="s">
        <v>323</v>
      </c>
      <c r="G427" s="104" t="s">
        <v>1064</v>
      </c>
      <c r="H427" s="104" t="s">
        <v>1055</v>
      </c>
      <c r="I427" s="104" t="s">
        <v>1065</v>
      </c>
      <c r="J427" s="107">
        <v>10</v>
      </c>
      <c r="K427" s="113">
        <v>12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12</v>
      </c>
      <c r="P427" s="116">
        <v>0</v>
      </c>
      <c r="Q427" s="124">
        <v>0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317</v>
      </c>
      <c r="E428" s="104" t="s">
        <v>322</v>
      </c>
      <c r="F428" s="104" t="s">
        <v>323</v>
      </c>
      <c r="G428" s="104" t="s">
        <v>1066</v>
      </c>
      <c r="H428" s="104" t="s">
        <v>1044</v>
      </c>
      <c r="I428" s="104" t="s">
        <v>386</v>
      </c>
      <c r="J428" s="107">
        <v>10</v>
      </c>
      <c r="K428" s="113">
        <v>17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0</v>
      </c>
      <c r="R428" s="124">
        <v>0</v>
      </c>
      <c r="S428" s="116">
        <v>0</v>
      </c>
      <c r="T428" s="116">
        <v>17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317</v>
      </c>
      <c r="E429" s="104" t="s">
        <v>322</v>
      </c>
      <c r="F429" s="104" t="s">
        <v>323</v>
      </c>
      <c r="G429" s="104" t="s">
        <v>1067</v>
      </c>
      <c r="H429" s="104" t="s">
        <v>418</v>
      </c>
      <c r="I429" s="104" t="s">
        <v>419</v>
      </c>
      <c r="J429" s="107">
        <v>10</v>
      </c>
      <c r="K429" s="113">
        <v>110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20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50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317</v>
      </c>
      <c r="E430" s="104" t="s">
        <v>322</v>
      </c>
      <c r="F430" s="104" t="s">
        <v>323</v>
      </c>
      <c r="G430" s="104" t="s">
        <v>1068</v>
      </c>
      <c r="H430" s="104" t="s">
        <v>577</v>
      </c>
      <c r="I430" s="104" t="s">
        <v>1069</v>
      </c>
      <c r="J430" s="107">
        <v>10</v>
      </c>
      <c r="K430" s="113">
        <v>45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43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317</v>
      </c>
      <c r="E431" s="104" t="s">
        <v>322</v>
      </c>
      <c r="F431" s="104" t="s">
        <v>323</v>
      </c>
      <c r="G431" s="104" t="s">
        <v>1070</v>
      </c>
      <c r="H431" s="104" t="s">
        <v>388</v>
      </c>
      <c r="I431" s="104" t="s">
        <v>436</v>
      </c>
      <c r="J431" s="107">
        <v>10</v>
      </c>
      <c r="K431" s="113">
        <v>70</v>
      </c>
      <c r="L431" s="116" t="str">
        <f>SUM(N431:AQ431)</f>
        <v>0</v>
      </c>
      <c r="M431" s="119" t="str">
        <f>L431 - K431</f>
        <v>0</v>
      </c>
      <c r="N431" s="113">
        <v>21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13</v>
      </c>
      <c r="V431" s="116">
        <v>1</v>
      </c>
      <c r="W431" s="116">
        <v>23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317</v>
      </c>
      <c r="E432" s="104" t="s">
        <v>322</v>
      </c>
      <c r="F432" s="104" t="s">
        <v>323</v>
      </c>
      <c r="G432" s="104" t="s">
        <v>1071</v>
      </c>
      <c r="H432" s="104" t="s">
        <v>1072</v>
      </c>
      <c r="I432" s="104" t="s">
        <v>591</v>
      </c>
      <c r="J432" s="107">
        <v>10</v>
      </c>
      <c r="K432" s="113">
        <v>1200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600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600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317</v>
      </c>
      <c r="E433" s="104" t="s">
        <v>322</v>
      </c>
      <c r="F433" s="104" t="s">
        <v>323</v>
      </c>
      <c r="G433" s="104" t="s">
        <v>1073</v>
      </c>
      <c r="H433" s="104" t="s">
        <v>642</v>
      </c>
      <c r="I433" s="104" t="s">
        <v>603</v>
      </c>
      <c r="J433" s="107">
        <v>10</v>
      </c>
      <c r="K433" s="113">
        <v>2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0</v>
      </c>
      <c r="V433" s="116">
        <v>0</v>
      </c>
      <c r="W433" s="116">
        <v>2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317</v>
      </c>
      <c r="E434" s="104" t="s">
        <v>322</v>
      </c>
      <c r="F434" s="104" t="s">
        <v>323</v>
      </c>
      <c r="G434" s="104" t="s">
        <v>1074</v>
      </c>
      <c r="H434" s="104" t="s">
        <v>430</v>
      </c>
      <c r="I434" s="104" t="s">
        <v>462</v>
      </c>
      <c r="J434" s="107">
        <v>10</v>
      </c>
      <c r="K434" s="113">
        <v>1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317</v>
      </c>
      <c r="E435" s="104" t="s">
        <v>322</v>
      </c>
      <c r="F435" s="104" t="s">
        <v>323</v>
      </c>
      <c r="G435" s="104" t="s">
        <v>1075</v>
      </c>
      <c r="H435" s="104" t="s">
        <v>1076</v>
      </c>
      <c r="I435" s="104" t="s">
        <v>1077</v>
      </c>
      <c r="J435" s="107">
        <v>10</v>
      </c>
      <c r="K435" s="113">
        <v>12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317</v>
      </c>
      <c r="E436" s="104" t="s">
        <v>322</v>
      </c>
      <c r="F436" s="104" t="s">
        <v>323</v>
      </c>
      <c r="G436" s="104" t="s">
        <v>1078</v>
      </c>
      <c r="H436" s="104" t="s">
        <v>396</v>
      </c>
      <c r="I436" s="104" t="s">
        <v>397</v>
      </c>
      <c r="J436" s="107">
        <v>10</v>
      </c>
      <c r="K436" s="113">
        <v>91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317</v>
      </c>
      <c r="E437" s="104" t="s">
        <v>322</v>
      </c>
      <c r="F437" s="104" t="s">
        <v>323</v>
      </c>
      <c r="G437" s="104" t="s">
        <v>1079</v>
      </c>
      <c r="H437" s="104" t="s">
        <v>401</v>
      </c>
      <c r="I437" s="104" t="s">
        <v>406</v>
      </c>
      <c r="J437" s="107">
        <v>10</v>
      </c>
      <c r="K437" s="113">
        <v>7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7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317</v>
      </c>
      <c r="E438" s="104" t="s">
        <v>322</v>
      </c>
      <c r="F438" s="104" t="s">
        <v>323</v>
      </c>
      <c r="G438" s="104" t="s">
        <v>1080</v>
      </c>
      <c r="H438" s="104" t="s">
        <v>1081</v>
      </c>
      <c r="I438" s="104">
        <v>3</v>
      </c>
      <c r="J438" s="107">
        <v>10</v>
      </c>
      <c r="K438" s="113">
        <v>216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76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317</v>
      </c>
      <c r="E439" s="104" t="s">
        <v>322</v>
      </c>
      <c r="F439" s="104" t="s">
        <v>323</v>
      </c>
      <c r="G439" s="104" t="s">
        <v>1082</v>
      </c>
      <c r="H439" s="104" t="s">
        <v>1083</v>
      </c>
      <c r="I439" s="104" t="s">
        <v>603</v>
      </c>
      <c r="J439" s="107">
        <v>10</v>
      </c>
      <c r="K439" s="113">
        <v>3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3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317</v>
      </c>
      <c r="E440" s="104" t="s">
        <v>322</v>
      </c>
      <c r="F440" s="104" t="s">
        <v>323</v>
      </c>
      <c r="G440" s="104" t="s">
        <v>1084</v>
      </c>
      <c r="H440" s="104" t="s">
        <v>577</v>
      </c>
      <c r="I440" s="104" t="s">
        <v>1011</v>
      </c>
      <c r="J440" s="107">
        <v>10</v>
      </c>
      <c r="K440" s="113">
        <v>25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0</v>
      </c>
      <c r="Q440" s="124">
        <v>0</v>
      </c>
      <c r="R440" s="124">
        <v>0</v>
      </c>
      <c r="S440" s="116">
        <v>0</v>
      </c>
      <c r="T440" s="116">
        <v>0</v>
      </c>
      <c r="U440" s="116">
        <v>0</v>
      </c>
      <c r="V440" s="116">
        <v>0</v>
      </c>
      <c r="W440" s="116">
        <v>25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317</v>
      </c>
      <c r="E441" s="104" t="s">
        <v>322</v>
      </c>
      <c r="F441" s="104" t="s">
        <v>323</v>
      </c>
      <c r="G441" s="104" t="s">
        <v>1085</v>
      </c>
      <c r="H441" s="104" t="s">
        <v>1086</v>
      </c>
      <c r="I441" s="104" t="s">
        <v>1011</v>
      </c>
      <c r="J441" s="107">
        <v>10</v>
      </c>
      <c r="K441" s="113">
        <v>90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90</v>
      </c>
      <c r="R441" s="124">
        <v>0</v>
      </c>
      <c r="S441" s="116">
        <v>0</v>
      </c>
      <c r="T441" s="116">
        <v>0</v>
      </c>
      <c r="U441" s="116">
        <v>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317</v>
      </c>
      <c r="E442" s="104" t="s">
        <v>322</v>
      </c>
      <c r="F442" s="104" t="s">
        <v>323</v>
      </c>
      <c r="G442" s="104" t="s">
        <v>1087</v>
      </c>
      <c r="H442" s="104" t="s">
        <v>388</v>
      </c>
      <c r="I442" s="104" t="s">
        <v>389</v>
      </c>
      <c r="J442" s="107">
        <v>10</v>
      </c>
      <c r="K442" s="113">
        <v>1428</v>
      </c>
      <c r="L442" s="116" t="str">
        <f>SUM(N442:AQ442)</f>
        <v>0</v>
      </c>
      <c r="M442" s="119" t="str">
        <f>L442 - K442</f>
        <v>0</v>
      </c>
      <c r="N442" s="113">
        <v>228</v>
      </c>
      <c r="O442" s="116">
        <v>0</v>
      </c>
      <c r="P442" s="116">
        <v>0</v>
      </c>
      <c r="Q442" s="124">
        <v>0</v>
      </c>
      <c r="R442" s="124">
        <v>0</v>
      </c>
      <c r="S442" s="116">
        <v>0</v>
      </c>
      <c r="T442" s="116">
        <v>0</v>
      </c>
      <c r="U442" s="116">
        <v>480</v>
      </c>
      <c r="V442" s="116">
        <v>48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317</v>
      </c>
      <c r="E443" s="104" t="s">
        <v>322</v>
      </c>
      <c r="F443" s="104" t="s">
        <v>323</v>
      </c>
      <c r="G443" s="104" t="s">
        <v>1088</v>
      </c>
      <c r="H443" s="104" t="s">
        <v>1089</v>
      </c>
      <c r="I443" s="104" t="s">
        <v>433</v>
      </c>
      <c r="J443" s="107">
        <v>10</v>
      </c>
      <c r="K443" s="113">
        <v>30</v>
      </c>
      <c r="L443" s="116" t="str">
        <f>SUM(N443:AQ443)</f>
        <v>0</v>
      </c>
      <c r="M443" s="119" t="str">
        <f>L443 - K443</f>
        <v>0</v>
      </c>
      <c r="N443" s="113">
        <v>8</v>
      </c>
      <c r="O443" s="116">
        <v>0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5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317</v>
      </c>
      <c r="E444" s="104" t="s">
        <v>322</v>
      </c>
      <c r="F444" s="104" t="s">
        <v>323</v>
      </c>
      <c r="G444" s="104" t="s">
        <v>1090</v>
      </c>
      <c r="H444" s="104" t="s">
        <v>1091</v>
      </c>
      <c r="I444" s="104" t="s">
        <v>1092</v>
      </c>
      <c r="J444" s="107">
        <v>10</v>
      </c>
      <c r="K444" s="113">
        <v>240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0</v>
      </c>
      <c r="V444" s="116">
        <v>240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317</v>
      </c>
      <c r="E445" s="104" t="s">
        <v>322</v>
      </c>
      <c r="F445" s="104" t="s">
        <v>323</v>
      </c>
      <c r="G445" s="104" t="s">
        <v>1093</v>
      </c>
      <c r="H445" s="104" t="s">
        <v>577</v>
      </c>
      <c r="I445" s="104" t="s">
        <v>1011</v>
      </c>
      <c r="J445" s="107">
        <v>10</v>
      </c>
      <c r="K445" s="113">
        <v>15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15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317</v>
      </c>
      <c r="E446" s="104" t="s">
        <v>322</v>
      </c>
      <c r="F446" s="104" t="s">
        <v>323</v>
      </c>
      <c r="G446" s="104" t="s">
        <v>1094</v>
      </c>
      <c r="H446" s="104" t="s">
        <v>423</v>
      </c>
      <c r="I446" s="104" t="s">
        <v>428</v>
      </c>
      <c r="J446" s="107">
        <v>10</v>
      </c>
      <c r="K446" s="113">
        <v>3</v>
      </c>
      <c r="L446" s="116" t="str">
        <f>SUM(N446:AQ446)</f>
        <v>0</v>
      </c>
      <c r="M446" s="119" t="str">
        <f>L446 - K446</f>
        <v>0</v>
      </c>
      <c r="N446" s="113">
        <v>2</v>
      </c>
      <c r="O446" s="116">
        <v>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1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317</v>
      </c>
      <c r="E447" s="104" t="s">
        <v>322</v>
      </c>
      <c r="F447" s="104" t="s">
        <v>323</v>
      </c>
      <c r="G447" s="104" t="s">
        <v>1095</v>
      </c>
      <c r="H447" s="104" t="s">
        <v>642</v>
      </c>
      <c r="I447" s="104" t="s">
        <v>603</v>
      </c>
      <c r="J447" s="107">
        <v>10</v>
      </c>
      <c r="K447" s="113">
        <v>2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2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317</v>
      </c>
      <c r="E448" s="104" t="s">
        <v>322</v>
      </c>
      <c r="F448" s="104" t="s">
        <v>323</v>
      </c>
      <c r="G448" s="104" t="s">
        <v>1096</v>
      </c>
      <c r="H448" s="104" t="s">
        <v>1097</v>
      </c>
      <c r="I448" s="104" t="s">
        <v>879</v>
      </c>
      <c r="J448" s="107">
        <v>10</v>
      </c>
      <c r="K448" s="113">
        <v>56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56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317</v>
      </c>
      <c r="E449" s="104" t="s">
        <v>322</v>
      </c>
      <c r="F449" s="104" t="s">
        <v>323</v>
      </c>
      <c r="G449" s="104" t="s">
        <v>1098</v>
      </c>
      <c r="H449" s="104" t="s">
        <v>447</v>
      </c>
      <c r="I449" s="104" t="s">
        <v>448</v>
      </c>
      <c r="J449" s="107">
        <v>10</v>
      </c>
      <c r="K449" s="113">
        <v>20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0</v>
      </c>
      <c r="R449" s="124">
        <v>0</v>
      </c>
      <c r="S449" s="116">
        <v>0</v>
      </c>
      <c r="T449" s="116">
        <v>0</v>
      </c>
      <c r="U449" s="116">
        <v>20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317</v>
      </c>
      <c r="E450" s="104" t="s">
        <v>322</v>
      </c>
      <c r="F450" s="104" t="s">
        <v>323</v>
      </c>
      <c r="G450" s="104" t="s">
        <v>1099</v>
      </c>
      <c r="H450" s="104" t="s">
        <v>881</v>
      </c>
      <c r="I450" s="104" t="s">
        <v>882</v>
      </c>
      <c r="J450" s="107">
        <v>10</v>
      </c>
      <c r="K450" s="113">
        <v>1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317</v>
      </c>
      <c r="E451" s="104" t="s">
        <v>322</v>
      </c>
      <c r="F451" s="104" t="s">
        <v>323</v>
      </c>
      <c r="G451" s="104" t="s">
        <v>1100</v>
      </c>
      <c r="H451" s="104" t="s">
        <v>1101</v>
      </c>
      <c r="I451" s="104" t="s">
        <v>1017</v>
      </c>
      <c r="J451" s="107">
        <v>10</v>
      </c>
      <c r="K451" s="113">
        <v>4000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2000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317</v>
      </c>
      <c r="E452" s="104" t="s">
        <v>322</v>
      </c>
      <c r="F452" s="104" t="s">
        <v>323</v>
      </c>
      <c r="G452" s="104" t="s">
        <v>1102</v>
      </c>
      <c r="H452" s="104" t="s">
        <v>388</v>
      </c>
      <c r="I452" s="104" t="s">
        <v>421</v>
      </c>
      <c r="J452" s="107">
        <v>10</v>
      </c>
      <c r="K452" s="113">
        <v>615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180</v>
      </c>
      <c r="Q452" s="124">
        <v>0</v>
      </c>
      <c r="R452" s="124">
        <v>0</v>
      </c>
      <c r="S452" s="116">
        <v>0</v>
      </c>
      <c r="T452" s="116">
        <v>0</v>
      </c>
      <c r="U452" s="116">
        <v>65</v>
      </c>
      <c r="V452" s="116">
        <v>320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317</v>
      </c>
      <c r="E453" s="104" t="s">
        <v>322</v>
      </c>
      <c r="F453" s="104" t="s">
        <v>323</v>
      </c>
      <c r="G453" s="104" t="s">
        <v>1103</v>
      </c>
      <c r="H453" s="104" t="s">
        <v>1104</v>
      </c>
      <c r="I453" s="104" t="s">
        <v>439</v>
      </c>
      <c r="J453" s="107">
        <v>10</v>
      </c>
      <c r="K453" s="113">
        <v>229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37</v>
      </c>
      <c r="Q453" s="124">
        <v>0</v>
      </c>
      <c r="R453" s="124">
        <v>0</v>
      </c>
      <c r="S453" s="116">
        <v>0</v>
      </c>
      <c r="T453" s="116">
        <v>0</v>
      </c>
      <c r="U453" s="116">
        <v>49</v>
      </c>
      <c r="V453" s="116">
        <v>0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317</v>
      </c>
      <c r="E454" s="104" t="s">
        <v>322</v>
      </c>
      <c r="F454" s="104" t="s">
        <v>323</v>
      </c>
      <c r="G454" s="104" t="s">
        <v>1105</v>
      </c>
      <c r="H454" s="104" t="s">
        <v>1106</v>
      </c>
      <c r="I454" s="104"/>
      <c r="J454" s="107">
        <v>10</v>
      </c>
      <c r="K454" s="113">
        <v>2000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2000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317</v>
      </c>
      <c r="E455" s="104" t="s">
        <v>322</v>
      </c>
      <c r="F455" s="104" t="s">
        <v>323</v>
      </c>
      <c r="G455" s="104" t="s">
        <v>1107</v>
      </c>
      <c r="H455" s="104" t="s">
        <v>453</v>
      </c>
      <c r="I455" s="104" t="s">
        <v>386</v>
      </c>
      <c r="J455" s="107">
        <v>10</v>
      </c>
      <c r="K455" s="113">
        <v>10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10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317</v>
      </c>
      <c r="E456" s="104" t="s">
        <v>322</v>
      </c>
      <c r="F456" s="104" t="s">
        <v>323</v>
      </c>
      <c r="G456" s="104" t="s">
        <v>1108</v>
      </c>
      <c r="H456" s="104" t="s">
        <v>606</v>
      </c>
      <c r="I456" s="104" t="s">
        <v>603</v>
      </c>
      <c r="J456" s="107">
        <v>10</v>
      </c>
      <c r="K456" s="113">
        <v>6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2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3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1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317</v>
      </c>
      <c r="E457" s="104" t="s">
        <v>322</v>
      </c>
      <c r="F457" s="104" t="s">
        <v>323</v>
      </c>
      <c r="G457" s="104" t="s">
        <v>1109</v>
      </c>
      <c r="H457" s="104" t="s">
        <v>1110</v>
      </c>
      <c r="I457" s="104" t="s">
        <v>428</v>
      </c>
      <c r="J457" s="107">
        <v>10</v>
      </c>
      <c r="K457" s="113">
        <v>10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10</v>
      </c>
      <c r="Q457" s="124">
        <v>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317</v>
      </c>
      <c r="E458" s="104" t="s">
        <v>322</v>
      </c>
      <c r="F458" s="104" t="s">
        <v>323</v>
      </c>
      <c r="G458" s="104" t="s">
        <v>1111</v>
      </c>
      <c r="H458" s="104" t="s">
        <v>582</v>
      </c>
      <c r="I458" s="104">
        <v>3</v>
      </c>
      <c r="J458" s="107">
        <v>10</v>
      </c>
      <c r="K458" s="113">
        <v>57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57</v>
      </c>
      <c r="T458" s="116">
        <v>0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317</v>
      </c>
      <c r="E459" s="104" t="s">
        <v>322</v>
      </c>
      <c r="F459" s="104" t="s">
        <v>323</v>
      </c>
      <c r="G459" s="104" t="s">
        <v>1112</v>
      </c>
      <c r="H459" s="104" t="s">
        <v>1016</v>
      </c>
      <c r="I459" s="104" t="s">
        <v>1113</v>
      </c>
      <c r="J459" s="107">
        <v>10</v>
      </c>
      <c r="K459" s="113">
        <v>1800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500</v>
      </c>
      <c r="T459" s="116">
        <v>1000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317</v>
      </c>
      <c r="E460" s="104" t="s">
        <v>322</v>
      </c>
      <c r="F460" s="104" t="s">
        <v>323</v>
      </c>
      <c r="G460" s="104" t="s">
        <v>1114</v>
      </c>
      <c r="H460" s="104" t="s">
        <v>423</v>
      </c>
      <c r="I460" s="104" t="s">
        <v>419</v>
      </c>
      <c r="J460" s="107">
        <v>10</v>
      </c>
      <c r="K460" s="113">
        <v>20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0</v>
      </c>
      <c r="U460" s="116">
        <v>10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317</v>
      </c>
      <c r="E461" s="104" t="s">
        <v>322</v>
      </c>
      <c r="F461" s="104" t="s">
        <v>323</v>
      </c>
      <c r="G461" s="104" t="s">
        <v>1115</v>
      </c>
      <c r="H461" s="104" t="s">
        <v>401</v>
      </c>
      <c r="I461" s="104" t="s">
        <v>1116</v>
      </c>
      <c r="J461" s="107">
        <v>10</v>
      </c>
      <c r="K461" s="113">
        <v>1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1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317</v>
      </c>
      <c r="E462" s="104" t="s">
        <v>322</v>
      </c>
      <c r="F462" s="104" t="s">
        <v>323</v>
      </c>
      <c r="G462" s="104" t="s">
        <v>1117</v>
      </c>
      <c r="H462" s="104" t="s">
        <v>388</v>
      </c>
      <c r="I462" s="104" t="s">
        <v>1118</v>
      </c>
      <c r="J462" s="107">
        <v>10</v>
      </c>
      <c r="K462" s="113">
        <v>22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22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317</v>
      </c>
      <c r="E463" s="104" t="s">
        <v>322</v>
      </c>
      <c r="F463" s="104" t="s">
        <v>323</v>
      </c>
      <c r="G463" s="104" t="s">
        <v>1119</v>
      </c>
      <c r="H463" s="104" t="s">
        <v>425</v>
      </c>
      <c r="I463" s="104" t="s">
        <v>426</v>
      </c>
      <c r="J463" s="107">
        <v>10</v>
      </c>
      <c r="K463" s="113">
        <v>130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130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317</v>
      </c>
      <c r="E464" s="104" t="s">
        <v>322</v>
      </c>
      <c r="F464" s="104" t="s">
        <v>323</v>
      </c>
      <c r="G464" s="104" t="s">
        <v>1120</v>
      </c>
      <c r="H464" s="104" t="s">
        <v>388</v>
      </c>
      <c r="I464" s="104"/>
      <c r="J464" s="107">
        <v>10</v>
      </c>
      <c r="K464" s="113">
        <v>300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317</v>
      </c>
      <c r="E465" s="104" t="s">
        <v>322</v>
      </c>
      <c r="F465" s="104" t="s">
        <v>323</v>
      </c>
      <c r="G465" s="104" t="s">
        <v>1121</v>
      </c>
      <c r="H465" s="104" t="s">
        <v>1122</v>
      </c>
      <c r="I465" s="104" t="s">
        <v>1077</v>
      </c>
      <c r="J465" s="107">
        <v>10</v>
      </c>
      <c r="K465" s="113">
        <v>30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317</v>
      </c>
      <c r="E466" s="104" t="s">
        <v>322</v>
      </c>
      <c r="F466" s="104" t="s">
        <v>323</v>
      </c>
      <c r="G466" s="104" t="s">
        <v>1123</v>
      </c>
      <c r="H466" s="104" t="s">
        <v>1124</v>
      </c>
      <c r="I466" s="104" t="s">
        <v>1125</v>
      </c>
      <c r="J466" s="107">
        <v>10</v>
      </c>
      <c r="K466" s="113">
        <v>100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100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317</v>
      </c>
      <c r="E467" s="104" t="s">
        <v>322</v>
      </c>
      <c r="F467" s="104" t="s">
        <v>323</v>
      </c>
      <c r="G467" s="104" t="s">
        <v>1126</v>
      </c>
      <c r="H467" s="104" t="s">
        <v>1127</v>
      </c>
      <c r="I467" s="104" t="s">
        <v>603</v>
      </c>
      <c r="J467" s="107">
        <v>10</v>
      </c>
      <c r="K467" s="113">
        <v>60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60</v>
      </c>
      <c r="R467" s="124">
        <v>0</v>
      </c>
      <c r="S467" s="116">
        <v>0</v>
      </c>
      <c r="T467" s="116">
        <v>0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317</v>
      </c>
      <c r="E468" s="104" t="s">
        <v>322</v>
      </c>
      <c r="F468" s="104" t="s">
        <v>323</v>
      </c>
      <c r="G468" s="104" t="s">
        <v>1128</v>
      </c>
      <c r="H468" s="104" t="s">
        <v>388</v>
      </c>
      <c r="I468" s="104"/>
      <c r="J468" s="107">
        <v>10</v>
      </c>
      <c r="K468" s="113">
        <v>820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480</v>
      </c>
      <c r="AH468" s="116">
        <v>340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317</v>
      </c>
      <c r="E469" s="104" t="s">
        <v>322</v>
      </c>
      <c r="F469" s="104" t="s">
        <v>323</v>
      </c>
      <c r="G469" s="104" t="s">
        <v>1129</v>
      </c>
      <c r="H469" s="104" t="s">
        <v>401</v>
      </c>
      <c r="I469" s="104" t="s">
        <v>408</v>
      </c>
      <c r="J469" s="107">
        <v>10</v>
      </c>
      <c r="K469" s="113">
        <v>340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240</v>
      </c>
      <c r="U469" s="116">
        <v>0</v>
      </c>
      <c r="V469" s="116">
        <v>100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317</v>
      </c>
      <c r="E470" s="104" t="s">
        <v>322</v>
      </c>
      <c r="F470" s="104" t="s">
        <v>323</v>
      </c>
      <c r="G470" s="104" t="s">
        <v>1130</v>
      </c>
      <c r="H470" s="104" t="s">
        <v>1131</v>
      </c>
      <c r="I470" s="104" t="s">
        <v>1132</v>
      </c>
      <c r="J470" s="107">
        <v>10</v>
      </c>
      <c r="K470" s="113">
        <v>24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24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317</v>
      </c>
      <c r="E471" s="104" t="s">
        <v>322</v>
      </c>
      <c r="F471" s="104" t="s">
        <v>323</v>
      </c>
      <c r="G471" s="104" t="s">
        <v>1133</v>
      </c>
      <c r="H471" s="104" t="s">
        <v>606</v>
      </c>
      <c r="I471" s="104" t="s">
        <v>603</v>
      </c>
      <c r="J471" s="107">
        <v>10</v>
      </c>
      <c r="K471" s="113">
        <v>2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2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317</v>
      </c>
      <c r="E472" s="104" t="s">
        <v>322</v>
      </c>
      <c r="F472" s="104" t="s">
        <v>323</v>
      </c>
      <c r="G472" s="104" t="s">
        <v>1134</v>
      </c>
      <c r="H472" s="104" t="s">
        <v>1006</v>
      </c>
      <c r="I472" s="104" t="s">
        <v>1135</v>
      </c>
      <c r="J472" s="107">
        <v>10</v>
      </c>
      <c r="K472" s="113">
        <v>205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100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317</v>
      </c>
      <c r="E473" s="104" t="s">
        <v>322</v>
      </c>
      <c r="F473" s="104" t="s">
        <v>323</v>
      </c>
      <c r="G473" s="104" t="s">
        <v>1136</v>
      </c>
      <c r="H473" s="104" t="s">
        <v>606</v>
      </c>
      <c r="I473" s="104" t="s">
        <v>1011</v>
      </c>
      <c r="J473" s="107">
        <v>10</v>
      </c>
      <c r="K473" s="113">
        <v>4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4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317</v>
      </c>
      <c r="E474" s="104" t="s">
        <v>322</v>
      </c>
      <c r="F474" s="104" t="s">
        <v>323</v>
      </c>
      <c r="G474" s="104" t="s">
        <v>1137</v>
      </c>
      <c r="H474" s="104" t="s">
        <v>1138</v>
      </c>
      <c r="I474" s="104" t="s">
        <v>1139</v>
      </c>
      <c r="J474" s="107">
        <v>10</v>
      </c>
      <c r="K474" s="113">
        <v>10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0</v>
      </c>
      <c r="T474" s="116">
        <v>0</v>
      </c>
      <c r="U474" s="116">
        <v>0</v>
      </c>
      <c r="V474" s="116">
        <v>0</v>
      </c>
      <c r="W474" s="116">
        <v>10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317</v>
      </c>
      <c r="E475" s="104" t="s">
        <v>322</v>
      </c>
      <c r="F475" s="104" t="s">
        <v>323</v>
      </c>
      <c r="G475" s="104" t="s">
        <v>1140</v>
      </c>
      <c r="H475" s="104" t="s">
        <v>1141</v>
      </c>
      <c r="I475" s="104" t="s">
        <v>1011</v>
      </c>
      <c r="J475" s="107">
        <v>10</v>
      </c>
      <c r="K475" s="113">
        <v>120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120</v>
      </c>
      <c r="R475" s="124">
        <v>0</v>
      </c>
      <c r="S475" s="116">
        <v>0</v>
      </c>
      <c r="T475" s="116">
        <v>0</v>
      </c>
      <c r="U475" s="116">
        <v>0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317</v>
      </c>
      <c r="E476" s="104" t="s">
        <v>322</v>
      </c>
      <c r="F476" s="104" t="s">
        <v>323</v>
      </c>
      <c r="G476" s="104" t="s">
        <v>1142</v>
      </c>
      <c r="H476" s="104" t="s">
        <v>388</v>
      </c>
      <c r="I476" s="104" t="s">
        <v>433</v>
      </c>
      <c r="J476" s="107">
        <v>10</v>
      </c>
      <c r="K476" s="113">
        <v>81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42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1</v>
      </c>
      <c r="V476" s="116">
        <v>0</v>
      </c>
      <c r="W476" s="116">
        <v>37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317</v>
      </c>
      <c r="E477" s="104" t="s">
        <v>322</v>
      </c>
      <c r="F477" s="104" t="s">
        <v>323</v>
      </c>
      <c r="G477" s="104" t="s">
        <v>1143</v>
      </c>
      <c r="H477" s="104" t="s">
        <v>861</v>
      </c>
      <c r="I477" s="104" t="s">
        <v>1144</v>
      </c>
      <c r="J477" s="107">
        <v>10</v>
      </c>
      <c r="K477" s="113">
        <v>100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0</v>
      </c>
      <c r="V477" s="116">
        <v>0</v>
      </c>
      <c r="W477" s="116">
        <v>100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317</v>
      </c>
      <c r="E478" s="104" t="s">
        <v>322</v>
      </c>
      <c r="F478" s="104" t="s">
        <v>323</v>
      </c>
      <c r="G478" s="104" t="s">
        <v>1145</v>
      </c>
      <c r="H478" s="104" t="s">
        <v>1033</v>
      </c>
      <c r="I478" s="104" t="s">
        <v>1132</v>
      </c>
      <c r="J478" s="107">
        <v>10</v>
      </c>
      <c r="K478" s="113">
        <v>24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0</v>
      </c>
      <c r="Q478" s="124">
        <v>0</v>
      </c>
      <c r="R478" s="124">
        <v>0</v>
      </c>
      <c r="S478" s="116">
        <v>0</v>
      </c>
      <c r="T478" s="116">
        <v>24</v>
      </c>
      <c r="U478" s="116">
        <v>0</v>
      </c>
      <c r="V478" s="116">
        <v>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317</v>
      </c>
      <c r="E479" s="104" t="s">
        <v>322</v>
      </c>
      <c r="F479" s="104" t="s">
        <v>323</v>
      </c>
      <c r="G479" s="104" t="s">
        <v>1146</v>
      </c>
      <c r="H479" s="104" t="s">
        <v>1147</v>
      </c>
      <c r="I479" s="104" t="s">
        <v>1011</v>
      </c>
      <c r="J479" s="107">
        <v>10</v>
      </c>
      <c r="K479" s="113">
        <v>100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0</v>
      </c>
      <c r="P479" s="116">
        <v>0</v>
      </c>
      <c r="Q479" s="124">
        <v>100</v>
      </c>
      <c r="R479" s="124">
        <v>0</v>
      </c>
      <c r="S479" s="116">
        <v>0</v>
      </c>
      <c r="T479" s="116">
        <v>0</v>
      </c>
      <c r="U479" s="116">
        <v>0</v>
      </c>
      <c r="V479" s="116">
        <v>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317</v>
      </c>
      <c r="E480" s="104" t="s">
        <v>322</v>
      </c>
      <c r="F480" s="104" t="s">
        <v>323</v>
      </c>
      <c r="G480" s="104" t="s">
        <v>1148</v>
      </c>
      <c r="H480" s="104" t="s">
        <v>441</v>
      </c>
      <c r="I480" s="104" t="s">
        <v>1017</v>
      </c>
      <c r="J480" s="107">
        <v>10</v>
      </c>
      <c r="K480" s="113">
        <v>25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25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317</v>
      </c>
      <c r="E481" s="104" t="s">
        <v>322</v>
      </c>
      <c r="F481" s="104" t="s">
        <v>323</v>
      </c>
      <c r="G481" s="104" t="s">
        <v>1149</v>
      </c>
      <c r="H481" s="104" t="s">
        <v>423</v>
      </c>
      <c r="I481" s="104" t="s">
        <v>459</v>
      </c>
      <c r="J481" s="107">
        <v>10</v>
      </c>
      <c r="K481" s="113">
        <v>1400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600</v>
      </c>
      <c r="P481" s="116">
        <v>200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400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317</v>
      </c>
      <c r="E482" s="104" t="s">
        <v>322</v>
      </c>
      <c r="F482" s="104" t="s">
        <v>323</v>
      </c>
      <c r="G482" s="104" t="s">
        <v>1150</v>
      </c>
      <c r="H482" s="104" t="s">
        <v>393</v>
      </c>
      <c r="I482" s="104">
        <v>3</v>
      </c>
      <c r="J482" s="107">
        <v>10</v>
      </c>
      <c r="K482" s="113">
        <v>53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53</v>
      </c>
      <c r="T482" s="116">
        <v>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317</v>
      </c>
      <c r="E483" s="104" t="s">
        <v>322</v>
      </c>
      <c r="F483" s="104" t="s">
        <v>323</v>
      </c>
      <c r="G483" s="104" t="s">
        <v>1151</v>
      </c>
      <c r="H483" s="104" t="s">
        <v>1152</v>
      </c>
      <c r="I483" s="104" t="s">
        <v>1153</v>
      </c>
      <c r="J483" s="107">
        <v>10</v>
      </c>
      <c r="K483" s="113">
        <v>864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864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317</v>
      </c>
      <c r="E484" s="104" t="s">
        <v>322</v>
      </c>
      <c r="F484" s="104" t="s">
        <v>323</v>
      </c>
      <c r="G484" s="104" t="s">
        <v>1154</v>
      </c>
      <c r="H484" s="104" t="s">
        <v>388</v>
      </c>
      <c r="I484" s="104"/>
      <c r="J484" s="107">
        <v>10</v>
      </c>
      <c r="K484" s="113">
        <v>200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317</v>
      </c>
      <c r="E485" s="104" t="s">
        <v>322</v>
      </c>
      <c r="F485" s="104" t="s">
        <v>323</v>
      </c>
      <c r="G485" s="104" t="s">
        <v>1155</v>
      </c>
      <c r="H485" s="104" t="s">
        <v>1156</v>
      </c>
      <c r="I485" s="104" t="s">
        <v>1069</v>
      </c>
      <c r="J485" s="107">
        <v>10</v>
      </c>
      <c r="K485" s="113">
        <v>2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317</v>
      </c>
      <c r="E486" s="104" t="s">
        <v>322</v>
      </c>
      <c r="F486" s="104" t="s">
        <v>323</v>
      </c>
      <c r="G486" s="104" t="s">
        <v>1157</v>
      </c>
      <c r="H486" s="104" t="s">
        <v>1152</v>
      </c>
      <c r="I486" s="104" t="s">
        <v>879</v>
      </c>
      <c r="J486" s="107">
        <v>10</v>
      </c>
      <c r="K486" s="113">
        <v>14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0</v>
      </c>
      <c r="P486" s="116">
        <v>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14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317</v>
      </c>
      <c r="E487" s="104" t="s">
        <v>322</v>
      </c>
      <c r="F487" s="104" t="s">
        <v>323</v>
      </c>
      <c r="G487" s="104" t="s">
        <v>1158</v>
      </c>
      <c r="H487" s="104" t="s">
        <v>1083</v>
      </c>
      <c r="I487" s="104" t="s">
        <v>603</v>
      </c>
      <c r="J487" s="107">
        <v>10</v>
      </c>
      <c r="K487" s="113">
        <v>3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0</v>
      </c>
      <c r="P487" s="116">
        <v>0</v>
      </c>
      <c r="Q487" s="124">
        <v>0</v>
      </c>
      <c r="R487" s="124">
        <v>0</v>
      </c>
      <c r="S487" s="116">
        <v>0</v>
      </c>
      <c r="T487" s="116">
        <v>0</v>
      </c>
      <c r="U487" s="116">
        <v>3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317</v>
      </c>
      <c r="E488" s="104" t="s">
        <v>322</v>
      </c>
      <c r="F488" s="104" t="s">
        <v>323</v>
      </c>
      <c r="G488" s="104" t="s">
        <v>1159</v>
      </c>
      <c r="H488" s="104" t="s">
        <v>423</v>
      </c>
      <c r="I488" s="104" t="s">
        <v>1160</v>
      </c>
      <c r="J488" s="107">
        <v>10</v>
      </c>
      <c r="K488" s="113">
        <v>1400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400</v>
      </c>
      <c r="P488" s="116">
        <v>0</v>
      </c>
      <c r="Q488" s="124">
        <v>0</v>
      </c>
      <c r="R488" s="124">
        <v>0</v>
      </c>
      <c r="S488" s="116">
        <v>0</v>
      </c>
      <c r="T488" s="116">
        <v>200</v>
      </c>
      <c r="U488" s="116">
        <v>0</v>
      </c>
      <c r="V488" s="116">
        <v>200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600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317</v>
      </c>
      <c r="E489" s="104" t="s">
        <v>322</v>
      </c>
      <c r="F489" s="104" t="s">
        <v>323</v>
      </c>
      <c r="G489" s="104" t="s">
        <v>1161</v>
      </c>
      <c r="H489" s="104" t="s">
        <v>1091</v>
      </c>
      <c r="I489" s="104" t="s">
        <v>1162</v>
      </c>
      <c r="J489" s="107">
        <v>10</v>
      </c>
      <c r="K489" s="113">
        <v>300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0</v>
      </c>
      <c r="U489" s="116">
        <v>0</v>
      </c>
      <c r="V489" s="116">
        <v>300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0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317</v>
      </c>
      <c r="E490" s="104" t="s">
        <v>322</v>
      </c>
      <c r="F490" s="104" t="s">
        <v>323</v>
      </c>
      <c r="G490" s="104" t="s">
        <v>1163</v>
      </c>
      <c r="H490" s="104" t="s">
        <v>382</v>
      </c>
      <c r="I490" s="104" t="s">
        <v>383</v>
      </c>
      <c r="J490" s="107">
        <v>10</v>
      </c>
      <c r="K490" s="113">
        <v>28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0</v>
      </c>
      <c r="R490" s="124">
        <v>0</v>
      </c>
      <c r="S490" s="116">
        <v>28</v>
      </c>
      <c r="T490" s="116">
        <v>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317</v>
      </c>
      <c r="E491" s="104" t="s">
        <v>322</v>
      </c>
      <c r="F491" s="104" t="s">
        <v>323</v>
      </c>
      <c r="G491" s="104" t="s">
        <v>1164</v>
      </c>
      <c r="H491" s="104" t="s">
        <v>1165</v>
      </c>
      <c r="I491" s="104" t="s">
        <v>1019</v>
      </c>
      <c r="J491" s="107">
        <v>10</v>
      </c>
      <c r="K491" s="113">
        <v>45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0</v>
      </c>
      <c r="U491" s="116">
        <v>0</v>
      </c>
      <c r="V491" s="116">
        <v>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45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317</v>
      </c>
      <c r="E492" s="104" t="s">
        <v>322</v>
      </c>
      <c r="F492" s="104" t="s">
        <v>323</v>
      </c>
      <c r="G492" s="104" t="s">
        <v>1166</v>
      </c>
      <c r="H492" s="104" t="s">
        <v>1167</v>
      </c>
      <c r="I492" s="104" t="s">
        <v>553</v>
      </c>
      <c r="J492" s="107">
        <v>10</v>
      </c>
      <c r="K492" s="113">
        <v>60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0</v>
      </c>
      <c r="Q492" s="124">
        <v>0</v>
      </c>
      <c r="R492" s="124">
        <v>0</v>
      </c>
      <c r="S492" s="116">
        <v>0</v>
      </c>
      <c r="T492" s="116">
        <v>60</v>
      </c>
      <c r="U492" s="116">
        <v>0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317</v>
      </c>
      <c r="E493" s="104" t="s">
        <v>322</v>
      </c>
      <c r="F493" s="104" t="s">
        <v>323</v>
      </c>
      <c r="G493" s="104" t="s">
        <v>1168</v>
      </c>
      <c r="H493" s="104" t="s">
        <v>1131</v>
      </c>
      <c r="I493" s="104" t="s">
        <v>394</v>
      </c>
      <c r="J493" s="107">
        <v>10</v>
      </c>
      <c r="K493" s="113">
        <v>7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7</v>
      </c>
      <c r="P493" s="116">
        <v>0</v>
      </c>
      <c r="Q493" s="124">
        <v>0</v>
      </c>
      <c r="R493" s="124">
        <v>0</v>
      </c>
      <c r="S493" s="116">
        <v>0</v>
      </c>
      <c r="T493" s="116">
        <v>0</v>
      </c>
      <c r="U493" s="116">
        <v>0</v>
      </c>
      <c r="V493" s="116">
        <v>0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0</v>
      </c>
      <c r="AK493" s="116">
        <v>0</v>
      </c>
      <c r="AL493" s="124">
        <v>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317</v>
      </c>
      <c r="E494" s="104" t="s">
        <v>322</v>
      </c>
      <c r="F494" s="104" t="s">
        <v>323</v>
      </c>
      <c r="G494" s="104" t="s">
        <v>1169</v>
      </c>
      <c r="H494" s="104" t="s">
        <v>602</v>
      </c>
      <c r="I494" s="104" t="s">
        <v>603</v>
      </c>
      <c r="J494" s="107">
        <v>10</v>
      </c>
      <c r="K494" s="113">
        <v>4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0</v>
      </c>
      <c r="P494" s="116">
        <v>2</v>
      </c>
      <c r="Q494" s="124">
        <v>0</v>
      </c>
      <c r="R494" s="124">
        <v>0</v>
      </c>
      <c r="S494" s="116">
        <v>0</v>
      </c>
      <c r="T494" s="116">
        <v>0</v>
      </c>
      <c r="U494" s="116">
        <v>0</v>
      </c>
      <c r="V494" s="116">
        <v>0</v>
      </c>
      <c r="W494" s="116">
        <v>2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317</v>
      </c>
      <c r="E495" s="104" t="s">
        <v>322</v>
      </c>
      <c r="F495" s="104" t="s">
        <v>323</v>
      </c>
      <c r="G495" s="104" t="s">
        <v>1170</v>
      </c>
      <c r="H495" s="104" t="s">
        <v>1171</v>
      </c>
      <c r="I495" s="104" t="s">
        <v>1172</v>
      </c>
      <c r="J495" s="107">
        <v>10</v>
      </c>
      <c r="K495" s="113">
        <v>100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0</v>
      </c>
      <c r="V495" s="116">
        <v>0</v>
      </c>
      <c r="W495" s="116">
        <v>100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317</v>
      </c>
      <c r="E496" s="104" t="s">
        <v>322</v>
      </c>
      <c r="F496" s="104" t="s">
        <v>323</v>
      </c>
      <c r="G496" s="104" t="s">
        <v>1173</v>
      </c>
      <c r="H496" s="104" t="s">
        <v>582</v>
      </c>
      <c r="I496" s="104">
        <v>3</v>
      </c>
      <c r="J496" s="107">
        <v>10</v>
      </c>
      <c r="K496" s="113">
        <v>29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0</v>
      </c>
      <c r="V496" s="116">
        <v>0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0</v>
      </c>
      <c r="AH496" s="116">
        <v>0</v>
      </c>
      <c r="AI496" s="116">
        <v>0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317</v>
      </c>
      <c r="E497" s="104" t="s">
        <v>322</v>
      </c>
      <c r="F497" s="104" t="s">
        <v>323</v>
      </c>
      <c r="G497" s="104" t="s">
        <v>1174</v>
      </c>
      <c r="H497" s="104" t="s">
        <v>401</v>
      </c>
      <c r="I497" s="104" t="s">
        <v>414</v>
      </c>
      <c r="J497" s="107">
        <v>10</v>
      </c>
      <c r="K497" s="113">
        <v>25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0</v>
      </c>
      <c r="P497" s="116">
        <v>0</v>
      </c>
      <c r="Q497" s="124">
        <v>0</v>
      </c>
      <c r="R497" s="124">
        <v>0</v>
      </c>
      <c r="S497" s="116">
        <v>0</v>
      </c>
      <c r="T497" s="116">
        <v>0</v>
      </c>
      <c r="U497" s="116">
        <v>0</v>
      </c>
      <c r="V497" s="116">
        <v>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0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317</v>
      </c>
      <c r="E498" s="104" t="s">
        <v>322</v>
      </c>
      <c r="F498" s="104" t="s">
        <v>323</v>
      </c>
      <c r="G498" s="104" t="s">
        <v>1175</v>
      </c>
      <c r="H498" s="104" t="s">
        <v>914</v>
      </c>
      <c r="I498" s="104" t="s">
        <v>877</v>
      </c>
      <c r="J498" s="107">
        <v>10</v>
      </c>
      <c r="K498" s="113">
        <v>8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0</v>
      </c>
      <c r="R498" s="124">
        <v>0</v>
      </c>
      <c r="S498" s="116">
        <v>0</v>
      </c>
      <c r="T498" s="116">
        <v>0</v>
      </c>
      <c r="U498" s="116">
        <v>0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317</v>
      </c>
      <c r="E499" s="104" t="s">
        <v>324</v>
      </c>
      <c r="F499" s="104" t="s">
        <v>325</v>
      </c>
      <c r="G499" s="104" t="s">
        <v>1176</v>
      </c>
      <c r="H499" s="104" t="s">
        <v>1177</v>
      </c>
      <c r="I499" s="104" t="s">
        <v>1178</v>
      </c>
      <c r="J499" s="107">
        <v>10</v>
      </c>
      <c r="K499" s="113">
        <v>1800</v>
      </c>
      <c r="L499" s="116" t="str">
        <f>SUM(N499:AQ499)</f>
        <v>0</v>
      </c>
      <c r="M499" s="119" t="str">
        <f>L499 - K499</f>
        <v>0</v>
      </c>
      <c r="N499" s="113">
        <v>600</v>
      </c>
      <c r="O499" s="116">
        <v>0</v>
      </c>
      <c r="P499" s="116">
        <v>600</v>
      </c>
      <c r="Q499" s="124">
        <v>0</v>
      </c>
      <c r="R499" s="124">
        <v>0</v>
      </c>
      <c r="S499" s="116">
        <v>0</v>
      </c>
      <c r="T499" s="116">
        <v>0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317</v>
      </c>
      <c r="E500" s="104" t="s">
        <v>324</v>
      </c>
      <c r="F500" s="104" t="s">
        <v>325</v>
      </c>
      <c r="G500" s="104" t="s">
        <v>1179</v>
      </c>
      <c r="H500" s="104" t="s">
        <v>1180</v>
      </c>
      <c r="I500" s="104" t="s">
        <v>1181</v>
      </c>
      <c r="J500" s="107">
        <v>10</v>
      </c>
      <c r="K500" s="113">
        <v>1800</v>
      </c>
      <c r="L500" s="116" t="str">
        <f>SUM(N500:AQ500)</f>
        <v>0</v>
      </c>
      <c r="M500" s="119" t="str">
        <f>L500 - K500</f>
        <v>0</v>
      </c>
      <c r="N500" s="113">
        <v>600</v>
      </c>
      <c r="O500" s="116">
        <v>0</v>
      </c>
      <c r="P500" s="116">
        <v>600</v>
      </c>
      <c r="Q500" s="124">
        <v>0</v>
      </c>
      <c r="R500" s="124">
        <v>0</v>
      </c>
      <c r="S500" s="116">
        <v>0</v>
      </c>
      <c r="T500" s="116">
        <v>0</v>
      </c>
      <c r="U500" s="116">
        <v>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0</v>
      </c>
      <c r="AK500" s="116">
        <v>0</v>
      </c>
      <c r="AL500" s="124">
        <v>0</v>
      </c>
      <c r="AM500" s="124">
        <v>0</v>
      </c>
      <c r="AN500" s="116">
        <v>0</v>
      </c>
      <c r="AO500" s="116">
        <v>0</v>
      </c>
      <c r="AP500" s="116">
        <v>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317</v>
      </c>
      <c r="E501" s="104" t="s">
        <v>324</v>
      </c>
      <c r="F501" s="104" t="s">
        <v>325</v>
      </c>
      <c r="G501" s="104" t="s">
        <v>1182</v>
      </c>
      <c r="H501" s="104" t="s">
        <v>1183</v>
      </c>
      <c r="I501" s="104" t="s">
        <v>1184</v>
      </c>
      <c r="J501" s="107">
        <v>10</v>
      </c>
      <c r="K501" s="113">
        <v>1800</v>
      </c>
      <c r="L501" s="116" t="str">
        <f>SUM(N501:AQ501)</f>
        <v>0</v>
      </c>
      <c r="M501" s="119" t="str">
        <f>L501 - K501</f>
        <v>0</v>
      </c>
      <c r="N501" s="113">
        <v>600</v>
      </c>
      <c r="O501" s="116">
        <v>0</v>
      </c>
      <c r="P501" s="116">
        <v>600</v>
      </c>
      <c r="Q501" s="124">
        <v>0</v>
      </c>
      <c r="R501" s="124">
        <v>0</v>
      </c>
      <c r="S501" s="116">
        <v>0</v>
      </c>
      <c r="T501" s="116">
        <v>0</v>
      </c>
      <c r="U501" s="116">
        <v>0</v>
      </c>
      <c r="V501" s="116">
        <v>0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0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317</v>
      </c>
      <c r="E502" s="104" t="s">
        <v>324</v>
      </c>
      <c r="F502" s="104" t="s">
        <v>325</v>
      </c>
      <c r="G502" s="104" t="s">
        <v>1185</v>
      </c>
      <c r="H502" s="104" t="s">
        <v>1186</v>
      </c>
      <c r="I502" s="104" t="s">
        <v>1187</v>
      </c>
      <c r="J502" s="107">
        <v>10</v>
      </c>
      <c r="K502" s="113">
        <v>1800</v>
      </c>
      <c r="L502" s="116" t="str">
        <f>SUM(N502:AQ502)</f>
        <v>0</v>
      </c>
      <c r="M502" s="119" t="str">
        <f>L502 - K502</f>
        <v>0</v>
      </c>
      <c r="N502" s="113">
        <v>600</v>
      </c>
      <c r="O502" s="116">
        <v>0</v>
      </c>
      <c r="P502" s="116">
        <v>600</v>
      </c>
      <c r="Q502" s="124">
        <v>0</v>
      </c>
      <c r="R502" s="124">
        <v>0</v>
      </c>
      <c r="S502" s="116">
        <v>0</v>
      </c>
      <c r="T502" s="116">
        <v>0</v>
      </c>
      <c r="U502" s="116">
        <v>0</v>
      </c>
      <c r="V502" s="116">
        <v>0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2" t="str">
        <f>SUBTOTAL(3,$C$10:$C$503)</f>
        <v>0</v>
      </c>
      <c r="C503" s="105">
        <v>53</v>
      </c>
      <c r="D503" s="105" t="s">
        <v>317</v>
      </c>
      <c r="E503" s="105" t="s">
        <v>324</v>
      </c>
      <c r="F503" s="105" t="s">
        <v>325</v>
      </c>
      <c r="G503" s="105" t="s">
        <v>1188</v>
      </c>
      <c r="H503" s="105" t="s">
        <v>1189</v>
      </c>
      <c r="I503" s="105" t="s">
        <v>1190</v>
      </c>
      <c r="J503" s="108">
        <v>10</v>
      </c>
      <c r="K503" s="114">
        <v>1800</v>
      </c>
      <c r="L503" s="117" t="str">
        <f>SUM(N503:AQ503)</f>
        <v>0</v>
      </c>
      <c r="M503" s="120" t="str">
        <f>L503 - K503</f>
        <v>0</v>
      </c>
      <c r="N503" s="114">
        <v>0</v>
      </c>
      <c r="O503" s="117">
        <v>600</v>
      </c>
      <c r="P503" s="117">
        <v>600</v>
      </c>
      <c r="Q503" s="125">
        <v>0</v>
      </c>
      <c r="R503" s="125">
        <v>0</v>
      </c>
      <c r="S503" s="117">
        <v>0</v>
      </c>
      <c r="T503" s="117">
        <v>0</v>
      </c>
      <c r="U503" s="117">
        <v>0</v>
      </c>
      <c r="V503" s="117">
        <v>0</v>
      </c>
      <c r="W503" s="117">
        <v>0</v>
      </c>
      <c r="X503" s="125">
        <v>0</v>
      </c>
      <c r="Y503" s="125">
        <v>0</v>
      </c>
      <c r="Z503" s="125">
        <v>0</v>
      </c>
      <c r="AA503" s="125">
        <v>0</v>
      </c>
      <c r="AB503" s="125">
        <v>0</v>
      </c>
      <c r="AC503" s="125">
        <v>0</v>
      </c>
      <c r="AD503" s="125">
        <v>0</v>
      </c>
      <c r="AE503" s="125">
        <v>0</v>
      </c>
      <c r="AF503" s="125">
        <v>0</v>
      </c>
      <c r="AG503" s="117">
        <v>0</v>
      </c>
      <c r="AH503" s="117">
        <v>0</v>
      </c>
      <c r="AI503" s="117">
        <v>0</v>
      </c>
      <c r="AJ503" s="117">
        <v>0</v>
      </c>
      <c r="AK503" s="117">
        <v>0</v>
      </c>
      <c r="AL503" s="125">
        <v>0</v>
      </c>
      <c r="AM503" s="125">
        <v>0</v>
      </c>
      <c r="AN503" s="117">
        <v>0</v>
      </c>
      <c r="AO503" s="117">
        <v>0</v>
      </c>
      <c r="AP503" s="117">
        <v>0</v>
      </c>
      <c r="AQ503" s="120">
        <v>0</v>
      </c>
    </row>
    <row r="504" spans="1:44">
      <c r="AQ504" t="s">
        <v>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2020-04-22T02:34:17+01:00</dcterms:created>
  <dcterms:modified xsi:type="dcterms:W3CDTF">2020-04-22T02:34:17+01:00</dcterms:modified>
  <dc:title>Untitled Spreadsheet</dc:title>
  <dc:description/>
  <dc:subject/>
  <cp:keywords/>
  <cp:category/>
</cp:coreProperties>
</file>