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)( 346.8 ) 
 ข้อมุล cycle per line = 0.85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จำนวนการผลิต( 1100 ) x ( ผลรวม cycletime part ที่ทำการผลิต )( 781 ) 
 ข้อมุล cycle per line = 0.71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จำนวนการผลิต( 6706 ) x ( ผลรวม cycletime part ที่ทำการผลิต )( 4425.2 ) 
 ข้อมุล cycle per line = 0.6598866686549358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)( 204 ) 
 ข้อมุล cycle per line = 1.2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)( 180 )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จำนวนการผลิต( 1120 ) x ( ผลรวม cycletime part ที่ทำการผลิต )( 1270 ) 
 ข้อมุล cycle per line = 1.133928571428571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จำนวนการผลิต( 6981 ) x ( ผลรวม cycletime part ที่ทำการผลิต )( 5810.62 ) 
 ข้อมุล cycle per line = 0.8323478011746168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จำนวนการผลิต( 45 ) x ( ผลรวม cycletime part ที่ทำการผลิต )( 48.6 ) 
 ข้อมุล cycle per line = 1.08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จำนวนการผลิต( 7721 ) x ( ผลรวม cycletime part ที่ทำการผลิต )( 7804.62 ) 
 ข้อมุล cycle per line = 1.010830203341536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จำนวนการผลิต( 5630 ) x ( ผลรวม cycletime part ที่ทำการผลิต )( 8235 ) 
 ข้อมุล cycle per line = 1.462699822380107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จำนวนการผลิต( 4058 ) x ( ผลรวม cycletime part ที่ทำการผลิต )( 3692.36 ) 
 ข้อมุล cycle per line = 0.9098965007392804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จำนวนการผลิต( 3317 ) x ( ผลรวม cycletime part ที่ทำการผลิต )( 3164.4 ) 
 ข้อมุล cycle per line = 0.9539945734097076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)( 469.8 ) 
 ข้อมุล cycle per line = 1.74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)( 469.8 ) 
 ข้อมุล cycle per line = 1.74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จำนวนการผลิต( 5540 ) x ( ผลรวม cycletime part ที่ทำการผลิต )( 9101.799999999999 ) 
 ข้อมุล cycle per line = 1.642924187725632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)( 396 ) 
 ข้อมุล cycle per line = 1.2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)( 420 ) 
 ข้อมุล cycle per line = 1.2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จำนวนการผลิต( 3170 ) x ( ผลรวม cycletime part ที่ทำการผลิต )( 3804 ) 
 ข้อมุล cycle per line = 1.2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)( 3976.1 ) 
 ข้อมุล cycle per line = 2.439325153374233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จำนวนการผลิต( 542 ) x ( ผลรวม cycletime part ที่ทำการผลิต )( 823.84 ) 
 ข้อมุล cycle per line = 1.52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จำนวนการผลิต( 828 ) x ( ผลรวม cycletime part ที่ทำการผลิต )( 1258.56 ) 
 ข้อมุล cycle per line = 1.52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จำนวนการผลิต( 7150 ) x ( ผลรวม cycletime part ที่ทำการผลิต )( 9287.200000000001 ) 
 ข้อมุล cycle per line = 1.298909090909091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จำนวนการผลิต( 162 ) x ( ผลรวม cycletime part ที่ทำการผลิต )( 680.4 ) 
 ข้อมุล cycle per line = 4.2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จำนวนการผลิต( 178 ) x ( ผลรวม cycletime part ที่ทำการผลิต )( 747.6 ) 
 ข้อมุล cycle per line = 4.2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จำนวนการผลิต( 2825 ) x ( ผลรวม cycletime part ที่ทำการผลิต )( 7008.7 ) 
 ข้อมุล cycle per line = 2.48095575221239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)( 266.5 ) 
 ข้อมุล cycle per line = 4.1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)( 3239 ) 
 ข้อมุล cycle per line = 4.1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)( 810.3 ) 
 ข้อมุล cycle per line = 2.19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จำนวนการผลิต( 505 ) x ( ผลรวม cycletime part ที่ทำการผลิต )( 1105.95 ) 
 ข้อมุล cycle per line = 2.19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จำนวนการผลิต( 5770 ) x ( ผลรวม cycletime part ที่ทำการผลิต )( 11530.35 ) 
 ข้อมุล cycle per line = 1.998327556325823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จำนวนการผลิต( 373 ) x ( ผลรวม cycletime part ที่ทำการผลิต )( 354.35 ) 
 ข้อมุล cycle per line = 0.9500000000000001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จำนวนการผลิต( 6729 ) x ( ผลรวม cycletime part ที่ทำการผลิต )( 5680.4 ) 
 ข้อมุล cycle per line = 0.8441670381928964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จำนวนการผลิต( 380 ) x ( ผลรวม cycletime part ที่ทำการผลิต )( 570 ) 
 ข้อมุล cycle per line = 1.5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จำนวนการผลิต( 1055 ) x ( ผลรวม cycletime part ที่ทำการผลิต )( 1582.5 ) 
 ข้อมุล cycle per line = 1.5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จำนวนการผลิต( 9900 ) x ( ผลรวม cycletime part ที่ทำการผลิต )( 13755 ) 
 ข้อมุล cycle per line = 1.389393939393939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N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จำนวนการผลิต( 27 ) x ( ผลรวม cycletime part ที่ทำการผลิต )( 64.8 ) 
 ข้อมุล cycle per line = 2.4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จำนวนการผลิต( 2160 ) x ( ผลรวม cycletime part ที่ทำการผลิต )( 4432.8 ) 
 ข้อมุล cycle per line = 2.052222222222222</t>
        </r>
      </text>
    </comment>
    <comment ref="N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X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จำนวนการผลิต( 3720 ) x ( ผลรวม cycletime part ที่ทำการผลิต )( 3924 ) 
 ข้อมุล cycle per line = 1.054838709677419</t>
        </r>
      </text>
    </comment>
    <comment ref="N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)( 877.8 ) 
 ข้อมุล cycle per line = 1.33</t>
        </r>
      </text>
    </comment>
    <comment ref="X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จำนวนการผลิต( 352 ) x ( ผลรวม cycletime part ที่ทำการผลิต )( 468.16 ) 
 ข้อมุล cycle per line = 1.33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จำนวนการผลิต( 3740 ) x ( ผลรวม cycletime part ที่ทำการผลิต )( 4511.36 ) 
 ข้อมุล cycle per line = 1.206245989304813</t>
        </r>
      </text>
    </comment>
    <comment ref="N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จำนวนการผลิต( 10 ) x ( ผลรวม cycletime part ที่ทำการผลิต )( 24 ) 
 ข้อมุล cycle per line = 2.4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จำนวนการผลิต( 1360 ) x ( ผลรวม cycletime part ที่ทำการผลิต )( 2472 ) 
 ข้อมุล cycle per line = 1.817647058823529</t>
        </r>
      </text>
    </comment>
    <comment ref="N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X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จำนวนการผลิต( 3830 ) x ( ผลรวม cycletime part ที่ทำการผลิต )( 4563 ) 
 ข้อมุล cycle per line = 1.191383812010444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N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จำนวนการผลิต( 372 ) x ( ผลรวม cycletime part ที่ทำการผลิต )( 1506.6 ) 
 ข้อมุล cycle per line = 4.05</t>
        </r>
      </text>
    </comment>
    <comment ref="X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จำนวนการผลิต( 406 ) x ( ผลรวม cycletime part ที่ทำการผลิต )( 1644.3 ) 
 ข้อมุล cycle per line = 4.05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จำนวนการผลิต( 2653 ) x ( ผลรวม cycletime part ที่ทำการผลิต )( 10793.2 ) 
 ข้อมุล cycle per line = 4.068300037693178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X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)( 248.4 ) 
 ข้อมุล cycle per line = 0.6900000000000001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จำนวนการผลิต( 5610 ) x ( ผลรวม cycletime part ที่ทำการผลิต )( 3577.2 ) 
 ข้อมุล cycle per line = 0.6376470588235293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)( 4557.04 ) 
 ข้อมุล cycle per line = 2.957196625567813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)( 2911 ) 
 ข้อมุล cycle per line = 5.940816326530612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จำนวนการผลิต( 54 ) x ( ผลรวม cycletime part ที่ทำการผลิต )( 0 ) 
 ข้อมุล cycle per line = 0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N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)( 709.8 ) 
 ข้อมุล cycle per line = 5.069999999999999</t>
        </r>
      </text>
    </comment>
    <comment ref="X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)( 557.7 ) 
 ข้อมุล cycle per line = 5.07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จำนวนการผลิต( 1890 ) x ( ผลรวม cycletime part ที่ทำการผลิต )( 8014.2 ) 
 ข้อมุล cycle per line = 4.24031746031746</t>
        </r>
      </text>
    </comment>
    <comment ref="N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)( 342 ) 
 ข้อมุล cycle per line = 2.28</t>
        </r>
      </text>
    </comment>
    <comment ref="X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)( 372 ) 
 ข้อมุล cycle per line = 3.1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จำนวนการผลิต( 1830 ) x ( ผลรวม cycletime part ที่ทำการผลิต )( 4611 ) 
 ข้อมุล cycle per line = 2.519672131147541</t>
        </r>
      </text>
    </comment>
    <comment ref="N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จำนวนการผลิต( 80 ) x ( ผลรวม cycletime part ที่ทำการผลิต )( 280 ) 
 ข้อมุล cycle per line = 3.5</t>
        </r>
      </text>
    </comment>
    <comment ref="X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จำนวนการผลิต( 1810 ) x ( ผลรวม cycletime part ที่ทำการผลิต )( 4935.5 ) 
 ข้อมุล cycle per line = 2.726795580110497</t>
        </r>
      </text>
    </comment>
    <comment ref="N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จำนวนการผลิต( 1085 ) x ( ผลรวม cycletime part ที่ทำการผลิต )( 902.58 ) 
 ข้อมุล cycle per line = 0.8318709677419355</t>
        </r>
      </text>
    </comment>
    <comment ref="X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จำนวนการผลิต( 1110 ) x ( ผลรวม cycletime part ที่ทำการผลิต )( 899.48 ) 
 ข้อมุล cycle per line = 0.8103423423423424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จำนวนการผลิต( 12640 ) x ( ผลรวม cycletime part ที่ทำการผลิต )( 9812.540000000001 ) 
 ข้อมุล cycle per line = 0.7763085443037976</t>
        </r>
      </text>
    </comment>
    <comment ref="N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จำนวนการผลิต( 207 ) x ( ผลรวม cycletime part ที่ทำการผลิต )( 434.7 ) 
 ข้อมุล cycle per line = 2.1</t>
        </r>
      </text>
    </comment>
    <comment ref="X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)( 378 ) 
 ข้อมุล cycle per line = 2.1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จำนวนการผลิต( 1730 ) x ( ผลรวม cycletime part ที่ทำการผลิต )( 4390 ) 
 ข้อมุล cycle per line = 2.53757225433526</t>
        </r>
      </text>
    </comment>
    <comment ref="N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)( 530.4 ) 
 ข้อมุล cycle per line = 3.12</t>
        </r>
      </text>
    </comment>
    <comment ref="X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)( 530.4 ) 
 ข้อมุล cycle per line = 3.12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จำนวนการผลิต( 2330 ) x ( ผลรวม cycletime part ที่ทำการผลิต )( 6680.4 ) 
 ข้อมุล cycle per line = 2.867124463519313</t>
        </r>
      </text>
    </comment>
    <comment ref="N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จำนวนการผลิต( 68 ) x ( ผลรวม cycletime part ที่ทำการผลิต )( 511.36 ) 
 ข้อมุล cycle per line = 7.52</t>
        </r>
      </text>
    </comment>
    <comment ref="X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จำนวนการผลิต( 29 ) x ( ผลรวม cycletime part ที่ทำการผลิต )( 218.08 ) 
 ข้อมุล cycle per line = 7.52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จำนวนการผลิต( 1250 ) x ( ผลรวม cycletime part ที่ทำการผลิต )( 8234.4 ) 
 ข้อมุล cycle per line = 6.58752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จำนวนการผลิต( 2036 ) x ( ผลรวม cycletime part ที่ทำการผลิต )( 1730.6 ) 
 ข้อมุล cycle per line = 0.85</t>
        </r>
      </text>
    </comment>
    <comment ref="X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จำนวนการผลิต( 4224 ) x ( ผลรวม cycletime part ที่ทำการผลิต )( 3361.8 ) 
 ข้อมุล cycle per line = 0.7958806818181818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จำนวนการผลิต( 21255 ) x ( ผลรวม cycletime part ที่ทำการผลิต )( 18391.1 ) 
 ข้อมุล cycle per line = 0.8652599388379204</t>
        </r>
      </text>
    </comment>
    <comment ref="N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จำนวนการผลิต( 1926 ) x ( ผลรวม cycletime part ที่ทำการผลิต )( 2218.02 ) 
 ข้อมุล cycle per line = 1.151619937694704</t>
        </r>
      </text>
    </comment>
    <comment ref="X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จำนวนการผลิต( 2120 ) x ( ผลรวม cycletime part ที่ทำการผลิต )( 2374.4 ) 
 ข้อมุล cycle per line = 1.12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จำนวนการผลิต( 18520 ) x ( ผลรวม cycletime part ที่ทำการผลิต )( 17731.9 ) 
 ข้อมุล cycle per line = 0.9574460043196545</t>
        </r>
      </text>
    </comment>
    <comment ref="N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จำนวนการผลิต( 910 ) x ( ผลรวม cycletime part ที่ทำการผลิต )( 0 ) 
 ข้อมุล cycle per line = 0</t>
        </r>
      </text>
    </comment>
    <comment ref="X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จำนวนการผลิต( 1065 ) x ( ผลรวม cycletime part ที่ทำการผลิต )( 0 ) 
 ข้อมุล cycle per line = 0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จำนวนการผลิต( 12560 ) x ( ผลรวม cycletime part ที่ทำการผลิต )( 0 ) 
 ข้อมุล cycle per line = 0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X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จำนวนการผลิต( 1650 ) x ( ผลรวม cycletime part ที่ทำการผลิต )( 1782 ) 
 ข้อมุล cycle per line = 1.08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จำนวนการผลิต( 15800 ) x ( ผลรวม cycletime part ที่ทำการผลิต )( 16703.2 ) 
 ข้อมุล cycle per line = 1.057164556962025</t>
        </r>
      </text>
    </comment>
    <comment ref="X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จำนวนการผลิต( 1287 ) x ( ผลรวม cycletime part ที่ทำการผลิต )( 1261.26 ) 
 ข้อมุล cycle per line = 0.98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จำนวนการผลิต( 29420 ) x ( ผลรวม cycletime part ที่ทำการผลิต )( 28821.86 ) 
 ข้อมุล cycle per line = 0.9796689326988444</t>
        </r>
      </text>
    </comment>
    <comment ref="N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จำนวนการผลิต( 758 ) x ( ผลรวม cycletime part ที่ทำการผลิต )( 902.04 ) 
 ข้อมุล cycle per line = 1.190026385224274</t>
        </r>
      </text>
    </comment>
    <comment ref="X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จำนวนการผลิต( 1048 ) x ( ผลรวม cycletime part ที่ทำการผลิต )( 922.24 ) 
 ข้อมุล cycle per line = 0.88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จำนวนการผลิต( 11970 ) x ( ผลรวม cycletime part ที่ทำการผลิต )( 12671.78 ) 
 ข้อมุล cycle per line = 1.058628237259816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N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)( 993.6 ) 
 ข้อมุล cycle per line = 1.38</t>
        </r>
      </text>
    </comment>
    <comment ref="X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)( 1280.64 ) 
 ข้อมุล cycle per line = 1.38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จำนวนการผลิต( 9830 ) x ( ผลรวม cycletime part ที่ทำการผลิต )( 10621.64 ) 
 ข้อมุล cycle per line = 1.080533062054934</t>
        </r>
      </text>
    </comment>
    <comment ref="X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จำนวนการผลิต( 947 ) x ( ผลรวม cycletime part ที่ทำการผลิต )( 0 ) 
 ข้อมุล cycle per line = 0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จำนวนการผลิต( 35284 ) x ( ผลรวม cycletime part ที่ทำการผลิต )( 0 ) 
 ข้อมุล cycle per line = 0</t>
        </r>
      </text>
    </comment>
    <comment ref="X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จำนวนการผลิต( 1148 ) x ( ผลรวม cycletime part ที่ทำการผลิต )( 482.16 ) 
 ข้อมุล cycle per line = 0.42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จำนวนการผลิต( 17890 ) x ( ผลรวม cycletime part ที่ทำการผลิต )( 1713.36 ) 
 ข้อมุล cycle per line = 0.09577193963107881</t>
        </r>
      </text>
    </comment>
    <comment ref="X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จำนวนการผลิต( 6450 ) x ( ผลรวม cycletime part ที่ทำการผลิต )( 0 )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จำนวนการผลิต( 41659 ) x ( ผลรวม cycletime part ที่ทำการผลิต )( 0 ) 
 ข้อมุล cycle per line = 0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N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จำนวนการผลิต( 684 ) x ( ผลรวม cycletime part ที่ทำการผลิต )( 800.28 ) 
 ข้อมุล cycle per line = 1.17</t>
        </r>
      </text>
    </comment>
    <comment ref="X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)( 397.8 ) 
 ข้อมุล cycle per line = 1.17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จำนวนการผลิต( 7200 ) x ( ผลรวม cycletime part ที่ทำการผลิต )( 7750 ) 
 ข้อมุล cycle per line = 1.076388888888889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N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)( 600 ) 
 ข้อมุล cycle per line = 1.5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จำนวนการผลิต( 4932 ) x ( ผลรวม cycletime part ที่ทำการผลิต )( 7464 ) 
 ข้อมุล cycle per line = 1.51338199513382</t>
        </r>
      </text>
    </comment>
    <comment ref="N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จำนวนการผลิต( 264 ) x ( ผลรวม cycletime part ที่ทำการผลิต )( 319.44 ) 
 ข้อมุล cycle per line = 1.21</t>
        </r>
      </text>
    </comment>
    <comment ref="X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)( 363 ) 
 ข้อมุล cycle per line = 1.21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จำนวนการผลิต( 2964 ) x ( ผลรวม cycletime part ที่ทำการผลิต )( 3368.64 ) 
 ข้อมุล cycle per line = 1.136518218623482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N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จำนวนการผลิต( 284 ) x ( ผลรวม cycletime part ที่ทำการผลิต )( 355 ) 
 ข้อมุล cycle per line = 1.25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)( 5370 ) 
 ข้อมุล cycle per line = 1.206199460916442</t>
        </r>
      </text>
    </comment>
    <comment ref="N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)( 271.6 ) 
 ข้อมุล cycle per line = 0.7000000000000001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จำนวนการผลิต( 4404 ) x ( ผลรวม cycletime part ที่ทำการผลิต )( 3082.8 ) 
 ข้อมุล cycle per line = 0.7000000000000001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N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จำนวนการผลิต( 47 ) x ( ผลรวม cycletime part ที่ทำการผลิต )( 72.84999999999999 )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)( 4688.75 ) 
 ข้อมุล cycle per line = 1.55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)( 485 ) 
 ข้อมุล cycle per line = 1.25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จำนวนการผลิต( 7764 ) x ( ผลรวม cycletime part ที่ทำการผลิต )( 6345 ) 
 ข้อมุล cycle per line = 0.8172333848531684</t>
        </r>
      </text>
    </comment>
    <comment ref="N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จำนวนการผลิต( 890 ) x ( ผลรวม cycletime part ที่ทำการผลิต )( 534 ) 
 ข้อมุล cycle per line = 0.6</t>
        </r>
      </text>
    </comment>
    <comment ref="X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)( 168 ) 
 ข้อมุล cycle per line = 0.6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จำนวนการผลิต( 8820 ) x ( ผลรวม cycletime part ที่ทำการผลิต )( 7099.5 ) 
 ข้อมุล cycle per line = 0.8049319727891157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N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)( 405 ) 
 ข้อมุล cycle per line = 1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จำนวนการผลิต( 4173 ) x ( ผลรวม cycletime part ที่ทำการผลิต )( 5108.7 ) 
 ข้อมุล cycle per line = 1.224227174694464</t>
        </r>
      </text>
    </comment>
    <comment ref="N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)( 756 ) 
 ข้อมุล cycle per line = 1.26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จำนวนการผลิต( 5445 ) x ( ผลรวม cycletime part ที่ทำการผลิต )( 6860.7 ) 
 ข้อมุล cycle per line = 1.26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N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)( 504 ) 
 ข้อมุล cycle per line = 3.5</t>
        </r>
      </text>
    </comment>
    <comment ref="X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)( 504 ) 
 ข้อมุล cycle per line = 3.5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)( 2366 ) 
 ข้อมุล cycle per line = 3.017857142857143</t>
        </r>
      </text>
    </comment>
    <comment ref="N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)( 400 ) 
 ข้อมุล cycle per line = 2.5</t>
        </r>
      </text>
    </comment>
    <comment ref="X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จำนวนการผลิต( 135 ) x ( ผลรวม cycletime part ที่ทำการผลิต )( 337.5 ) 
 ข้อมุล cycle per line = 2.5</t>
        </r>
      </text>
    </comment>
    <comment ref="AM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)( 1350 ) 
 ข้อมุล cycle per line = 2.083333333333333</t>
        </r>
      </text>
    </comment>
    <comment ref="N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จำนวนการผลิต( 125 ) x ( ผลรวม cycletime part ที่ทำการผลิต )( 787.5 ) 
 ข้อมุล cycle per line = 6.3</t>
        </r>
      </text>
    </comment>
    <comment ref="X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จำนวนการผลิต( 125 ) x ( ผลรวม cycletime part ที่ทำการผลิต )( 787.5 ) 
 ข้อมุล cycle per line = 6.3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)( 3213 ) 
 ข้อมุล cycle per line = 5.1</t>
        </r>
      </text>
    </comment>
    <comment ref="N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จำนวนการผลิต( 103 ) x ( ผลรวม cycletime part ที่ทำการผลิต )( 648.9 ) 
 ข้อมุล cycle per line = 6.3</t>
        </r>
      </text>
    </comment>
    <comment ref="X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จำนวนการผลิต( 115 ) x ( ผลรวม cycletime part ที่ทำการผลิต )( 724.5 ) 
 ข้อมุล cycle per line = 6.3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)( 2827.3 ) 
 ข้อมุล cycle per line = 3.60625</t>
        </r>
      </text>
    </comment>
    <comment ref="N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จำนวนการผลิต( 169 ) x ( ผลรวม cycletime part ที่ทำการผลิต )( 507 ) 
 ข้อมุล cycle per line = 3</t>
        </r>
      </text>
    </comment>
    <comment ref="X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)( 600 ) 
 ข้อมุล cycle per line = 3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จำนวนการผลิต( 1458 ) x ( ผลรวม cycletime part ที่ทำการผลิต )( 2580 ) 
 ข้อมุล cycle per line = 1.769547325102881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)( 145 ) 
 ข้อมุล cycle per line = 0.8529411764705882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)( 140 ) 
 ข้อมุล cycle per line = 0.8235294117647058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N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)( 370 ) 
 ข้อมุล cycle per line = 1.85</t>
        </r>
      </text>
    </comment>
    <comment ref="X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)( 1091.5 ) 
 ข้อมุล cycle per line = 1.85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)( 4983.9 ) 
 ข้อมุล cycle per line = 1.716219008264463</t>
        </r>
      </text>
    </comment>
    <comment ref="N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จำนวนการผลิต( 431 ) x ( ผลรวม cycletime part ที่ทำการผลิต )( 465.93 ) 
 ข้อมุล cycle per line = 1.081044083526682</t>
        </r>
      </text>
    </comment>
    <comment ref="X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จำนวนการผลิต( 426 ) x ( ผลรวม cycletime part ที่ทำการผลิต )( 519.72 ) 
 ข้อมุล cycle per line = 1.22</t>
        </r>
      </text>
    </comment>
    <comment ref="AM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จำนวนการผลิต( 1992 ) x ( ผลรวม cycletime part ที่ทำการผลิต )( 1768.8 ) 
 ข้อมุล cycle per line = 0.8879518072289156</t>
        </r>
      </text>
    </comment>
    <comment ref="N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จำนวนการผลิต( 467 ) x ( ผลรวม cycletime part ที่ทำการผลิต )( 863.95 ) 
 ข้อมุล cycle per line = 1.85</t>
        </r>
      </text>
    </comment>
    <comment ref="X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)( 123.89 ) 
 ข้อมุล cycle per line = 1.906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จำนวนการผลิต( 4860 ) x ( ผลรวม cycletime part ที่ทำการผลิต )( 8496.33 ) 
 ข้อมุล cycle per line = 1.748216049382716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N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)( 663.92 ) 
 ข้อมุล cycle per line = 1.72</t>
        </r>
      </text>
    </comment>
    <comment ref="X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จำนวนการผลิต( 247 ) x ( ผลรวม cycletime part ที่ทำการผลิต )( 424.84 ) 
 ข้อมุล cycle per line = 1.72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จำนวนการผลิต( 5880 ) x ( ผลรวม cycletime part ที่ทำการผลิต )( 8020.36 ) 
 ข้อมุล cycle per line = 1.364006802721088</t>
        </r>
      </text>
    </comment>
    <comment ref="N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)( 381.8 ) 
 ข้อมุล cycle per line = 1.66</t>
        </r>
      </text>
    </comment>
    <comment ref="X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)( 381.8 ) 
 ข้อมุล cycle per line = 1.66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จำนวนการผลิต( 4689 ) x ( ผลรวม cycletime part ที่ทำการผลิต )( 7385.34 ) 
 ข้อมุล cycle per line = 1.575035188739603</t>
        </r>
      </text>
    </comment>
    <comment ref="N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จำนวนการผลิต( 129 ) x ( ผลรวม cycletime part ที่ทำการผลิต )( 129 ) 
 ข้อมุล cycle per line = 1</t>
        </r>
      </text>
    </comment>
    <comment ref="X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)( 610 ) 
 ข้อมุล cycle per line = 1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จำนวนการผลิต( 8189 ) x ( ผลรวม cycletime part ที่ทำการผลิต )( 6958 ) 
 ข้อมุล cycle per line = 0.8496763951642448</t>
        </r>
      </text>
    </comment>
    <comment ref="N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จำนวนการผลิต( 421 ) x ( ผลรวม cycletime part ที่ทำการผลิต )( 547.3 ) 
 ข้อมุล cycle per line = 1.3</t>
        </r>
      </text>
    </comment>
    <comment ref="X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จำนวนการผลิต( 560 ) x ( ผลรวม cycletime part ที่ทำการผลิต )( 728 ) 
 ข้อมุล cycle per line = 1.3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จำนวนการผลิต( 7163 ) x ( ผลรวม cycletime part ที่ทำการผลิต )( 9621.299999999999 ) 
 ข้อมุล cycle per line = 1.343194192377495</t>
        </r>
      </text>
    </comment>
    <comment ref="N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จำนวนการผลิต( 485 ) x ( ผลรวม cycletime part ที่ทำการผลิต )( 742.05 ) 
 ข้อมุล cycle per line = 1.53</t>
        </r>
      </text>
    </comment>
    <comment ref="X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จำนวนการผลิต( 516 ) x ( ผลรวม cycletime part ที่ทำการผลิต )( 789.48 ) 
 ข้อมุล cycle per line = 1.53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จำนวนการผลิต( 5688 ) x ( ผลรวม cycletime part ที่ทำการผลิต )( 8055.45 ) 
 ข้อมุล cycle per line = 1.41621835443038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จำนวนการผลิต( 6648 ) x ( ผลรวม cycletime part ที่ทำการผลิต )( 4239.2 ) 
 ข้อมุล cycle per line = 0.6376654632972322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)( 0 ) 
 ข้อมุล cycle per line = 0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จำนวนการผลิต( 588 ) x ( ผลรวม cycletime part ที่ทำการผลิต )( 735 ) 
 ข้อมุล cycle per line = 1.25</t>
        </r>
      </text>
    </comment>
    <comment ref="X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)( 781.25 ) 
 ข้อมุล cycle per line = 1.25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จำนวนการผลิต( 6793 ) x ( ผลรวม cycletime part ที่ทำการผลิต )( 8716.25 ) 
 ข้อมุล cycle per line = 1.28312233181216</t>
        </r>
      </text>
    </comment>
    <comment ref="N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จำนวนการผลิต( 797 ) x ( ผลรวม cycletime part ที่ทำการผลิต )( 597.75 ) 
 ข้อมุล cycle per line = 0.75</t>
        </r>
      </text>
    </comment>
    <comment ref="X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)( 600 ) 
 ข้อมุล cycle per line = 0.75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จำนวนการผลิต( 11220 ) x ( ผลรวม cycletime part ที่ทำการผลิต )( 7966.5 ) 
 ข้อมุล cycle per line = 0.7100267379679145</t>
        </r>
      </text>
    </comment>
    <comment ref="N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จำนวนการผลิต( 429 ) x ( ผลรวม cycletime part ที่ทำการผลิต )( 772.2 ) 
 ข้อมุล cycle per line = 1.8</t>
        </r>
      </text>
    </comment>
    <comment ref="X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จำนวนการผลิต( 385 ) x ( ผลรวม cycletime part ที่ทำการผลิต )( 693 ) 
 ข้อมุล cycle per line = 1.8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จำนวนการผลิต( 6163 ) x ( ผลรวม cycletime part ที่ทำการผลิต )( 9811.799999999999 ) 
 ข้อมุล cycle per line = 1.592049326626643</t>
        </r>
      </text>
    </comment>
    <comment ref="N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จำนวนการผลิต( 356 ) x ( ผลรวม cycletime part ที่ทำการผลิต )( 356 ) 
 ข้อมุล cycle per line = 1</t>
        </r>
      </text>
    </comment>
    <comment ref="X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จำนวนการผลิต( 372 ) x ( ผลรวม cycletime part ที่ทำการผลิต )( 372 ) 
 ข้อมุล cycle per line = 1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จำนวนการผลิต( 5693 ) x ( ผลรวม cycletime part ที่ทำการผลิต )( 4897.8 ) 
 ข้อมุล cycle per line = 0.8603196908484103</t>
        </r>
      </text>
    </comment>
    <comment ref="N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จำนวนการผลิต( 452 ) x ( ผลรวม cycletime part ที่ทำการผลิต )( 804.5599999999999 ) 
 ข้อมุล cycle per line = 1.78</t>
        </r>
      </text>
    </comment>
    <comment ref="X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จำนวนการผลิต( 446 ) x ( ผลรวม cycletime part ที่ทำการผลิต )( 793.88 ) 
 ข้อมุล cycle per line = 1.78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จำนวนการผลิต( 5640 ) x ( ผลรวม cycletime part ที่ทำการผลิต )( 8921.360000000001 ) 
 ข้อมุล cycle per line = 1.581801418439716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จำนวนการผลิต( 404 ) x ( ผลรวม cycletime part ที่ทำการผลิต )( 505 ) 
 ข้อมุล cycle per line = 1.25</t>
        </r>
      </text>
    </comment>
    <comment ref="X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จำนวนการผลิต( 642 ) x ( ผลรวม cycletime part ที่ทำการผลิต )( 802.5 ) 
 ข้อมุล cycle per line = 1.25</t>
        </r>
      </text>
    </comment>
    <comment ref="AM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จำนวนการผลิต( 8795 ) x ( ผลรวม cycletime part ที่ทำการผลิต )( 9636.25 ) 
 ข้อมุล cycle per line = 1.095650938032973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)( 1335.17 ) 
 ข้อมุล cycle per line = 0.6583678500986193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)( 1470.95 ) 
 ข้อมุล cycle per line = 0.7253205128205128</t>
        </r>
      </text>
    </comment>
    <comment ref="N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จำนวนการผลิต( 473 ) x ( ผลรวม cycletime part ที่ทำการผลิต )( 652.74 ) 
 ข้อมุล cycle per line = 1.38</t>
        </r>
      </text>
    </comment>
    <comment ref="X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จำนวนการผลิต( 544 ) x ( ผลรวม cycletime part ที่ทำการผลิต )( 750.72 ) 
 ข้อมุล cycle per line = 1.38</t>
        </r>
      </text>
    </comment>
    <comment ref="AM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จำนวนการผลิต( 2640 ) x ( ผลรวม cycletime part ที่ทำการผลิต )( 2196.96 ) 
 ข้อมุล cycle per line = 0.8321818181818182</t>
        </r>
      </text>
    </comment>
    <comment ref="N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จำนวนการผลิต( 433 ) x ( ผลรวม cycletime part ที่ทำการผลิต )( 316.09 ) 
 ข้อมุล cycle per line = 0.73</t>
        </r>
      </text>
    </comment>
    <comment ref="X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)( 379.6 ) 
 ข้อมุล cycle per line = 0.7300000000000001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จำนวนการผลิต( 2977 ) x ( ผลรวม cycletime part ที่ทำการผลิต )( 1457.81 ) 
 ข้อมุล cycle per line = 0.4896909640577763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จำนวนการผลิต( 4608 ) x ( ผลรวม cycletime part ที่ทำการผลิต )( 3069.81 ) 
 ข้อมุล cycle per line = 0.66619140625</t>
        </r>
      </text>
    </comment>
    <comment ref="N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จำนวนการผลิต( 887 ) x ( ผลรวม cycletime part ที่ทำการผลิต )( 736.21 ) 
 ข้อมุล cycle per line = 0.8300000000000001</t>
        </r>
      </text>
    </comment>
    <comment ref="X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จำนวนการผลิต( 970 ) x ( ผลรวม cycletime part ที่ทำการผลิต )( 805.1 ) 
 ข้อมุล cycle per line = 0.8300000000000001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จำนวนการผลิต( 12949 ) x ( ผลรวม cycletime part ที่ทำการผลิต )( 9706.85 ) 
 ข้อมุล cycle per line = 0.7496215924009576</t>
        </r>
      </text>
    </comment>
    <comment ref="N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)( 582.23 ) 
 ข้อมุล cycle per line = 0.67</t>
        </r>
      </text>
    </comment>
    <comment ref="X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จำนวนการผลิต( 866 ) x ( ผลรวม cycletime part ที่ทำการผลิต )( 580.22 ) 
 ข้อมุล cycle per line = 0.67</t>
        </r>
      </text>
    </comment>
    <comment ref="AM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จำนวนการผลิต( 12949 ) x ( ผลรวม cycletime part ที่ทำการผลิต )( 7589.76 ) 
 ข้อมุล cycle per line = 0.586127114062862</t>
        </r>
      </text>
    </comment>
    <comment ref="N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จำนวนการผลิต( 451 ) x ( ผลรวม cycletime part ที่ทำการผลิต )( 748.66 ) 
 ข้อมุล cycle per line = 1.66</t>
        </r>
      </text>
    </comment>
    <comment ref="X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จำนวนการผลิต( 438 ) x ( ผลรวม cycletime part ที่ทำการผลิต )( 727.08 ) 
 ข้อมุล cycle per line = 1.66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จำนวนการผลิต( 4727 ) x ( ผลรวม cycletime part ที่ทำการผลิต )( 6477.32 ) 
 ข้อมุล cycle per line = 1.370281362386292</t>
        </r>
      </text>
    </comment>
    <comment ref="N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จำนวนการผลิต( 391 ) x ( ผลรวม cycletime part ที่ทำการผลิต )( 293.25 ) 
 ข้อมุล cycle per line = 0.75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จำนวนการผลิต( 6732 ) x ( ผลรวม cycletime part ที่ทำการผลิต )( 4239 ) 
 ข้อมุล cycle per line = 0.6296791443850267</t>
        </r>
      </text>
    </comment>
    <comment ref="N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จำนวนการผลิต( 897 ) x ( ผลรวม cycletime part ที่ทำการผลิต )( 600.99 ) 
 ข้อมุล cycle per line = 0.67</t>
        </r>
      </text>
    </comment>
    <comment ref="X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จำนวนการผลิต( 924 ) x ( ผลรวม cycletime part ที่ทำการผลิต )( 619.08 ) 
 ข้อมุล cycle per line = 0.67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จำนวนการผลิต( 13836 ) x ( ผลรวม cycletime part ที่ทำการผลิต )( 8210.49 ) 
 ข้อมุล cycle per line = 0.5934150043365134</t>
        </r>
      </text>
    </comment>
    <comment ref="N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จำนวนการผลิต( 447 ) x ( ผลรวม cycletime part ที่ทำการผลิต )( 335.25 ) 
 ข้อมุล cycle per line = 0.75</t>
        </r>
      </text>
    </comment>
    <comment ref="X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)( 360 ) 
 ข้อมุล cycle per line = 0.75</t>
        </r>
      </text>
    </comment>
    <comment ref="AM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จำนวนการผลิต( 7512 ) x ( ผลรวม cycletime part ที่ทำการผลิต )( 5427.45 ) 
 ข้อมุล cycle per line = 0.7225039936102237</t>
        </r>
      </text>
    </comment>
    <comment ref="X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จำนวนการผลิต( 9462 ) x ( ผลรวม cycletime part ที่ทำการผลิต )( 0 ) 
 ข้อมุล cycle per line = 0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จำนวนการผลิต( 22082 ) x ( ผลรวม cycletime part ที่ทำการผลิต )( 0 ) 
 ข้อมุล cycle per line = 0</t>
        </r>
      </text>
    </comment>
    <comment ref="N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)( 0 ) 
 ข้อมุล cycle per line = 0</t>
        </r>
      </text>
    </comment>
    <comment ref="X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จำนวนการผลิต( 732 ) x ( ผลรวม cycletime part ที่ทำการผลิต )( 0 ) 
 ข้อมุล cycle per line = 0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จำนวนการผลิต( 2868 ) x ( ผลรวม cycletime part ที่ทำการผลิต )( 0 ) 
 ข้อมุล cycle per line = 0</t>
        </r>
      </text>
    </comment>
    <comment ref="N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จำนวนการผลิต( 3395 ) x ( ผลรวม cycletime part ที่ทำการผลิต )( 0 ) 
 ข้อมุล cycle per line = 0</t>
        </r>
      </text>
    </comment>
    <comment ref="X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จำนวนการผลิต( 2307 ) x ( ผลรวม cycletime part ที่ทำการผลิต )( 0 ) 
 ข้อมุล cycle per line = 0</t>
        </r>
      </text>
    </comment>
    <comment ref="AM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จำนวนการผลิต( 49829 ) x ( ผลรวม cycletime part ที่ทำการผลิต )( 0 ) 
 ข้อมุล cycle per line = 0</t>
        </r>
      </text>
    </comment>
    <comment ref="AM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AM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จำนวนการผลิต( 6912 )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)( 346.8 ) 
 ข้อมุล cycle per line = 0.85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จำนวนการผลิต( 1100 ) x ( ผลรวม cycletime part ที่ทำการผลิต )( 781 ) 
 ข้อมุล cycle per line = 0.71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จำนวนการผลิต( 6706 ) x ( ผลรวม cycletime part ที่ทำการผลิต )( 4425.2 ) 
 ข้อมุล cycle per line = 0.6598866686549358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)( 204 ) 
 ข้อมุล cycle per line = 1.2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)( 180 )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จำนวนการผลิต( 1120 ) x ( ผลรวม cycletime part ที่ทำการผลิต )( 1270 ) 
 ข้อมุล cycle per line = 1.133928571428571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จำนวนการผลิต( 6981 ) x ( ผลรวม cycletime part ที่ทำการผลิต )( 5810.62 ) 
 ข้อมุล cycle per line = 0.8323478011746168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จำนวนการผลิต( 45 ) x ( ผลรวม cycletime part ที่ทำการผลิต )( 48.6 ) 
 ข้อมุล cycle per line = 1.08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จำนวนการผลิต( 7721 ) x ( ผลรวม cycletime part ที่ทำการผลิต )( 7804.62 ) 
 ข้อมุล cycle per line = 1.010830203341536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จำนวนการผลิต( 5630 ) x ( ผลรวม cycletime part ที่ทำการผลิต )( 8235 ) 
 ข้อมุล cycle per line = 1.462699822380107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จำนวนการผลิต( 4058 ) x ( ผลรวม cycletime part ที่ทำการผลิต )( 3692.36 ) 
 ข้อมุล cycle per line = 0.9098965007392804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จำนวนการผลิต( 3317 ) x ( ผลรวม cycletime part ที่ทำการผลิต )( 3164.4 ) 
 ข้อมุล cycle per line = 0.9539945734097076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)( 469.8 ) 
 ข้อมุล cycle per line = 1.74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)( 469.8 ) 
 ข้อมุล cycle per line = 1.74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จำนวนการผลิต( 5540 ) x ( ผลรวม cycletime part ที่ทำการผลิต )( 9101.799999999999 ) 
 ข้อมุล cycle per line = 1.642924187725632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)( 396 ) 
 ข้อมุล cycle per line = 1.2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)( 420 ) 
 ข้อมุล cycle per line = 1.2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จำนวนการผลิต( 3170 ) x ( ผลรวม cycletime part ที่ทำการผลิต )( 3804 ) 
 ข้อมุล cycle per line = 1.2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)( 3976.1 ) 
 ข้อมุล cycle per line = 2.439325153374233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จำนวนการผลิต( 542 ) x ( ผลรวม cycletime part ที่ทำการผลิต )( 823.84 ) 
 ข้อมุล cycle per line = 1.52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จำนวนการผลิต( 828 ) x ( ผลรวม cycletime part ที่ทำการผลิต )( 1258.56 ) 
 ข้อมุล cycle per line = 1.52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จำนวนการผลิต( 7150 ) x ( ผลรวม cycletime part ที่ทำการผลิต )( 9287.200000000001 ) 
 ข้อมุล cycle per line = 1.298909090909091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จำนวนการผลิต( 162 ) x ( ผลรวม cycletime part ที่ทำการผลิต )( 680.4 ) 
 ข้อมุล cycle per line = 4.2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จำนวนการผลิต( 178 ) x ( ผลรวม cycletime part ที่ทำการผลิต )( 747.6 ) 
 ข้อมุล cycle per line = 4.2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จำนวนการผลิต( 2825 ) x ( ผลรวม cycletime part ที่ทำการผลิต )( 7008.7 ) 
 ข้อมุล cycle per line = 2.48095575221239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)( 266.5 ) 
 ข้อมุล cycle per line = 4.1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)( 3239 ) 
 ข้อมุล cycle per line = 4.1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)( 810.3 ) 
 ข้อมุล cycle per line = 2.19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จำนวนการผลิต( 505 ) x ( ผลรวม cycletime part ที่ทำการผลิต )( 1105.95 ) 
 ข้อมุล cycle per line = 2.19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จำนวนการผลิต( 5770 ) x ( ผลรวม cycletime part ที่ทำการผลิต )( 11530.35 ) 
 ข้อมุล cycle per line = 1.998327556325823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จำนวนการผลิต( 373 ) x ( ผลรวม cycletime part ที่ทำการผลิต )( 354.35 ) 
 ข้อมุล cycle per line = 0.9500000000000001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จำนวนการผลิต( 6729 ) x ( ผลรวม cycletime part ที่ทำการผลิต )( 5680.4 ) 
 ข้อมุล cycle per line = 0.8441670381928964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จำนวนการผลิต( 380 ) x ( ผลรวม cycletime part ที่ทำการผลิต )( 570 ) 
 ข้อมุล cycle per line = 1.5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จำนวนการผลิต( 1055 ) x ( ผลรวม cycletime part ที่ทำการผลิต )( 1582.5 ) 
 ข้อมุล cycle per line = 1.5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จำนวนการผลิต( 9900 ) x ( ผลรวม cycletime part ที่ทำการผลิต )( 13755 ) 
 ข้อมุล cycle per line = 1.389393939393939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จำนวนการผลิต( 27 ) x ( ผลรวม cycletime part ที่ทำการผลิต )( 64.8 ) 
 ข้อมุล cycle per line = 2.4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จำนวนการผลิต( 2160 ) x ( ผลรวม cycletime part ที่ทำการผลิต )( 4432.8 ) 
 ข้อมุล cycle per line = 2.052222222222222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จำนวนการผลิต( 3720 ) x ( ผลรวม cycletime part ที่ทำการผลิต )( 3924 ) 
 ข้อมุล cycle per line = 1.054838709677419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)( 877.8 ) 
 ข้อมุล cycle per line = 1.33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จำนวนการผลิต( 352 ) x ( ผลรวม cycletime part ที่ทำการผลิต )( 468.16 ) 
 ข้อมุล cycle per line = 1.33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จำนวนการผลิต( 3740 ) x ( ผลรวม cycletime part ที่ทำการผลิต )( 4511.36 ) 
 ข้อมุล cycle per line = 1.206245989304813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จำนวนการผลิต( 10 ) x ( ผลรวม cycletime part ที่ทำการผลิต )( 24 ) 
 ข้อมุล cycle per line = 2.4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จำนวนการผลิต( 1360 ) x ( ผลรวม cycletime part ที่ทำการผลิต )( 2472 ) 
 ข้อมุล cycle per line = 1.817647058823529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จำนวนการผลิต( 3830 ) x ( ผลรวม cycletime part ที่ทำการผลิต )( 4563 ) 
 ข้อมุล cycle per line = 1.191383812010444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จำนวนการผลิต( 372 ) x ( ผลรวม cycletime part ที่ทำการผลิต )( 1506.6 ) 
 ข้อมุล cycle per line = 4.05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จำนวนการผลิต( 406 ) x ( ผลรวม cycletime part ที่ทำการผลิต )( 1644.3 ) 
 ข้อมุล cycle per line = 4.05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จำนวนการผลิต( 2653 ) x ( ผลรวม cycletime part ที่ทำการผลิต )( 10793.2 ) 
 ข้อมุล cycle per line = 4.068300037693178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)( 248.4 ) 
 ข้อมุล cycle per line = 0.6900000000000001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จำนวนการผลิต( 5610 ) x ( ผลรวม cycletime part ที่ทำการผลิต )( 3577.2 ) 
 ข้อมุล cycle per line = 0.6376470588235293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)( 4557.04 ) 
 ข้อมุล cycle per line = 2.957196625567813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)( 2911 ) 
 ข้อมุล cycle per line = 5.940816326530612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จำนวนการผลิต( 54 ) x ( ผลรวม cycletime part ที่ทำการผลิต )( 0 ) 
 ข้อมุล cycle per line = 0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)( 709.8 ) 
 ข้อมุล cycle per line = 5.069999999999999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)( 557.7 ) 
 ข้อมุล cycle per line = 5.07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จำนวนการผลิต( 1890 ) x ( ผลรวม cycletime part ที่ทำการผลิต )( 8014.2 ) 
 ข้อมุล cycle per line = 4.24031746031746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)( 342 ) 
 ข้อมุล cycle per line = 2.28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)( 372 ) 
 ข้อมุล cycle per line = 3.1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จำนวนการผลิต( 1830 ) x ( ผลรวม cycletime part ที่ทำการผลิต )( 4611 ) 
 ข้อมุล cycle per line = 2.519672131147541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จำนวนการผลิต( 80 ) x ( ผลรวม cycletime part ที่ทำการผลิต )( 280 ) 
 ข้อมุล cycle per line = 3.5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จำนวนการผลิต( 1810 ) x ( ผลรวม cycletime part ที่ทำการผลิต )( 4935.5 ) 
 ข้อมุล cycle per line = 2.726795580110497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จำนวนการผลิต( 1085 ) x ( ผลรวม cycletime part ที่ทำการผลิต )( 902.58 ) 
 ข้อมุล cycle per line = 0.8318709677419355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จำนวนการผลิต( 1110 ) x ( ผลรวม cycletime part ที่ทำการผลิต )( 899.48 ) 
 ข้อมุล cycle per line = 0.8103423423423424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จำนวนการผลิต( 12640 ) x ( ผลรวม cycletime part ที่ทำการผลิต )( 9812.540000000001 ) 
 ข้อมุล cycle per line = 0.7763085443037976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จำนวนการผลิต( 207 ) x ( ผลรวม cycletime part ที่ทำการผลิต )( 434.7 ) 
 ข้อมุล cycle per line = 2.1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)( 378 ) 
 ข้อมุล cycle per line = 2.1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จำนวนการผลิต( 1730 ) x ( ผลรวม cycletime part ที่ทำการผลิต )( 4390 ) 
 ข้อมุล cycle per line = 2.53757225433526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)( 530.4 ) 
 ข้อมุล cycle per line = 3.12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)( 530.4 ) 
 ข้อมุล cycle per line = 3.12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จำนวนการผลิต( 2330 ) x ( ผลรวม cycletime part ที่ทำการผลิต )( 6680.4 ) 
 ข้อมุล cycle per line = 2.867124463519313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จำนวนการผลิต( 68 ) x ( ผลรวม cycletime part ที่ทำการผลิต )( 511.36 ) 
 ข้อมุล cycle per line = 7.52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จำนวนการผลิต( 29 ) x ( ผลรวม cycletime part ที่ทำการผลิต )( 218.08 ) 
 ข้อมุล cycle per line = 7.52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จำนวนการผลิต( 1250 ) x ( ผลรวม cycletime part ที่ทำการผลิต )( 8234.4 ) 
 ข้อมุล cycle per line = 6.58752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จำนวนการผลิต( 2036 ) x ( ผลรวม cycletime part ที่ทำการผลิต )( 1730.6 ) 
 ข้อมุล cycle per line = 0.85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จำนวนการผลิต( 4224 ) x ( ผลรวม cycletime part ที่ทำการผลิต )( 3361.8 ) 
 ข้อมุล cycle per line = 0.7958806818181818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จำนวนการผลิต( 21255 ) x ( ผลรวม cycletime part ที่ทำการผลิต )( 18391.1 ) 
 ข้อมุล cycle per line = 0.8652599388379204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จำนวนการผลิต( 1926 ) x ( ผลรวม cycletime part ที่ทำการผลิต )( 2218.02 ) 
 ข้อมุล cycle per line = 1.151619937694704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จำนวนการผลิต( 2120 ) x ( ผลรวม cycletime part ที่ทำการผลิต )( 2374.4 ) 
 ข้อมุล cycle per line = 1.12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จำนวนการผลิต( 18520 ) x ( ผลรวม cycletime part ที่ทำการผลิต )( 17731.9 ) 
 ข้อมุล cycle per line = 0.9574460043196545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จำนวนการผลิต( 910 )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จำนวนการผลิต( 1065 )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จำนวนการผลิต( 12560 )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จำนวนการผลิต( 1650 ) x ( ผลรวม cycletime part ที่ทำการผลิต )( 1782 ) 
 ข้อมุล cycle per line = 1.08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จำนวนการผลิต( 15800 ) x ( ผลรวม cycletime part ที่ทำการผลิต )( 16703.2 ) 
 ข้อมุล cycle per line = 1.057164556962025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จำนวนการผลิต( 1287 ) x ( ผลรวม cycletime part ที่ทำการผลิต )( 1261.26 ) 
 ข้อมุล cycle per line = 0.98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จำนวนการผลิต( 29420 ) x ( ผลรวม cycletime part ที่ทำการผลิต )( 28821.86 ) 
 ข้อมุล cycle per line = 0.9796689326988444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จำนวนการผลิต( 758 ) x ( ผลรวม cycletime part ที่ทำการผลิต )( 902.04 ) 
 ข้อมุล cycle per line = 1.190026385224274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จำนวนการผลิต( 1048 ) x ( ผลรวม cycletime part ที่ทำการผลิต )( 922.24 ) 
 ข้อมุล cycle per line = 0.88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จำนวนการผลิต( 11970 ) x ( ผลรวม cycletime part ที่ทำการผลิต )( 12671.78 ) 
 ข้อมุล cycle per line = 1.058628237259816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)( 993.6 ) 
 ข้อมุล cycle per line = 1.38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)( 1280.64 ) 
 ข้อมุล cycle per line = 1.38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จำนวนการผลิต( 9830 ) x ( ผลรวม cycletime part ที่ทำการผลิต )( 10621.64 ) 
 ข้อมุล cycle per line = 1.080533062054934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จำนวนการผลิต( 947 ) x ( ผลรวม cycletime part ที่ทำการผลิต )( 0 ) 
 ข้อมุล cycle per line = 0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จำนวนการผลิต( 35284 ) x ( ผลรวม cycletime part ที่ทำการผลิต )( 0 ) 
 ข้อมุล cycle per line = 0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จำนวนการผลิต( 1148 ) x ( ผลรวม cycletime part ที่ทำการผลิต )( 482.16 ) 
 ข้อมุล cycle per line = 0.42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จำนวนการผลิต( 17890 ) x ( ผลรวม cycletime part ที่ทำการผลิต )( 1713.36 ) 
 ข้อมุล cycle per line = 0.09577193963107881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จำนวนการผลิต( 6450 )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จำนวนการผลิต( 41659 )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จำนวนการผลิต( 684 ) x ( ผลรวม cycletime part ที่ทำการผลิต )( 800.28 ) 
 ข้อมุล cycle per line = 1.17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)( 397.8 ) 
 ข้อมุล cycle per line = 1.17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จำนวนการผลิต( 7200 ) x ( ผลรวม cycletime part ที่ทำการผลิต )( 7750 ) 
 ข้อมุล cycle per line = 1.076388888888889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)( 600 ) 
 ข้อมุล cycle per line = 1.5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จำนวนการผลิต( 4932 ) x ( ผลรวม cycletime part ที่ทำการผลิต )( 7464 ) 
 ข้อมุล cycle per line = 1.51338199513382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จำนวนการผลิต( 264 ) x ( ผลรวม cycletime part ที่ทำการผลิต )( 319.44 ) 
 ข้อมุล cycle per line = 1.21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)( 363 ) 
 ข้อมุล cycle per line = 1.21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จำนวนการผลิต( 2964 ) x ( ผลรวม cycletime part ที่ทำการผลิต )( 3368.64 ) 
 ข้อมุล cycle per line = 1.136518218623482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จำนวนการผลิต( 284 ) x ( ผลรวม cycletime part ที่ทำการผลิต )( 355 ) 
 ข้อมุล cycle per line = 1.25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)( 5370 ) 
 ข้อมุล cycle per line = 1.206199460916442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)( 271.6 ) 
 ข้อมุล cycle per line = 0.7000000000000001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จำนวนการผลิต( 4404 ) x ( ผลรวม cycletime part ที่ทำการผลิต )( 3082.8 ) 
 ข้อมุล cycle per line = 0.7000000000000001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จำนวนการผลิต( 47 ) x ( ผลรวม cycletime part ที่ทำการผลิต )( 72.84999999999999 )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)( 4688.75 ) 
 ข้อมุล cycle per line = 1.55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)( 485 ) 
 ข้อมุล cycle per line = 1.25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จำนวนการผลิต( 7764 ) x ( ผลรวม cycletime part ที่ทำการผลิต )( 6345 ) 
 ข้อมุล cycle per line = 0.8172333848531684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จำนวนการผลิต( 890 ) x ( ผลรวม cycletime part ที่ทำการผลิต )( 534 ) 
 ข้อมุล cycle per line = 0.6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)( 168 ) 
 ข้อมุล cycle per line = 0.6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จำนวนการผลิต( 8820 ) x ( ผลรวม cycletime part ที่ทำการผลิต )( 7099.5 ) 
 ข้อมุล cycle per line = 0.8049319727891157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)( 405 ) 
 ข้อมุล cycle per line = 1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จำนวนการผลิต( 4173 ) x ( ผลรวม cycletime part ที่ทำการผลิต )( 5108.7 ) 
 ข้อมุล cycle per line = 1.224227174694464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)( 756 ) 
 ข้อมุล cycle per line = 1.26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จำนวนการผลิต( 5445 ) x ( ผลรวม cycletime part ที่ทำการผลิต )( 6860.7 ) 
 ข้อมุล cycle per line = 1.26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)( 504 ) 
 ข้อมุล cycle per line = 3.5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)( 504 ) 
 ข้อมุล cycle per line = 3.5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)( 2366 ) 
 ข้อมุล cycle per line = 3.017857142857143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)( 400 ) 
 ข้อมุล cycle per line = 2.5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จำนวนการผลิต( 135 ) x ( ผลรวม cycletime part ที่ทำการผลิต )( 337.5 ) 
 ข้อมุล cycle per line = 2.5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)( 1350 ) 
 ข้อมุล cycle per line = 2.083333333333333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จำนวนการผลิต( 125 ) x ( ผลรวม cycletime part ที่ทำการผลิต )( 787.5 ) 
 ข้อมุล cycle per line = 6.3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จำนวนการผลิต( 125 ) x ( ผลรวม cycletime part ที่ทำการผลิต )( 787.5 ) 
 ข้อมุล cycle per line = 6.3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)( 3213 ) 
 ข้อมุล cycle per line = 5.1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จำนวนการผลิต( 103 ) x ( ผลรวม cycletime part ที่ทำการผลิต )( 648.9 ) 
 ข้อมุล cycle per line = 6.3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จำนวนการผลิต( 115 ) x ( ผลรวม cycletime part ที่ทำการผลิต )( 724.5 ) 
 ข้อมุล cycle per line = 6.3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)( 2827.3 ) 
 ข้อมุล cycle per line = 3.60625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จำนวนการผลิต( 169 ) x ( ผลรวม cycletime part ที่ทำการผลิต )( 507 ) 
 ข้อมุล cycle per line = 3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)( 600 ) 
 ข้อมุล cycle per line = 3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จำนวนการผลิต( 1458 ) x ( ผลรวม cycletime part ที่ทำการผลิต )( 2580 ) 
 ข้อมุล cycle per line = 1.769547325102881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)( 145 ) 
 ข้อมุล cycle per line = 0.8529411764705882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)( 140 ) 
 ข้อมุล cycle per line = 0.8235294117647058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)( 370 ) 
 ข้อมุล cycle per line = 1.85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)( 1091.5 ) 
 ข้อมุล cycle per line = 1.85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)( 4983.9 ) 
 ข้อมุล cycle per line = 1.716219008264463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จำนวนการผลิต( 431 ) x ( ผลรวม cycletime part ที่ทำการผลิต )( 465.93 ) 
 ข้อมุล cycle per line = 1.081044083526682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จำนวนการผลิต( 426 ) x ( ผลรวม cycletime part ที่ทำการผลิต )( 519.72 ) 
 ข้อมุล cycle per line = 1.22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จำนวนการผลิต( 1992 ) x ( ผลรวม cycletime part ที่ทำการผลิต )( 1768.8 ) 
 ข้อมุล cycle per line = 0.8879518072289156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จำนวนการผลิต( 467 ) x ( ผลรวม cycletime part ที่ทำการผลิต )( 863.95 ) 
 ข้อมุล cycle per line = 1.85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)( 123.89 ) 
 ข้อมุล cycle per line = 1.906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จำนวนการผลิต( 4860 ) x ( ผลรวม cycletime part ที่ทำการผลิต )( 8496.33 ) 
 ข้อมุล cycle per line = 1.748216049382716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)( 663.92 ) 
 ข้อมุล cycle per line = 1.72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จำนวนการผลิต( 247 ) x ( ผลรวม cycletime part ที่ทำการผลิต )( 424.84 ) 
 ข้อมุล cycle per line = 1.72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จำนวนการผลิต( 5880 ) x ( ผลรวม cycletime part ที่ทำการผลิต )( 8020.36 ) 
 ข้อมุล cycle per line = 1.364006802721088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)( 381.8 ) 
 ข้อมุล cycle per line = 1.66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)( 381.8 ) 
 ข้อมุล cycle per line = 1.66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จำนวนการผลิต( 4689 ) x ( ผลรวม cycletime part ที่ทำการผลิต )( 7385.34 ) 
 ข้อมุล cycle per line = 1.575035188739603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จำนวนการผลิต( 129 ) x ( ผลรวม cycletime part ที่ทำการผลิต )( 129 ) 
 ข้อมุล cycle per line = 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)( 610 ) 
 ข้อมุล cycle per line = 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จำนวนการผลิต( 8189 ) x ( ผลรวม cycletime part ที่ทำการผลิต )( 6958 ) 
 ข้อมุล cycle per line = 0.8496763951642448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จำนวนการผลิต( 421 ) x ( ผลรวม cycletime part ที่ทำการผลิต )( 547.3 ) 
 ข้อมุล cycle per line = 1.3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จำนวนการผลิต( 560 ) x ( ผลรวม cycletime part ที่ทำการผลิต )( 728 ) 
 ข้อมุล cycle per line = 1.3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จำนวนการผลิต( 7163 ) x ( ผลรวม cycletime part ที่ทำการผลิต )( 9621.299999999999 ) 
 ข้อมุล cycle per line = 1.343194192377495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จำนวนการผลิต( 485 ) x ( ผลรวม cycletime part ที่ทำการผลิต )( 742.05 ) 
 ข้อมุล cycle per line = 1.53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จำนวนการผลิต( 516 ) x ( ผลรวม cycletime part ที่ทำการผลิต )( 789.48 ) 
 ข้อมุล cycle per line = 1.53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จำนวนการผลิต( 5688 ) x ( ผลรวม cycletime part ที่ทำการผลิต )( 8055.45 ) 
 ข้อมุล cycle per line = 1.41621835443038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จำนวนการผลิต( 6648 ) x ( ผลรวม cycletime part ที่ทำการผลิต )( 4239.2 ) 
 ข้อมุล cycle per line = 0.6376654632972322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)( 0 ) 
 ข้อมุล cycle per line = 0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จำนวนการผลิต( 588 ) x ( ผลรวม cycletime part ที่ทำการผลิต )( 735 ) 
 ข้อมุล cycle per line = 1.25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)( 781.25 )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จำนวนการผลิต( 6793 ) x ( ผลรวม cycletime part ที่ทำการผลิต )( 8716.25 ) 
 ข้อมุล cycle per line = 1.28312233181216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จำนวนการผลิต( 797 ) x ( ผลรวม cycletime part ที่ทำการผลิต )( 597.75 ) 
 ข้อมุล cycle per line = 0.75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)( 600 ) 
 ข้อมุล cycle per line = 0.75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จำนวนการผลิต( 11220 ) x ( ผลรวม cycletime part ที่ทำการผลิต )( 7966.5 ) 
 ข้อมุล cycle per line = 0.7100267379679145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จำนวนการผลิต( 429 ) x ( ผลรวม cycletime part ที่ทำการผลิต )( 772.2 ) 
 ข้อมุล cycle per line = 1.8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จำนวนการผลิต( 385 ) x ( ผลรวม cycletime part ที่ทำการผลิต )( 693 ) 
 ข้อมุล cycle per line = 1.8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จำนวนการผลิต( 6163 ) x ( ผลรวม cycletime part ที่ทำการผลิต )( 9811.799999999999 ) 
 ข้อมุล cycle per line = 1.592049326626643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จำนวนการผลิต( 356 ) x ( ผลรวม cycletime part ที่ทำการผลิต )( 356 ) 
 ข้อมุล cycle per line = 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จำนวนการผลิต( 372 ) x ( ผลรวม cycletime part ที่ทำการผลิต )( 372 ) 
 ข้อมุล cycle per line = 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จำนวนการผลิต( 5693 ) x ( ผลรวม cycletime part ที่ทำการผลิต )( 4897.8 ) 
 ข้อมุล cycle per line = 0.8603196908484103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จำนวนการผลิต( 452 ) x ( ผลรวม cycletime part ที่ทำการผลิต )( 804.5599999999999 ) 
 ข้อมุล cycle per line = 1.78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จำนวนการผลิต( 446 ) x ( ผลรวม cycletime part ที่ทำการผลิต )( 793.88 ) 
 ข้อมุล cycle per line = 1.78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จำนวนการผลิต( 5640 ) x ( ผลรวม cycletime part ที่ทำการผลิต )( 8921.360000000001 ) 
 ข้อมุล cycle per line = 1.581801418439716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จำนวนการผลิต( 404 ) x ( ผลรวม cycletime part ที่ทำการผลิต )( 505 ) 
 ข้อมุล cycle per line = 1.25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จำนวนการผลิต( 642 ) x ( ผลรวม cycletime part ที่ทำการผลิต )( 802.5 ) 
 ข้อมุล cycle per line = 1.25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จำนวนการผลิต( 8795 ) x ( ผลรวม cycletime part ที่ทำการผลิต )( 9636.25 ) 
 ข้อมุล cycle per line = 1.095650938032973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)( 1335.17 ) 
 ข้อมุล cycle per line = 0.6583678500986193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)( 1470.95 ) 
 ข้อมุล cycle per line = 0.7253205128205128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จำนวนการผลิต( 473 ) x ( ผลรวม cycletime part ที่ทำการผลิต )( 652.74 ) 
 ข้อมุล cycle per line = 1.38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จำนวนการผลิต( 544 ) x ( ผลรวม cycletime part ที่ทำการผลิต )( 750.72 ) 
 ข้อมุล cycle per line = 1.38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จำนวนการผลิต( 2640 ) x ( ผลรวม cycletime part ที่ทำการผลิต )( 2196.96 ) 
 ข้อมุล cycle per line = 0.8321818181818182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จำนวนการผลิต( 433 ) x ( ผลรวม cycletime part ที่ทำการผลิต )( 316.09 ) 
 ข้อมุล cycle per line = 0.73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)( 379.6 ) 
 ข้อมุล cycle per line = 0.7300000000000001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จำนวนการผลิต( 2977 ) x ( ผลรวม cycletime part ที่ทำการผลิต )( 1457.81 ) 
 ข้อมุล cycle per line = 0.4896909640577763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จำนวนการผลิต( 4608 ) x ( ผลรวม cycletime part ที่ทำการผลิต )( 3069.81 ) 
 ข้อมุล cycle per line = 0.66619140625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จำนวนการผลิต( 887 ) x ( ผลรวม cycletime part ที่ทำการผลิต )( 736.21 ) 
 ข้อมุล cycle per line = 0.8300000000000001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จำนวนการผลิต( 970 ) x ( ผลรวม cycletime part ที่ทำการผลิต )( 805.1 ) 
 ข้อมุล cycle per line = 0.8300000000000001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จำนวนการผลิต( 12949 ) x ( ผลรวม cycletime part ที่ทำการผลิต )( 9706.85 ) 
 ข้อมุล cycle per line = 0.7496215924009576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)( 582.23 ) 
 ข้อมุล cycle per line = 0.67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จำนวนการผลิต( 866 ) x ( ผลรวม cycletime part ที่ทำการผลิต )( 580.22 ) 
 ข้อมุล cycle per line = 0.67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จำนวนการผลิต( 12949 ) x ( ผลรวม cycletime part ที่ทำการผลิต )( 7589.76 ) 
 ข้อมุล cycle per line = 0.586127114062862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จำนวนการผลิต( 451 ) x ( ผลรวม cycletime part ที่ทำการผลิต )( 748.66 ) 
 ข้อมุล cycle per line = 1.66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จำนวนการผลิต( 438 ) x ( ผลรวม cycletime part ที่ทำการผลิต )( 727.08 ) 
 ข้อมุล cycle per line = 1.66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จำนวนการผลิต( 4727 ) x ( ผลรวม cycletime part ที่ทำการผลิต )( 6477.32 ) 
 ข้อมุล cycle per line = 1.370281362386292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จำนวนการผลิต( 391 ) x ( ผลรวม cycletime part ที่ทำการผลิต )( 293.25 ) 
 ข้อมุล cycle per line = 0.75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จำนวนการผลิต( 6732 ) x ( ผลรวม cycletime part ที่ทำการผลิต )( 4239 ) 
 ข้อมุล cycle per line = 0.6296791443850267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จำนวนการผลิต( 897 ) x ( ผลรวม cycletime part ที่ทำการผลิต )( 600.99 ) 
 ข้อมุล cycle per line = 0.67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จำนวนการผลิต( 924 ) x ( ผลรวม cycletime part ที่ทำการผลิต )( 619.08 ) 
 ข้อมุล cycle per line = 0.67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จำนวนการผลิต( 13836 ) x ( ผลรวม cycletime part ที่ทำการผลิต )( 8210.49 ) 
 ข้อมุล cycle per line = 0.5934150043365134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จำนวนการผลิต( 447 ) x ( ผลรวม cycletime part ที่ทำการผลิต )( 335.25 ) 
 ข้อมุล cycle per line = 0.75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)( 360 ) 
 ข้อมุล cycle per line = 0.75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จำนวนการผลิต( 7512 ) x ( ผลรวม cycletime part ที่ทำการผลิต )( 5427.45 ) 
 ข้อมุล cycle per line = 0.7225039936102237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จำนวนการผลิต( 9462 ) x ( ผลรวม cycletime part ที่ทำการผลิต )( 0 ) 
 ข้อมุล cycle per line = 0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จำนวนการผลิต( 22082 ) x ( ผลรวม cycletime part ที่ทำการผลิต )( 0 ) 
 ข้อมุล cycle per line = 0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)( 0 ) 
 ข้อมุล cycle per line = 0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จำนวนการผลิต( 732 )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จำนวนการผลิต( 2868 ) x ( ผลรวม cycletime part ที่ทำการผลิต )( 0 ) 
 ข้อมุล cycle per line = 0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จำนวนการผลิต( 3395 )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จำนวนการผลิต( 2307 )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จำนวนการผลิต( 49829 )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<sst xmlns="http://schemas.openxmlformats.org/spreadsheetml/2006/main" uniqueCount="1224">
  <si>
    <t>PRODUCTION REPORT OF 2020 APRIL 24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</si>
  <si>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</si>
  <si>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</si>
  <si>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</si>
  <si>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</si>
  <si>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</si>
  <si>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</si>
  <si>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2020-04-22</t>
  </si>
  <si>
    <t>2020-04-23</t>
  </si>
  <si>
    <t>2020-04-24</t>
  </si>
  <si>
    <t>2020-04-25</t>
  </si>
  <si>
    <t>2020-04-26</t>
  </si>
  <si>
    <t>ACCUMULATE DATA FROM 2020-04-01 TO 2020-04-24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</si>
  <si>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</si>
  <si>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</si>
  <si>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</si>
  <si>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</si>
  <si>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</si>
  <si>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</si>
  <si>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</si>
  <si>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</si>
  <si>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</si>
  <si>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</si>
  <si>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</si>
  <si>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</si>
  <si>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</si>
  <si>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</si>
  <si>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</si>
  <si>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</si>
  <si>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</si>
  <si>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</si>
  <si>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</si>
  <si>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</si>
  <si>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</si>
  <si>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</si>
  <si>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</si>
  <si>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</si>
  <si>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</si>
  <si>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</si>
  <si>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</si>
  <si>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</si>
  <si>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</si>
  <si>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</si>
  <si>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</si>
  <si>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</si>
  <si>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</si>
  <si>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</si>
  <si>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</si>
  <si>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</si>
  <si>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</si>
  <si>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</si>
  <si>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</si>
  <si>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</si>
  <si>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</si>
  <si>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</si>
  <si>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</si>
  <si>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</si>
  <si>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</si>
  <si>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</si>
  <si>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</si>
  <si>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</si>
  <si>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</si>
  <si>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</si>
  <si>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</si>
  <si>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</si>
  <si>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</si>
  <si>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</si>
  <si>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</si>
  <si>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</si>
  <si>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</si>
  <si>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</si>
  <si>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</si>
  <si>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</si>
  <si>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</si>
  <si>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</si>
  <si>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</si>
  <si>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</si>
  <si>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</si>
  <si>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</si>
  <si>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</si>
  <si>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</si>
  <si>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</si>
  <si>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</si>
  <si>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</si>
  <si>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</si>
  <si>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</si>
  <si>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</si>
  <si>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</si>
  <si>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</si>
  <si>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</si>
  <si>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</si>
  <si>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</si>
  <si>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</si>
  <si>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</si>
  <si>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</si>
  <si>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</si>
  <si>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</si>
  <si>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</si>
  <si>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</si>
  <si>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</si>
  <si>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</si>
  <si>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</si>
  <si>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</si>
  <si>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</si>
  <si>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</si>
  <si>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</si>
  <si>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</si>
  <si>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</si>
  <si>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</si>
  <si>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</si>
  <si>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</si>
  <si>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</si>
  <si>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</si>
  <si>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</si>
  <si>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</si>
  <si>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</si>
  <si>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</si>
  <si>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</si>
  <si>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</si>
  <si>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</si>
  <si>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</si>
  <si>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</si>
  <si>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</si>
  <si>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</si>
  <si>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</si>
  <si>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</si>
  <si>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</si>
  <si>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</si>
  <si>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</si>
  <si>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</si>
  <si>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</si>
  <si>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</si>
  <si>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</si>
  <si>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</si>
  <si>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</si>
  <si>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</si>
  <si>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</si>
  <si>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</si>
  <si>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</si>
  <si>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</si>
  <si>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</si>
  <si>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</si>
  <si>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</si>
  <si>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</si>
  <si>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</si>
  <si>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</si>
  <si>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</si>
  <si>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</si>
  <si>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</si>
  <si>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</si>
  <si>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</si>
  <si>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</si>
  <si>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</si>
  <si>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</si>
  <si>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</si>
  <si>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</si>
  <si>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</si>
  <si>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</si>
  <si>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</si>
  <si>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</si>
  <si>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</si>
  <si>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</si>
  <si>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</si>
  <si>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</si>
  <si>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</si>
  <si>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</si>
  <si>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</si>
  <si>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</si>
  <si>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</si>
  <si>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</si>
  <si>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</si>
  <si>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</si>
  <si>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</si>
  <si>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</si>
  <si>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</si>
  <si>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</si>
  <si>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</si>
  <si>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</si>
  <si>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</si>
  <si>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</si>
  <si>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</si>
  <si>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</si>
  <si>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</si>
  <si>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</si>
  <si>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</si>
  <si>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</si>
  <si>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</si>
  <si>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</si>
  <si>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</si>
  <si>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</si>
  <si>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</si>
  <si>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</si>
  <si>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</si>
  <si>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</si>
  <si>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</si>
  <si>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</si>
  <si>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</si>
  <si>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</si>
  <si>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</si>
  <si>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</si>
  <si>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</si>
  <si>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</si>
  <si>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</si>
  <si>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</si>
  <si>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</si>
  <si>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</si>
  <si>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</si>
  <si>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</si>
  <si>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</si>
  <si>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</si>
  <si>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</si>
  <si>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</si>
  <si>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</si>
  <si>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</si>
  <si>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</si>
  <si>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</si>
  <si>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</si>
  <si>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</si>
  <si>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</si>
  <si>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</si>
  <si>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</si>
  <si>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</si>
  <si>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</si>
  <si>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</si>
  <si>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</si>
  <si>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</si>
  <si>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</si>
  <si>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</si>
  <si>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</si>
  <si>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</si>
  <si>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</si>
  <si>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</si>
  <si>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</si>
  <si>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</si>
  <si>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</si>
  <si>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</si>
  <si>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</si>
  <si>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</si>
  <si>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</si>
  <si>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</si>
  <si>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</si>
  <si>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</si>
  <si>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</si>
  <si>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</si>
  <si>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</si>
  <si>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</si>
  <si>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</si>
  <si>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</si>
  <si>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</si>
  <si>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</si>
  <si>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</si>
  <si>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</si>
  <si>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</si>
  <si>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</si>
  <si>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</si>
  <si>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</si>
  <si>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</si>
  <si>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</si>
  <si>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</si>
  <si>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</si>
  <si>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</si>
  <si>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</si>
  <si>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</si>
  <si>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</si>
  <si>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</si>
  <si>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</si>
  <si>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</si>
  <si>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</si>
  <si>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</si>
  <si>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</si>
  <si>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</si>
  <si>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</si>
  <si>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</si>
  <si>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</si>
  <si>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</si>
  <si>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</si>
  <si>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</si>
  <si>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</si>
  <si>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</si>
  <si>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</si>
  <si>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</si>
  <si>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</si>
  <si>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</si>
  <si>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</si>
  <si>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</si>
  <si>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</si>
  <si>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</si>
  <si>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</si>
  <si>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</si>
  <si>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</si>
  <si>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</si>
  <si>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</si>
  <si>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</si>
  <si>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</si>
  <si>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</si>
  <si>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</si>
  <si>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</si>
  <si>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</si>
  <si>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</si>
  <si>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</si>
  <si>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</si>
  <si>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</si>
  <si>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</si>
  <si>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</si>
  <si>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</si>
  <si>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</si>
  <si>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</si>
  <si>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</si>
  <si>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</si>
  <si>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</si>
  <si>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</si>
  <si>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</si>
  <si>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</si>
  <si>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</si>
  <si>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</si>
  <si>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</si>
  <si>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</si>
  <si>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</si>
  <si>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</si>
  <si>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</si>
  <si>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</si>
  <si>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</si>
  <si>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</si>
  <si>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</si>
  <si>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</si>
  <si>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</si>
  <si>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</si>
  <si>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</si>
  <si>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</si>
  <si>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</si>
  <si>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</si>
  <si>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</si>
  <si>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</si>
  <si>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</si>
  <si>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</si>
  <si>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</si>
  <si>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</si>
  <si>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</si>
  <si>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</si>
  <si>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</si>
  <si>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</si>
  <si>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</si>
  <si>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</si>
  <si>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</si>
  <si>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</si>
  <si>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</si>
  <si>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</si>
  <si>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</si>
  <si>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</si>
  <si>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</si>
  <si>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</si>
  <si>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</si>
  <si>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</si>
  <si>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</si>
  <si>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</si>
  <si>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</si>
  <si>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</si>
  <si>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</si>
  <si>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</si>
  <si>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</si>
  <si>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</si>
  <si>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</si>
  <si>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</si>
  <si>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</si>
  <si>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</si>
  <si>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</si>
  <si>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</si>
  <si>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</si>
  <si>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</si>
  <si>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</si>
  <si>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</si>
  <si>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</si>
  <si>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</si>
  <si>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</si>
  <si>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</si>
  <si>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</si>
  <si>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</si>
  <si>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</si>
  <si>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1300A075</t>
  </si>
  <si>
    <t>PUMP ASSY;WATER</t>
  </si>
  <si>
    <t>4M41</t>
  </si>
  <si>
    <t>1300A033</t>
  </si>
  <si>
    <t>PUMP ASSY; WATER</t>
  </si>
  <si>
    <t>4D5WP(3E00)</t>
  </si>
  <si>
    <t>1300A057</t>
  </si>
  <si>
    <t>3E00 (4G6)</t>
  </si>
  <si>
    <t>1320A047</t>
  </si>
  <si>
    <t>BRKT ASSY COOLING FAN</t>
  </si>
  <si>
    <t>4N15</t>
  </si>
  <si>
    <t>MD328078</t>
  </si>
  <si>
    <t>WATER PUMP ASSY</t>
  </si>
  <si>
    <t>4D56</t>
  </si>
  <si>
    <t>ME191476</t>
  </si>
  <si>
    <t>4M4</t>
  </si>
  <si>
    <t>1064A035-S</t>
  </si>
  <si>
    <t>CASE ASSY OIL PUMP</t>
  </si>
  <si>
    <t>1211A164</t>
  </si>
  <si>
    <t>4G64</t>
  </si>
  <si>
    <t>1064A035</t>
  </si>
  <si>
    <t>CASE ASSY  OIL PUMP</t>
  </si>
  <si>
    <t>4D5OP(3E00)</t>
  </si>
  <si>
    <t>MD323372</t>
  </si>
  <si>
    <t>PUMP ASSY  WATER</t>
  </si>
  <si>
    <t>4G1-E</t>
  </si>
  <si>
    <t>MD172270</t>
  </si>
  <si>
    <t>4G1</t>
  </si>
  <si>
    <t>J100-11510</t>
  </si>
  <si>
    <t>IAFM+</t>
  </si>
  <si>
    <t>16100-BZ060</t>
  </si>
  <si>
    <t>EJ-VE</t>
  </si>
  <si>
    <t>MD309756</t>
  </si>
  <si>
    <t>4G9-E</t>
  </si>
  <si>
    <t>MD370803</t>
  </si>
  <si>
    <t>JT-4G1E</t>
  </si>
  <si>
    <t>16100-87Z01</t>
  </si>
  <si>
    <t>D369</t>
  </si>
  <si>
    <t>16100-BZ051-A</t>
  </si>
  <si>
    <t>D46T (ALZA)</t>
  </si>
  <si>
    <t>897912-5400</t>
  </si>
  <si>
    <t>RELIEF VALVE ASSY</t>
  </si>
  <si>
    <t>4JA1</t>
  </si>
  <si>
    <t>897379-4640</t>
  </si>
  <si>
    <t>4JJ1</t>
  </si>
  <si>
    <t>897940-2532</t>
  </si>
  <si>
    <t>OIL PUMP ASSY</t>
  </si>
  <si>
    <t>15100-BZ080</t>
  </si>
  <si>
    <t>PUMP ASSY OIL</t>
  </si>
  <si>
    <t>D13B</t>
  </si>
  <si>
    <t>16100-61J00</t>
  </si>
  <si>
    <t>PUMP ASSY  OIL</t>
  </si>
  <si>
    <t>G15</t>
  </si>
  <si>
    <t>897944-4300</t>
  </si>
  <si>
    <t>4JB1T</t>
  </si>
  <si>
    <t>898382-8360</t>
  </si>
  <si>
    <t>ES11</t>
  </si>
  <si>
    <t>898248-2551</t>
  </si>
  <si>
    <t>ES01</t>
  </si>
  <si>
    <t>897940-1570</t>
  </si>
  <si>
    <t>897942-2091</t>
  </si>
  <si>
    <t>4JH1</t>
  </si>
  <si>
    <t>897312-1474</t>
  </si>
  <si>
    <t>PW811566</t>
  </si>
  <si>
    <t>FRONT CASE ASSY</t>
  </si>
  <si>
    <t>PW891228N</t>
  </si>
  <si>
    <t>FRONT CASE ASSY WITHOUT WATER PUMP</t>
  </si>
  <si>
    <t>1J881-73033</t>
  </si>
  <si>
    <t>3 SERIES</t>
  </si>
  <si>
    <t>1J880-73032</t>
  </si>
  <si>
    <t>1J873-73033</t>
  </si>
  <si>
    <t>17400-58M00</t>
  </si>
  <si>
    <t>PUMP ASSY WATER</t>
  </si>
  <si>
    <t>YPE/YL8/YR9</t>
  </si>
  <si>
    <t>1J864-73032</t>
  </si>
  <si>
    <t>J100-21802</t>
  </si>
  <si>
    <t>WATER PUMP</t>
  </si>
  <si>
    <t>1300A126</t>
  </si>
  <si>
    <t>1060A217</t>
  </si>
  <si>
    <t>CASE ASSY  TIMING CHAIN</t>
  </si>
  <si>
    <t>4N15 (SU)</t>
  </si>
  <si>
    <t>898232-6241</t>
  </si>
  <si>
    <t>4JJ1-EJ28</t>
  </si>
  <si>
    <t>898145-1531</t>
  </si>
  <si>
    <t>897529-9420</t>
  </si>
  <si>
    <t>ES20</t>
  </si>
  <si>
    <t>1300A196</t>
  </si>
  <si>
    <t>4B12</t>
  </si>
  <si>
    <t>J105-21200A</t>
  </si>
  <si>
    <t>CASE</t>
  </si>
  <si>
    <t>BODY D16D</t>
  </si>
  <si>
    <t>J105-24104S</t>
  </si>
  <si>
    <t>BODY</t>
  </si>
  <si>
    <t>IAFM+,CPS+BODY</t>
  </si>
  <si>
    <t>J105-21711</t>
  </si>
  <si>
    <t>BODY 3E00</t>
  </si>
  <si>
    <t>1060A218S</t>
  </si>
  <si>
    <t>CASE  TIMING CHAIN</t>
  </si>
  <si>
    <t>4N15(SU)</t>
  </si>
  <si>
    <t>J105-40730</t>
  </si>
  <si>
    <t>IZ CASE ES11</t>
  </si>
  <si>
    <t>J105-24301S</t>
  </si>
  <si>
    <t>MSC CASE 4G6</t>
  </si>
  <si>
    <t>J105-13400</t>
  </si>
  <si>
    <t>IZ BODY 4JA1</t>
  </si>
  <si>
    <t>821011-4752S</t>
  </si>
  <si>
    <t>BODY 4D56 DOMESTIC</t>
  </si>
  <si>
    <t>J105-19200</t>
  </si>
  <si>
    <t>BODY W/P</t>
  </si>
  <si>
    <t>4JG2T</t>
  </si>
  <si>
    <t>1211A165</t>
  </si>
  <si>
    <t>CASE OIL PUMP</t>
  </si>
  <si>
    <t>1211A086-S</t>
  </si>
  <si>
    <t>COVER OIL PUMP</t>
  </si>
  <si>
    <t>16111-61A31</t>
  </si>
  <si>
    <t>CASE  OIL PUMP</t>
  </si>
  <si>
    <t>G15 CASE</t>
  </si>
  <si>
    <t>1211A086</t>
  </si>
  <si>
    <t>J105-26601</t>
  </si>
  <si>
    <t>IZ CASE 4JJ1</t>
  </si>
  <si>
    <t>1064A036S-S</t>
  </si>
  <si>
    <t>MSC 3E00</t>
  </si>
  <si>
    <t>1064A036S</t>
  </si>
  <si>
    <t>L107-09010</t>
  </si>
  <si>
    <t>COVER</t>
  </si>
  <si>
    <t>IZ COVER 4JJ1</t>
  </si>
  <si>
    <t>L170-00903</t>
  </si>
  <si>
    <t>FRONT CASE</t>
  </si>
  <si>
    <t>FRONT CASE IAFM+</t>
  </si>
  <si>
    <t>J105-15711</t>
  </si>
  <si>
    <t>CASE 4M41</t>
  </si>
  <si>
    <t>J105-21333S</t>
  </si>
  <si>
    <t>BODY WATER PUMP</t>
  </si>
  <si>
    <t>BODY D73A(K3)/D46T</t>
  </si>
  <si>
    <t>898011-8901</t>
  </si>
  <si>
    <t>BRACKET; COMMON RAIL</t>
  </si>
  <si>
    <t>07TF</t>
  </si>
  <si>
    <t>J105-39300</t>
  </si>
  <si>
    <t>BRKT COOLING FAN</t>
  </si>
  <si>
    <t>17411-58M00S</t>
  </si>
  <si>
    <t>CASE  WATER PUMP</t>
  </si>
  <si>
    <t>YP5 CASE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</si>
  <si>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</si>
  <si>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</si>
  <si>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</si>
  <si>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</si>
  <si>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</si>
  <si>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</si>
  <si>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</si>
  <si>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</si>
  <si>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</si>
  <si>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</si>
  <si>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</si>
  <si>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</si>
  <si>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</si>
  <si>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</si>
  <si>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</si>
  <si>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</si>
  <si>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</si>
  <si>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</si>
  <si>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</si>
  <si>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</si>
  <si>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</si>
  <si>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</si>
  <si>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</si>
  <si>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</si>
  <si>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</si>
  <si>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</si>
  <si>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</si>
  <si>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J105-37910</t>
  </si>
  <si>
    <t>J105-38010</t>
  </si>
  <si>
    <t>J105-37700</t>
  </si>
  <si>
    <t>D1703-M-DI-E-TS1T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</si>
  <si>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</si>
  <si>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</si>
  <si>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</si>
  <si>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</si>
  <si>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</si>
  <si>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</si>
  <si>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</si>
  <si>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</si>
  <si>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</si>
  <si>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</si>
  <si>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</si>
  <si>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</si>
  <si>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</si>
  <si>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</si>
  <si>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</si>
  <si>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ES14</t>
  </si>
  <si>
    <t>L107-13920</t>
  </si>
  <si>
    <t>L107-13900</t>
  </si>
  <si>
    <t>COVER ES01</t>
  </si>
  <si>
    <t>L107-13931</t>
  </si>
  <si>
    <t>J107-10911</t>
  </si>
  <si>
    <t>EJ50</t>
  </si>
  <si>
    <t>L105-17511</t>
  </si>
  <si>
    <t>J105-39230</t>
  </si>
  <si>
    <t>J107-10180</t>
  </si>
  <si>
    <t>G200-43661</t>
  </si>
  <si>
    <t>W/CYL ASSY</t>
  </si>
  <si>
    <t>G200-43681</t>
  </si>
  <si>
    <t>W/CYL ASSY; Rr</t>
  </si>
  <si>
    <t>G200-43651</t>
  </si>
  <si>
    <t>B200-00111</t>
  </si>
  <si>
    <t>WHEEL CYL. ASSY</t>
  </si>
  <si>
    <t>J03(Deimo)</t>
  </si>
  <si>
    <t>B200-00101</t>
  </si>
  <si>
    <t>B-CAR</t>
  </si>
  <si>
    <t>G200-43671</t>
  </si>
  <si>
    <t>G204-24440-P10</t>
  </si>
  <si>
    <t>BODY W/CYL</t>
  </si>
  <si>
    <t>G204-24430-P10</t>
  </si>
  <si>
    <t>L-200</t>
  </si>
  <si>
    <t>B204-00100-P10</t>
  </si>
  <si>
    <t>BODY;w/cyl(3/4)</t>
  </si>
  <si>
    <t>B204-00110-P10</t>
  </si>
  <si>
    <t>BODY;w/cyl(11/16)</t>
  </si>
  <si>
    <t>J03</t>
  </si>
  <si>
    <t>G204-24450-P10</t>
  </si>
  <si>
    <t>B204-00100</t>
  </si>
  <si>
    <t>G204-24450</t>
  </si>
  <si>
    <t>B204-00110</t>
  </si>
  <si>
    <t>DEMIO</t>
  </si>
  <si>
    <t>B207-00120</t>
  </si>
  <si>
    <t>PISTON (11/16)</t>
  </si>
  <si>
    <t>G128-36610</t>
  </si>
  <si>
    <t>BKT ASSY;anchor</t>
  </si>
  <si>
    <t>VD00</t>
  </si>
  <si>
    <t>G128-36600</t>
  </si>
  <si>
    <t>G103-14410</t>
  </si>
  <si>
    <t>SHOE ASSY</t>
  </si>
  <si>
    <t>G102-97330</t>
  </si>
  <si>
    <t>SHOE ASSY Fe220</t>
  </si>
  <si>
    <t>SAW 700P</t>
  </si>
  <si>
    <t>G103-14300</t>
  </si>
  <si>
    <t>G103-14510</t>
  </si>
  <si>
    <t>G103-14600</t>
  </si>
  <si>
    <t>G103-01200</t>
  </si>
  <si>
    <t>SHOE ASSY Fe160</t>
  </si>
  <si>
    <t>G103-14310</t>
  </si>
  <si>
    <t>G103-14400</t>
  </si>
  <si>
    <t>G102-97230</t>
  </si>
  <si>
    <t>G103-01400</t>
  </si>
  <si>
    <t>SHOE ASSY Fc160</t>
  </si>
  <si>
    <t>G103-14610</t>
  </si>
  <si>
    <t>G103-14500</t>
  </si>
  <si>
    <t>G103-01300</t>
  </si>
  <si>
    <t>G102-97530</t>
  </si>
  <si>
    <t>SHOE ASSY Fc220</t>
  </si>
  <si>
    <t>G103-01500</t>
  </si>
  <si>
    <t>G102-97430</t>
  </si>
  <si>
    <t>898315-6983</t>
  </si>
  <si>
    <t>BRAKE ASSY FRr RH (STD)</t>
  </si>
  <si>
    <t>898315-7033</t>
  </si>
  <si>
    <t>BRAKE ASSY FRr LH (ABS)</t>
  </si>
  <si>
    <t>898315-6993</t>
  </si>
  <si>
    <t>BRAKE ASSY FRr LH (STD)</t>
  </si>
  <si>
    <t>898315-7353</t>
  </si>
  <si>
    <t>BRAKE ASSY RRr LH (ABS)</t>
  </si>
  <si>
    <t>898315-7293</t>
  </si>
  <si>
    <t>BRAKE ASSY RRr R (STD)</t>
  </si>
  <si>
    <t>898315-7273</t>
  </si>
  <si>
    <t>BRAKE ASSY RRr RH (STD)</t>
  </si>
  <si>
    <t>898315-7023</t>
  </si>
  <si>
    <t>BRAKE ASSY FRr RH (ABS)</t>
  </si>
  <si>
    <t>898315-3723</t>
  </si>
  <si>
    <t>BRAKE ASSY Ft RH (STD)</t>
  </si>
  <si>
    <t>898315-7333</t>
  </si>
  <si>
    <t>BRAKE ASSY RRr LH (STD)</t>
  </si>
  <si>
    <t>898315-3733</t>
  </si>
  <si>
    <t>BRAKE ASSY Ft LH (STD)</t>
  </si>
  <si>
    <t>G128-37310</t>
  </si>
  <si>
    <t>BKT ASSY; anchor</t>
  </si>
  <si>
    <t>VD00 HR</t>
  </si>
  <si>
    <t>G128-37100</t>
  </si>
  <si>
    <t>G128-36800</t>
  </si>
  <si>
    <t>G128-36810</t>
  </si>
  <si>
    <t>G128-37000</t>
  </si>
  <si>
    <t>G128-37010</t>
  </si>
  <si>
    <t>G128-37300</t>
  </si>
  <si>
    <t>G190-06110</t>
  </si>
  <si>
    <t>CHAMBER BKT ASSY</t>
  </si>
  <si>
    <t>G190-05900</t>
  </si>
  <si>
    <t>G190-05800</t>
  </si>
  <si>
    <t>G190-06010</t>
  </si>
  <si>
    <t>897664-5070Z10</t>
  </si>
  <si>
    <t>VD01-HR</t>
  </si>
  <si>
    <t>897664-5080Z10</t>
  </si>
  <si>
    <t>897664-5040Z10</t>
  </si>
  <si>
    <t>897664-4910Z10</t>
  </si>
  <si>
    <t>897664-4920Z10</t>
  </si>
  <si>
    <t>897664-4940Z10</t>
  </si>
  <si>
    <t>BRAKE ASSY Ft LH (ABS)</t>
  </si>
  <si>
    <t>897664-5060Z10</t>
  </si>
  <si>
    <t>BRAKE ASSY RRr RH (ABS)</t>
  </si>
  <si>
    <t>897664-5090Z10</t>
  </si>
  <si>
    <t>897664-4930Z10</t>
  </si>
  <si>
    <t>BRAKE ASSY Ft RH (ABS)</t>
  </si>
  <si>
    <t>6C526-1911-1-P30</t>
  </si>
  <si>
    <t>FORK  DIFF. LOCK SHIFT</t>
  </si>
  <si>
    <t>D31-C</t>
  </si>
  <si>
    <t>6C526-1911-1-P10</t>
  </si>
  <si>
    <t>TC822-1472-2</t>
  </si>
  <si>
    <t>FORK  (CLUTCH RELEASE)</t>
  </si>
  <si>
    <t>E60A,B</t>
  </si>
  <si>
    <t>TC620-2461-1-P10</t>
  </si>
  <si>
    <t>FORK  SHIFT(PTO)</t>
  </si>
  <si>
    <t>E50</t>
  </si>
  <si>
    <t>TC422-2461-2-P10</t>
  </si>
  <si>
    <t>FORK  SHIFT PTO</t>
  </si>
  <si>
    <t>E40-B</t>
  </si>
  <si>
    <t>6C526-1812-2-P10</t>
  </si>
  <si>
    <t>FORK  SHIFT(1-R)</t>
  </si>
  <si>
    <t>TC412-2411-1-P10</t>
  </si>
  <si>
    <t>FORK  SHIFT(RANGE)</t>
  </si>
  <si>
    <t>6C526-1814-2-P10</t>
  </si>
  <si>
    <t>FORK  SHIFT(2-3)</t>
  </si>
  <si>
    <t>TC822-2352-1-P10</t>
  </si>
  <si>
    <t>FORK  SHIFT (3-4)</t>
  </si>
  <si>
    <t>E60AB</t>
  </si>
  <si>
    <t>TC422-2351-3-P10</t>
  </si>
  <si>
    <t>FORK  SHAFT 1-2</t>
  </si>
  <si>
    <t>TC620-2188-1-P10</t>
  </si>
  <si>
    <t>FORK  SHIFT (SHUTTLE)</t>
  </si>
  <si>
    <t>TC432-2120-1</t>
  </si>
  <si>
    <t>FORK  CLUTCH RELEASE</t>
  </si>
  <si>
    <t>E40-C</t>
  </si>
  <si>
    <t>TC402-2663-1-P10</t>
  </si>
  <si>
    <t>FORK  SHIFT DIFF LOCK</t>
  </si>
  <si>
    <t>TC432-2352-1</t>
  </si>
  <si>
    <t>FORK  SHIFT 3-4</t>
  </si>
  <si>
    <t>E41-C</t>
  </si>
  <si>
    <t>TC403-2440-2</t>
  </si>
  <si>
    <t>FORK  SHIFT L-H</t>
  </si>
  <si>
    <t>TC822-2352-1</t>
  </si>
  <si>
    <t>TC432-2367-1</t>
  </si>
  <si>
    <t>6C526-1812-2</t>
  </si>
  <si>
    <t>E50-BH</t>
  </si>
  <si>
    <t>TE022-2358-2</t>
  </si>
  <si>
    <t>FORK SHIFT SHUTTLE (FG)</t>
  </si>
  <si>
    <t>E52B</t>
  </si>
  <si>
    <t>6C526-1814-2</t>
  </si>
  <si>
    <t>TC620-2461-1</t>
  </si>
  <si>
    <t>TC682-5450-1</t>
  </si>
  <si>
    <t>TC422-2352-1</t>
  </si>
  <si>
    <t>KL999-1832-4</t>
  </si>
  <si>
    <t>FORK  3 SHIFT</t>
  </si>
  <si>
    <t>PEM1408</t>
  </si>
  <si>
    <t>TE012-2188-2</t>
  </si>
  <si>
    <t>E52A</t>
  </si>
  <si>
    <t>KL999-1812-4</t>
  </si>
  <si>
    <t>FORK  1 SHIFT</t>
  </si>
  <si>
    <t>TC412-2411-1</t>
  </si>
  <si>
    <t>TC620-2188-1</t>
  </si>
  <si>
    <t>TC822-2461-1</t>
  </si>
  <si>
    <t>E40</t>
  </si>
  <si>
    <t>TC422-2411-2</t>
  </si>
  <si>
    <t>TC422-2351-3</t>
  </si>
  <si>
    <t>FORK  SHIFT 1-2</t>
  </si>
  <si>
    <t>KL999-1842-3</t>
  </si>
  <si>
    <t>FORK  4 SHIFT</t>
  </si>
  <si>
    <t>KL999-1822-4</t>
  </si>
  <si>
    <t>FORK  2 SHIFT</t>
  </si>
  <si>
    <t>6C526-1911-1</t>
  </si>
  <si>
    <t>TE012-2351-3</t>
  </si>
  <si>
    <t>FORK SHIFT (1-2) (FG)</t>
  </si>
  <si>
    <t>TE012-2351-2</t>
  </si>
  <si>
    <t>TC422-2461-2</t>
  </si>
  <si>
    <t>TC402-2663-1</t>
  </si>
  <si>
    <t>TC832-2188-1</t>
  </si>
  <si>
    <t>E60C</t>
  </si>
  <si>
    <t>TC432-2351-1</t>
  </si>
  <si>
    <t>TE012-2188-2-P10</t>
  </si>
  <si>
    <t>FORK SHIFT SHUTTLE (M/C)</t>
  </si>
  <si>
    <t>TC432-2351-1-P10</t>
  </si>
  <si>
    <t>TE012-2351-2-P10</t>
  </si>
  <si>
    <t>FORK SHIFT (1-2) (M/C)</t>
  </si>
  <si>
    <t>TC432-2352-1-P10</t>
  </si>
  <si>
    <t>TC403-2440-2-P10</t>
  </si>
  <si>
    <t>TC822-2461-1-P10</t>
  </si>
  <si>
    <t>TC832-2188-1-P10</t>
  </si>
  <si>
    <t>TC432-2367-1-P10</t>
  </si>
  <si>
    <t>TC422-2115-2</t>
  </si>
  <si>
    <t>TC422-2371-3</t>
  </si>
  <si>
    <t>COVER  CLUTCH HOUSING</t>
  </si>
  <si>
    <t>17411-58M00-RM-P10</t>
  </si>
  <si>
    <t>YP5 BODY W/P</t>
  </si>
  <si>
    <t>J105-24104-RM-P10</t>
  </si>
  <si>
    <t>IAFM+ BODY W/P</t>
  </si>
  <si>
    <t>J105-24301-RM-P10</t>
  </si>
  <si>
    <t>4G6 CASE W/P</t>
  </si>
  <si>
    <t>L107-09010-RM</t>
  </si>
  <si>
    <t>4JJ1 COVER O/P</t>
  </si>
  <si>
    <t>16111-61A31-RM-P10</t>
  </si>
  <si>
    <t>G15 CASE O/P</t>
  </si>
  <si>
    <t>J105-39202-RM-P10</t>
  </si>
  <si>
    <t>4N15 CASE W/P</t>
  </si>
  <si>
    <t>L107-09010-RM-P10</t>
  </si>
  <si>
    <t>17412-69G10-RM-P10</t>
  </si>
  <si>
    <t>J105-39202-RM</t>
  </si>
  <si>
    <t>J105-13400-RM-P10</t>
  </si>
  <si>
    <t>4JA1 BODY W/P</t>
  </si>
  <si>
    <t>1211A166-RM-P10</t>
  </si>
  <si>
    <t>COVER (SU)</t>
  </si>
  <si>
    <t>J105-37700-RM</t>
  </si>
  <si>
    <t>KUBOTA : 700</t>
  </si>
  <si>
    <t>MD050555-RM-P10</t>
  </si>
  <si>
    <t>J105-37700-RM-P10</t>
  </si>
  <si>
    <t>J105-39300-RM</t>
  </si>
  <si>
    <t>4N15 : BRKT COOLING FAN</t>
  </si>
  <si>
    <t>J105-19200-RM-P10</t>
  </si>
  <si>
    <t>4JG2T BODY W/P</t>
  </si>
  <si>
    <t>898011-8901-RM-P10</t>
  </si>
  <si>
    <t>BRKT C/RAIL : 07TF</t>
  </si>
  <si>
    <t>L105-07330G-RM-P10</t>
  </si>
  <si>
    <t>4JA1 [EJ92]</t>
  </si>
  <si>
    <t>898201-5520-RM</t>
  </si>
  <si>
    <t>COVER TIMING CHAIN</t>
  </si>
  <si>
    <t>898201-5520-RM-P10</t>
  </si>
  <si>
    <t>1064A036-RM-P10</t>
  </si>
  <si>
    <t>3E00 CASE O/P</t>
  </si>
  <si>
    <t>J107-10140-RM-P10</t>
  </si>
  <si>
    <t>4N15 COVER W/P</t>
  </si>
  <si>
    <t>1064A036-RM</t>
  </si>
  <si>
    <t>J105-40720-RM-P10</t>
  </si>
  <si>
    <t>ES01 CASE W/P</t>
  </si>
  <si>
    <t>J105-40730-RM-P10</t>
  </si>
  <si>
    <t>ES11 CASE W/P</t>
  </si>
  <si>
    <t>898228-3190-RM</t>
  </si>
  <si>
    <t>BRKT : 3190</t>
  </si>
  <si>
    <t>898228-3190-RM-P10</t>
  </si>
  <si>
    <t>898228-3160-RM</t>
  </si>
  <si>
    <t>BRACKET CAM : 3160</t>
  </si>
  <si>
    <t>BRKT : 3160</t>
  </si>
  <si>
    <t>898228-3150-RM-P10</t>
  </si>
  <si>
    <t>BRACKET CAM : 3150</t>
  </si>
  <si>
    <t>BRKT : 3150</t>
  </si>
  <si>
    <t>J105-25100-RM-P10</t>
  </si>
  <si>
    <t>KUBOTA TBR BODY W/P</t>
  </si>
  <si>
    <t>J105-26601-RM-P10</t>
  </si>
  <si>
    <t>4JJ Case W/P</t>
  </si>
  <si>
    <t>898228-3200-RM</t>
  </si>
  <si>
    <t>BRACKET CAM : 3200</t>
  </si>
  <si>
    <t>BRKT : 3200</t>
  </si>
  <si>
    <t>898244-0400-RM</t>
  </si>
  <si>
    <t>BRACKET CAM : 0400</t>
  </si>
  <si>
    <t>BRKT : 0400</t>
  </si>
  <si>
    <t>898244-0400-RM-P10</t>
  </si>
  <si>
    <t>L107-13920-RM</t>
  </si>
  <si>
    <t>ES14 COVER O/P</t>
  </si>
  <si>
    <t>L105-16360-RM-P10</t>
  </si>
  <si>
    <t>ES14 CASE O/P</t>
  </si>
  <si>
    <t>J107-10140-RM</t>
  </si>
  <si>
    <t>L107-13920-RM-P10</t>
  </si>
  <si>
    <t>J107-10180-RM-P10</t>
  </si>
  <si>
    <t>J107-10911-RM-P10</t>
  </si>
  <si>
    <t>EJ50 COVER W/P</t>
  </si>
  <si>
    <t>L105-17511-RM-P10</t>
  </si>
  <si>
    <t>EJ50 CASE O/P</t>
  </si>
  <si>
    <t>L105-16360-RM</t>
  </si>
  <si>
    <t>J105-40720-RM</t>
  </si>
  <si>
    <t>J105-13400-RM</t>
  </si>
  <si>
    <t>J105-19200-RM</t>
  </si>
  <si>
    <t>J105-24301-RM</t>
  </si>
  <si>
    <t>MD050555-RM</t>
  </si>
  <si>
    <t>J105-26601-RM</t>
  </si>
  <si>
    <t>J105-25100-RM</t>
  </si>
  <si>
    <t>17411-58M00-RM</t>
  </si>
  <si>
    <t>J105-24104-RM</t>
  </si>
  <si>
    <t>J105-25100-RM-P20</t>
  </si>
  <si>
    <t>L105-16360-RM-P20</t>
  </si>
  <si>
    <t>17411-58M00-RM-P20</t>
  </si>
  <si>
    <t>L105-17511-RM</t>
  </si>
  <si>
    <t>J107-10180-RM</t>
  </si>
  <si>
    <t>J105-26601-RM-P20</t>
  </si>
  <si>
    <t>J105-24104-RM-P20</t>
  </si>
  <si>
    <t>16111-61A31-RM-P20</t>
  </si>
  <si>
    <t>1211A166-RM</t>
  </si>
  <si>
    <t>L105-07330G-RM</t>
  </si>
  <si>
    <t>J105-13400-RM-P20</t>
  </si>
  <si>
    <t>J105-39230-RM</t>
  </si>
  <si>
    <t>J105-40730-RM</t>
  </si>
  <si>
    <t>J107-10911-RM</t>
  </si>
  <si>
    <t>J105-24301-RM-P20</t>
  </si>
  <si>
    <t>J105-19200-RM-P20</t>
  </si>
  <si>
    <t>898228-3150-RM</t>
  </si>
  <si>
    <t>L154-08740</t>
  </si>
  <si>
    <t>GEAR ASSY; DRIVE</t>
  </si>
  <si>
    <t>4JJ1 EJ28</t>
  </si>
  <si>
    <t>L156-01822</t>
  </si>
  <si>
    <t>IZ GEAR SUB</t>
  </si>
  <si>
    <t>L154-02631</t>
  </si>
  <si>
    <t>SHAFT SUB ASSY</t>
  </si>
  <si>
    <t>L156-12000</t>
  </si>
  <si>
    <t>GEAR ASSY;driven</t>
  </si>
  <si>
    <t>ES01 O/P</t>
  </si>
  <si>
    <t>L154-13540</t>
  </si>
  <si>
    <t>GEAR ASSY;drive</t>
  </si>
  <si>
    <t>4JJ1 ES01</t>
  </si>
  <si>
    <t>L354-02930</t>
  </si>
  <si>
    <t>ROTOR; ASSY</t>
  </si>
  <si>
    <t>D13 ROTOR</t>
  </si>
  <si>
    <t>L156-07040</t>
  </si>
  <si>
    <t>GEAR ASSY; DRIVEN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</si>
  <si>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</si>
  <si>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</si>
  <si>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</si>
  <si>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</si>
  <si>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</si>
  <si>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</si>
  <si>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</si>
  <si>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</si>
  <si>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</si>
  <si>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</si>
  <si>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</si>
  <si>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MD199041</t>
  </si>
  <si>
    <t>MD050561</t>
  </si>
  <si>
    <t>GEAR  B/S DRIVEN</t>
  </si>
  <si>
    <t>898351-8320</t>
  </si>
  <si>
    <t>ES14 O/P</t>
  </si>
  <si>
    <t>L124-06201</t>
  </si>
  <si>
    <t>GEAR: HEAD</t>
  </si>
  <si>
    <t>L135-01700-P10</t>
  </si>
  <si>
    <t>BODY: relief valve</t>
  </si>
  <si>
    <t>L135-01700</t>
  </si>
  <si>
    <t>L124-06201-P10</t>
  </si>
  <si>
    <t>ME229892-P10</t>
  </si>
  <si>
    <t>GEAR  CRANKSHAFT</t>
  </si>
  <si>
    <t>4M4X</t>
  </si>
  <si>
    <t>1130A228-P10</t>
  </si>
  <si>
    <t>G-CAR(4N15)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</si>
  <si>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</si>
  <si>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</si>
  <si>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</si>
  <si>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</si>
  <si>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</si>
  <si>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</si>
  <si>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</si>
  <si>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</si>
  <si>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</si>
  <si>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</si>
  <si>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</si>
  <si>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</si>
  <si>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</si>
  <si>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</si>
  <si>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</si>
  <si>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</si>
  <si>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</si>
  <si>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898248-1601</t>
  </si>
  <si>
    <t>GEAR ASM; CAMSHAFT  INLET MAIN</t>
  </si>
  <si>
    <t>898248-1612</t>
  </si>
  <si>
    <t>GEAR ASM; CAMSHAFT  INLET SUB</t>
  </si>
  <si>
    <t>1130A230</t>
  </si>
  <si>
    <t>898351-8040</t>
  </si>
  <si>
    <t>ES14 GEAR</t>
  </si>
  <si>
    <t>898231-9080-P10</t>
  </si>
  <si>
    <t>L120-07640-P10</t>
  </si>
  <si>
    <t>L120-12740-P10</t>
  </si>
  <si>
    <t>L120-12720-P10</t>
  </si>
  <si>
    <t>ME229892</t>
  </si>
  <si>
    <t>1130A228</t>
  </si>
  <si>
    <t>1132A117</t>
  </si>
  <si>
    <t>GEAR ASSY  IDLER LH</t>
  </si>
  <si>
    <t>1125A218</t>
  </si>
  <si>
    <t>GEAR  B /S LH</t>
  </si>
  <si>
    <t>ME229892-S</t>
  </si>
  <si>
    <t>1132A102-P10</t>
  </si>
  <si>
    <t>GEAR  IDLER</t>
  </si>
  <si>
    <t>898247-6641-P10</t>
  </si>
  <si>
    <t>GEAR; CAMSHAFT  INLET MAIN</t>
  </si>
  <si>
    <t>CASE A</t>
  </si>
  <si>
    <t>MMTH</t>
  </si>
  <si>
    <t>10285102-P10</t>
  </si>
  <si>
    <t>CASE A (M/C)</t>
  </si>
  <si>
    <t>NISSAN 60</t>
  </si>
  <si>
    <t>CASE B</t>
  </si>
  <si>
    <t>10285113-P10</t>
  </si>
  <si>
    <t>CASE B (M/C)</t>
  </si>
  <si>
    <t>NISSAN 72</t>
  </si>
  <si>
    <t>10285103-P10</t>
  </si>
  <si>
    <t>CASE-SET,DIFF</t>
  </si>
  <si>
    <t>SB02S400004-P10</t>
  </si>
  <si>
    <t>BEARING HOUSING MACHINING (ROUGH)</t>
  </si>
  <si>
    <t>RHS4</t>
  </si>
  <si>
    <t>SB02F400004-P10</t>
  </si>
  <si>
    <t>BEARING HOUSING MACHINING</t>
  </si>
  <si>
    <t>RHF4</t>
  </si>
  <si>
    <t>SB02S400005-P10</t>
  </si>
  <si>
    <t>RHS4C</t>
  </si>
  <si>
    <t>SB02S400005</t>
  </si>
  <si>
    <t>SB02F400004</t>
  </si>
  <si>
    <t>SB02S400004</t>
  </si>
  <si>
    <t>SB03S400005</t>
  </si>
  <si>
    <t>BEARING HOUSING SUB ASSY</t>
  </si>
  <si>
    <t>SB03S400004</t>
  </si>
  <si>
    <t>SB03F400004</t>
  </si>
  <si>
    <t>49373-20500</t>
  </si>
  <si>
    <t>HOUSING BEARING</t>
  </si>
  <si>
    <t>HONDA</t>
  </si>
  <si>
    <t>49189-20142</t>
  </si>
  <si>
    <t>CTT HE221W</t>
  </si>
  <si>
    <t>49377-26886</t>
  </si>
  <si>
    <t>HOUSING BEARING SUB ASSY</t>
  </si>
  <si>
    <t>GM LGE (TD04L)</t>
  </si>
  <si>
    <t>49377-21606</t>
  </si>
  <si>
    <t>49477-20356</t>
  </si>
  <si>
    <t>BMW B48</t>
  </si>
  <si>
    <t>49373-25160</t>
  </si>
  <si>
    <t>MQB</t>
  </si>
  <si>
    <t>49189-20123-P10</t>
  </si>
  <si>
    <t>IVECO F1C</t>
  </si>
  <si>
    <t>49189-20112-P10</t>
  </si>
  <si>
    <t>CTT TATA</t>
  </si>
  <si>
    <t>49189-20142-P10</t>
  </si>
  <si>
    <t>49177-20472</t>
  </si>
  <si>
    <t>IVECO F1A,SMTC</t>
  </si>
  <si>
    <t>49189-20112</t>
  </si>
  <si>
    <t>49189-20123</t>
  </si>
  <si>
    <t>49373-20140</t>
  </si>
  <si>
    <t>49373-25990</t>
  </si>
  <si>
    <t>VW EA211 C6</t>
  </si>
  <si>
    <t>49373-25698</t>
  </si>
  <si>
    <t>VW EA211 1.5L 118kW EVO</t>
  </si>
  <si>
    <t>49335-20100-P10</t>
  </si>
  <si>
    <t>JLR</t>
  </si>
  <si>
    <t>49335-20100</t>
  </si>
  <si>
    <t>49373-20750</t>
  </si>
  <si>
    <t>49373-20613</t>
  </si>
  <si>
    <t>49373-25590</t>
  </si>
  <si>
    <t>49180-20500</t>
  </si>
  <si>
    <t>GMW EB04</t>
  </si>
  <si>
    <t>49180-20200</t>
  </si>
  <si>
    <t>RENAULT-R9N</t>
  </si>
  <si>
    <t>49130-20520</t>
  </si>
  <si>
    <t>MAZDA</t>
  </si>
  <si>
    <t>49180-20200-P10</t>
  </si>
  <si>
    <t>49130-20520-P10</t>
  </si>
  <si>
    <t>49173-20671</t>
  </si>
  <si>
    <t>GM LYX</t>
  </si>
  <si>
    <t>49173-26761</t>
  </si>
  <si>
    <t>49180-25590</t>
  </si>
  <si>
    <t>49180-20301</t>
  </si>
  <si>
    <t>FAW CA4GB15TD</t>
  </si>
  <si>
    <t>49477-25706</t>
  </si>
  <si>
    <t>49173-25556</t>
  </si>
  <si>
    <t>RENAULT</t>
  </si>
  <si>
    <t>49373-25591-LP</t>
  </si>
  <si>
    <t>HOUSING BEARING ASSY</t>
  </si>
  <si>
    <t>HONDA (LP)</t>
  </si>
  <si>
    <t>L105-17511-EP</t>
  </si>
  <si>
    <t>L120-12720-EP</t>
  </si>
  <si>
    <t>J105-19200-EP</t>
  </si>
  <si>
    <t>IZ BODY 4JG2T W/P EX.</t>
  </si>
  <si>
    <t>J105-25100-EP</t>
  </si>
  <si>
    <t>J107-10911-EP</t>
  </si>
  <si>
    <t>MD372348-LP</t>
  </si>
  <si>
    <t>PACKING SEMI-CIRCULAR</t>
  </si>
  <si>
    <t>1050B375-LP</t>
  </si>
  <si>
    <t>SLEEVE</t>
  </si>
  <si>
    <t>WL51-10-33Y-LP</t>
  </si>
  <si>
    <t>PLUG ASSY OIL CONTROL</t>
  </si>
  <si>
    <t>J97MU</t>
  </si>
  <si>
    <t>1300A075-SP</t>
  </si>
  <si>
    <t>PW810914-ESP</t>
  </si>
  <si>
    <t>OIL COOLER ASSY</t>
  </si>
  <si>
    <t>P7009</t>
  </si>
  <si>
    <t>MF472403-EP</t>
  </si>
  <si>
    <t>PIN  DOWEL</t>
  </si>
  <si>
    <t>MN187997-SP</t>
  </si>
  <si>
    <t>ROTOR  OIL PUMP OUTER</t>
  </si>
  <si>
    <t>MD323372-SP</t>
  </si>
  <si>
    <t>G128-37010-SP</t>
  </si>
  <si>
    <t>J117-04300-EP</t>
  </si>
  <si>
    <t>SEAL UNIT</t>
  </si>
  <si>
    <t>YP5</t>
  </si>
  <si>
    <t>1132A117-SP</t>
  </si>
  <si>
    <t>G200-43671-SP</t>
  </si>
  <si>
    <t>G200-34630-SP</t>
  </si>
  <si>
    <t>Y184</t>
  </si>
  <si>
    <t>1060A196-SP</t>
  </si>
  <si>
    <t>898243-2260-SP</t>
  </si>
  <si>
    <t>COVER TIMING UPPER EJ40</t>
  </si>
  <si>
    <t>L199-05700-ESP</t>
  </si>
  <si>
    <t>OIL SEAL</t>
  </si>
  <si>
    <t>P700</t>
  </si>
  <si>
    <t>PW810819-ESP</t>
  </si>
  <si>
    <t>1052B665-SP</t>
  </si>
  <si>
    <t>1235A049-EP</t>
  </si>
  <si>
    <t>SPRING  RELIEF</t>
  </si>
  <si>
    <t>1060A217-SP</t>
  </si>
  <si>
    <t>1052B663-SP</t>
  </si>
  <si>
    <t>OIL SEAL FRONT</t>
  </si>
  <si>
    <t>G175-13200-SP</t>
  </si>
  <si>
    <t>CAM SHAFT  Rr</t>
  </si>
  <si>
    <t>MD172270-ESP</t>
  </si>
  <si>
    <t>898165-5171-SP</t>
  </si>
  <si>
    <t>PIPE; WATER BYPASS</t>
  </si>
  <si>
    <t>PIPE;BY PASS RT50</t>
  </si>
  <si>
    <t>G175-13300-SP</t>
  </si>
  <si>
    <t>CAM SHAFT, Ft</t>
  </si>
  <si>
    <t>MN187996-SP</t>
  </si>
  <si>
    <t>ROTOR  OIL PUMP INNER</t>
  </si>
  <si>
    <t>L105-07330G-EP</t>
  </si>
  <si>
    <t>16100-61J00-EP</t>
  </si>
  <si>
    <t>15100-BZ080-ESP</t>
  </si>
  <si>
    <t>1300A196-EP</t>
  </si>
  <si>
    <t>L144-00370-SP</t>
  </si>
  <si>
    <t>STRAINER ASSY</t>
  </si>
  <si>
    <t>4JHJ</t>
  </si>
  <si>
    <t>MP2001-SP</t>
  </si>
  <si>
    <t>MD328078-SP</t>
  </si>
  <si>
    <t>4600A257-SP</t>
  </si>
  <si>
    <t>SHOE KIT(SET) REAR BRAKE (2W)</t>
  </si>
  <si>
    <t>1052B382-SP</t>
  </si>
  <si>
    <t>OIL SEAL  FRONT</t>
  </si>
  <si>
    <t>897940-2532-SP</t>
  </si>
  <si>
    <t>L120-01700-EP</t>
  </si>
  <si>
    <t>4JA1OP</t>
  </si>
  <si>
    <t>898232-6241-SP</t>
  </si>
  <si>
    <t>G128-36610-SP</t>
  </si>
  <si>
    <t>J113-12500-EP</t>
  </si>
  <si>
    <t>BEARING UNIT</t>
  </si>
  <si>
    <t>1300A057-SP</t>
  </si>
  <si>
    <t>1300A126-SP</t>
  </si>
  <si>
    <t>MD377999-SP</t>
  </si>
  <si>
    <t>JT-4G1E,4G1E</t>
  </si>
  <si>
    <t>MN186401-SP</t>
  </si>
  <si>
    <t>SHOE KIT REAR BRAKE</t>
  </si>
  <si>
    <t>PCAR</t>
  </si>
  <si>
    <t>AP2001-SP</t>
  </si>
  <si>
    <t>897940-1570-SP</t>
  </si>
  <si>
    <t>PW811566-EP</t>
  </si>
  <si>
    <t>897379-4640-SP</t>
  </si>
  <si>
    <t>J113-09120-EP</t>
  </si>
  <si>
    <t>4D5 3EOO (W/P)</t>
  </si>
  <si>
    <t>898382-8360-SP</t>
  </si>
  <si>
    <t>1052B663-EP</t>
  </si>
  <si>
    <t>897912-5400-SP</t>
  </si>
  <si>
    <t>G200-43661-SP</t>
  </si>
  <si>
    <t>254, 270</t>
  </si>
  <si>
    <t>G167-16100-EP</t>
  </si>
  <si>
    <t>SPRING: anchor</t>
  </si>
  <si>
    <t>G190-05800-SP</t>
  </si>
  <si>
    <t>897529-9420-SP</t>
  </si>
  <si>
    <t>MD328078-EP</t>
  </si>
  <si>
    <t>16100-87Z01-ESP</t>
  </si>
  <si>
    <t>898386-0670-SP</t>
  </si>
  <si>
    <t>GASKET;PUMP TO C/BL</t>
  </si>
  <si>
    <t>1300A033-SP</t>
  </si>
  <si>
    <t>G300-17010-SP</t>
  </si>
  <si>
    <t>AUTO SLACK ADJ ASSY</t>
  </si>
  <si>
    <t>G200-34530-SP</t>
  </si>
  <si>
    <t>G135-01051-SP</t>
  </si>
  <si>
    <t>ADJ.CAM ASSY B</t>
  </si>
  <si>
    <t>J115-21800-EP</t>
  </si>
  <si>
    <t>IMPELLER</t>
  </si>
  <si>
    <t>ES06</t>
  </si>
  <si>
    <t>G200-34400-SP</t>
  </si>
  <si>
    <t>897940-2542-SP</t>
  </si>
  <si>
    <t>G190-05900-SP</t>
  </si>
  <si>
    <t>J199-37700-EP</t>
  </si>
  <si>
    <t>STUD BOLT</t>
  </si>
  <si>
    <t>17400-58M00-SP</t>
  </si>
  <si>
    <t>1132A100-SP</t>
  </si>
  <si>
    <t>898320-8638-SP</t>
  </si>
  <si>
    <t>J199-20030-EP</t>
  </si>
  <si>
    <t>PLUG</t>
  </si>
  <si>
    <t>MD343566-SP</t>
  </si>
  <si>
    <t>4D56(NEW)</t>
  </si>
  <si>
    <t>897312-1474-SP</t>
  </si>
  <si>
    <t>897942-9721-SP</t>
  </si>
  <si>
    <t>WATER PUMP KIT</t>
  </si>
  <si>
    <t>G167-16000-EP</t>
  </si>
  <si>
    <t>SPRING</t>
  </si>
  <si>
    <t>J100-21802-EP</t>
  </si>
  <si>
    <t>G103-14510-SP</t>
  </si>
  <si>
    <t>897944-4300-SP</t>
  </si>
  <si>
    <t>PUMP ASM OIL</t>
  </si>
  <si>
    <t>G200-43681-SP</t>
  </si>
  <si>
    <t>897942-4663-SP</t>
  </si>
  <si>
    <t>G141-01630-SP</t>
  </si>
  <si>
    <t>PIN SHOE HOLD</t>
  </si>
  <si>
    <t>254, 270,3E00</t>
  </si>
  <si>
    <t>16100-BZ021-ESP</t>
  </si>
  <si>
    <t>ED-VE</t>
  </si>
  <si>
    <t>MD328077-SP</t>
  </si>
  <si>
    <t>P-CAR</t>
  </si>
  <si>
    <t>16100-61J00-ESP</t>
  </si>
  <si>
    <t>MP1001-SP</t>
  </si>
  <si>
    <t>MD370803-SP</t>
  </si>
  <si>
    <t>WL51-10-C58-SP</t>
  </si>
  <si>
    <t>O-RING</t>
  </si>
  <si>
    <t>J97/MU</t>
  </si>
  <si>
    <t>S471KEV010-SP</t>
  </si>
  <si>
    <t>COVER WHEEL CYL</t>
  </si>
  <si>
    <t>J100-11510-ESP</t>
  </si>
  <si>
    <t>16100-BZ060-ESP</t>
  </si>
  <si>
    <t>1213A062-EP</t>
  </si>
  <si>
    <t>SU(4N15)</t>
  </si>
  <si>
    <t>MD372348-SP</t>
  </si>
  <si>
    <t>3E00-4D5-CDI</t>
  </si>
  <si>
    <t>G103-14500-SP</t>
  </si>
  <si>
    <t>898382-8360-EP</t>
  </si>
  <si>
    <t>47420-EV010-SP</t>
  </si>
  <si>
    <t>J109-09810-EP</t>
  </si>
  <si>
    <t>GASKET; WATER PUMP</t>
  </si>
  <si>
    <t>G135-00951-SP</t>
  </si>
  <si>
    <t>ADJ.CAM ASSY A</t>
  </si>
  <si>
    <t>898248-2551-SP</t>
  </si>
  <si>
    <t>897969-6160-EP</t>
  </si>
  <si>
    <t>EJ89 (4JZ1)</t>
  </si>
  <si>
    <t>1213A063-EP</t>
  </si>
  <si>
    <t>898232-6241-EP</t>
  </si>
  <si>
    <t>T901-00500-SP</t>
  </si>
  <si>
    <t>BOLT;w/cyl cover</t>
  </si>
  <si>
    <t>PW891228N-ESP</t>
  </si>
  <si>
    <t>1064A035-SP</t>
  </si>
  <si>
    <t>J123-12600-EP</t>
  </si>
  <si>
    <t>FLANGE</t>
  </si>
  <si>
    <t>I-783</t>
  </si>
  <si>
    <t>MP1002-SP</t>
  </si>
  <si>
    <t>AP1002-SP</t>
  </si>
  <si>
    <t>AP1001-SP</t>
  </si>
  <si>
    <t>MP1003-SP</t>
  </si>
  <si>
    <t>J123-13700-EP</t>
  </si>
  <si>
    <t>G300-17110-SP</t>
  </si>
  <si>
    <t>15100-BZ080-EP</t>
  </si>
  <si>
    <t>898145-1531-EP</t>
  </si>
  <si>
    <t>4JJ1X</t>
  </si>
  <si>
    <t>J115-20400-EP</t>
  </si>
  <si>
    <t>4D56 , 3 SERIES</t>
  </si>
  <si>
    <t>898244-6250</t>
  </si>
  <si>
    <t>BRACKET ASM;CAM NO.2</t>
  </si>
  <si>
    <t>BRACKET ASM;CAM,NO.2</t>
  </si>
  <si>
    <t>898244-6260</t>
  </si>
  <si>
    <t>BRACKET ASM;CAM NO.3</t>
  </si>
  <si>
    <t>BRACKET ASM;CAM,NO.3</t>
  </si>
  <si>
    <t>898244-6270</t>
  </si>
  <si>
    <t>BRACKET ASM;CAM NO.4</t>
  </si>
  <si>
    <t>BRACKET ASM;CAM,NO.4</t>
  </si>
  <si>
    <t>898244-6280</t>
  </si>
  <si>
    <t>BRACKET ASM;CAM NO.5</t>
  </si>
  <si>
    <t>BRACKET ASM;CAM,NO.5</t>
  </si>
  <si>
    <t>898244-6240</t>
  </si>
  <si>
    <t>BRACKET ASM;CAM NO.1</t>
  </si>
  <si>
    <t>BRACKET ASM;CAM,NO.1</t>
  </si>
</sst>
</file>

<file path=xl/styles.xml><?xml version="1.0" encoding="utf-8"?>
<styleSheet xmlns="http://schemas.openxmlformats.org/spreadsheetml/2006/main" xml:space="preserve">
  <numFmts count="5">
    <numFmt numFmtId="164" formatCode="_-* #,##0_-;_-* [Red](#,##0)_-;_-* &quot;-&quot;_-;_-@_-"/>
    <numFmt numFmtId="165" formatCode="_-* #,##0.00_-;_-* [Red](#,##0.00)_-;_-* &quot;-&quot;_-;_-@_-"/>
    <numFmt numFmtId="166" formatCode="_-* #,##0.00%_-;_-* [Red](#,##0.00%)_-;_-* &quot;-&quot;_-;_-@_-"/>
    <numFmt numFmtId="167" formatCode="_-* #,##0 &quot;min.&quot;_-;_-* [Red](#,##0 &quot;min.&quot;)_-;_-* &quot;-&quot;_-;_-@_-"/>
    <numFmt numFmtId="168" formatCode="_-* #,##0.00 &quot;hr.&quot;_-;_-* 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4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SUBTOTAL(9,F11:F173)</f>
        <v>0</v>
      </c>
      <c r="G7" s="40" t="str">
        <f>SUBTOTAL(9,G11:G173)</f>
        <v>0</v>
      </c>
      <c r="H7" s="40" t="str">
        <f>SUBTOTAL(9,H11:H173)</f>
        <v>0</v>
      </c>
      <c r="I7" s="40" t="str">
        <f>SUBTOTAL(9,I11:I173)</f>
        <v>0</v>
      </c>
      <c r="J7" s="77" t="str">
        <f>SUBTOTAL(9,J11:J173)/60</f>
        <v>0</v>
      </c>
      <c r="K7" s="77" t="str">
        <f>SUBTOTAL(9,K11:K173)/60</f>
        <v>0</v>
      </c>
      <c r="L7" s="77" t="str">
        <f>SUBTOTAL(9,L11:L173)/60</f>
        <v>0</v>
      </c>
      <c r="M7" s="77" t="str">
        <f>SUBTOTAL(9,M11:M173)/60</f>
        <v>0</v>
      </c>
      <c r="N7" s="43" t="str">
        <f>SUBTOTAL(9,N11:N173)</f>
        <v>0</v>
      </c>
      <c r="O7" s="44" t="str">
        <f>IFERROR(N7/((L7*60)+(M7*60)), 0)</f>
        <v>0</v>
      </c>
      <c r="P7" s="39" t="str">
        <f>SUBTOTAL(9,P11:P173)</f>
        <v>0</v>
      </c>
      <c r="Q7" s="40" t="str">
        <f>SUBTOTAL(9,Q11:Q173)</f>
        <v>0</v>
      </c>
      <c r="R7" s="40" t="str">
        <f>SUBTOTAL(9,R11:R173)</f>
        <v>0</v>
      </c>
      <c r="S7" s="40" t="str">
        <f>SUBTOTAL(9,S11:S173)</f>
        <v>0</v>
      </c>
      <c r="T7" s="77" t="str">
        <f>SUBTOTAL(9,T11:T173)/60</f>
        <v>0</v>
      </c>
      <c r="U7" s="77" t="str">
        <f>SUBTOTAL(9,U11:U173)/60</f>
        <v>0</v>
      </c>
      <c r="V7" s="77" t="str">
        <f>SUBTOTAL(9,V11:V173)/60</f>
        <v>0</v>
      </c>
      <c r="W7" s="77" t="str">
        <f>SUBTOTAL(9,W11:W173)/60</f>
        <v>0</v>
      </c>
      <c r="X7" s="43" t="str">
        <f>SUBTOTAL(9,X11:X173)</f>
        <v>0</v>
      </c>
      <c r="Y7" s="44" t="str">
        <f>IFERROR(X7/((V7*60)+(W7*60)), 0)</f>
        <v>0</v>
      </c>
      <c r="Z7" s="39" t="str">
        <f>SUBTOTAL(9,Z11:Z173)</f>
        <v>0</v>
      </c>
      <c r="AA7" s="40" t="str">
        <f>SUBTOTAL(9,AA11:AA173)</f>
        <v>0</v>
      </c>
      <c r="AB7" s="41" t="str">
        <f>SUBTOTAL(9,AB11:AB173)</f>
        <v>0</v>
      </c>
      <c r="AC7" s="39" t="str">
        <f>SUBTOTAL(9,AC11:AC173)</f>
        <v>0</v>
      </c>
      <c r="AD7" s="40" t="str">
        <f>SUBTOTAL(9,AD11:AD173)</f>
        <v>0</v>
      </c>
      <c r="AE7" s="40" t="str">
        <f>SUBTOTAL(9,AE11:AE173)</f>
        <v>0</v>
      </c>
      <c r="AF7" s="40" t="str">
        <f>SUBTOTAL(9,AF11:AF173)</f>
        <v>0</v>
      </c>
      <c r="AG7" s="45" t="str">
        <f>IFERROR(AF7/AD7, 0) * 100</f>
        <v>0</v>
      </c>
      <c r="AH7" s="42" t="s">
        <v>13</v>
      </c>
      <c r="AI7" s="77" t="str">
        <f>SUBTOTAL(9,AI11:AI173)/60</f>
        <v>0</v>
      </c>
      <c r="AJ7" s="77" t="str">
        <f>SUBTOTAL(9,AJ11:AJ173)/60</f>
        <v>0</v>
      </c>
      <c r="AK7" s="77" t="str">
        <f>SUBTOTAL(9,AK11:AK173)/60</f>
        <v>0</v>
      </c>
      <c r="AL7" s="77" t="str">
        <f>SUBTOTAL(9,AL11:AL173)/60</f>
        <v>0</v>
      </c>
      <c r="AM7" s="43" t="str">
        <f>SUBTOTAL(9,AM11:AM173)</f>
        <v>0</v>
      </c>
      <c r="AN7" s="46" t="str">
        <f>IFERROR(AM7/((AK7*60)+(AL7*60)), 0)</f>
        <v>0</v>
      </c>
      <c r="AO7" s="41" t="str">
        <f>SUBTOTAL(9,AO11:AO173)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408</v>
      </c>
      <c r="G11" s="59">
        <v>408</v>
      </c>
      <c r="H11" s="59">
        <v>0</v>
      </c>
      <c r="I11" s="59">
        <v>0</v>
      </c>
      <c r="J11" s="74">
        <v>502</v>
      </c>
      <c r="K11" s="74">
        <v>60</v>
      </c>
      <c r="L11" s="74">
        <v>33</v>
      </c>
      <c r="M11" s="74" t="str">
        <f>J11 - K11 - L11</f>
        <v>0</v>
      </c>
      <c r="N11" s="65">
        <v>346.8</v>
      </c>
      <c r="O11" s="68" t="str">
        <f>IFERROR(N11/(L11+M11), 0)</f>
        <v>0</v>
      </c>
      <c r="P11" s="56">
        <v>1100</v>
      </c>
      <c r="Q11" s="59">
        <v>1100</v>
      </c>
      <c r="R11" s="59">
        <v>0</v>
      </c>
      <c r="S11" s="59">
        <v>0</v>
      </c>
      <c r="T11" s="74">
        <v>1034</v>
      </c>
      <c r="U11" s="74">
        <v>120</v>
      </c>
      <c r="V11" s="74">
        <v>49</v>
      </c>
      <c r="W11" s="74" t="str">
        <f>T11 - U11 - V11</f>
        <v>0</v>
      </c>
      <c r="X11" s="65">
        <v>781</v>
      </c>
      <c r="Y11" s="68" t="str">
        <f>IFERROR(X11/(V11+W11), 0)</f>
        <v>0</v>
      </c>
      <c r="Z11" s="56">
        <v>958</v>
      </c>
      <c r="AA11" s="59">
        <v>0</v>
      </c>
      <c r="AB11" s="62">
        <v>0</v>
      </c>
      <c r="AC11" s="56">
        <v>6706</v>
      </c>
      <c r="AD11" s="59">
        <v>5748</v>
      </c>
      <c r="AE11" s="59">
        <v>-958</v>
      </c>
      <c r="AF11" s="59">
        <v>-7</v>
      </c>
      <c r="AG11" s="65" t="str">
        <f>IFERROR(AF11/AD11, 0) * 100</f>
        <v>0</v>
      </c>
      <c r="AH11" s="59" t="s">
        <v>13</v>
      </c>
      <c r="AI11" s="74">
        <v>6216</v>
      </c>
      <c r="AJ11" s="74">
        <v>750</v>
      </c>
      <c r="AK11" s="74">
        <v>275</v>
      </c>
      <c r="AL11" s="74" t="str">
        <f>AI11 - AJ11 - AK11</f>
        <v>0</v>
      </c>
      <c r="AM11" s="65">
        <v>4425.2</v>
      </c>
      <c r="AN11" s="71" t="str">
        <f>IFERROR(AM11/(AK11+AL11), 0)</f>
        <v>0</v>
      </c>
      <c r="AO11" s="62">
        <v>10374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150</v>
      </c>
      <c r="G12" s="60">
        <v>170</v>
      </c>
      <c r="H12" s="60">
        <v>20</v>
      </c>
      <c r="I12" s="60">
        <v>0</v>
      </c>
      <c r="J12" s="75">
        <v>508</v>
      </c>
      <c r="K12" s="75">
        <v>60</v>
      </c>
      <c r="L12" s="75">
        <v>55</v>
      </c>
      <c r="M12" s="75" t="str">
        <f>J12 - K12 - L12</f>
        <v>0</v>
      </c>
      <c r="N12" s="66">
        <v>204</v>
      </c>
      <c r="O12" s="69" t="str">
        <f>IFERROR(N12/(L12+M12), 0)</f>
        <v>0</v>
      </c>
      <c r="P12" s="57">
        <v>100</v>
      </c>
      <c r="Q12" s="60">
        <v>150</v>
      </c>
      <c r="R12" s="60">
        <v>50</v>
      </c>
      <c r="S12" s="60">
        <v>0</v>
      </c>
      <c r="T12" s="75">
        <v>446</v>
      </c>
      <c r="U12" s="75">
        <v>60</v>
      </c>
      <c r="V12" s="75">
        <v>57</v>
      </c>
      <c r="W12" s="75" t="str">
        <f>T12 - U12 - V12</f>
        <v>0</v>
      </c>
      <c r="X12" s="66">
        <v>180</v>
      </c>
      <c r="Y12" s="69" t="str">
        <f>IFERROR(X12/(V12+W12), 0)</f>
        <v>0</v>
      </c>
      <c r="Z12" s="57">
        <v>150</v>
      </c>
      <c r="AA12" s="60">
        <v>0</v>
      </c>
      <c r="AB12" s="63">
        <v>0</v>
      </c>
      <c r="AC12" s="57">
        <v>1120</v>
      </c>
      <c r="AD12" s="60">
        <v>970</v>
      </c>
      <c r="AE12" s="60">
        <v>-150</v>
      </c>
      <c r="AF12" s="60">
        <v>0</v>
      </c>
      <c r="AG12" s="66" t="str">
        <f>IFERROR(AF12/AD12, 0) * 100</f>
        <v>0</v>
      </c>
      <c r="AH12" s="60" t="s">
        <v>13</v>
      </c>
      <c r="AI12" s="75">
        <v>3060</v>
      </c>
      <c r="AJ12" s="75">
        <v>400</v>
      </c>
      <c r="AK12" s="75">
        <v>551</v>
      </c>
      <c r="AL12" s="75" t="str">
        <f>AI12 - AJ12 - AK12</f>
        <v>0</v>
      </c>
      <c r="AM12" s="66">
        <v>1270</v>
      </c>
      <c r="AN12" s="72" t="str">
        <f>IFERROR(AM12/(AK12+AL12), 0)</f>
        <v>0</v>
      </c>
      <c r="AO12" s="63">
        <v>1670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530</v>
      </c>
      <c r="G13" s="60">
        <v>530</v>
      </c>
      <c r="H13" s="60">
        <v>0</v>
      </c>
      <c r="I13" s="60">
        <v>0</v>
      </c>
      <c r="J13" s="75">
        <v>590</v>
      </c>
      <c r="K13" s="75">
        <v>60</v>
      </c>
      <c r="L13" s="75">
        <v>4</v>
      </c>
      <c r="M13" s="75" t="str">
        <f>J13 - K13 - L13</f>
        <v>0</v>
      </c>
      <c r="N13" s="66">
        <v>482.3</v>
      </c>
      <c r="O13" s="69" t="str">
        <f>IFERROR(N13/(L13+M13), 0)</f>
        <v>0</v>
      </c>
      <c r="P13" s="57">
        <v>530</v>
      </c>
      <c r="Q13" s="60">
        <v>530</v>
      </c>
      <c r="R13" s="60">
        <v>0</v>
      </c>
      <c r="S13" s="60">
        <v>0</v>
      </c>
      <c r="T13" s="75">
        <v>457</v>
      </c>
      <c r="U13" s="75">
        <v>60</v>
      </c>
      <c r="V13" s="75">
        <v>6</v>
      </c>
      <c r="W13" s="75" t="str">
        <f>T13 - U13 - V13</f>
        <v>0</v>
      </c>
      <c r="X13" s="66">
        <v>482.3</v>
      </c>
      <c r="Y13" s="69" t="str">
        <f>IFERROR(X13/(V13+W13), 0)</f>
        <v>0</v>
      </c>
      <c r="Z13" s="57">
        <v>530</v>
      </c>
      <c r="AA13" s="60">
        <v>0</v>
      </c>
      <c r="AB13" s="63">
        <v>0</v>
      </c>
      <c r="AC13" s="57">
        <v>6981</v>
      </c>
      <c r="AD13" s="60">
        <v>6451</v>
      </c>
      <c r="AE13" s="60">
        <v>-530</v>
      </c>
      <c r="AF13" s="60">
        <v>-166</v>
      </c>
      <c r="AG13" s="66" t="str">
        <f>IFERROR(AF13/AD13, 0) * 100</f>
        <v>0</v>
      </c>
      <c r="AH13" s="60" t="s">
        <v>13</v>
      </c>
      <c r="AI13" s="75">
        <v>7636</v>
      </c>
      <c r="AJ13" s="75">
        <v>920</v>
      </c>
      <c r="AK13" s="75">
        <v>537</v>
      </c>
      <c r="AL13" s="75" t="str">
        <f>AI13 - AJ13 - AK13</f>
        <v>0</v>
      </c>
      <c r="AM13" s="66">
        <v>5810.62</v>
      </c>
      <c r="AN13" s="72" t="str">
        <f>IFERROR(AM13/(AK13+AL13), 0)</f>
        <v>0</v>
      </c>
      <c r="AO13" s="63">
        <v>7971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3720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45</v>
      </c>
      <c r="G16" s="60">
        <v>45</v>
      </c>
      <c r="H16" s="60">
        <v>0</v>
      </c>
      <c r="I16" s="60">
        <v>-55</v>
      </c>
      <c r="J16" s="75">
        <v>80</v>
      </c>
      <c r="K16" s="75">
        <v>0</v>
      </c>
      <c r="L16" s="75">
        <v>0</v>
      </c>
      <c r="M16" s="75" t="str">
        <f>J16 - K16 - L16</f>
        <v>0</v>
      </c>
      <c r="N16" s="66">
        <v>48.6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7721</v>
      </c>
      <c r="AD16" s="60">
        <v>7721</v>
      </c>
      <c r="AE16" s="60">
        <v>0</v>
      </c>
      <c r="AF16" s="60">
        <v>-180</v>
      </c>
      <c r="AG16" s="66" t="str">
        <f>IFERROR(AF16/AD16, 0) * 100</f>
        <v>0</v>
      </c>
      <c r="AH16" s="60" t="s">
        <v>13</v>
      </c>
      <c r="AI16" s="75">
        <v>8063</v>
      </c>
      <c r="AJ16" s="75">
        <v>940</v>
      </c>
      <c r="AK16" s="75">
        <v>1036</v>
      </c>
      <c r="AL16" s="75" t="str">
        <f>AI16 - AJ16 - AK16</f>
        <v>0</v>
      </c>
      <c r="AM16" s="66">
        <v>7804.62</v>
      </c>
      <c r="AN16" s="72" t="str">
        <f>IFERROR(AM16/(AK16+AL16), 0)</f>
        <v>0</v>
      </c>
      <c r="AO16" s="63">
        <v>10062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480</v>
      </c>
      <c r="G17" s="60">
        <v>480</v>
      </c>
      <c r="H17" s="60">
        <v>0</v>
      </c>
      <c r="I17" s="60">
        <v>0</v>
      </c>
      <c r="J17" s="75">
        <v>859</v>
      </c>
      <c r="K17" s="75">
        <v>110</v>
      </c>
      <c r="L17" s="75">
        <v>29</v>
      </c>
      <c r="M17" s="75" t="str">
        <f>J17 - K17 - L17</f>
        <v>0</v>
      </c>
      <c r="N17" s="66">
        <v>768</v>
      </c>
      <c r="O17" s="69" t="str">
        <f>IFERROR(N17/(L17+M17), 0)</f>
        <v>0</v>
      </c>
      <c r="P17" s="57">
        <v>480</v>
      </c>
      <c r="Q17" s="60">
        <v>480</v>
      </c>
      <c r="R17" s="60">
        <v>0</v>
      </c>
      <c r="S17" s="60">
        <v>0</v>
      </c>
      <c r="T17" s="75">
        <v>1012</v>
      </c>
      <c r="U17" s="75">
        <v>120</v>
      </c>
      <c r="V17" s="75">
        <v>29</v>
      </c>
      <c r="W17" s="75" t="str">
        <f>T17 - U17 - V17</f>
        <v>0</v>
      </c>
      <c r="X17" s="66">
        <v>768</v>
      </c>
      <c r="Y17" s="69" t="str">
        <f>IFERROR(X17/(V17+W17), 0)</f>
        <v>0</v>
      </c>
      <c r="Z17" s="57">
        <v>480</v>
      </c>
      <c r="AA17" s="60">
        <v>0</v>
      </c>
      <c r="AB17" s="63">
        <v>0</v>
      </c>
      <c r="AC17" s="57">
        <v>5630</v>
      </c>
      <c r="AD17" s="60">
        <v>5150</v>
      </c>
      <c r="AE17" s="60">
        <v>-480</v>
      </c>
      <c r="AF17" s="60">
        <v>0</v>
      </c>
      <c r="AG17" s="66" t="str">
        <f>IFERROR(AF17/AD17, 0) * 100</f>
        <v>0</v>
      </c>
      <c r="AH17" s="60" t="s">
        <v>13</v>
      </c>
      <c r="AI17" s="75">
        <v>10683</v>
      </c>
      <c r="AJ17" s="75">
        <v>1320</v>
      </c>
      <c r="AK17" s="75">
        <v>347</v>
      </c>
      <c r="AL17" s="75" t="str">
        <f>AI17 - AJ17 - AK17</f>
        <v>0</v>
      </c>
      <c r="AM17" s="66">
        <v>8235</v>
      </c>
      <c r="AN17" s="72" t="str">
        <f>IFERROR(AM17/(AK17+AL17), 0)</f>
        <v>0</v>
      </c>
      <c r="AO17" s="63">
        <v>7280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4090</v>
      </c>
      <c r="AD18" s="60">
        <v>4090</v>
      </c>
      <c r="AE18" s="60">
        <v>0</v>
      </c>
      <c r="AF18" s="60">
        <v>-83</v>
      </c>
      <c r="AG18" s="66" t="str">
        <f>IFERROR(AF18/AD18, 0) * 100</f>
        <v>0</v>
      </c>
      <c r="AH18" s="60" t="s">
        <v>13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5602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412</v>
      </c>
      <c r="G19" s="60">
        <v>412</v>
      </c>
      <c r="H19" s="60">
        <v>0</v>
      </c>
      <c r="I19" s="60">
        <v>0</v>
      </c>
      <c r="J19" s="75">
        <v>489</v>
      </c>
      <c r="K19" s="75">
        <v>60</v>
      </c>
      <c r="L19" s="75">
        <v>31</v>
      </c>
      <c r="M19" s="75" t="str">
        <f>J19 - K19 - L19</f>
        <v>0</v>
      </c>
      <c r="N19" s="66">
        <v>416.12</v>
      </c>
      <c r="O19" s="69" t="str">
        <f>IFERROR(N19/(L19+M19), 0)</f>
        <v>0</v>
      </c>
      <c r="P19" s="57">
        <v>412</v>
      </c>
      <c r="Q19" s="60">
        <v>412</v>
      </c>
      <c r="R19" s="60">
        <v>0</v>
      </c>
      <c r="S19" s="60">
        <v>0</v>
      </c>
      <c r="T19" s="75">
        <v>499</v>
      </c>
      <c r="U19" s="75">
        <v>60</v>
      </c>
      <c r="V19" s="75">
        <v>25</v>
      </c>
      <c r="W19" s="75" t="str">
        <f>T19 - U19 - V19</f>
        <v>0</v>
      </c>
      <c r="X19" s="66">
        <v>416.12</v>
      </c>
      <c r="Y19" s="69" t="str">
        <f>IFERROR(X19/(V19+W19), 0)</f>
        <v>0</v>
      </c>
      <c r="Z19" s="57">
        <v>412</v>
      </c>
      <c r="AA19" s="60">
        <v>0</v>
      </c>
      <c r="AB19" s="63">
        <v>0</v>
      </c>
      <c r="AC19" s="57">
        <v>4058</v>
      </c>
      <c r="AD19" s="60">
        <v>3646</v>
      </c>
      <c r="AE19" s="60">
        <v>-412</v>
      </c>
      <c r="AF19" s="60">
        <v>-29</v>
      </c>
      <c r="AG19" s="66" t="str">
        <f>IFERROR(AF19/AD19, 0) * 100</f>
        <v>0</v>
      </c>
      <c r="AH19" s="60" t="s">
        <v>13</v>
      </c>
      <c r="AI19" s="75">
        <v>4670</v>
      </c>
      <c r="AJ19" s="75">
        <v>590</v>
      </c>
      <c r="AK19" s="75">
        <v>292</v>
      </c>
      <c r="AL19" s="75" t="str">
        <f>AI19 - AJ19 - AK19</f>
        <v>0</v>
      </c>
      <c r="AM19" s="66">
        <v>3692.36</v>
      </c>
      <c r="AN19" s="72" t="str">
        <f>IFERROR(AM19/(AK19+AL19), 0)</f>
        <v>0</v>
      </c>
      <c r="AO19" s="63">
        <v>4882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340</v>
      </c>
      <c r="Q20" s="60">
        <v>340</v>
      </c>
      <c r="R20" s="60">
        <v>0</v>
      </c>
      <c r="S20" s="60">
        <v>0</v>
      </c>
      <c r="T20" s="75">
        <v>518</v>
      </c>
      <c r="U20" s="75">
        <v>60</v>
      </c>
      <c r="V20" s="75">
        <v>11</v>
      </c>
      <c r="W20" s="75" t="str">
        <f>T20 - U20 - V20</f>
        <v>0</v>
      </c>
      <c r="X20" s="66">
        <v>408</v>
      </c>
      <c r="Y20" s="69" t="str">
        <f>IFERROR(X20/(V20+W20), 0)</f>
        <v>0</v>
      </c>
      <c r="Z20" s="57">
        <v>680</v>
      </c>
      <c r="AA20" s="60">
        <v>0</v>
      </c>
      <c r="AB20" s="63">
        <v>0</v>
      </c>
      <c r="AC20" s="57">
        <v>3317</v>
      </c>
      <c r="AD20" s="60">
        <v>2637</v>
      </c>
      <c r="AE20" s="60">
        <v>-680</v>
      </c>
      <c r="AF20" s="60">
        <v>0</v>
      </c>
      <c r="AG20" s="66" t="str">
        <f>IFERROR(AF20/AD20, 0) * 100</f>
        <v>0</v>
      </c>
      <c r="AH20" s="60" t="s">
        <v>13</v>
      </c>
      <c r="AI20" s="75">
        <v>4188</v>
      </c>
      <c r="AJ20" s="75">
        <v>490</v>
      </c>
      <c r="AK20" s="75">
        <v>158</v>
      </c>
      <c r="AL20" s="75" t="str">
        <f>AI20 - AJ20 - AK20</f>
        <v>0</v>
      </c>
      <c r="AM20" s="66">
        <v>3164.4</v>
      </c>
      <c r="AN20" s="72" t="str">
        <f>IFERROR(AM20/(AK20+AL20), 0)</f>
        <v>0</v>
      </c>
      <c r="AO20" s="63">
        <v>5017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5080</v>
      </c>
      <c r="AD21" s="60">
        <v>5080</v>
      </c>
      <c r="AE21" s="60">
        <v>0</v>
      </c>
      <c r="AF21" s="60">
        <v>-56</v>
      </c>
      <c r="AG21" s="66" t="str">
        <f>IFERROR(AF21/AD21, 0) * 100</f>
        <v>0</v>
      </c>
      <c r="AH21" s="60" t="s">
        <v>13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7100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 t="str">
        <f>IFERROR(AF22/AD22, 0) * 100</f>
        <v>0</v>
      </c>
      <c r="AH22" s="60" t="s">
        <v>13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4485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288</v>
      </c>
      <c r="AD23" s="60">
        <v>288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1167</v>
      </c>
      <c r="AJ23" s="75">
        <v>160</v>
      </c>
      <c r="AK23" s="75">
        <v>226</v>
      </c>
      <c r="AL23" s="75" t="str">
        <f>AI23 - AJ23 - AK23</f>
        <v>0</v>
      </c>
      <c r="AM23" s="66">
        <v>748.8</v>
      </c>
      <c r="AN23" s="72" t="str">
        <f>IFERROR(AM23/(AK23+AL23), 0)</f>
        <v>0</v>
      </c>
      <c r="AO23" s="63">
        <v>288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270</v>
      </c>
      <c r="G24" s="60">
        <v>270</v>
      </c>
      <c r="H24" s="60">
        <v>0</v>
      </c>
      <c r="I24" s="60">
        <v>-5</v>
      </c>
      <c r="J24" s="75">
        <v>527</v>
      </c>
      <c r="K24" s="75">
        <v>60</v>
      </c>
      <c r="L24" s="75">
        <v>0</v>
      </c>
      <c r="M24" s="75" t="str">
        <f>J24 - K24 - L24</f>
        <v>0</v>
      </c>
      <c r="N24" s="66">
        <v>469.8</v>
      </c>
      <c r="O24" s="69" t="str">
        <f>IFERROR(N24/(L24+M24), 0)</f>
        <v>0</v>
      </c>
      <c r="P24" s="57">
        <v>270</v>
      </c>
      <c r="Q24" s="60">
        <v>270</v>
      </c>
      <c r="R24" s="60">
        <v>0</v>
      </c>
      <c r="S24" s="60">
        <v>0</v>
      </c>
      <c r="T24" s="75">
        <v>528</v>
      </c>
      <c r="U24" s="75">
        <v>60</v>
      </c>
      <c r="V24" s="75">
        <v>0</v>
      </c>
      <c r="W24" s="75" t="str">
        <f>T24 - U24 - V24</f>
        <v>0</v>
      </c>
      <c r="X24" s="66">
        <v>469.8</v>
      </c>
      <c r="Y24" s="69" t="str">
        <f>IFERROR(X24/(V24+W24), 0)</f>
        <v>0</v>
      </c>
      <c r="Z24" s="57">
        <v>270</v>
      </c>
      <c r="AA24" s="60">
        <v>0</v>
      </c>
      <c r="AB24" s="63">
        <v>0</v>
      </c>
      <c r="AC24" s="57">
        <v>5540</v>
      </c>
      <c r="AD24" s="60">
        <v>5270</v>
      </c>
      <c r="AE24" s="60">
        <v>-270</v>
      </c>
      <c r="AF24" s="60">
        <v>-222</v>
      </c>
      <c r="AG24" s="66" t="str">
        <f>IFERROR(AF24/AD24, 0) * 100</f>
        <v>0</v>
      </c>
      <c r="AH24" s="60" t="s">
        <v>13</v>
      </c>
      <c r="AI24" s="75">
        <v>11595</v>
      </c>
      <c r="AJ24" s="75">
        <v>1470</v>
      </c>
      <c r="AK24" s="75">
        <v>330</v>
      </c>
      <c r="AL24" s="75" t="str">
        <f>AI24 - AJ24 - AK24</f>
        <v>0</v>
      </c>
      <c r="AM24" s="66">
        <v>9101.799999999999</v>
      </c>
      <c r="AN24" s="72" t="str">
        <f>IFERROR(AM24/(AK24+AL24), 0)</f>
        <v>0</v>
      </c>
      <c r="AO24" s="63">
        <v>6600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400</v>
      </c>
      <c r="AD25" s="60">
        <v>400</v>
      </c>
      <c r="AE25" s="60">
        <v>0</v>
      </c>
      <c r="AF25" s="60">
        <v>-129</v>
      </c>
      <c r="AG25" s="66" t="str">
        <f>IFERROR(AF25/AD25, 0) * 100</f>
        <v>0</v>
      </c>
      <c r="AH25" s="60" t="s">
        <v>13</v>
      </c>
      <c r="AI25" s="75">
        <v>1942</v>
      </c>
      <c r="AJ25" s="75">
        <v>260</v>
      </c>
      <c r="AK25" s="75">
        <v>110</v>
      </c>
      <c r="AL25" s="75" t="str">
        <f>AI25 - AJ25 - AK25</f>
        <v>0</v>
      </c>
      <c r="AM25" s="66">
        <v>960</v>
      </c>
      <c r="AN25" s="72" t="str">
        <f>IFERROR(AM25/(AK25+AL25), 0)</f>
        <v>0</v>
      </c>
      <c r="AO25" s="63">
        <v>400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680</v>
      </c>
      <c r="G26" s="60">
        <v>330</v>
      </c>
      <c r="H26" s="60">
        <v>-350</v>
      </c>
      <c r="I26" s="60">
        <v>0</v>
      </c>
      <c r="J26" s="75">
        <v>516</v>
      </c>
      <c r="K26" s="75">
        <v>60</v>
      </c>
      <c r="L26" s="75">
        <v>43</v>
      </c>
      <c r="M26" s="75" t="str">
        <f>J26 - K26 - L26</f>
        <v>0</v>
      </c>
      <c r="N26" s="66">
        <v>396</v>
      </c>
      <c r="O26" s="69" t="str">
        <f>IFERROR(N26/(L26+M26), 0)</f>
        <v>0</v>
      </c>
      <c r="P26" s="57">
        <v>0</v>
      </c>
      <c r="Q26" s="60">
        <v>350</v>
      </c>
      <c r="R26" s="60">
        <v>350</v>
      </c>
      <c r="S26" s="60">
        <v>0</v>
      </c>
      <c r="T26" s="75">
        <v>518</v>
      </c>
      <c r="U26" s="75">
        <v>60</v>
      </c>
      <c r="V26" s="75">
        <v>31</v>
      </c>
      <c r="W26" s="75" t="str">
        <f>T26 - U26 - V26</f>
        <v>0</v>
      </c>
      <c r="X26" s="66">
        <v>420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3170</v>
      </c>
      <c r="AD26" s="60">
        <v>3170</v>
      </c>
      <c r="AE26" s="60">
        <v>0</v>
      </c>
      <c r="AF26" s="60">
        <v>-82</v>
      </c>
      <c r="AG26" s="66" t="str">
        <f>IFERROR(AF26/AD26, 0) * 100</f>
        <v>0</v>
      </c>
      <c r="AH26" s="60" t="s">
        <v>13</v>
      </c>
      <c r="AI26" s="75">
        <v>4777</v>
      </c>
      <c r="AJ26" s="75">
        <v>600</v>
      </c>
      <c r="AK26" s="75">
        <v>191</v>
      </c>
      <c r="AL26" s="75" t="str">
        <f>AI26 - AJ26 - AK26</f>
        <v>0</v>
      </c>
      <c r="AM26" s="66">
        <v>3804</v>
      </c>
      <c r="AN26" s="72" t="str">
        <f>IFERROR(AM26/(AK26+AL26), 0)</f>
        <v>0</v>
      </c>
      <c r="AO26" s="63">
        <v>5210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4280</v>
      </c>
      <c r="AD27" s="60">
        <v>4280</v>
      </c>
      <c r="AE27" s="60">
        <v>0</v>
      </c>
      <c r="AF27" s="60">
        <v>-77</v>
      </c>
      <c r="AG27" s="66" t="str">
        <f>IFERROR(AF27/AD27, 0) * 100</f>
        <v>0</v>
      </c>
      <c r="AH27" s="60" t="s">
        <v>13</v>
      </c>
      <c r="AI27" s="75">
        <v>7091</v>
      </c>
      <c r="AJ27" s="75">
        <v>900</v>
      </c>
      <c r="AK27" s="75">
        <v>448</v>
      </c>
      <c r="AL27" s="75" t="str">
        <f>AI27 - AJ27 - AK27</f>
        <v>0</v>
      </c>
      <c r="AM27" s="66">
        <v>6634</v>
      </c>
      <c r="AN27" s="72" t="str">
        <f>IFERROR(AM27/(AK27+AL27), 0)</f>
        <v>0</v>
      </c>
      <c r="AO27" s="63">
        <v>5840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1630</v>
      </c>
      <c r="AD28" s="60">
        <v>1630</v>
      </c>
      <c r="AE28" s="60">
        <v>0</v>
      </c>
      <c r="AF28" s="60">
        <v>-31</v>
      </c>
      <c r="AG28" s="66" t="str">
        <f>IFERROR(AF28/AD28, 0) * 100</f>
        <v>0</v>
      </c>
      <c r="AH28" s="60" t="s">
        <v>13</v>
      </c>
      <c r="AI28" s="75">
        <v>6740</v>
      </c>
      <c r="AJ28" s="75">
        <v>840</v>
      </c>
      <c r="AK28" s="75">
        <v>560</v>
      </c>
      <c r="AL28" s="75" t="str">
        <f>AI28 - AJ28 - AK28</f>
        <v>0</v>
      </c>
      <c r="AM28" s="66">
        <v>3976.1</v>
      </c>
      <c r="AN28" s="72" t="str">
        <f>IFERROR(AM28/(AK28+AL28), 0)</f>
        <v>0</v>
      </c>
      <c r="AO28" s="63">
        <v>3060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530</v>
      </c>
      <c r="G29" s="60">
        <v>542</v>
      </c>
      <c r="H29" s="60">
        <v>12</v>
      </c>
      <c r="I29" s="60">
        <v>-86</v>
      </c>
      <c r="J29" s="75">
        <v>1036</v>
      </c>
      <c r="K29" s="75">
        <v>130</v>
      </c>
      <c r="L29" s="75">
        <v>40</v>
      </c>
      <c r="M29" s="75" t="str">
        <f>J29 - K29 - L29</f>
        <v>0</v>
      </c>
      <c r="N29" s="66">
        <v>823.84</v>
      </c>
      <c r="O29" s="69" t="str">
        <f>IFERROR(N29/(L29+M29), 0)</f>
        <v>0</v>
      </c>
      <c r="P29" s="57">
        <v>530</v>
      </c>
      <c r="Q29" s="60">
        <v>828</v>
      </c>
      <c r="R29" s="60">
        <v>298</v>
      </c>
      <c r="S29" s="60">
        <v>0</v>
      </c>
      <c r="T29" s="75">
        <v>1377</v>
      </c>
      <c r="U29" s="75">
        <v>180</v>
      </c>
      <c r="V29" s="75">
        <v>117</v>
      </c>
      <c r="W29" s="75" t="str">
        <f>T29 - U29 - V29</f>
        <v>0</v>
      </c>
      <c r="X29" s="66">
        <v>1258.56</v>
      </c>
      <c r="Y29" s="69" t="str">
        <f>IFERROR(X29/(V29+W29), 0)</f>
        <v>0</v>
      </c>
      <c r="Z29" s="57">
        <v>530</v>
      </c>
      <c r="AA29" s="60">
        <v>0</v>
      </c>
      <c r="AB29" s="63">
        <v>0</v>
      </c>
      <c r="AC29" s="57">
        <v>7150</v>
      </c>
      <c r="AD29" s="60">
        <v>6110</v>
      </c>
      <c r="AE29" s="60">
        <v>-1040</v>
      </c>
      <c r="AF29" s="60">
        <v>-664</v>
      </c>
      <c r="AG29" s="66" t="str">
        <f>IFERROR(AF29/AD29, 0) * 100</f>
        <v>0</v>
      </c>
      <c r="AH29" s="60" t="s">
        <v>13</v>
      </c>
      <c r="AI29" s="75">
        <v>11690</v>
      </c>
      <c r="AJ29" s="75">
        <v>1500</v>
      </c>
      <c r="AK29" s="75">
        <v>593</v>
      </c>
      <c r="AL29" s="75" t="str">
        <f>AI29 - AJ29 - AK29</f>
        <v>0</v>
      </c>
      <c r="AM29" s="66">
        <v>9287.200000000001</v>
      </c>
      <c r="AN29" s="72" t="str">
        <f>IFERROR(AM29/(AK29+AL29), 0)</f>
        <v>0</v>
      </c>
      <c r="AO29" s="63">
        <v>9250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130</v>
      </c>
      <c r="G30" s="60">
        <v>162</v>
      </c>
      <c r="H30" s="60">
        <v>32</v>
      </c>
      <c r="I30" s="60">
        <v>-4</v>
      </c>
      <c r="J30" s="75">
        <v>1385</v>
      </c>
      <c r="K30" s="75">
        <v>140</v>
      </c>
      <c r="L30" s="75">
        <v>0</v>
      </c>
      <c r="M30" s="75" t="str">
        <f>J30 - K30 - L30</f>
        <v>0</v>
      </c>
      <c r="N30" s="66">
        <v>680.4</v>
      </c>
      <c r="O30" s="69" t="str">
        <f>IFERROR(N30/(L30+M30), 0)</f>
        <v>0</v>
      </c>
      <c r="P30" s="57">
        <v>130</v>
      </c>
      <c r="Q30" s="60">
        <v>178</v>
      </c>
      <c r="R30" s="60">
        <v>48</v>
      </c>
      <c r="S30" s="60">
        <v>0</v>
      </c>
      <c r="T30" s="75">
        <v>1383</v>
      </c>
      <c r="U30" s="75">
        <v>140</v>
      </c>
      <c r="V30" s="75">
        <v>31</v>
      </c>
      <c r="W30" s="75" t="str">
        <f>T30 - U30 - V30</f>
        <v>0</v>
      </c>
      <c r="X30" s="66">
        <v>747.6</v>
      </c>
      <c r="Y30" s="69" t="str">
        <f>IFERROR(X30/(V30+W30), 0)</f>
        <v>0</v>
      </c>
      <c r="Z30" s="57">
        <v>130</v>
      </c>
      <c r="AA30" s="60">
        <v>0</v>
      </c>
      <c r="AB30" s="63">
        <v>0</v>
      </c>
      <c r="AC30" s="57">
        <v>2825</v>
      </c>
      <c r="AD30" s="60">
        <v>2628</v>
      </c>
      <c r="AE30" s="60">
        <v>-197</v>
      </c>
      <c r="AF30" s="60">
        <v>-200</v>
      </c>
      <c r="AG30" s="66" t="str">
        <f>IFERROR(AF30/AD30, 0) * 100</f>
        <v>0</v>
      </c>
      <c r="AH30" s="60" t="s">
        <v>13</v>
      </c>
      <c r="AI30" s="75">
        <v>14320</v>
      </c>
      <c r="AJ30" s="75">
        <v>1730</v>
      </c>
      <c r="AK30" s="75">
        <v>1352</v>
      </c>
      <c r="AL30" s="75" t="str">
        <f>AI30 - AJ30 - AK30</f>
        <v>0</v>
      </c>
      <c r="AM30" s="66">
        <v>7008.7</v>
      </c>
      <c r="AN30" s="72" t="str">
        <f>IFERROR(AM30/(AK30+AL30), 0)</f>
        <v>0</v>
      </c>
      <c r="AO30" s="63">
        <v>4795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3835</v>
      </c>
      <c r="AD31" s="60">
        <v>3835</v>
      </c>
      <c r="AE31" s="60">
        <v>0</v>
      </c>
      <c r="AF31" s="60">
        <v>-54</v>
      </c>
      <c r="AG31" s="66" t="str">
        <f>IFERROR(AF31/AD31, 0) * 100</f>
        <v>0</v>
      </c>
      <c r="AH31" s="60" t="s">
        <v>13</v>
      </c>
      <c r="AI31" s="75">
        <v>5649</v>
      </c>
      <c r="AJ31" s="75">
        <v>750</v>
      </c>
      <c r="AK31" s="75">
        <v>305</v>
      </c>
      <c r="AL31" s="75" t="str">
        <f>AI31 - AJ31 - AK31</f>
        <v>0</v>
      </c>
      <c r="AM31" s="66">
        <v>4256.85</v>
      </c>
      <c r="AN31" s="72" t="str">
        <f>IFERROR(AM31/(AK31+AL31), 0)</f>
        <v>0</v>
      </c>
      <c r="AO31" s="63">
        <v>4555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0</v>
      </c>
      <c r="G32" s="60">
        <v>65</v>
      </c>
      <c r="H32" s="60">
        <v>65</v>
      </c>
      <c r="I32" s="60">
        <v>0</v>
      </c>
      <c r="J32" s="75">
        <v>1</v>
      </c>
      <c r="K32" s="75">
        <v>0</v>
      </c>
      <c r="L32" s="75">
        <v>0</v>
      </c>
      <c r="M32" s="75" t="str">
        <f>J32 - K32 - L32</f>
        <v>0</v>
      </c>
      <c r="N32" s="66">
        <v>266.5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790</v>
      </c>
      <c r="AD32" s="60">
        <v>790</v>
      </c>
      <c r="AE32" s="60">
        <v>0</v>
      </c>
      <c r="AF32" s="60">
        <v>-150</v>
      </c>
      <c r="AG32" s="66" t="str">
        <f>IFERROR(AF32/AD32, 0) * 100</f>
        <v>0</v>
      </c>
      <c r="AH32" s="60" t="s">
        <v>13</v>
      </c>
      <c r="AI32" s="75">
        <v>4909</v>
      </c>
      <c r="AJ32" s="75">
        <v>630</v>
      </c>
      <c r="AK32" s="75">
        <v>474</v>
      </c>
      <c r="AL32" s="75" t="str">
        <f>AI32 - AJ32 - AK32</f>
        <v>0</v>
      </c>
      <c r="AM32" s="66">
        <v>3239</v>
      </c>
      <c r="AN32" s="72" t="str">
        <f>IFERROR(AM32/(AK32+AL32), 0)</f>
        <v>0</v>
      </c>
      <c r="AO32" s="63">
        <v>790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5370</v>
      </c>
      <c r="AD33" s="60">
        <v>5370</v>
      </c>
      <c r="AE33" s="60">
        <v>0</v>
      </c>
      <c r="AF33" s="60">
        <v>-143</v>
      </c>
      <c r="AG33" s="66" t="str">
        <f>IFERROR(AF33/AD33, 0) * 100</f>
        <v>0</v>
      </c>
      <c r="AH33" s="60" t="s">
        <v>13</v>
      </c>
      <c r="AI33" s="75">
        <v>7976</v>
      </c>
      <c r="AJ33" s="75">
        <v>990</v>
      </c>
      <c r="AK33" s="75">
        <v>233</v>
      </c>
      <c r="AL33" s="75" t="str">
        <f>AI33 - AJ33 - AK33</f>
        <v>0</v>
      </c>
      <c r="AM33" s="66">
        <v>4833</v>
      </c>
      <c r="AN33" s="72" t="str">
        <f>IFERROR(AM33/(AK33+AL33), 0)</f>
        <v>0</v>
      </c>
      <c r="AO33" s="63">
        <v>7630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360</v>
      </c>
      <c r="G34" s="60">
        <v>370</v>
      </c>
      <c r="H34" s="60">
        <v>10</v>
      </c>
      <c r="I34" s="60">
        <v>0</v>
      </c>
      <c r="J34" s="75">
        <v>1390</v>
      </c>
      <c r="K34" s="75">
        <v>140</v>
      </c>
      <c r="L34" s="75">
        <v>257</v>
      </c>
      <c r="M34" s="75" t="str">
        <f>J34 - K34 - L34</f>
        <v>0</v>
      </c>
      <c r="N34" s="66">
        <v>810.3</v>
      </c>
      <c r="O34" s="69" t="str">
        <f>IFERROR(N34/(L34+M34), 0)</f>
        <v>0</v>
      </c>
      <c r="P34" s="57">
        <v>470</v>
      </c>
      <c r="Q34" s="60">
        <v>505</v>
      </c>
      <c r="R34" s="60">
        <v>35</v>
      </c>
      <c r="S34" s="60">
        <v>0</v>
      </c>
      <c r="T34" s="75">
        <v>1399</v>
      </c>
      <c r="U34" s="75">
        <v>180</v>
      </c>
      <c r="V34" s="75">
        <v>39</v>
      </c>
      <c r="W34" s="75" t="str">
        <f>T34 - U34 - V34</f>
        <v>0</v>
      </c>
      <c r="X34" s="66">
        <v>1105.95</v>
      </c>
      <c r="Y34" s="69" t="str">
        <f>IFERROR(X34/(V34+W34), 0)</f>
        <v>0</v>
      </c>
      <c r="Z34" s="57">
        <v>470</v>
      </c>
      <c r="AA34" s="60">
        <v>0</v>
      </c>
      <c r="AB34" s="63">
        <v>0</v>
      </c>
      <c r="AC34" s="57">
        <v>5770</v>
      </c>
      <c r="AD34" s="60">
        <v>5265</v>
      </c>
      <c r="AE34" s="60">
        <v>-505</v>
      </c>
      <c r="AF34" s="60">
        <v>-27</v>
      </c>
      <c r="AG34" s="66" t="str">
        <f>IFERROR(AF34/AD34, 0) * 100</f>
        <v>0</v>
      </c>
      <c r="AH34" s="60" t="s">
        <v>13</v>
      </c>
      <c r="AI34" s="75">
        <v>15544</v>
      </c>
      <c r="AJ34" s="75">
        <v>1940</v>
      </c>
      <c r="AK34" s="75">
        <v>1033</v>
      </c>
      <c r="AL34" s="75" t="str">
        <f>AI34 - AJ34 - AK34</f>
        <v>0</v>
      </c>
      <c r="AM34" s="66">
        <v>11530.35</v>
      </c>
      <c r="AN34" s="72" t="str">
        <f>IFERROR(AM34/(AK34+AL34), 0)</f>
        <v>0</v>
      </c>
      <c r="AO34" s="63">
        <v>7650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930</v>
      </c>
      <c r="AD35" s="60">
        <v>930</v>
      </c>
      <c r="AE35" s="60">
        <v>0</v>
      </c>
      <c r="AF35" s="60">
        <v>-18</v>
      </c>
      <c r="AG35" s="66" t="str">
        <f>IFERROR(AF35/AD35, 0) * 100</f>
        <v>0</v>
      </c>
      <c r="AH35" s="60" t="s">
        <v>13</v>
      </c>
      <c r="AI35" s="75">
        <v>2183</v>
      </c>
      <c r="AJ35" s="75">
        <v>270</v>
      </c>
      <c r="AK35" s="75">
        <v>129</v>
      </c>
      <c r="AL35" s="75" t="str">
        <f>AI35 - AJ35 - AK35</f>
        <v>0</v>
      </c>
      <c r="AM35" s="66">
        <v>1296.1</v>
      </c>
      <c r="AN35" s="72" t="str">
        <f>IFERROR(AM35/(AK35+AL35), 0)</f>
        <v>0</v>
      </c>
      <c r="AO35" s="63">
        <v>930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520</v>
      </c>
      <c r="AD36" s="60">
        <v>520</v>
      </c>
      <c r="AE36" s="60">
        <v>0</v>
      </c>
      <c r="AF36" s="60">
        <v>-35</v>
      </c>
      <c r="AG36" s="66" t="str">
        <f>IFERROR(AF36/AD36, 0) * 100</f>
        <v>0</v>
      </c>
      <c r="AH36" s="60" t="s">
        <v>13</v>
      </c>
      <c r="AI36" s="75">
        <v>830</v>
      </c>
      <c r="AJ36" s="75">
        <v>110</v>
      </c>
      <c r="AK36" s="75">
        <v>16</v>
      </c>
      <c r="AL36" s="75" t="str">
        <f>AI36 - AJ36 - AK36</f>
        <v>0</v>
      </c>
      <c r="AM36" s="66">
        <v>665.6</v>
      </c>
      <c r="AN36" s="72" t="str">
        <f>IFERROR(AM36/(AK36+AL36), 0)</f>
        <v>0</v>
      </c>
      <c r="AO36" s="63">
        <v>1120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0</v>
      </c>
      <c r="G37" s="60">
        <v>0</v>
      </c>
      <c r="H37" s="60">
        <v>0</v>
      </c>
      <c r="I37" s="60">
        <v>-2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373</v>
      </c>
      <c r="R37" s="60">
        <v>373</v>
      </c>
      <c r="S37" s="60">
        <v>0</v>
      </c>
      <c r="T37" s="75">
        <v>404</v>
      </c>
      <c r="U37" s="75">
        <v>50</v>
      </c>
      <c r="V37" s="75">
        <v>9</v>
      </c>
      <c r="W37" s="75" t="str">
        <f>T37 - U37 - V37</f>
        <v>0</v>
      </c>
      <c r="X37" s="66">
        <v>354.35</v>
      </c>
      <c r="Y37" s="69" t="str">
        <f>IFERROR(X37/(V37+W37), 0)</f>
        <v>0</v>
      </c>
      <c r="Z37" s="57">
        <v>529</v>
      </c>
      <c r="AA37" s="60">
        <v>0</v>
      </c>
      <c r="AB37" s="63">
        <v>0</v>
      </c>
      <c r="AC37" s="57">
        <v>6729</v>
      </c>
      <c r="AD37" s="60">
        <v>6200</v>
      </c>
      <c r="AE37" s="60">
        <v>-529</v>
      </c>
      <c r="AF37" s="60">
        <v>-13</v>
      </c>
      <c r="AG37" s="66" t="str">
        <f>IFERROR(AF37/AD37, 0) * 100</f>
        <v>0</v>
      </c>
      <c r="AH37" s="60" t="s">
        <v>13</v>
      </c>
      <c r="AI37" s="75">
        <v>7378</v>
      </c>
      <c r="AJ37" s="75">
        <v>900</v>
      </c>
      <c r="AK37" s="75">
        <v>867</v>
      </c>
      <c r="AL37" s="75" t="str">
        <f>AI37 - AJ37 - AK37</f>
        <v>0</v>
      </c>
      <c r="AM37" s="66">
        <v>5680.4</v>
      </c>
      <c r="AN37" s="72" t="str">
        <f>IFERROR(AM37/(AK37+AL37), 0)</f>
        <v>0</v>
      </c>
      <c r="AO37" s="63">
        <v>6729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1800</v>
      </c>
      <c r="AD38" s="60">
        <v>1800</v>
      </c>
      <c r="AE38" s="60">
        <v>0</v>
      </c>
      <c r="AF38" s="60">
        <v>-39</v>
      </c>
      <c r="AG38" s="66" t="str">
        <f>IFERROR(AF38/AD38, 0) * 100</f>
        <v>0</v>
      </c>
      <c r="AH38" s="60" t="s">
        <v>13</v>
      </c>
      <c r="AI38" s="75">
        <v>1789</v>
      </c>
      <c r="AJ38" s="75">
        <v>230</v>
      </c>
      <c r="AK38" s="75">
        <v>131</v>
      </c>
      <c r="AL38" s="75" t="str">
        <f>AI38 - AJ38 - AK38</f>
        <v>0</v>
      </c>
      <c r="AM38" s="66">
        <v>2772</v>
      </c>
      <c r="AN38" s="72" t="str">
        <f>IFERROR(AM38/(AK38+AL38), 0)</f>
        <v>0</v>
      </c>
      <c r="AO38" s="63">
        <v>3000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680</v>
      </c>
      <c r="G40" s="60">
        <v>380</v>
      </c>
      <c r="H40" s="60">
        <v>-300</v>
      </c>
      <c r="I40" s="60">
        <v>-18</v>
      </c>
      <c r="J40" s="75">
        <v>515</v>
      </c>
      <c r="K40" s="75">
        <v>60</v>
      </c>
      <c r="L40" s="75">
        <v>21</v>
      </c>
      <c r="M40" s="75" t="str">
        <f>J40 - K40 - L40</f>
        <v>0</v>
      </c>
      <c r="N40" s="66">
        <v>570</v>
      </c>
      <c r="O40" s="69" t="str">
        <f>IFERROR(N40/(L40+M40), 0)</f>
        <v>0</v>
      </c>
      <c r="P40" s="57">
        <v>680</v>
      </c>
      <c r="Q40" s="60">
        <v>1055</v>
      </c>
      <c r="R40" s="60">
        <v>375</v>
      </c>
      <c r="S40" s="60">
        <v>0</v>
      </c>
      <c r="T40" s="75">
        <v>837</v>
      </c>
      <c r="U40" s="75">
        <v>110</v>
      </c>
      <c r="V40" s="75">
        <v>14</v>
      </c>
      <c r="W40" s="75" t="str">
        <f>T40 - U40 - V40</f>
        <v>0</v>
      </c>
      <c r="X40" s="66">
        <v>1582.5</v>
      </c>
      <c r="Y40" s="69" t="str">
        <f>IFERROR(X40/(V40+W40), 0)</f>
        <v>0</v>
      </c>
      <c r="Z40" s="57">
        <v>680</v>
      </c>
      <c r="AA40" s="60">
        <v>0</v>
      </c>
      <c r="AB40" s="63">
        <v>0</v>
      </c>
      <c r="AC40" s="57">
        <v>9900</v>
      </c>
      <c r="AD40" s="60">
        <v>9170</v>
      </c>
      <c r="AE40" s="60">
        <v>-730</v>
      </c>
      <c r="AF40" s="60">
        <v>-354</v>
      </c>
      <c r="AG40" s="66" t="str">
        <f>IFERROR(AF40/AD40, 0) * 100</f>
        <v>0</v>
      </c>
      <c r="AH40" s="60" t="s">
        <v>13</v>
      </c>
      <c r="AI40" s="75">
        <v>12909</v>
      </c>
      <c r="AJ40" s="75">
        <v>1640</v>
      </c>
      <c r="AK40" s="75">
        <v>693</v>
      </c>
      <c r="AL40" s="75" t="str">
        <f>AI40 - AJ40 - AK40</f>
        <v>0</v>
      </c>
      <c r="AM40" s="66">
        <v>13755</v>
      </c>
      <c r="AN40" s="72" t="str">
        <f>IFERROR(AM40/(AK40+AL40), 0)</f>
        <v>0</v>
      </c>
      <c r="AO40" s="63">
        <v>13500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2360</v>
      </c>
      <c r="AD41" s="60">
        <v>2360</v>
      </c>
      <c r="AE41" s="60">
        <v>0</v>
      </c>
      <c r="AF41" s="60">
        <v>-94</v>
      </c>
      <c r="AG41" s="66" t="str">
        <f>IFERROR(AF41/AD41, 0) * 100</f>
        <v>0</v>
      </c>
      <c r="AH41" s="60" t="s">
        <v>13</v>
      </c>
      <c r="AI41" s="75">
        <v>3144</v>
      </c>
      <c r="AJ41" s="75">
        <v>410</v>
      </c>
      <c r="AK41" s="75">
        <v>5</v>
      </c>
      <c r="AL41" s="75" t="str">
        <f>AI41 - AJ41 - AK41</f>
        <v>0</v>
      </c>
      <c r="AM41" s="66">
        <v>2265.6</v>
      </c>
      <c r="AN41" s="72" t="str">
        <f>IFERROR(AM41/(AK41+AL41), 0)</f>
        <v>0</v>
      </c>
      <c r="AO41" s="63">
        <v>4380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7800</v>
      </c>
      <c r="AD42" s="60">
        <v>7800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75">
        <v>5205</v>
      </c>
      <c r="AJ42" s="75">
        <v>670</v>
      </c>
      <c r="AK42" s="75">
        <v>282</v>
      </c>
      <c r="AL42" s="75" t="str">
        <f>AI42 - AJ42 - AK42</f>
        <v>0</v>
      </c>
      <c r="AM42" s="66">
        <v>3276</v>
      </c>
      <c r="AN42" s="72" t="str">
        <f>IFERROR(AM42/(AK42+AL42), 0)</f>
        <v>0</v>
      </c>
      <c r="AO42" s="63">
        <v>13800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2760</v>
      </c>
      <c r="AD43" s="60">
        <v>2760</v>
      </c>
      <c r="AE43" s="60">
        <v>0</v>
      </c>
      <c r="AF43" s="60">
        <v>-6</v>
      </c>
      <c r="AG43" s="66" t="str">
        <f>IFERROR(AF43/AD43, 0) * 100</f>
        <v>0</v>
      </c>
      <c r="AH43" s="60" t="s">
        <v>13</v>
      </c>
      <c r="AI43" s="75">
        <v>4827</v>
      </c>
      <c r="AJ43" s="75">
        <v>620</v>
      </c>
      <c r="AK43" s="75">
        <v>1193</v>
      </c>
      <c r="AL43" s="75" t="str">
        <f>AI43 - AJ43 - AK43</f>
        <v>0</v>
      </c>
      <c r="AM43" s="66">
        <v>2484</v>
      </c>
      <c r="AN43" s="72" t="str">
        <f>IFERROR(AM43/(AK43+AL43), 0)</f>
        <v>0</v>
      </c>
      <c r="AO43" s="63">
        <v>4640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2380</v>
      </c>
      <c r="AD44" s="60">
        <v>2380</v>
      </c>
      <c r="AE44" s="60">
        <v>0</v>
      </c>
      <c r="AF44" s="60">
        <v>-24</v>
      </c>
      <c r="AG44" s="66" t="str">
        <f>IFERROR(AF44/AD44, 0) * 100</f>
        <v>0</v>
      </c>
      <c r="AH44" s="60" t="s">
        <v>13</v>
      </c>
      <c r="AI44" s="75">
        <v>2676</v>
      </c>
      <c r="AJ44" s="75">
        <v>330</v>
      </c>
      <c r="AK44" s="75">
        <v>71</v>
      </c>
      <c r="AL44" s="75" t="str">
        <f>AI44 - AJ44 - AK44</f>
        <v>0</v>
      </c>
      <c r="AM44" s="66">
        <v>2284.8</v>
      </c>
      <c r="AN44" s="72" t="str">
        <f>IFERROR(AM44/(AK44+AL44), 0)</f>
        <v>0</v>
      </c>
      <c r="AO44" s="63">
        <v>4360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2720</v>
      </c>
      <c r="AD45" s="60">
        <v>2720</v>
      </c>
      <c r="AE45" s="60">
        <v>0</v>
      </c>
      <c r="AF45" s="60">
        <v>-157</v>
      </c>
      <c r="AG45" s="66" t="str">
        <f>IFERROR(AF45/AD45, 0) * 100</f>
        <v>0</v>
      </c>
      <c r="AH45" s="60" t="s">
        <v>13</v>
      </c>
      <c r="AI45" s="75">
        <v>6192</v>
      </c>
      <c r="AJ45" s="75">
        <v>810</v>
      </c>
      <c r="AK45" s="75">
        <v>218</v>
      </c>
      <c r="AL45" s="75" t="str">
        <f>AI45 - AJ45 - AK45</f>
        <v>0</v>
      </c>
      <c r="AM45" s="66">
        <v>4542.4</v>
      </c>
      <c r="AN45" s="72" t="str">
        <f>IFERROR(AM45/(AK45+AL45), 0)</f>
        <v>0</v>
      </c>
      <c r="AO45" s="63">
        <v>4700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7800</v>
      </c>
      <c r="AD46" s="60">
        <v>7800</v>
      </c>
      <c r="AE46" s="60">
        <v>0</v>
      </c>
      <c r="AF46" s="60">
        <v>-441</v>
      </c>
      <c r="AG46" s="66" t="str">
        <f>IFERROR(AF46/AD46, 0) * 100</f>
        <v>0</v>
      </c>
      <c r="AH46" s="60" t="s">
        <v>13</v>
      </c>
      <c r="AI46" s="75">
        <v>5760</v>
      </c>
      <c r="AJ46" s="75">
        <v>740</v>
      </c>
      <c r="AK46" s="75">
        <v>292</v>
      </c>
      <c r="AL46" s="75" t="str">
        <f>AI46 - AJ46 - AK46</f>
        <v>0</v>
      </c>
      <c r="AM46" s="66">
        <v>3276</v>
      </c>
      <c r="AN46" s="72" t="str">
        <f>IFERROR(AM46/(AK46+AL46), 0)</f>
        <v>0</v>
      </c>
      <c r="AO46" s="63">
        <v>13800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2540</v>
      </c>
      <c r="AD47" s="60">
        <v>2540</v>
      </c>
      <c r="AE47" s="60">
        <v>0</v>
      </c>
      <c r="AF47" s="60">
        <v>-686</v>
      </c>
      <c r="AG47" s="66" t="str">
        <f>IFERROR(AF47/AD47, 0) * 100</f>
        <v>0</v>
      </c>
      <c r="AH47" s="60" t="s">
        <v>13</v>
      </c>
      <c r="AI47" s="75">
        <v>4038</v>
      </c>
      <c r="AJ47" s="75">
        <v>550</v>
      </c>
      <c r="AK47" s="75">
        <v>101</v>
      </c>
      <c r="AL47" s="75" t="str">
        <f>AI47 - AJ47 - AK47</f>
        <v>0</v>
      </c>
      <c r="AM47" s="66">
        <v>2768.6</v>
      </c>
      <c r="AN47" s="72" t="str">
        <f>IFERROR(AM47/(AK47+AL47), 0)</f>
        <v>0</v>
      </c>
      <c r="AO47" s="63">
        <v>4620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0</v>
      </c>
      <c r="G48" s="60">
        <v>0</v>
      </c>
      <c r="H48" s="60">
        <v>0</v>
      </c>
      <c r="I48" s="60">
        <v>0</v>
      </c>
      <c r="J48" s="75">
        <v>0</v>
      </c>
      <c r="K48" s="75">
        <v>0</v>
      </c>
      <c r="L48" s="75">
        <v>0</v>
      </c>
      <c r="M48" s="75" t="str">
        <f>J48 - K48 - L48</f>
        <v>0</v>
      </c>
      <c r="N48" s="66">
        <v>0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75">
        <v>0</v>
      </c>
      <c r="U48" s="75">
        <v>0</v>
      </c>
      <c r="V48" s="75">
        <v>0</v>
      </c>
      <c r="W48" s="75" t="str">
        <f>T48 - U48 - V48</f>
        <v>0</v>
      </c>
      <c r="X48" s="66">
        <v>0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4920</v>
      </c>
      <c r="AD48" s="60">
        <v>4920</v>
      </c>
      <c r="AE48" s="60">
        <v>0</v>
      </c>
      <c r="AF48" s="60">
        <v>-245</v>
      </c>
      <c r="AG48" s="66" t="str">
        <f>IFERROR(AF48/AD48, 0) * 100</f>
        <v>0</v>
      </c>
      <c r="AH48" s="60" t="s">
        <v>13</v>
      </c>
      <c r="AI48" s="75">
        <v>10102</v>
      </c>
      <c r="AJ48" s="75">
        <v>1320</v>
      </c>
      <c r="AK48" s="75">
        <v>128</v>
      </c>
      <c r="AL48" s="75" t="str">
        <f>AI48 - AJ48 - AK48</f>
        <v>0</v>
      </c>
      <c r="AM48" s="66">
        <v>7675.2</v>
      </c>
      <c r="AN48" s="72" t="str">
        <f>IFERROR(AM48/(AK48+AL48), 0)</f>
        <v>0</v>
      </c>
      <c r="AO48" s="63">
        <v>6800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0</v>
      </c>
      <c r="G49" s="60">
        <v>0</v>
      </c>
      <c r="H49" s="60">
        <v>0</v>
      </c>
      <c r="I49" s="60">
        <v>0</v>
      </c>
      <c r="J49" s="75">
        <v>0</v>
      </c>
      <c r="K49" s="75">
        <v>0</v>
      </c>
      <c r="L49" s="75">
        <v>0</v>
      </c>
      <c r="M49" s="75" t="str">
        <f>J49 - K49 - L49</f>
        <v>0</v>
      </c>
      <c r="N49" s="66">
        <v>0</v>
      </c>
      <c r="O49" s="69" t="str">
        <f>IFERROR(N49/(L49+M49), 0)</f>
        <v>0</v>
      </c>
      <c r="P49" s="57">
        <v>0</v>
      </c>
      <c r="Q49" s="60">
        <v>0</v>
      </c>
      <c r="R49" s="60">
        <v>0</v>
      </c>
      <c r="S49" s="60">
        <v>0</v>
      </c>
      <c r="T49" s="75">
        <v>0</v>
      </c>
      <c r="U49" s="75">
        <v>0</v>
      </c>
      <c r="V49" s="75">
        <v>0</v>
      </c>
      <c r="W49" s="75" t="str">
        <f>T49 - U49 - V49</f>
        <v>0</v>
      </c>
      <c r="X49" s="66">
        <v>0</v>
      </c>
      <c r="Y49" s="69" t="str">
        <f>IFERROR(X49/(V49+W49), 0)</f>
        <v>0</v>
      </c>
      <c r="Z49" s="57">
        <v>0</v>
      </c>
      <c r="AA49" s="60">
        <v>0</v>
      </c>
      <c r="AB49" s="63">
        <v>0</v>
      </c>
      <c r="AC49" s="57">
        <v>2680</v>
      </c>
      <c r="AD49" s="60">
        <v>2680</v>
      </c>
      <c r="AE49" s="60">
        <v>0</v>
      </c>
      <c r="AF49" s="60">
        <v>-68</v>
      </c>
      <c r="AG49" s="66" t="str">
        <f>IFERROR(AF49/AD49, 0) * 100</f>
        <v>0</v>
      </c>
      <c r="AH49" s="60" t="s">
        <v>13</v>
      </c>
      <c r="AI49" s="75">
        <v>8907</v>
      </c>
      <c r="AJ49" s="75">
        <v>1140</v>
      </c>
      <c r="AK49" s="75">
        <v>730</v>
      </c>
      <c r="AL49" s="75" t="str">
        <f>AI49 - AJ49 - AK49</f>
        <v>0</v>
      </c>
      <c r="AM49" s="66">
        <v>7493</v>
      </c>
      <c r="AN49" s="72" t="str">
        <f>IFERROR(AM49/(AK49+AL49), 0)</f>
        <v>0</v>
      </c>
      <c r="AO49" s="63">
        <v>3995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740</v>
      </c>
      <c r="AD50" s="60">
        <v>740</v>
      </c>
      <c r="AE50" s="60">
        <v>0</v>
      </c>
      <c r="AF50" s="60">
        <v>-27</v>
      </c>
      <c r="AG50" s="66" t="str">
        <f>IFERROR(AF50/AD50, 0) * 100</f>
        <v>0</v>
      </c>
      <c r="AH50" s="60" t="s">
        <v>13</v>
      </c>
      <c r="AI50" s="75">
        <v>1475</v>
      </c>
      <c r="AJ50" s="75">
        <v>180</v>
      </c>
      <c r="AK50" s="75">
        <v>469</v>
      </c>
      <c r="AL50" s="75" t="str">
        <f>AI50 - AJ50 - AK50</f>
        <v>0</v>
      </c>
      <c r="AM50" s="66">
        <v>762.2</v>
      </c>
      <c r="AN50" s="72" t="str">
        <f>IFERROR(AM50/(AK50+AL50), 0)</f>
        <v>0</v>
      </c>
      <c r="AO50" s="63">
        <v>740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0</v>
      </c>
      <c r="G51" s="60">
        <v>0</v>
      </c>
      <c r="H51" s="60">
        <v>0</v>
      </c>
      <c r="I51" s="60">
        <v>0</v>
      </c>
      <c r="J51" s="75">
        <v>0</v>
      </c>
      <c r="K51" s="75">
        <v>0</v>
      </c>
      <c r="L51" s="75">
        <v>0</v>
      </c>
      <c r="M51" s="75" t="str">
        <f>J51 - K51 - L51</f>
        <v>0</v>
      </c>
      <c r="N51" s="66">
        <v>0</v>
      </c>
      <c r="O51" s="69" t="str">
        <f>IFERROR(N51/(L51+M51), 0)</f>
        <v>0</v>
      </c>
      <c r="P51" s="57">
        <v>0</v>
      </c>
      <c r="Q51" s="60">
        <v>0</v>
      </c>
      <c r="R51" s="60">
        <v>0</v>
      </c>
      <c r="S51" s="60">
        <v>0</v>
      </c>
      <c r="T51" s="75">
        <v>0</v>
      </c>
      <c r="U51" s="75">
        <v>0</v>
      </c>
      <c r="V51" s="75">
        <v>0</v>
      </c>
      <c r="W51" s="75" t="str">
        <f>T51 - U51 - V51</f>
        <v>0</v>
      </c>
      <c r="X51" s="66">
        <v>0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1310</v>
      </c>
      <c r="AD51" s="60">
        <v>1310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75">
        <v>3100</v>
      </c>
      <c r="AJ51" s="75">
        <v>420</v>
      </c>
      <c r="AK51" s="75">
        <v>217</v>
      </c>
      <c r="AL51" s="75" t="str">
        <f>AI51 - AJ51 - AK51</f>
        <v>0</v>
      </c>
      <c r="AM51" s="66">
        <v>2908.2</v>
      </c>
      <c r="AN51" s="72" t="str">
        <f>IFERROR(AM51/(AK51+AL51), 0)</f>
        <v>0</v>
      </c>
      <c r="AO51" s="63">
        <v>1310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>
        <v>0</v>
      </c>
      <c r="M52" s="75" t="str">
        <f>J52 - K52 - L52</f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>
        <v>0</v>
      </c>
      <c r="W52" s="75" t="str">
        <f>T52 - U52 - V52</f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460</v>
      </c>
      <c r="AD52" s="60">
        <v>460</v>
      </c>
      <c r="AE52" s="60">
        <v>0</v>
      </c>
      <c r="AF52" s="60">
        <v>-4</v>
      </c>
      <c r="AG52" s="66" t="str">
        <f>IFERROR(AF52/AD52, 0) * 100</f>
        <v>0</v>
      </c>
      <c r="AH52" s="60" t="s">
        <v>13</v>
      </c>
      <c r="AI52" s="75">
        <v>888</v>
      </c>
      <c r="AJ52" s="75">
        <v>120</v>
      </c>
      <c r="AK52" s="75">
        <v>65</v>
      </c>
      <c r="AL52" s="75" t="str">
        <f>AI52 - AJ52 - AK52</f>
        <v>0</v>
      </c>
      <c r="AM52" s="66">
        <v>782</v>
      </c>
      <c r="AN52" s="72" t="str">
        <f>IFERROR(AM52/(AK52+AL52), 0)</f>
        <v>0</v>
      </c>
      <c r="AO52" s="63">
        <v>920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340</v>
      </c>
      <c r="G53" s="60">
        <v>27</v>
      </c>
      <c r="H53" s="60">
        <v>-313</v>
      </c>
      <c r="I53" s="60">
        <v>0</v>
      </c>
      <c r="J53" s="75">
        <v>94</v>
      </c>
      <c r="K53" s="75">
        <v>0</v>
      </c>
      <c r="L53" s="75">
        <v>11</v>
      </c>
      <c r="M53" s="75" t="str">
        <f>J53 - K53 - L53</f>
        <v>0</v>
      </c>
      <c r="N53" s="66">
        <v>64.8</v>
      </c>
      <c r="O53" s="69" t="str">
        <f>IFERROR(N53/(L53+M53), 0)</f>
        <v>0</v>
      </c>
      <c r="P53" s="57">
        <v>0</v>
      </c>
      <c r="Q53" s="60">
        <v>0</v>
      </c>
      <c r="R53" s="60">
        <v>0</v>
      </c>
      <c r="S53" s="60">
        <v>0</v>
      </c>
      <c r="T53" s="75">
        <v>0</v>
      </c>
      <c r="U53" s="75">
        <v>0</v>
      </c>
      <c r="V53" s="75">
        <v>0</v>
      </c>
      <c r="W53" s="75" t="str">
        <f>T53 - U53 - V53</f>
        <v>0</v>
      </c>
      <c r="X53" s="66">
        <v>0</v>
      </c>
      <c r="Y53" s="69" t="str">
        <f>IFERROR(X53/(V53+W53), 0)</f>
        <v>0</v>
      </c>
      <c r="Z53" s="57">
        <v>0</v>
      </c>
      <c r="AA53" s="60">
        <v>0</v>
      </c>
      <c r="AB53" s="63">
        <v>0</v>
      </c>
      <c r="AC53" s="57">
        <v>2160</v>
      </c>
      <c r="AD53" s="60">
        <v>1847</v>
      </c>
      <c r="AE53" s="60">
        <v>-313</v>
      </c>
      <c r="AF53" s="60">
        <v>-22</v>
      </c>
      <c r="AG53" s="66" t="str">
        <f>IFERROR(AF53/AD53, 0) * 100</f>
        <v>0</v>
      </c>
      <c r="AH53" s="60" t="s">
        <v>13</v>
      </c>
      <c r="AI53" s="75">
        <v>6044</v>
      </c>
      <c r="AJ53" s="75">
        <v>750</v>
      </c>
      <c r="AK53" s="75">
        <v>240</v>
      </c>
      <c r="AL53" s="75" t="str">
        <f>AI53 - AJ53 - AK53</f>
        <v>0</v>
      </c>
      <c r="AM53" s="66">
        <v>4432.8</v>
      </c>
      <c r="AN53" s="72" t="str">
        <f>IFERROR(AM53/(AK53+AL53), 0)</f>
        <v>0</v>
      </c>
      <c r="AO53" s="63">
        <v>3180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450</v>
      </c>
      <c r="G54" s="60">
        <v>450</v>
      </c>
      <c r="H54" s="60">
        <v>0</v>
      </c>
      <c r="I54" s="60">
        <v>-4</v>
      </c>
      <c r="J54" s="75">
        <v>725</v>
      </c>
      <c r="K54" s="75">
        <v>70</v>
      </c>
      <c r="L54" s="75">
        <v>109</v>
      </c>
      <c r="M54" s="75" t="str">
        <f>J54 - K54 - L54</f>
        <v>0</v>
      </c>
      <c r="N54" s="66">
        <v>540</v>
      </c>
      <c r="O54" s="69" t="str">
        <f>IFERROR(N54/(L54+M54), 0)</f>
        <v>0</v>
      </c>
      <c r="P54" s="57">
        <v>450</v>
      </c>
      <c r="Q54" s="60">
        <v>450</v>
      </c>
      <c r="R54" s="60">
        <v>0</v>
      </c>
      <c r="S54" s="60">
        <v>0</v>
      </c>
      <c r="T54" s="75">
        <v>717</v>
      </c>
      <c r="U54" s="75">
        <v>70</v>
      </c>
      <c r="V54" s="75">
        <v>306</v>
      </c>
      <c r="W54" s="75" t="str">
        <f>T54 - U54 - V54</f>
        <v>0</v>
      </c>
      <c r="X54" s="66">
        <v>540</v>
      </c>
      <c r="Y54" s="69" t="str">
        <f>IFERROR(X54/(V54+W54), 0)</f>
        <v>0</v>
      </c>
      <c r="Z54" s="57">
        <v>450</v>
      </c>
      <c r="AA54" s="60">
        <v>0</v>
      </c>
      <c r="AB54" s="63">
        <v>0</v>
      </c>
      <c r="AC54" s="57">
        <v>3720</v>
      </c>
      <c r="AD54" s="60">
        <v>3270</v>
      </c>
      <c r="AE54" s="60">
        <v>-450</v>
      </c>
      <c r="AF54" s="60">
        <v>-50</v>
      </c>
      <c r="AG54" s="66" t="str">
        <f>IFERROR(AF54/AD54, 0) * 100</f>
        <v>0</v>
      </c>
      <c r="AH54" s="60" t="s">
        <v>13</v>
      </c>
      <c r="AI54" s="75">
        <v>4944</v>
      </c>
      <c r="AJ54" s="75">
        <v>570</v>
      </c>
      <c r="AK54" s="75">
        <v>617</v>
      </c>
      <c r="AL54" s="75" t="str">
        <f>AI54 - AJ54 - AK54</f>
        <v>0</v>
      </c>
      <c r="AM54" s="66">
        <v>3924</v>
      </c>
      <c r="AN54" s="72" t="str">
        <f>IFERROR(AM54/(AK54+AL54), 0)</f>
        <v>0</v>
      </c>
      <c r="AO54" s="63">
        <v>5070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680</v>
      </c>
      <c r="G55" s="60">
        <v>660</v>
      </c>
      <c r="H55" s="60">
        <v>-20</v>
      </c>
      <c r="I55" s="60">
        <v>-11</v>
      </c>
      <c r="J55" s="75">
        <v>1029</v>
      </c>
      <c r="K55" s="75">
        <v>120</v>
      </c>
      <c r="L55" s="75">
        <v>31</v>
      </c>
      <c r="M55" s="75" t="str">
        <f>J55 - K55 - L55</f>
        <v>0</v>
      </c>
      <c r="N55" s="66">
        <v>877.8</v>
      </c>
      <c r="O55" s="69" t="str">
        <f>IFERROR(N55/(L55+M55), 0)</f>
        <v>0</v>
      </c>
      <c r="P55" s="57">
        <v>680</v>
      </c>
      <c r="Q55" s="60">
        <v>352</v>
      </c>
      <c r="R55" s="60">
        <v>-328</v>
      </c>
      <c r="S55" s="60">
        <v>0</v>
      </c>
      <c r="T55" s="75">
        <v>623</v>
      </c>
      <c r="U55" s="75">
        <v>60</v>
      </c>
      <c r="V55" s="75">
        <v>52</v>
      </c>
      <c r="W55" s="75" t="str">
        <f>T55 - U55 - V55</f>
        <v>0</v>
      </c>
      <c r="X55" s="66">
        <v>468.16</v>
      </c>
      <c r="Y55" s="69" t="str">
        <f>IFERROR(X55/(V55+W55), 0)</f>
        <v>0</v>
      </c>
      <c r="Z55" s="57">
        <v>0</v>
      </c>
      <c r="AA55" s="60">
        <v>0</v>
      </c>
      <c r="AB55" s="63">
        <v>0</v>
      </c>
      <c r="AC55" s="57">
        <v>3740</v>
      </c>
      <c r="AD55" s="60">
        <v>3392</v>
      </c>
      <c r="AE55" s="60">
        <v>-348</v>
      </c>
      <c r="AF55" s="60">
        <v>-220</v>
      </c>
      <c r="AG55" s="66" t="str">
        <f>IFERROR(AF55/AD55, 0) * 100</f>
        <v>0</v>
      </c>
      <c r="AH55" s="60" t="s">
        <v>13</v>
      </c>
      <c r="AI55" s="75">
        <v>6319</v>
      </c>
      <c r="AJ55" s="75">
        <v>770</v>
      </c>
      <c r="AK55" s="75">
        <v>344</v>
      </c>
      <c r="AL55" s="75" t="str">
        <f>AI55 - AJ55 - AK55</f>
        <v>0</v>
      </c>
      <c r="AM55" s="66">
        <v>4511.36</v>
      </c>
      <c r="AN55" s="72" t="str">
        <f>IFERROR(AM55/(AK55+AL55), 0)</f>
        <v>0</v>
      </c>
      <c r="AO55" s="63">
        <v>4420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340</v>
      </c>
      <c r="G56" s="60">
        <v>10</v>
      </c>
      <c r="H56" s="60">
        <v>-330</v>
      </c>
      <c r="I56" s="60">
        <v>-7</v>
      </c>
      <c r="J56" s="75">
        <v>87</v>
      </c>
      <c r="K56" s="75">
        <v>0</v>
      </c>
      <c r="L56" s="75">
        <v>56</v>
      </c>
      <c r="M56" s="75" t="str">
        <f>J56 - K56 - L56</f>
        <v>0</v>
      </c>
      <c r="N56" s="66">
        <v>24</v>
      </c>
      <c r="O56" s="69" t="str">
        <f>IFERROR(N56/(L56+M56), 0)</f>
        <v>0</v>
      </c>
      <c r="P56" s="57">
        <v>0</v>
      </c>
      <c r="Q56" s="60">
        <v>0</v>
      </c>
      <c r="R56" s="60">
        <v>0</v>
      </c>
      <c r="S56" s="60">
        <v>0</v>
      </c>
      <c r="T56" s="75">
        <v>0</v>
      </c>
      <c r="U56" s="75">
        <v>0</v>
      </c>
      <c r="V56" s="75">
        <v>0</v>
      </c>
      <c r="W56" s="75" t="str">
        <f>T56 - U56 - V56</f>
        <v>0</v>
      </c>
      <c r="X56" s="66">
        <v>0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1360</v>
      </c>
      <c r="AD56" s="60">
        <v>1030</v>
      </c>
      <c r="AE56" s="60">
        <v>-330</v>
      </c>
      <c r="AF56" s="60">
        <v>-18</v>
      </c>
      <c r="AG56" s="66" t="str">
        <f>IFERROR(AF56/AD56, 0) * 100</f>
        <v>0</v>
      </c>
      <c r="AH56" s="60" t="s">
        <v>13</v>
      </c>
      <c r="AI56" s="75">
        <v>2833</v>
      </c>
      <c r="AJ56" s="75">
        <v>340</v>
      </c>
      <c r="AK56" s="75">
        <v>227</v>
      </c>
      <c r="AL56" s="75" t="str">
        <f>AI56 - AJ56 - AK56</f>
        <v>0</v>
      </c>
      <c r="AM56" s="66">
        <v>2472</v>
      </c>
      <c r="AN56" s="72" t="str">
        <f>IFERROR(AM56/(AK56+AL56), 0)</f>
        <v>0</v>
      </c>
      <c r="AO56" s="63">
        <v>2040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450</v>
      </c>
      <c r="G57" s="60">
        <v>450</v>
      </c>
      <c r="H57" s="60">
        <v>0</v>
      </c>
      <c r="I57" s="60">
        <v>-1</v>
      </c>
      <c r="J57" s="75">
        <v>810</v>
      </c>
      <c r="K57" s="75">
        <v>110</v>
      </c>
      <c r="L57" s="75">
        <v>109</v>
      </c>
      <c r="M57" s="75" t="str">
        <f>J57 - K57 - L57</f>
        <v>0</v>
      </c>
      <c r="N57" s="66">
        <v>607.5</v>
      </c>
      <c r="O57" s="69" t="str">
        <f>IFERROR(N57/(L57+M57), 0)</f>
        <v>0</v>
      </c>
      <c r="P57" s="57">
        <v>450</v>
      </c>
      <c r="Q57" s="60">
        <v>450</v>
      </c>
      <c r="R57" s="60">
        <v>0</v>
      </c>
      <c r="S57" s="60">
        <v>0</v>
      </c>
      <c r="T57" s="75">
        <v>675</v>
      </c>
      <c r="U57" s="75">
        <v>70</v>
      </c>
      <c r="V57" s="75">
        <v>31</v>
      </c>
      <c r="W57" s="75" t="str">
        <f>T57 - U57 - V57</f>
        <v>0</v>
      </c>
      <c r="X57" s="66">
        <v>607.5</v>
      </c>
      <c r="Y57" s="69" t="str">
        <f>IFERROR(X57/(V57+W57), 0)</f>
        <v>0</v>
      </c>
      <c r="Z57" s="57">
        <v>450</v>
      </c>
      <c r="AA57" s="60">
        <v>0</v>
      </c>
      <c r="AB57" s="63">
        <v>0</v>
      </c>
      <c r="AC57" s="57">
        <v>3830</v>
      </c>
      <c r="AD57" s="60">
        <v>3380</v>
      </c>
      <c r="AE57" s="60">
        <v>-450</v>
      </c>
      <c r="AF57" s="60">
        <v>-48</v>
      </c>
      <c r="AG57" s="66" t="str">
        <f>IFERROR(AF57/AD57, 0) * 100</f>
        <v>0</v>
      </c>
      <c r="AH57" s="60" t="s">
        <v>13</v>
      </c>
      <c r="AI57" s="75">
        <v>5793</v>
      </c>
      <c r="AJ57" s="75">
        <v>740</v>
      </c>
      <c r="AK57" s="75">
        <v>574</v>
      </c>
      <c r="AL57" s="75" t="str">
        <f>AI57 - AJ57 - AK57</f>
        <v>0</v>
      </c>
      <c r="AM57" s="66">
        <v>4563</v>
      </c>
      <c r="AN57" s="72" t="str">
        <f>IFERROR(AM57/(AK57+AL57), 0)</f>
        <v>0</v>
      </c>
      <c r="AO57" s="63">
        <v>5180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0</v>
      </c>
      <c r="G58" s="60">
        <v>0</v>
      </c>
      <c r="H58" s="60">
        <v>0</v>
      </c>
      <c r="I58" s="60">
        <v>0</v>
      </c>
      <c r="J58" s="75">
        <v>0</v>
      </c>
      <c r="K58" s="75">
        <v>0</v>
      </c>
      <c r="L58" s="75">
        <v>0</v>
      </c>
      <c r="M58" s="75" t="str">
        <f>J58 - K58 - L58</f>
        <v>0</v>
      </c>
      <c r="N58" s="66">
        <v>0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75">
        <v>0</v>
      </c>
      <c r="U58" s="75">
        <v>0</v>
      </c>
      <c r="V58" s="75">
        <v>0</v>
      </c>
      <c r="W58" s="75" t="str">
        <f>T58 - U58 - V58</f>
        <v>0</v>
      </c>
      <c r="X58" s="66">
        <v>0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4530</v>
      </c>
      <c r="AD58" s="60">
        <v>4530</v>
      </c>
      <c r="AE58" s="60">
        <v>0</v>
      </c>
      <c r="AF58" s="60">
        <v>-66</v>
      </c>
      <c r="AG58" s="66" t="str">
        <f>IFERROR(AF58/AD58, 0) * 100</f>
        <v>0</v>
      </c>
      <c r="AH58" s="60" t="s">
        <v>13</v>
      </c>
      <c r="AI58" s="75">
        <v>8255</v>
      </c>
      <c r="AJ58" s="75">
        <v>1100</v>
      </c>
      <c r="AK58" s="75">
        <v>288</v>
      </c>
      <c r="AL58" s="75" t="str">
        <f>AI58 - AJ58 - AK58</f>
        <v>0</v>
      </c>
      <c r="AM58" s="66">
        <v>6568.5</v>
      </c>
      <c r="AN58" s="72" t="str">
        <f>IFERROR(AM58/(AK58+AL58), 0)</f>
        <v>0</v>
      </c>
      <c r="AO58" s="63">
        <v>5400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75">
        <v>0</v>
      </c>
      <c r="K59" s="75">
        <v>0</v>
      </c>
      <c r="L59" s="75">
        <v>0</v>
      </c>
      <c r="M59" s="75" t="str">
        <f>J59 - K59 - L59</f>
        <v>0</v>
      </c>
      <c r="N59" s="66">
        <v>0</v>
      </c>
      <c r="O59" s="69" t="str">
        <f>IFERROR(N59/(L59+M59), 0)</f>
        <v>0</v>
      </c>
      <c r="P59" s="57">
        <v>0</v>
      </c>
      <c r="Q59" s="60">
        <v>0</v>
      </c>
      <c r="R59" s="60">
        <v>0</v>
      </c>
      <c r="S59" s="60">
        <v>0</v>
      </c>
      <c r="T59" s="75">
        <v>0</v>
      </c>
      <c r="U59" s="75">
        <v>0</v>
      </c>
      <c r="V59" s="75">
        <v>0</v>
      </c>
      <c r="W59" s="75" t="str">
        <f>T59 - U59 - V59</f>
        <v>0</v>
      </c>
      <c r="X59" s="66">
        <v>0</v>
      </c>
      <c r="Y59" s="69" t="str">
        <f>IFERROR(X59/(V59+W59), 0)</f>
        <v>0</v>
      </c>
      <c r="Z59" s="57">
        <v>0</v>
      </c>
      <c r="AA59" s="60">
        <v>0</v>
      </c>
      <c r="AB59" s="63">
        <v>0</v>
      </c>
      <c r="AC59" s="57">
        <v>5220</v>
      </c>
      <c r="AD59" s="60">
        <v>5220</v>
      </c>
      <c r="AE59" s="60">
        <v>0</v>
      </c>
      <c r="AF59" s="60">
        <v>-51</v>
      </c>
      <c r="AG59" s="66" t="str">
        <f>IFERROR(AF59/AD59, 0) * 100</f>
        <v>0</v>
      </c>
      <c r="AH59" s="60" t="s">
        <v>13</v>
      </c>
      <c r="AI59" s="75">
        <v>6667</v>
      </c>
      <c r="AJ59" s="75">
        <v>850</v>
      </c>
      <c r="AK59" s="75">
        <v>866</v>
      </c>
      <c r="AL59" s="75" t="str">
        <f>AI59 - AJ59 - AK59</f>
        <v>0</v>
      </c>
      <c r="AM59" s="66">
        <v>6274.8</v>
      </c>
      <c r="AN59" s="72" t="str">
        <f>IFERROR(AM59/(AK59+AL59), 0)</f>
        <v>0</v>
      </c>
      <c r="AO59" s="63">
        <v>5940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370</v>
      </c>
      <c r="G60" s="60">
        <v>372</v>
      </c>
      <c r="H60" s="60">
        <v>2</v>
      </c>
      <c r="I60" s="60">
        <v>-20</v>
      </c>
      <c r="J60" s="75">
        <v>1380</v>
      </c>
      <c r="K60" s="75">
        <v>180</v>
      </c>
      <c r="L60" s="75">
        <v>103</v>
      </c>
      <c r="M60" s="75" t="str">
        <f>J60 - K60 - L60</f>
        <v>0</v>
      </c>
      <c r="N60" s="66">
        <v>1506.6</v>
      </c>
      <c r="O60" s="69" t="str">
        <f>IFERROR(N60/(L60+M60), 0)</f>
        <v>0</v>
      </c>
      <c r="P60" s="57">
        <v>370</v>
      </c>
      <c r="Q60" s="60">
        <v>406</v>
      </c>
      <c r="R60" s="60">
        <v>36</v>
      </c>
      <c r="S60" s="60">
        <v>0</v>
      </c>
      <c r="T60" s="75">
        <v>1394</v>
      </c>
      <c r="U60" s="75">
        <v>180</v>
      </c>
      <c r="V60" s="75">
        <v>22</v>
      </c>
      <c r="W60" s="75" t="str">
        <f>T60 - U60 - V60</f>
        <v>0</v>
      </c>
      <c r="X60" s="66">
        <v>1644.3</v>
      </c>
      <c r="Y60" s="69" t="str">
        <f>IFERROR(X60/(V60+W60), 0)</f>
        <v>0</v>
      </c>
      <c r="Z60" s="57">
        <v>370</v>
      </c>
      <c r="AA60" s="60">
        <v>0</v>
      </c>
      <c r="AB60" s="63">
        <v>0</v>
      </c>
      <c r="AC60" s="57">
        <v>2653</v>
      </c>
      <c r="AD60" s="60">
        <v>2264</v>
      </c>
      <c r="AE60" s="60">
        <v>-389</v>
      </c>
      <c r="AF60" s="60">
        <v>-373</v>
      </c>
      <c r="AG60" s="66" t="str">
        <f>IFERROR(AF60/AD60, 0) * 100</f>
        <v>0</v>
      </c>
      <c r="AH60" s="60" t="s">
        <v>13</v>
      </c>
      <c r="AI60" s="75">
        <v>8604</v>
      </c>
      <c r="AJ60" s="75">
        <v>1070</v>
      </c>
      <c r="AK60" s="75">
        <v>495</v>
      </c>
      <c r="AL60" s="75" t="str">
        <f>AI60 - AJ60 - AK60</f>
        <v>0</v>
      </c>
      <c r="AM60" s="66">
        <v>10793.2</v>
      </c>
      <c r="AN60" s="72" t="str">
        <f>IFERROR(AM60/(AK60+AL60), 0)</f>
        <v>0</v>
      </c>
      <c r="AO60" s="63">
        <v>4057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0</v>
      </c>
      <c r="G61" s="60">
        <v>0</v>
      </c>
      <c r="H61" s="60">
        <v>0</v>
      </c>
      <c r="I61" s="60">
        <v>0</v>
      </c>
      <c r="J61" s="75">
        <v>0</v>
      </c>
      <c r="K61" s="75">
        <v>0</v>
      </c>
      <c r="L61" s="75">
        <v>0</v>
      </c>
      <c r="M61" s="75" t="str">
        <f>J61 - K61 - L61</f>
        <v>0</v>
      </c>
      <c r="N61" s="66">
        <v>0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75">
        <v>0</v>
      </c>
      <c r="U61" s="75">
        <v>0</v>
      </c>
      <c r="V61" s="75">
        <v>0</v>
      </c>
      <c r="W61" s="75" t="str">
        <f>T61 - U61 - V61</f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1251</v>
      </c>
      <c r="AD61" s="60">
        <v>1247</v>
      </c>
      <c r="AE61" s="60">
        <v>-4</v>
      </c>
      <c r="AF61" s="60">
        <v>-321</v>
      </c>
      <c r="AG61" s="66" t="str">
        <f>IFERROR(AF61/AD61, 0) * 100</f>
        <v>0</v>
      </c>
      <c r="AH61" s="60" t="s">
        <v>13</v>
      </c>
      <c r="AI61" s="75">
        <v>3836</v>
      </c>
      <c r="AJ61" s="75">
        <v>460</v>
      </c>
      <c r="AK61" s="75">
        <v>390</v>
      </c>
      <c r="AL61" s="75" t="str">
        <f>AI61 - AJ61 - AK61</f>
        <v>0</v>
      </c>
      <c r="AM61" s="66">
        <v>1782.78</v>
      </c>
      <c r="AN61" s="72" t="str">
        <f>IFERROR(AM61/(AK61+AL61), 0)</f>
        <v>0</v>
      </c>
      <c r="AO61" s="63">
        <v>1251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0</v>
      </c>
      <c r="G62" s="60">
        <v>0</v>
      </c>
      <c r="H62" s="60">
        <v>0</v>
      </c>
      <c r="I62" s="60">
        <v>0</v>
      </c>
      <c r="J62" s="75">
        <v>0</v>
      </c>
      <c r="K62" s="75">
        <v>0</v>
      </c>
      <c r="L62" s="75">
        <v>0</v>
      </c>
      <c r="M62" s="75" t="str">
        <f>J62 - K62 - L62</f>
        <v>0</v>
      </c>
      <c r="N62" s="66">
        <v>0</v>
      </c>
      <c r="O62" s="69" t="str">
        <f>IFERROR(N62/(L62+M62), 0)</f>
        <v>0</v>
      </c>
      <c r="P62" s="57">
        <v>0</v>
      </c>
      <c r="Q62" s="60">
        <v>0</v>
      </c>
      <c r="R62" s="60">
        <v>0</v>
      </c>
      <c r="S62" s="60">
        <v>0</v>
      </c>
      <c r="T62" s="75">
        <v>0</v>
      </c>
      <c r="U62" s="75">
        <v>0</v>
      </c>
      <c r="V62" s="75">
        <v>0</v>
      </c>
      <c r="W62" s="75" t="str">
        <f>T62 - U62 - V62</f>
        <v>0</v>
      </c>
      <c r="X62" s="66">
        <v>0</v>
      </c>
      <c r="Y62" s="69" t="str">
        <f>IFERROR(X62/(V62+W62), 0)</f>
        <v>0</v>
      </c>
      <c r="Z62" s="57">
        <v>0</v>
      </c>
      <c r="AA62" s="60">
        <v>0</v>
      </c>
      <c r="AB62" s="63">
        <v>0</v>
      </c>
      <c r="AC62" s="57">
        <v>6525</v>
      </c>
      <c r="AD62" s="60">
        <v>6525</v>
      </c>
      <c r="AE62" s="60">
        <v>0</v>
      </c>
      <c r="AF62" s="60">
        <v>-1</v>
      </c>
      <c r="AG62" s="66" t="str">
        <f>IFERROR(AF62/AD62, 0) * 100</f>
        <v>0</v>
      </c>
      <c r="AH62" s="60" t="s">
        <v>13</v>
      </c>
      <c r="AI62" s="75">
        <v>4808</v>
      </c>
      <c r="AJ62" s="75">
        <v>610</v>
      </c>
      <c r="AK62" s="75">
        <v>541</v>
      </c>
      <c r="AL62" s="75" t="str">
        <f>AI62 - AJ62 - AK62</f>
        <v>0</v>
      </c>
      <c r="AM62" s="66">
        <v>3929.55</v>
      </c>
      <c r="AN62" s="72" t="str">
        <f>IFERROR(AM62/(AK62+AL62), 0)</f>
        <v>0</v>
      </c>
      <c r="AO62" s="63">
        <v>10125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0</v>
      </c>
      <c r="G63" s="60">
        <v>0</v>
      </c>
      <c r="H63" s="60">
        <v>0</v>
      </c>
      <c r="I63" s="60">
        <v>0</v>
      </c>
      <c r="J63" s="75">
        <v>0</v>
      </c>
      <c r="K63" s="75">
        <v>0</v>
      </c>
      <c r="L63" s="75">
        <v>0</v>
      </c>
      <c r="M63" s="75" t="str">
        <f>J63 - K63 - L63</f>
        <v>0</v>
      </c>
      <c r="N63" s="66">
        <v>0</v>
      </c>
      <c r="O63" s="69" t="str">
        <f>IFERROR(N63/(L63+M63), 0)</f>
        <v>0</v>
      </c>
      <c r="P63" s="57">
        <v>0</v>
      </c>
      <c r="Q63" s="60">
        <v>0</v>
      </c>
      <c r="R63" s="60">
        <v>0</v>
      </c>
      <c r="S63" s="60">
        <v>0</v>
      </c>
      <c r="T63" s="75">
        <v>0</v>
      </c>
      <c r="U63" s="75">
        <v>0</v>
      </c>
      <c r="V63" s="75">
        <v>0</v>
      </c>
      <c r="W63" s="75" t="str">
        <f>T63 - U63 - V63</f>
        <v>0</v>
      </c>
      <c r="X63" s="66">
        <v>0</v>
      </c>
      <c r="Y63" s="69" t="str">
        <f>IFERROR(X63/(V63+W63), 0)</f>
        <v>0</v>
      </c>
      <c r="Z63" s="57">
        <v>0</v>
      </c>
      <c r="AA63" s="60">
        <v>0</v>
      </c>
      <c r="AB63" s="63">
        <v>0</v>
      </c>
      <c r="AC63" s="57">
        <v>2550</v>
      </c>
      <c r="AD63" s="60">
        <v>2550</v>
      </c>
      <c r="AE63" s="60">
        <v>0</v>
      </c>
      <c r="AF63" s="60">
        <v>-8</v>
      </c>
      <c r="AG63" s="66" t="str">
        <f>IFERROR(AF63/AD63, 0) * 100</f>
        <v>0</v>
      </c>
      <c r="AH63" s="60" t="s">
        <v>13</v>
      </c>
      <c r="AI63" s="75">
        <v>4535</v>
      </c>
      <c r="AJ63" s="75">
        <v>570</v>
      </c>
      <c r="AK63" s="75">
        <v>571</v>
      </c>
      <c r="AL63" s="75" t="str">
        <f>AI63 - AJ63 - AK63</f>
        <v>0</v>
      </c>
      <c r="AM63" s="66">
        <v>3618</v>
      </c>
      <c r="AN63" s="72" t="str">
        <f>IFERROR(AM63/(AK63+AL63), 0)</f>
        <v>0</v>
      </c>
      <c r="AO63" s="63">
        <v>3840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0</v>
      </c>
      <c r="G64" s="60">
        <v>0</v>
      </c>
      <c r="H64" s="60">
        <v>0</v>
      </c>
      <c r="I64" s="60">
        <v>0</v>
      </c>
      <c r="J64" s="75">
        <v>0</v>
      </c>
      <c r="K64" s="75">
        <v>0</v>
      </c>
      <c r="L64" s="75">
        <v>0</v>
      </c>
      <c r="M64" s="75" t="str">
        <f>J64 - K64 - L64</f>
        <v>0</v>
      </c>
      <c r="N64" s="66">
        <v>0</v>
      </c>
      <c r="O64" s="69" t="str">
        <f>IFERROR(N64/(L64+M64), 0)</f>
        <v>0</v>
      </c>
      <c r="P64" s="57">
        <v>0</v>
      </c>
      <c r="Q64" s="60">
        <v>360</v>
      </c>
      <c r="R64" s="60">
        <v>360</v>
      </c>
      <c r="S64" s="60">
        <v>0</v>
      </c>
      <c r="T64" s="75">
        <v>442</v>
      </c>
      <c r="U64" s="75">
        <v>60</v>
      </c>
      <c r="V64" s="75">
        <v>0</v>
      </c>
      <c r="W64" s="75" t="str">
        <f>T64 - U64 - V64</f>
        <v>0</v>
      </c>
      <c r="X64" s="66">
        <v>248.4</v>
      </c>
      <c r="Y64" s="69" t="str">
        <f>IFERROR(X64/(V64+W64), 0)</f>
        <v>0</v>
      </c>
      <c r="Z64" s="57">
        <v>600</v>
      </c>
      <c r="AA64" s="60">
        <v>0</v>
      </c>
      <c r="AB64" s="63">
        <v>0</v>
      </c>
      <c r="AC64" s="57">
        <v>5610</v>
      </c>
      <c r="AD64" s="60">
        <v>5160</v>
      </c>
      <c r="AE64" s="60">
        <v>-450</v>
      </c>
      <c r="AF64" s="60">
        <v>0</v>
      </c>
      <c r="AG64" s="66" t="str">
        <f>IFERROR(AF64/AD64, 0) * 100</f>
        <v>0</v>
      </c>
      <c r="AH64" s="60" t="s">
        <v>13</v>
      </c>
      <c r="AI64" s="75">
        <v>4430</v>
      </c>
      <c r="AJ64" s="75">
        <v>590</v>
      </c>
      <c r="AK64" s="75">
        <v>86</v>
      </c>
      <c r="AL64" s="75" t="str">
        <f>AI64 - AJ64 - AK64</f>
        <v>0</v>
      </c>
      <c r="AM64" s="66">
        <v>3577.2</v>
      </c>
      <c r="AN64" s="72" t="str">
        <f>IFERROR(AM64/(AK64+AL64), 0)</f>
        <v>0</v>
      </c>
      <c r="AO64" s="63">
        <v>10410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0</v>
      </c>
      <c r="G65" s="60">
        <v>0</v>
      </c>
      <c r="H65" s="60">
        <v>0</v>
      </c>
      <c r="I65" s="60">
        <v>0</v>
      </c>
      <c r="J65" s="75">
        <v>0</v>
      </c>
      <c r="K65" s="75">
        <v>0</v>
      </c>
      <c r="L65" s="75">
        <v>0</v>
      </c>
      <c r="M65" s="75" t="str">
        <f>J65 - K65 - L65</f>
        <v>0</v>
      </c>
      <c r="N65" s="66">
        <v>0</v>
      </c>
      <c r="O65" s="69" t="str">
        <f>IFERROR(N65/(L65+M65), 0)</f>
        <v>0</v>
      </c>
      <c r="P65" s="57">
        <v>0</v>
      </c>
      <c r="Q65" s="60">
        <v>0</v>
      </c>
      <c r="R65" s="60">
        <v>0</v>
      </c>
      <c r="S65" s="60">
        <v>0</v>
      </c>
      <c r="T65" s="75">
        <v>0</v>
      </c>
      <c r="U65" s="75">
        <v>0</v>
      </c>
      <c r="V65" s="75">
        <v>0</v>
      </c>
      <c r="W65" s="75" t="str">
        <f>T65 - U65 - V65</f>
        <v>0</v>
      </c>
      <c r="X65" s="66">
        <v>0</v>
      </c>
      <c r="Y65" s="69" t="str">
        <f>IFERROR(X65/(V65+W65), 0)</f>
        <v>0</v>
      </c>
      <c r="Z65" s="57">
        <v>0</v>
      </c>
      <c r="AA65" s="60">
        <v>0</v>
      </c>
      <c r="AB65" s="63">
        <v>0</v>
      </c>
      <c r="AC65" s="57">
        <v>3120</v>
      </c>
      <c r="AD65" s="60">
        <v>3120</v>
      </c>
      <c r="AE65" s="60">
        <v>0</v>
      </c>
      <c r="AF65" s="60">
        <v>-3</v>
      </c>
      <c r="AG65" s="66" t="str">
        <f>IFERROR(AF65/AD65, 0) * 100</f>
        <v>0</v>
      </c>
      <c r="AH65" s="60" t="s">
        <v>13</v>
      </c>
      <c r="AI65" s="75">
        <v>4637</v>
      </c>
      <c r="AJ65" s="75">
        <v>630</v>
      </c>
      <c r="AK65" s="75">
        <v>136</v>
      </c>
      <c r="AL65" s="75" t="str">
        <f>AI65 - AJ65 - AK65</f>
        <v>0</v>
      </c>
      <c r="AM65" s="66">
        <v>4274.4</v>
      </c>
      <c r="AN65" s="72" t="str">
        <f>IFERROR(AM65/(AK65+AL65), 0)</f>
        <v>0</v>
      </c>
      <c r="AO65" s="63">
        <v>6300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75">
        <v>0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75">
        <v>0</v>
      </c>
      <c r="U66" s="75">
        <v>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 t="str">
        <f>IFERROR(AF66/AD66, 0) * 100</f>
        <v>0</v>
      </c>
      <c r="AH66" s="60" t="s">
        <v>13</v>
      </c>
      <c r="AI66" s="75">
        <v>0</v>
      </c>
      <c r="AJ66" s="75">
        <v>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7200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0</v>
      </c>
      <c r="G67" s="60">
        <v>0</v>
      </c>
      <c r="H67" s="60">
        <v>0</v>
      </c>
      <c r="I67" s="60">
        <v>0</v>
      </c>
      <c r="J67" s="75">
        <v>0</v>
      </c>
      <c r="K67" s="75">
        <v>0</v>
      </c>
      <c r="L67" s="75">
        <v>0</v>
      </c>
      <c r="M67" s="75" t="str">
        <f>J67 - K67 - L67</f>
        <v>0</v>
      </c>
      <c r="N67" s="66">
        <v>0</v>
      </c>
      <c r="O67" s="69" t="str">
        <f>IFERROR(N67/(L67+M67), 0)</f>
        <v>0</v>
      </c>
      <c r="P67" s="57">
        <v>0</v>
      </c>
      <c r="Q67" s="60">
        <v>0</v>
      </c>
      <c r="R67" s="60">
        <v>0</v>
      </c>
      <c r="S67" s="60">
        <v>0</v>
      </c>
      <c r="T67" s="75">
        <v>0</v>
      </c>
      <c r="U67" s="75">
        <v>0</v>
      </c>
      <c r="V67" s="75">
        <v>0</v>
      </c>
      <c r="W67" s="75" t="str">
        <f>T67 - U67 - V67</f>
        <v>0</v>
      </c>
      <c r="X67" s="66">
        <v>0</v>
      </c>
      <c r="Y67" s="69" t="str">
        <f>IFERROR(X67/(V67+W67), 0)</f>
        <v>0</v>
      </c>
      <c r="Z67" s="57">
        <v>0</v>
      </c>
      <c r="AA67" s="60">
        <v>0</v>
      </c>
      <c r="AB67" s="63">
        <v>0</v>
      </c>
      <c r="AC67" s="57">
        <v>430</v>
      </c>
      <c r="AD67" s="60">
        <v>430</v>
      </c>
      <c r="AE67" s="60">
        <v>0</v>
      </c>
      <c r="AF67" s="60">
        <v>-4</v>
      </c>
      <c r="AG67" s="66" t="str">
        <f>IFERROR(AF67/AD67, 0) * 100</f>
        <v>0</v>
      </c>
      <c r="AH67" s="60" t="s">
        <v>13</v>
      </c>
      <c r="AI67" s="75">
        <v>3736</v>
      </c>
      <c r="AJ67" s="75">
        <v>480</v>
      </c>
      <c r="AK67" s="75">
        <v>204</v>
      </c>
      <c r="AL67" s="75" t="str">
        <f>AI67 - AJ67 - AK67</f>
        <v>0</v>
      </c>
      <c r="AM67" s="66">
        <v>3375.5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0</v>
      </c>
      <c r="G68" s="60">
        <v>0</v>
      </c>
      <c r="H68" s="60">
        <v>0</v>
      </c>
      <c r="I68" s="60">
        <v>0</v>
      </c>
      <c r="J68" s="75">
        <v>0</v>
      </c>
      <c r="K68" s="75">
        <v>0</v>
      </c>
      <c r="L68" s="75">
        <v>0</v>
      </c>
      <c r="M68" s="75" t="str">
        <f>J68 - K68 - L68</f>
        <v>0</v>
      </c>
      <c r="N68" s="66">
        <v>0</v>
      </c>
      <c r="O68" s="69" t="str">
        <f>IFERROR(N68/(L68+M68), 0)</f>
        <v>0</v>
      </c>
      <c r="P68" s="57">
        <v>0</v>
      </c>
      <c r="Q68" s="60">
        <v>0</v>
      </c>
      <c r="R68" s="60">
        <v>0</v>
      </c>
      <c r="S68" s="60">
        <v>0</v>
      </c>
      <c r="T68" s="75">
        <v>0</v>
      </c>
      <c r="U68" s="75">
        <v>0</v>
      </c>
      <c r="V68" s="75">
        <v>0</v>
      </c>
      <c r="W68" s="75" t="str">
        <f>T68 - U68 - V68</f>
        <v>0</v>
      </c>
      <c r="X68" s="66">
        <v>0</v>
      </c>
      <c r="Y68" s="69" t="str">
        <f>IFERROR(X68/(V68+W68), 0)</f>
        <v>0</v>
      </c>
      <c r="Z68" s="57">
        <v>0</v>
      </c>
      <c r="AA68" s="60">
        <v>0</v>
      </c>
      <c r="AB68" s="63">
        <v>0</v>
      </c>
      <c r="AC68" s="57">
        <v>1541</v>
      </c>
      <c r="AD68" s="60">
        <v>1541</v>
      </c>
      <c r="AE68" s="60">
        <v>0</v>
      </c>
      <c r="AF68" s="60">
        <v>0</v>
      </c>
      <c r="AG68" s="66" t="str">
        <f>IFERROR(AF68/AD68, 0) * 100</f>
        <v>0</v>
      </c>
      <c r="AH68" s="60" t="s">
        <v>13</v>
      </c>
      <c r="AI68" s="75">
        <v>3541</v>
      </c>
      <c r="AJ68" s="75">
        <v>470</v>
      </c>
      <c r="AK68" s="75">
        <v>359</v>
      </c>
      <c r="AL68" s="75" t="str">
        <f>AI68 - AJ68 - AK68</f>
        <v>0</v>
      </c>
      <c r="AM68" s="66">
        <v>4557.04</v>
      </c>
      <c r="AN68" s="72" t="str">
        <f>IFERROR(AM68/(AK68+AL68), 0)</f>
        <v>0</v>
      </c>
      <c r="AO68" s="63">
        <v>2741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0</v>
      </c>
      <c r="G69" s="60">
        <v>0</v>
      </c>
      <c r="H69" s="60">
        <v>0</v>
      </c>
      <c r="I69" s="60">
        <v>0</v>
      </c>
      <c r="J69" s="75">
        <v>0</v>
      </c>
      <c r="K69" s="75">
        <v>0</v>
      </c>
      <c r="L69" s="75">
        <v>0</v>
      </c>
      <c r="M69" s="75" t="str">
        <f>J69 - K69 - L69</f>
        <v>0</v>
      </c>
      <c r="N69" s="66">
        <v>0</v>
      </c>
      <c r="O69" s="69" t="str">
        <f>IFERROR(N69/(L69+M69), 0)</f>
        <v>0</v>
      </c>
      <c r="P69" s="57">
        <v>0</v>
      </c>
      <c r="Q69" s="60">
        <v>0</v>
      </c>
      <c r="R69" s="60">
        <v>0</v>
      </c>
      <c r="S69" s="60">
        <v>0</v>
      </c>
      <c r="T69" s="75">
        <v>0</v>
      </c>
      <c r="U69" s="75">
        <v>0</v>
      </c>
      <c r="V69" s="75">
        <v>0</v>
      </c>
      <c r="W69" s="75" t="str">
        <f>T69 - U69 - V69</f>
        <v>0</v>
      </c>
      <c r="X69" s="66">
        <v>0</v>
      </c>
      <c r="Y69" s="69" t="str">
        <f>IFERROR(X69/(V69+W69), 0)</f>
        <v>0</v>
      </c>
      <c r="Z69" s="57">
        <v>0</v>
      </c>
      <c r="AA69" s="60">
        <v>0</v>
      </c>
      <c r="AB69" s="63">
        <v>0</v>
      </c>
      <c r="AC69" s="57">
        <v>840</v>
      </c>
      <c r="AD69" s="60">
        <v>840</v>
      </c>
      <c r="AE69" s="60">
        <v>0</v>
      </c>
      <c r="AF69" s="60">
        <v>0</v>
      </c>
      <c r="AG69" s="66" t="str">
        <f>IFERROR(AF69/AD69, 0) * 100</f>
        <v>0</v>
      </c>
      <c r="AH69" s="60" t="s">
        <v>13</v>
      </c>
      <c r="AI69" s="75">
        <v>4154</v>
      </c>
      <c r="AJ69" s="75">
        <v>570</v>
      </c>
      <c r="AK69" s="75">
        <v>306</v>
      </c>
      <c r="AL69" s="75" t="str">
        <f>AI69 - AJ69 - AK69</f>
        <v>0</v>
      </c>
      <c r="AM69" s="66">
        <v>3487.62</v>
      </c>
      <c r="AN69" s="72" t="str">
        <f>IFERROR(AM69/(AK69+AL69), 0)</f>
        <v>0</v>
      </c>
      <c r="AO69" s="63">
        <v>1488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0</v>
      </c>
      <c r="G70" s="60">
        <v>0</v>
      </c>
      <c r="H70" s="60">
        <v>0</v>
      </c>
      <c r="I70" s="60">
        <v>0</v>
      </c>
      <c r="J70" s="75">
        <v>0</v>
      </c>
      <c r="K70" s="75">
        <v>0</v>
      </c>
      <c r="L70" s="75">
        <v>0</v>
      </c>
      <c r="M70" s="75" t="str">
        <f>J70 - K70 - L70</f>
        <v>0</v>
      </c>
      <c r="N70" s="66">
        <v>0</v>
      </c>
      <c r="O70" s="69" t="str">
        <f>IFERROR(N70/(L70+M70), 0)</f>
        <v>0</v>
      </c>
      <c r="P70" s="57">
        <v>0</v>
      </c>
      <c r="Q70" s="60">
        <v>0</v>
      </c>
      <c r="R70" s="60">
        <v>0</v>
      </c>
      <c r="S70" s="60">
        <v>0</v>
      </c>
      <c r="T70" s="75">
        <v>0</v>
      </c>
      <c r="U70" s="75">
        <v>0</v>
      </c>
      <c r="V70" s="75">
        <v>0</v>
      </c>
      <c r="W70" s="75" t="str">
        <f>T70 - U70 - V70</f>
        <v>0</v>
      </c>
      <c r="X70" s="66">
        <v>0</v>
      </c>
      <c r="Y70" s="69" t="str">
        <f>IFERROR(X70/(V70+W70), 0)</f>
        <v>0</v>
      </c>
      <c r="Z70" s="57">
        <v>0</v>
      </c>
      <c r="AA70" s="60">
        <v>0</v>
      </c>
      <c r="AB70" s="63">
        <v>0</v>
      </c>
      <c r="AC70" s="57">
        <v>490</v>
      </c>
      <c r="AD70" s="60">
        <v>490</v>
      </c>
      <c r="AE70" s="60">
        <v>0</v>
      </c>
      <c r="AF70" s="60">
        <v>0</v>
      </c>
      <c r="AG70" s="66" t="str">
        <f>IFERROR(AF70/AD70, 0) * 100</f>
        <v>0</v>
      </c>
      <c r="AH70" s="60" t="s">
        <v>13</v>
      </c>
      <c r="AI70" s="75">
        <v>3861</v>
      </c>
      <c r="AJ70" s="75">
        <v>480</v>
      </c>
      <c r="AK70" s="75">
        <v>297</v>
      </c>
      <c r="AL70" s="75" t="str">
        <f>AI70 - AJ70 - AK70</f>
        <v>0</v>
      </c>
      <c r="AM70" s="66">
        <v>2911</v>
      </c>
      <c r="AN70" s="72" t="str">
        <f>IFERROR(AM70/(AK70+AL70), 0)</f>
        <v>0</v>
      </c>
      <c r="AO70" s="63">
        <v>930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0</v>
      </c>
      <c r="G71" s="60">
        <v>0</v>
      </c>
      <c r="H71" s="60">
        <v>0</v>
      </c>
      <c r="I71" s="60">
        <v>0</v>
      </c>
      <c r="J71" s="75">
        <v>0</v>
      </c>
      <c r="K71" s="75">
        <v>0</v>
      </c>
      <c r="L71" s="75">
        <v>0</v>
      </c>
      <c r="M71" s="75" t="str">
        <f>J71 - K71 - L71</f>
        <v>0</v>
      </c>
      <c r="N71" s="66">
        <v>0</v>
      </c>
      <c r="O71" s="69" t="str">
        <f>IFERROR(N71/(L71+M71), 0)</f>
        <v>0</v>
      </c>
      <c r="P71" s="57">
        <v>0</v>
      </c>
      <c r="Q71" s="60">
        <v>0</v>
      </c>
      <c r="R71" s="60">
        <v>0</v>
      </c>
      <c r="S71" s="60">
        <v>0</v>
      </c>
      <c r="T71" s="75">
        <v>0</v>
      </c>
      <c r="U71" s="75">
        <v>0</v>
      </c>
      <c r="V71" s="75">
        <v>0</v>
      </c>
      <c r="W71" s="75" t="str">
        <f>T71 - U71 - V71</f>
        <v>0</v>
      </c>
      <c r="X71" s="66">
        <v>0</v>
      </c>
      <c r="Y71" s="69" t="str">
        <f>IFERROR(X71/(V71+W71), 0)</f>
        <v>0</v>
      </c>
      <c r="Z71" s="57">
        <v>0</v>
      </c>
      <c r="AA71" s="60">
        <v>0</v>
      </c>
      <c r="AB71" s="63">
        <v>0</v>
      </c>
      <c r="AC71" s="57">
        <v>500</v>
      </c>
      <c r="AD71" s="60">
        <v>500</v>
      </c>
      <c r="AE71" s="60">
        <v>0</v>
      </c>
      <c r="AF71" s="60">
        <v>-4</v>
      </c>
      <c r="AG71" s="66" t="str">
        <f>IFERROR(AF71/AD71, 0) * 100</f>
        <v>0</v>
      </c>
      <c r="AH71" s="60" t="s">
        <v>13</v>
      </c>
      <c r="AI71" s="75">
        <v>3797</v>
      </c>
      <c r="AJ71" s="75">
        <v>480</v>
      </c>
      <c r="AK71" s="75">
        <v>260</v>
      </c>
      <c r="AL71" s="75" t="str">
        <f>AI71 - AJ71 - AK71</f>
        <v>0</v>
      </c>
      <c r="AM71" s="66">
        <v>3042.5</v>
      </c>
      <c r="AN71" s="72" t="str">
        <f>IFERROR(AM71/(AK71+AL71), 0)</f>
        <v>0</v>
      </c>
      <c r="AO71" s="63">
        <v>1050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0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0</v>
      </c>
      <c r="G73" s="60">
        <v>0</v>
      </c>
      <c r="H73" s="60">
        <v>0</v>
      </c>
      <c r="I73" s="60">
        <v>0</v>
      </c>
      <c r="J73" s="75">
        <v>0</v>
      </c>
      <c r="K73" s="75">
        <v>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1</v>
      </c>
      <c r="Q73" s="60">
        <v>0</v>
      </c>
      <c r="R73" s="60">
        <v>-1</v>
      </c>
      <c r="S73" s="60">
        <v>0</v>
      </c>
      <c r="T73" s="75">
        <v>0</v>
      </c>
      <c r="U73" s="75">
        <v>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54</v>
      </c>
      <c r="AD73" s="60">
        <v>53</v>
      </c>
      <c r="AE73" s="60">
        <v>-1</v>
      </c>
      <c r="AF73" s="60">
        <v>0</v>
      </c>
      <c r="AG73" s="66" t="str">
        <f>IFERROR(AF73/AD73, 0) * 100</f>
        <v>0</v>
      </c>
      <c r="AH73" s="60" t="s">
        <v>13</v>
      </c>
      <c r="AI73" s="75">
        <v>1073</v>
      </c>
      <c r="AJ73" s="75">
        <v>80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54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0</v>
      </c>
      <c r="G74" s="60">
        <v>0</v>
      </c>
      <c r="H74" s="60">
        <v>0</v>
      </c>
      <c r="I74" s="60">
        <v>0</v>
      </c>
      <c r="J74" s="75">
        <v>0</v>
      </c>
      <c r="K74" s="75">
        <v>0</v>
      </c>
      <c r="L74" s="75">
        <v>0</v>
      </c>
      <c r="M74" s="75" t="str">
        <f>J74 - K74 - L74</f>
        <v>0</v>
      </c>
      <c r="N74" s="66">
        <v>0</v>
      </c>
      <c r="O74" s="69" t="str">
        <f>IFERROR(N74/(L74+M74), 0)</f>
        <v>0</v>
      </c>
      <c r="P74" s="57">
        <v>0</v>
      </c>
      <c r="Q74" s="60">
        <v>0</v>
      </c>
      <c r="R74" s="60">
        <v>0</v>
      </c>
      <c r="S74" s="60">
        <v>0</v>
      </c>
      <c r="T74" s="75">
        <v>0</v>
      </c>
      <c r="U74" s="75">
        <v>0</v>
      </c>
      <c r="V74" s="75">
        <v>0</v>
      </c>
      <c r="W74" s="75" t="str">
        <f>T74 - U74 - V74</f>
        <v>0</v>
      </c>
      <c r="X74" s="66">
        <v>0</v>
      </c>
      <c r="Y74" s="69" t="str">
        <f>IFERROR(X74/(V74+W74), 0)</f>
        <v>0</v>
      </c>
      <c r="Z74" s="57">
        <v>0</v>
      </c>
      <c r="AA74" s="60">
        <v>0</v>
      </c>
      <c r="AB74" s="63">
        <v>0</v>
      </c>
      <c r="AC74" s="57">
        <v>780</v>
      </c>
      <c r="AD74" s="60">
        <v>780</v>
      </c>
      <c r="AE74" s="60">
        <v>0</v>
      </c>
      <c r="AF74" s="60">
        <v>-16</v>
      </c>
      <c r="AG74" s="66" t="str">
        <f>IFERROR(AF74/AD74, 0) * 100</f>
        <v>0</v>
      </c>
      <c r="AH74" s="60" t="s">
        <v>13</v>
      </c>
      <c r="AI74" s="75">
        <v>4271</v>
      </c>
      <c r="AJ74" s="75">
        <v>530</v>
      </c>
      <c r="AK74" s="75">
        <v>413</v>
      </c>
      <c r="AL74" s="75" t="str">
        <f>AI74 - AJ74 - AK74</f>
        <v>0</v>
      </c>
      <c r="AM74" s="66">
        <v>2136.9</v>
      </c>
      <c r="AN74" s="72" t="str">
        <f>IFERROR(AM74/(AK74+AL74), 0)</f>
        <v>0</v>
      </c>
      <c r="AO74" s="63">
        <v>1280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140</v>
      </c>
      <c r="G75" s="60">
        <v>140</v>
      </c>
      <c r="H75" s="60">
        <v>0</v>
      </c>
      <c r="I75" s="60">
        <v>0</v>
      </c>
      <c r="J75" s="75">
        <v>914</v>
      </c>
      <c r="K75" s="75">
        <v>110</v>
      </c>
      <c r="L75" s="75">
        <v>117</v>
      </c>
      <c r="M75" s="75" t="str">
        <f>J75 - K75 - L75</f>
        <v>0</v>
      </c>
      <c r="N75" s="66">
        <v>709.8</v>
      </c>
      <c r="O75" s="69" t="str">
        <f>IFERROR(N75/(L75+M75), 0)</f>
        <v>0</v>
      </c>
      <c r="P75" s="57">
        <v>110</v>
      </c>
      <c r="Q75" s="60">
        <v>110</v>
      </c>
      <c r="R75" s="60">
        <v>0</v>
      </c>
      <c r="S75" s="60">
        <v>0</v>
      </c>
      <c r="T75" s="75">
        <v>888</v>
      </c>
      <c r="U75" s="75">
        <v>110</v>
      </c>
      <c r="V75" s="75">
        <v>258</v>
      </c>
      <c r="W75" s="75" t="str">
        <f>T75 - U75 - V75</f>
        <v>0</v>
      </c>
      <c r="X75" s="66">
        <v>557.7</v>
      </c>
      <c r="Y75" s="69" t="str">
        <f>IFERROR(X75/(V75+W75), 0)</f>
        <v>0</v>
      </c>
      <c r="Z75" s="57">
        <v>210</v>
      </c>
      <c r="AA75" s="60">
        <v>0</v>
      </c>
      <c r="AB75" s="63">
        <v>0</v>
      </c>
      <c r="AC75" s="57">
        <v>1890</v>
      </c>
      <c r="AD75" s="60">
        <v>1680</v>
      </c>
      <c r="AE75" s="60">
        <v>-210</v>
      </c>
      <c r="AF75" s="60">
        <v>-11</v>
      </c>
      <c r="AG75" s="66" t="str">
        <f>IFERROR(AF75/AD75, 0) * 100</f>
        <v>0</v>
      </c>
      <c r="AH75" s="60" t="s">
        <v>13</v>
      </c>
      <c r="AI75" s="75">
        <v>11487</v>
      </c>
      <c r="AJ75" s="75">
        <v>1390</v>
      </c>
      <c r="AK75" s="75">
        <v>1949</v>
      </c>
      <c r="AL75" s="75" t="str">
        <f>AI75 - AJ75 - AK75</f>
        <v>0</v>
      </c>
      <c r="AM75" s="66">
        <v>8014.2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150</v>
      </c>
      <c r="G76" s="60">
        <v>150</v>
      </c>
      <c r="H76" s="60">
        <v>0</v>
      </c>
      <c r="I76" s="60">
        <v>0</v>
      </c>
      <c r="J76" s="75">
        <v>489</v>
      </c>
      <c r="K76" s="75">
        <v>60</v>
      </c>
      <c r="L76" s="75">
        <v>0</v>
      </c>
      <c r="M76" s="75" t="str">
        <f>J76 - K76 - L76</f>
        <v>0</v>
      </c>
      <c r="N76" s="66">
        <v>342</v>
      </c>
      <c r="O76" s="69" t="str">
        <f>IFERROR(N76/(L76+M76), 0)</f>
        <v>0</v>
      </c>
      <c r="P76" s="57">
        <v>120</v>
      </c>
      <c r="Q76" s="60">
        <v>120</v>
      </c>
      <c r="R76" s="60">
        <v>0</v>
      </c>
      <c r="S76" s="60">
        <v>0</v>
      </c>
      <c r="T76" s="75">
        <v>485</v>
      </c>
      <c r="U76" s="75">
        <v>60</v>
      </c>
      <c r="V76" s="75">
        <v>15</v>
      </c>
      <c r="W76" s="75" t="str">
        <f>T76 - U76 - V76</f>
        <v>0</v>
      </c>
      <c r="X76" s="66">
        <v>372</v>
      </c>
      <c r="Y76" s="69" t="str">
        <f>IFERROR(X76/(V76+W76), 0)</f>
        <v>0</v>
      </c>
      <c r="Z76" s="57">
        <v>120</v>
      </c>
      <c r="AA76" s="60">
        <v>0</v>
      </c>
      <c r="AB76" s="63">
        <v>0</v>
      </c>
      <c r="AC76" s="57">
        <v>1830</v>
      </c>
      <c r="AD76" s="60">
        <v>1710</v>
      </c>
      <c r="AE76" s="60">
        <v>-120</v>
      </c>
      <c r="AF76" s="60">
        <v>-3</v>
      </c>
      <c r="AG76" s="66" t="str">
        <f>IFERROR(AF76/AD76, 0) * 100</f>
        <v>0</v>
      </c>
      <c r="AH76" s="60" t="s">
        <v>13</v>
      </c>
      <c r="AI76" s="75">
        <v>6528</v>
      </c>
      <c r="AJ76" s="75">
        <v>860</v>
      </c>
      <c r="AK76" s="75">
        <v>443</v>
      </c>
      <c r="AL76" s="75" t="str">
        <f>AI76 - AJ76 - AK76</f>
        <v>0</v>
      </c>
      <c r="AM76" s="66">
        <v>4611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80</v>
      </c>
      <c r="G77" s="60">
        <v>80</v>
      </c>
      <c r="H77" s="60">
        <v>0</v>
      </c>
      <c r="I77" s="60">
        <v>0</v>
      </c>
      <c r="J77" s="75">
        <v>389</v>
      </c>
      <c r="K77" s="75">
        <v>50</v>
      </c>
      <c r="L77" s="75">
        <v>29</v>
      </c>
      <c r="M77" s="75" t="str">
        <f>J77 - K77 - L77</f>
        <v>0</v>
      </c>
      <c r="N77" s="66">
        <v>280</v>
      </c>
      <c r="O77" s="69" t="str">
        <f>IFERROR(N77/(L77+M77), 0)</f>
        <v>0</v>
      </c>
      <c r="P77" s="57">
        <v>180</v>
      </c>
      <c r="Q77" s="60">
        <v>180</v>
      </c>
      <c r="R77" s="60">
        <v>0</v>
      </c>
      <c r="S77" s="60">
        <v>0</v>
      </c>
      <c r="T77" s="75">
        <v>684</v>
      </c>
      <c r="U77" s="75">
        <v>90</v>
      </c>
      <c r="V77" s="75">
        <v>49</v>
      </c>
      <c r="W77" s="75" t="str">
        <f>T77 - U77 - V77</f>
        <v>0</v>
      </c>
      <c r="X77" s="66">
        <v>477</v>
      </c>
      <c r="Y77" s="69" t="str">
        <f>IFERROR(X77/(V77+W77), 0)</f>
        <v>0</v>
      </c>
      <c r="Z77" s="57">
        <v>140</v>
      </c>
      <c r="AA77" s="60">
        <v>0</v>
      </c>
      <c r="AB77" s="63">
        <v>0</v>
      </c>
      <c r="AC77" s="57">
        <v>1810</v>
      </c>
      <c r="AD77" s="60">
        <v>1670</v>
      </c>
      <c r="AE77" s="60">
        <v>-140</v>
      </c>
      <c r="AF77" s="60">
        <v>-1</v>
      </c>
      <c r="AG77" s="66" t="str">
        <f>IFERROR(AF77/AD77, 0) * 100</f>
        <v>0</v>
      </c>
      <c r="AH77" s="60" t="s">
        <v>13</v>
      </c>
      <c r="AI77" s="75">
        <v>6851</v>
      </c>
      <c r="AJ77" s="75">
        <v>860</v>
      </c>
      <c r="AK77" s="75">
        <v>691</v>
      </c>
      <c r="AL77" s="75" t="str">
        <f>AI77 - AJ77 - AK77</f>
        <v>0</v>
      </c>
      <c r="AM77" s="66">
        <v>4935.5</v>
      </c>
      <c r="AN77" s="72" t="str">
        <f>IFERROR(AM77/(AK77+AL77), 0)</f>
        <v>0</v>
      </c>
      <c r="AO77" s="63">
        <v>2490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1085</v>
      </c>
      <c r="G78" s="60">
        <v>1085</v>
      </c>
      <c r="H78" s="60">
        <v>0</v>
      </c>
      <c r="I78" s="60">
        <v>0</v>
      </c>
      <c r="J78" s="75">
        <v>649</v>
      </c>
      <c r="K78" s="75">
        <v>90</v>
      </c>
      <c r="L78" s="75">
        <v>0</v>
      </c>
      <c r="M78" s="75" t="str">
        <f>J78 - K78 - L78</f>
        <v>0</v>
      </c>
      <c r="N78" s="66">
        <v>902.58</v>
      </c>
      <c r="O78" s="69" t="str">
        <f>IFERROR(N78/(L78+M78), 0)</f>
        <v>0</v>
      </c>
      <c r="P78" s="57">
        <v>1110</v>
      </c>
      <c r="Q78" s="60">
        <v>1110</v>
      </c>
      <c r="R78" s="60">
        <v>0</v>
      </c>
      <c r="S78" s="60">
        <v>0</v>
      </c>
      <c r="T78" s="75">
        <v>662</v>
      </c>
      <c r="U78" s="75">
        <v>90</v>
      </c>
      <c r="V78" s="75">
        <v>0</v>
      </c>
      <c r="W78" s="75" t="str">
        <f>T78 - U78 - V78</f>
        <v>0</v>
      </c>
      <c r="X78" s="66">
        <v>899.48</v>
      </c>
      <c r="Y78" s="69" t="str">
        <f>IFERROR(X78/(V78+W78), 0)</f>
        <v>0</v>
      </c>
      <c r="Z78" s="57">
        <v>857</v>
      </c>
      <c r="AA78" s="60">
        <v>0</v>
      </c>
      <c r="AB78" s="63">
        <v>0</v>
      </c>
      <c r="AC78" s="57">
        <v>12640</v>
      </c>
      <c r="AD78" s="60">
        <v>11783</v>
      </c>
      <c r="AE78" s="60">
        <v>-857</v>
      </c>
      <c r="AF78" s="60">
        <v>-33</v>
      </c>
      <c r="AG78" s="66" t="str">
        <f>IFERROR(AF78/AD78, 0) * 100</f>
        <v>0</v>
      </c>
      <c r="AH78" s="60" t="s">
        <v>13</v>
      </c>
      <c r="AI78" s="75">
        <v>6995</v>
      </c>
      <c r="AJ78" s="75">
        <v>920</v>
      </c>
      <c r="AK78" s="75">
        <v>58</v>
      </c>
      <c r="AL78" s="75" t="str">
        <f>AI78 - AJ78 - AK78</f>
        <v>0</v>
      </c>
      <c r="AM78" s="66">
        <v>9812.540000000001</v>
      </c>
      <c r="AN78" s="72" t="str">
        <f>IFERROR(AM78/(AK78+AL78), 0)</f>
        <v>0</v>
      </c>
      <c r="AO78" s="63">
        <v>16845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230</v>
      </c>
      <c r="G79" s="60">
        <v>207</v>
      </c>
      <c r="H79" s="60">
        <v>-23</v>
      </c>
      <c r="I79" s="60">
        <v>0</v>
      </c>
      <c r="J79" s="75">
        <v>699</v>
      </c>
      <c r="K79" s="75">
        <v>90</v>
      </c>
      <c r="L79" s="75">
        <v>45</v>
      </c>
      <c r="M79" s="75" t="str">
        <f>J79 - K79 - L79</f>
        <v>0</v>
      </c>
      <c r="N79" s="66">
        <v>434.7</v>
      </c>
      <c r="O79" s="69" t="str">
        <f>IFERROR(N79/(L79+M79), 0)</f>
        <v>0</v>
      </c>
      <c r="P79" s="57">
        <v>190</v>
      </c>
      <c r="Q79" s="60">
        <v>180</v>
      </c>
      <c r="R79" s="60">
        <v>-10</v>
      </c>
      <c r="S79" s="60">
        <v>0</v>
      </c>
      <c r="T79" s="75">
        <v>660</v>
      </c>
      <c r="U79" s="75">
        <v>90</v>
      </c>
      <c r="V79" s="75">
        <v>65</v>
      </c>
      <c r="W79" s="75" t="str">
        <f>T79 - U79 - V79</f>
        <v>0</v>
      </c>
      <c r="X79" s="66">
        <v>378</v>
      </c>
      <c r="Y79" s="69" t="str">
        <f>IFERROR(X79/(V79+W79), 0)</f>
        <v>0</v>
      </c>
      <c r="Z79" s="57">
        <v>130</v>
      </c>
      <c r="AA79" s="60">
        <v>0</v>
      </c>
      <c r="AB79" s="63">
        <v>0</v>
      </c>
      <c r="AC79" s="57">
        <v>1730</v>
      </c>
      <c r="AD79" s="60">
        <v>1600</v>
      </c>
      <c r="AE79" s="60">
        <v>-130</v>
      </c>
      <c r="AF79" s="60">
        <v>-9</v>
      </c>
      <c r="AG79" s="66" t="str">
        <f>IFERROR(AF79/AD79, 0) * 100</f>
        <v>0</v>
      </c>
      <c r="AH79" s="60" t="s">
        <v>13</v>
      </c>
      <c r="AI79" s="75">
        <v>7153</v>
      </c>
      <c r="AJ79" s="75">
        <v>930</v>
      </c>
      <c r="AK79" s="75">
        <v>786</v>
      </c>
      <c r="AL79" s="75" t="str">
        <f>AI79 - AJ79 - AK79</f>
        <v>0</v>
      </c>
      <c r="AM79" s="66">
        <v>4390</v>
      </c>
      <c r="AN79" s="72" t="str">
        <f>IFERROR(AM79/(AK79+AL79), 0)</f>
        <v>0</v>
      </c>
      <c r="AO79" s="63">
        <v>2480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170</v>
      </c>
      <c r="G80" s="60">
        <v>170</v>
      </c>
      <c r="H80" s="60">
        <v>0</v>
      </c>
      <c r="I80" s="60">
        <v>0</v>
      </c>
      <c r="J80" s="75">
        <v>898</v>
      </c>
      <c r="K80" s="75">
        <v>110</v>
      </c>
      <c r="L80" s="75">
        <v>22</v>
      </c>
      <c r="M80" s="75" t="str">
        <f>J80 - K80 - L80</f>
        <v>0</v>
      </c>
      <c r="N80" s="66">
        <v>530.4</v>
      </c>
      <c r="O80" s="69" t="str">
        <f>IFERROR(N80/(L80+M80), 0)</f>
        <v>0</v>
      </c>
      <c r="P80" s="57">
        <v>170</v>
      </c>
      <c r="Q80" s="60">
        <v>170</v>
      </c>
      <c r="R80" s="60">
        <v>0</v>
      </c>
      <c r="S80" s="60">
        <v>0</v>
      </c>
      <c r="T80" s="75">
        <v>892</v>
      </c>
      <c r="U80" s="75">
        <v>50</v>
      </c>
      <c r="V80" s="75">
        <v>20</v>
      </c>
      <c r="W80" s="75" t="str">
        <f>T80 - U80 - V80</f>
        <v>0</v>
      </c>
      <c r="X80" s="66">
        <v>530.4</v>
      </c>
      <c r="Y80" s="69" t="str">
        <f>IFERROR(X80/(V80+W80), 0)</f>
        <v>0</v>
      </c>
      <c r="Z80" s="57">
        <v>160</v>
      </c>
      <c r="AA80" s="60">
        <v>0</v>
      </c>
      <c r="AB80" s="63">
        <v>0</v>
      </c>
      <c r="AC80" s="57">
        <v>2330</v>
      </c>
      <c r="AD80" s="60">
        <v>2170</v>
      </c>
      <c r="AE80" s="60">
        <v>-160</v>
      </c>
      <c r="AF80" s="60">
        <v>0</v>
      </c>
      <c r="AG80" s="66" t="str">
        <f>IFERROR(AF80/AD80, 0) * 100</f>
        <v>0</v>
      </c>
      <c r="AH80" s="60" t="s">
        <v>13</v>
      </c>
      <c r="AI80" s="75">
        <v>12126</v>
      </c>
      <c r="AJ80" s="75">
        <v>1520</v>
      </c>
      <c r="AK80" s="75">
        <v>910</v>
      </c>
      <c r="AL80" s="75" t="str">
        <f>AI80 - AJ80 - AK80</f>
        <v>0</v>
      </c>
      <c r="AM80" s="66">
        <v>6680.4</v>
      </c>
      <c r="AN80" s="72" t="str">
        <f>IFERROR(AM80/(AK80+AL80), 0)</f>
        <v>0</v>
      </c>
      <c r="AO80" s="63">
        <v>2900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100</v>
      </c>
      <c r="G81" s="60">
        <v>68</v>
      </c>
      <c r="H81" s="60">
        <v>-32</v>
      </c>
      <c r="I81" s="60">
        <v>0</v>
      </c>
      <c r="J81" s="75">
        <v>629</v>
      </c>
      <c r="K81" s="75">
        <v>60</v>
      </c>
      <c r="L81" s="75">
        <v>391</v>
      </c>
      <c r="M81" s="75" t="str">
        <f>J81 - K81 - L81</f>
        <v>0</v>
      </c>
      <c r="N81" s="66">
        <v>511.36</v>
      </c>
      <c r="O81" s="69" t="str">
        <f>IFERROR(N81/(L81+M81), 0)</f>
        <v>0</v>
      </c>
      <c r="P81" s="57">
        <v>100</v>
      </c>
      <c r="Q81" s="60">
        <v>29</v>
      </c>
      <c r="R81" s="60">
        <v>-71</v>
      </c>
      <c r="S81" s="60">
        <v>0</v>
      </c>
      <c r="T81" s="75">
        <v>308</v>
      </c>
      <c r="U81" s="75">
        <v>50</v>
      </c>
      <c r="V81" s="75">
        <v>228</v>
      </c>
      <c r="W81" s="75" t="str">
        <f>T81 - U81 - V81</f>
        <v>0</v>
      </c>
      <c r="X81" s="66">
        <v>218.08</v>
      </c>
      <c r="Y81" s="69" t="str">
        <f>IFERROR(X81/(V81+W81), 0)</f>
        <v>0</v>
      </c>
      <c r="Z81" s="57">
        <v>84</v>
      </c>
      <c r="AA81" s="60">
        <v>0</v>
      </c>
      <c r="AB81" s="63">
        <v>0</v>
      </c>
      <c r="AC81" s="57">
        <v>1250</v>
      </c>
      <c r="AD81" s="60">
        <v>1095</v>
      </c>
      <c r="AE81" s="60">
        <v>-155</v>
      </c>
      <c r="AF81" s="60">
        <v>-6</v>
      </c>
      <c r="AG81" s="66" t="str">
        <f>IFERROR(AF81/AD81, 0) * 100</f>
        <v>0</v>
      </c>
      <c r="AH81" s="60" t="s">
        <v>13</v>
      </c>
      <c r="AI81" s="75">
        <v>11220</v>
      </c>
      <c r="AJ81" s="75">
        <v>1340</v>
      </c>
      <c r="AK81" s="75">
        <v>1216</v>
      </c>
      <c r="AL81" s="75" t="str">
        <f>AI81 - AJ81 - AK81</f>
        <v>0</v>
      </c>
      <c r="AM81" s="66">
        <v>8234.4</v>
      </c>
      <c r="AN81" s="72" t="str">
        <f>IFERROR(AM81/(AK81+AL81), 0)</f>
        <v>0</v>
      </c>
      <c r="AO81" s="63">
        <v>1586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184</v>
      </c>
      <c r="AD82" s="60">
        <v>184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75">
        <v>2121</v>
      </c>
      <c r="AJ82" s="75">
        <v>290</v>
      </c>
      <c r="AK82" s="75">
        <v>135</v>
      </c>
      <c r="AL82" s="75" t="str">
        <f>AI82 - AJ82 - AK82</f>
        <v>0</v>
      </c>
      <c r="AM82" s="66">
        <v>36.8</v>
      </c>
      <c r="AN82" s="72" t="str">
        <f>IFERROR(AM82/(AK82+AL82), 0)</f>
        <v>0</v>
      </c>
      <c r="AO82" s="63">
        <v>184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1800</v>
      </c>
      <c r="G83" s="60">
        <v>2036</v>
      </c>
      <c r="H83" s="60">
        <v>236</v>
      </c>
      <c r="I83" s="60">
        <v>-25</v>
      </c>
      <c r="J83" s="75">
        <v>1012</v>
      </c>
      <c r="K83" s="75">
        <v>120</v>
      </c>
      <c r="L83" s="75">
        <v>129</v>
      </c>
      <c r="M83" s="75" t="str">
        <f>J83 - K83 - L83</f>
        <v>0</v>
      </c>
      <c r="N83" s="66">
        <v>1730.6</v>
      </c>
      <c r="O83" s="69" t="str">
        <f>IFERROR(N83/(L83+M83), 0)</f>
        <v>0</v>
      </c>
      <c r="P83" s="57">
        <v>1920</v>
      </c>
      <c r="Q83" s="60">
        <v>4224</v>
      </c>
      <c r="R83" s="60">
        <v>2304</v>
      </c>
      <c r="S83" s="60">
        <v>0</v>
      </c>
      <c r="T83" s="75">
        <v>848</v>
      </c>
      <c r="U83" s="75">
        <v>100</v>
      </c>
      <c r="V83" s="75">
        <v>80</v>
      </c>
      <c r="W83" s="75" t="str">
        <f>T83 - U83 - V83</f>
        <v>0</v>
      </c>
      <c r="X83" s="66">
        <v>3361.8</v>
      </c>
      <c r="Y83" s="69" t="str">
        <f>IFERROR(X83/(V83+W83), 0)</f>
        <v>0</v>
      </c>
      <c r="Z83" s="57">
        <v>2540</v>
      </c>
      <c r="AA83" s="60">
        <v>0</v>
      </c>
      <c r="AB83" s="63">
        <v>0</v>
      </c>
      <c r="AC83" s="57">
        <v>21255</v>
      </c>
      <c r="AD83" s="60">
        <v>21255</v>
      </c>
      <c r="AE83" s="60">
        <v>0</v>
      </c>
      <c r="AF83" s="60">
        <v>-321.62</v>
      </c>
      <c r="AG83" s="66" t="str">
        <f>IFERROR(AF83/AD83, 0) * 100</f>
        <v>0</v>
      </c>
      <c r="AH83" s="60" t="s">
        <v>13</v>
      </c>
      <c r="AI83" s="75">
        <v>10854</v>
      </c>
      <c r="AJ83" s="75">
        <v>1340</v>
      </c>
      <c r="AK83" s="75">
        <v>1472</v>
      </c>
      <c r="AL83" s="75" t="str">
        <f>AI83 - AJ83 - AK83</f>
        <v>0</v>
      </c>
      <c r="AM83" s="66">
        <v>18391.1</v>
      </c>
      <c r="AN83" s="72" t="str">
        <f>IFERROR(AM83/(AK83+AL83), 0)</f>
        <v>0</v>
      </c>
      <c r="AO83" s="63">
        <v>32350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1370</v>
      </c>
      <c r="G84" s="60">
        <v>1926</v>
      </c>
      <c r="H84" s="60">
        <v>556</v>
      </c>
      <c r="I84" s="60">
        <v>-12.8</v>
      </c>
      <c r="J84" s="75">
        <v>1360</v>
      </c>
      <c r="K84" s="75">
        <v>180</v>
      </c>
      <c r="L84" s="75">
        <v>184</v>
      </c>
      <c r="M84" s="75" t="str">
        <f>J84 - K84 - L84</f>
        <v>0</v>
      </c>
      <c r="N84" s="66">
        <v>2218.02</v>
      </c>
      <c r="O84" s="69" t="str">
        <f>IFERROR(N84/(L84+M84), 0)</f>
        <v>0</v>
      </c>
      <c r="P84" s="57">
        <v>1460</v>
      </c>
      <c r="Q84" s="60">
        <v>2120</v>
      </c>
      <c r="R84" s="60">
        <v>660</v>
      </c>
      <c r="S84" s="60">
        <v>0</v>
      </c>
      <c r="T84" s="75">
        <v>1382</v>
      </c>
      <c r="U84" s="75">
        <v>180</v>
      </c>
      <c r="V84" s="75">
        <v>84</v>
      </c>
      <c r="W84" s="75" t="str">
        <f>T84 - U84 - V84</f>
        <v>0</v>
      </c>
      <c r="X84" s="66">
        <v>2374.4</v>
      </c>
      <c r="Y84" s="69" t="str">
        <f>IFERROR(X84/(V84+W84), 0)</f>
        <v>0</v>
      </c>
      <c r="Z84" s="57">
        <v>1460</v>
      </c>
      <c r="AA84" s="60">
        <v>0</v>
      </c>
      <c r="AB84" s="63">
        <v>0</v>
      </c>
      <c r="AC84" s="57">
        <v>18520</v>
      </c>
      <c r="AD84" s="60">
        <v>17870</v>
      </c>
      <c r="AE84" s="60">
        <v>-650</v>
      </c>
      <c r="AF84" s="60">
        <v>-762.49</v>
      </c>
      <c r="AG84" s="66" t="str">
        <f>IFERROR(AF84/AD84, 0) * 100</f>
        <v>0</v>
      </c>
      <c r="AH84" s="60" t="s">
        <v>13</v>
      </c>
      <c r="AI84" s="75">
        <v>12835</v>
      </c>
      <c r="AJ84" s="75">
        <v>1680</v>
      </c>
      <c r="AK84" s="75">
        <v>1552</v>
      </c>
      <c r="AL84" s="75" t="str">
        <f>AI84 - AJ84 - AK84</f>
        <v>0</v>
      </c>
      <c r="AM84" s="66">
        <v>17731.9</v>
      </c>
      <c r="AN84" s="72" t="str">
        <f>IFERROR(AM84/(AK84+AL84), 0)</f>
        <v>0</v>
      </c>
      <c r="AO84" s="63">
        <v>23210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910</v>
      </c>
      <c r="G85" s="60">
        <v>910</v>
      </c>
      <c r="H85" s="60">
        <v>0</v>
      </c>
      <c r="I85" s="60">
        <v>0</v>
      </c>
      <c r="J85" s="75">
        <v>901</v>
      </c>
      <c r="K85" s="75">
        <v>110</v>
      </c>
      <c r="L85" s="75">
        <v>55</v>
      </c>
      <c r="M85" s="75" t="str">
        <f>J85 - K85 - L85</f>
        <v>0</v>
      </c>
      <c r="N85" s="66">
        <v>0</v>
      </c>
      <c r="O85" s="69" t="str">
        <f>IFERROR(N85/(L85+M85), 0)</f>
        <v>0</v>
      </c>
      <c r="P85" s="57">
        <v>910</v>
      </c>
      <c r="Q85" s="60">
        <v>1065</v>
      </c>
      <c r="R85" s="60">
        <v>155</v>
      </c>
      <c r="S85" s="60">
        <v>0</v>
      </c>
      <c r="T85" s="75">
        <v>1108</v>
      </c>
      <c r="U85" s="75">
        <v>80</v>
      </c>
      <c r="V85" s="75">
        <v>57</v>
      </c>
      <c r="W85" s="75" t="str">
        <f>T85 - U85 - V85</f>
        <v>0</v>
      </c>
      <c r="X85" s="66">
        <v>0</v>
      </c>
      <c r="Y85" s="69" t="str">
        <f>IFERROR(X85/(V85+W85), 0)</f>
        <v>0</v>
      </c>
      <c r="Z85" s="57">
        <v>500</v>
      </c>
      <c r="AA85" s="60">
        <v>0</v>
      </c>
      <c r="AB85" s="63">
        <v>0</v>
      </c>
      <c r="AC85" s="57">
        <v>12560</v>
      </c>
      <c r="AD85" s="60">
        <v>12215</v>
      </c>
      <c r="AE85" s="60">
        <v>-345</v>
      </c>
      <c r="AF85" s="60">
        <v>-339.52</v>
      </c>
      <c r="AG85" s="66" t="str">
        <f>IFERROR(AF85/AD85, 0) * 100</f>
        <v>0</v>
      </c>
      <c r="AH85" s="60" t="s">
        <v>13</v>
      </c>
      <c r="AI85" s="75">
        <v>10540</v>
      </c>
      <c r="AJ85" s="75">
        <v>1280</v>
      </c>
      <c r="AK85" s="75">
        <v>804</v>
      </c>
      <c r="AL85" s="75" t="str">
        <f>AI85 - AJ85 - AK85</f>
        <v>0</v>
      </c>
      <c r="AM85" s="66">
        <v>0</v>
      </c>
      <c r="AN85" s="72" t="str">
        <f>IFERROR(AM85/(AK85+AL85), 0)</f>
        <v>0</v>
      </c>
      <c r="AO85" s="63">
        <v>17280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0</v>
      </c>
      <c r="G86" s="60">
        <v>0</v>
      </c>
      <c r="H86" s="60">
        <v>0</v>
      </c>
      <c r="I86" s="60">
        <v>0</v>
      </c>
      <c r="J86" s="75">
        <v>0</v>
      </c>
      <c r="K86" s="75">
        <v>0</v>
      </c>
      <c r="L86" s="75">
        <v>0</v>
      </c>
      <c r="M86" s="75" t="str">
        <f>J86 - K86 - L86</f>
        <v>0</v>
      </c>
      <c r="N86" s="66">
        <v>0</v>
      </c>
      <c r="O86" s="69" t="str">
        <f>IFERROR(N86/(L86+M86), 0)</f>
        <v>0</v>
      </c>
      <c r="P86" s="57">
        <v>0</v>
      </c>
      <c r="Q86" s="60">
        <v>0</v>
      </c>
      <c r="R86" s="60">
        <v>0</v>
      </c>
      <c r="S86" s="60">
        <v>0</v>
      </c>
      <c r="T86" s="75">
        <v>0</v>
      </c>
      <c r="U86" s="75">
        <v>0</v>
      </c>
      <c r="V86" s="75">
        <v>0</v>
      </c>
      <c r="W86" s="75" t="str">
        <f>T86 - U86 - V86</f>
        <v>0</v>
      </c>
      <c r="X86" s="66">
        <v>0</v>
      </c>
      <c r="Y86" s="69" t="str">
        <f>IFERROR(X86/(V86+W86), 0)</f>
        <v>0</v>
      </c>
      <c r="Z86" s="57">
        <v>0</v>
      </c>
      <c r="AA86" s="60">
        <v>0</v>
      </c>
      <c r="AB86" s="63">
        <v>0</v>
      </c>
      <c r="AC86" s="57">
        <v>5180</v>
      </c>
      <c r="AD86" s="60">
        <v>5180</v>
      </c>
      <c r="AE86" s="60">
        <v>0</v>
      </c>
      <c r="AF86" s="60">
        <v>-1371.98</v>
      </c>
      <c r="AG86" s="66" t="str">
        <f>IFERROR(AF86/AD86, 0) * 100</f>
        <v>0</v>
      </c>
      <c r="AH86" s="60" t="s">
        <v>13</v>
      </c>
      <c r="AI86" s="75">
        <v>10095</v>
      </c>
      <c r="AJ86" s="75">
        <v>1300</v>
      </c>
      <c r="AK86" s="75">
        <v>2379</v>
      </c>
      <c r="AL86" s="75" t="str">
        <f>AI86 - AJ86 - AK86</f>
        <v>0</v>
      </c>
      <c r="AM86" s="66">
        <v>7865.6</v>
      </c>
      <c r="AN86" s="72" t="str">
        <f>IFERROR(AM86/(AK86+AL86), 0)</f>
        <v>0</v>
      </c>
      <c r="AO86" s="63">
        <v>6950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0</v>
      </c>
      <c r="G87" s="60">
        <v>0</v>
      </c>
      <c r="H87" s="60">
        <v>0</v>
      </c>
      <c r="I87" s="60">
        <v>-3</v>
      </c>
      <c r="J87" s="75">
        <v>0</v>
      </c>
      <c r="K87" s="75">
        <v>0</v>
      </c>
      <c r="L87" s="75">
        <v>0</v>
      </c>
      <c r="M87" s="75" t="str">
        <f>J87 - K87 - L87</f>
        <v>0</v>
      </c>
      <c r="N87" s="66">
        <v>0</v>
      </c>
      <c r="O87" s="69" t="str">
        <f>IFERROR(N87/(L87+M87), 0)</f>
        <v>0</v>
      </c>
      <c r="P87" s="57">
        <v>1130</v>
      </c>
      <c r="Q87" s="60">
        <v>1650</v>
      </c>
      <c r="R87" s="60">
        <v>520</v>
      </c>
      <c r="S87" s="60">
        <v>0</v>
      </c>
      <c r="T87" s="75">
        <v>1025</v>
      </c>
      <c r="U87" s="75">
        <v>120</v>
      </c>
      <c r="V87" s="75">
        <v>215</v>
      </c>
      <c r="W87" s="75" t="str">
        <f>T87 - U87 - V87</f>
        <v>0</v>
      </c>
      <c r="X87" s="66">
        <v>1782</v>
      </c>
      <c r="Y87" s="69" t="str">
        <f>IFERROR(X87/(V87+W87), 0)</f>
        <v>0</v>
      </c>
      <c r="Z87" s="57">
        <v>1370</v>
      </c>
      <c r="AA87" s="60">
        <v>0</v>
      </c>
      <c r="AB87" s="63">
        <v>0</v>
      </c>
      <c r="AC87" s="57">
        <v>15800</v>
      </c>
      <c r="AD87" s="60">
        <v>14950</v>
      </c>
      <c r="AE87" s="60">
        <v>-850</v>
      </c>
      <c r="AF87" s="60">
        <v>-383.8</v>
      </c>
      <c r="AG87" s="66" t="str">
        <f>IFERROR(AF87/AD87, 0) * 100</f>
        <v>0</v>
      </c>
      <c r="AH87" s="60" t="s">
        <v>13</v>
      </c>
      <c r="AI87" s="75">
        <v>9234</v>
      </c>
      <c r="AJ87" s="75">
        <v>1110</v>
      </c>
      <c r="AK87" s="75">
        <v>1572</v>
      </c>
      <c r="AL87" s="75" t="str">
        <f>AI87 - AJ87 - AK87</f>
        <v>0</v>
      </c>
      <c r="AM87" s="66">
        <v>16703.2</v>
      </c>
      <c r="AN87" s="72" t="str">
        <f>IFERROR(AM87/(AK87+AL87), 0)</f>
        <v>0</v>
      </c>
      <c r="AO87" s="63">
        <v>18820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0</v>
      </c>
      <c r="G88" s="60">
        <v>0</v>
      </c>
      <c r="H88" s="60">
        <v>0</v>
      </c>
      <c r="I88" s="60">
        <v>-7</v>
      </c>
      <c r="J88" s="75">
        <v>0</v>
      </c>
      <c r="K88" s="75">
        <v>0</v>
      </c>
      <c r="L88" s="75">
        <v>0</v>
      </c>
      <c r="M88" s="75" t="str">
        <f>J88 - K88 - L88</f>
        <v>0</v>
      </c>
      <c r="N88" s="66">
        <v>0</v>
      </c>
      <c r="O88" s="69" t="str">
        <f>IFERROR(N88/(L88+M88), 0)</f>
        <v>0</v>
      </c>
      <c r="P88" s="57">
        <v>1110</v>
      </c>
      <c r="Q88" s="60">
        <v>1287</v>
      </c>
      <c r="R88" s="60">
        <v>177</v>
      </c>
      <c r="S88" s="60">
        <v>0</v>
      </c>
      <c r="T88" s="75">
        <v>1377</v>
      </c>
      <c r="U88" s="75">
        <v>150</v>
      </c>
      <c r="V88" s="75">
        <v>70</v>
      </c>
      <c r="W88" s="75" t="str">
        <f>T88 - U88 - V88</f>
        <v>0</v>
      </c>
      <c r="X88" s="66">
        <v>1261.26</v>
      </c>
      <c r="Y88" s="69" t="str">
        <f>IFERROR(X88/(V88+W88), 0)</f>
        <v>0</v>
      </c>
      <c r="Z88" s="57">
        <v>1170</v>
      </c>
      <c r="AA88" s="60">
        <v>0</v>
      </c>
      <c r="AB88" s="63">
        <v>0</v>
      </c>
      <c r="AC88" s="57">
        <v>29420</v>
      </c>
      <c r="AD88" s="60">
        <v>28427</v>
      </c>
      <c r="AE88" s="60">
        <v>-993</v>
      </c>
      <c r="AF88" s="60">
        <v>-405.2</v>
      </c>
      <c r="AG88" s="66" t="str">
        <f>IFERROR(AF88/AD88, 0) * 100</f>
        <v>0</v>
      </c>
      <c r="AH88" s="60" t="s">
        <v>13</v>
      </c>
      <c r="AI88" s="75">
        <v>10666</v>
      </c>
      <c r="AJ88" s="75">
        <v>1380</v>
      </c>
      <c r="AK88" s="75">
        <v>1417</v>
      </c>
      <c r="AL88" s="75" t="str">
        <f>AI88 - AJ88 - AK88</f>
        <v>0</v>
      </c>
      <c r="AM88" s="66">
        <v>28821.86</v>
      </c>
      <c r="AN88" s="72" t="str">
        <f>IFERROR(AM88/(AK88+AL88), 0)</f>
        <v>0</v>
      </c>
      <c r="AO88" s="63">
        <v>44210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610</v>
      </c>
      <c r="G89" s="60">
        <v>758</v>
      </c>
      <c r="H89" s="60">
        <v>148</v>
      </c>
      <c r="I89" s="60">
        <v>-25.58</v>
      </c>
      <c r="J89" s="75">
        <v>1194</v>
      </c>
      <c r="K89" s="75">
        <v>110</v>
      </c>
      <c r="L89" s="75">
        <v>442</v>
      </c>
      <c r="M89" s="75" t="str">
        <f>J89 - K89 - L89</f>
        <v>0</v>
      </c>
      <c r="N89" s="66">
        <v>902.04</v>
      </c>
      <c r="O89" s="69" t="str">
        <f>IFERROR(N89/(L89+M89), 0)</f>
        <v>0</v>
      </c>
      <c r="P89" s="57">
        <v>870</v>
      </c>
      <c r="Q89" s="60">
        <v>1048</v>
      </c>
      <c r="R89" s="60">
        <v>178</v>
      </c>
      <c r="S89" s="60">
        <v>0</v>
      </c>
      <c r="T89" s="75">
        <v>1198</v>
      </c>
      <c r="U89" s="75">
        <v>150</v>
      </c>
      <c r="V89" s="75">
        <v>133</v>
      </c>
      <c r="W89" s="75" t="str">
        <f>T89 - U89 - V89</f>
        <v>0</v>
      </c>
      <c r="X89" s="66">
        <v>922.24</v>
      </c>
      <c r="Y89" s="69" t="str">
        <f>IFERROR(X89/(V89+W89), 0)</f>
        <v>0</v>
      </c>
      <c r="Z89" s="57">
        <v>920</v>
      </c>
      <c r="AA89" s="60">
        <v>0</v>
      </c>
      <c r="AB89" s="63">
        <v>0</v>
      </c>
      <c r="AC89" s="57">
        <v>11970</v>
      </c>
      <c r="AD89" s="60">
        <v>11376</v>
      </c>
      <c r="AE89" s="60">
        <v>-594</v>
      </c>
      <c r="AF89" s="60">
        <v>-279.94</v>
      </c>
      <c r="AG89" s="66" t="str">
        <f>IFERROR(AF89/AD89, 0) * 100</f>
        <v>0</v>
      </c>
      <c r="AH89" s="60" t="s">
        <v>13</v>
      </c>
      <c r="AI89" s="75">
        <v>11391</v>
      </c>
      <c r="AJ89" s="75">
        <v>1460</v>
      </c>
      <c r="AK89" s="75">
        <v>1125</v>
      </c>
      <c r="AL89" s="75" t="str">
        <f>AI89 - AJ89 - AK89</f>
        <v>0</v>
      </c>
      <c r="AM89" s="66">
        <v>12671.78</v>
      </c>
      <c r="AN89" s="72" t="str">
        <f>IFERROR(AM89/(AK89+AL89), 0)</f>
        <v>0</v>
      </c>
      <c r="AO89" s="63">
        <v>16230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0</v>
      </c>
      <c r="G90" s="60">
        <v>0</v>
      </c>
      <c r="H90" s="60">
        <v>0</v>
      </c>
      <c r="I90" s="60">
        <v>0</v>
      </c>
      <c r="J90" s="75">
        <v>0</v>
      </c>
      <c r="K90" s="75">
        <v>0</v>
      </c>
      <c r="L90" s="75">
        <v>0</v>
      </c>
      <c r="M90" s="75" t="str">
        <f>J90 - K90 - L90</f>
        <v>0</v>
      </c>
      <c r="N90" s="66">
        <v>0</v>
      </c>
      <c r="O90" s="69" t="str">
        <f>IFERROR(N90/(L90+M90), 0)</f>
        <v>0</v>
      </c>
      <c r="P90" s="57">
        <v>0</v>
      </c>
      <c r="Q90" s="60">
        <v>0</v>
      </c>
      <c r="R90" s="60">
        <v>0</v>
      </c>
      <c r="S90" s="60">
        <v>0</v>
      </c>
      <c r="T90" s="75">
        <v>0</v>
      </c>
      <c r="U90" s="75">
        <v>0</v>
      </c>
      <c r="V90" s="75">
        <v>0</v>
      </c>
      <c r="W90" s="75" t="str">
        <f>T90 - U90 - V90</f>
        <v>0</v>
      </c>
      <c r="X90" s="66">
        <v>0</v>
      </c>
      <c r="Y90" s="69" t="str">
        <f>IFERROR(X90/(V90+W90), 0)</f>
        <v>0</v>
      </c>
      <c r="Z90" s="57">
        <v>0</v>
      </c>
      <c r="AA90" s="60">
        <v>0</v>
      </c>
      <c r="AB90" s="63">
        <v>0</v>
      </c>
      <c r="AC90" s="57">
        <v>8725</v>
      </c>
      <c r="AD90" s="60">
        <v>8725</v>
      </c>
      <c r="AE90" s="60">
        <v>0</v>
      </c>
      <c r="AF90" s="60">
        <v>-215.68</v>
      </c>
      <c r="AG90" s="66" t="str">
        <f>IFERROR(AF90/AD90, 0) * 100</f>
        <v>0</v>
      </c>
      <c r="AH90" s="60" t="s">
        <v>13</v>
      </c>
      <c r="AI90" s="75">
        <v>9182</v>
      </c>
      <c r="AJ90" s="75">
        <v>1190</v>
      </c>
      <c r="AK90" s="75">
        <v>-84</v>
      </c>
      <c r="AL90" s="75" t="str">
        <f>AI90 - AJ90 - AK90</f>
        <v>0</v>
      </c>
      <c r="AM90" s="66">
        <v>8378.299999999999</v>
      </c>
      <c r="AN90" s="72" t="str">
        <f>IFERROR(AM90/(AK90+AL90), 0)</f>
        <v>0</v>
      </c>
      <c r="AO90" s="63">
        <v>9445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720</v>
      </c>
      <c r="G91" s="60">
        <v>720</v>
      </c>
      <c r="H91" s="60">
        <v>0</v>
      </c>
      <c r="I91" s="60">
        <v>-1</v>
      </c>
      <c r="J91" s="75">
        <v>1383</v>
      </c>
      <c r="K91" s="75">
        <v>180</v>
      </c>
      <c r="L91" s="75">
        <v>379</v>
      </c>
      <c r="M91" s="75" t="str">
        <f>J91 - K91 - L91</f>
        <v>0</v>
      </c>
      <c r="N91" s="66">
        <v>993.6</v>
      </c>
      <c r="O91" s="69" t="str">
        <f>IFERROR(N91/(L91+M91), 0)</f>
        <v>0</v>
      </c>
      <c r="P91" s="57">
        <v>780</v>
      </c>
      <c r="Q91" s="60">
        <v>928</v>
      </c>
      <c r="R91" s="60">
        <v>148</v>
      </c>
      <c r="S91" s="60">
        <v>0</v>
      </c>
      <c r="T91" s="75">
        <v>1375</v>
      </c>
      <c r="U91" s="75">
        <v>180</v>
      </c>
      <c r="V91" s="75">
        <v>187</v>
      </c>
      <c r="W91" s="75" t="str">
        <f>T91 - U91 - V91</f>
        <v>0</v>
      </c>
      <c r="X91" s="66">
        <v>1280.64</v>
      </c>
      <c r="Y91" s="69" t="str">
        <f>IFERROR(X91/(V91+W91), 0)</f>
        <v>0</v>
      </c>
      <c r="Z91" s="57">
        <v>720</v>
      </c>
      <c r="AA91" s="60">
        <v>0</v>
      </c>
      <c r="AB91" s="63">
        <v>0</v>
      </c>
      <c r="AC91" s="57">
        <v>9830</v>
      </c>
      <c r="AD91" s="60">
        <v>7798</v>
      </c>
      <c r="AE91" s="60">
        <v>-2032</v>
      </c>
      <c r="AF91" s="60">
        <v>-548.5</v>
      </c>
      <c r="AG91" s="66" t="str">
        <f>IFERROR(AF91/AD91, 0) * 100</f>
        <v>0</v>
      </c>
      <c r="AH91" s="60" t="s">
        <v>13</v>
      </c>
      <c r="AI91" s="75">
        <v>12087</v>
      </c>
      <c r="AJ91" s="75">
        <v>1510</v>
      </c>
      <c r="AK91" s="75">
        <v>2715</v>
      </c>
      <c r="AL91" s="75" t="str">
        <f>AI91 - AJ91 - AK91</f>
        <v>0</v>
      </c>
      <c r="AM91" s="66">
        <v>10621.64</v>
      </c>
      <c r="AN91" s="72" t="str">
        <f>IFERROR(AM91/(AK91+AL91), 0)</f>
        <v>0</v>
      </c>
      <c r="AO91" s="63">
        <v>12260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1900</v>
      </c>
      <c r="G92" s="60">
        <v>0</v>
      </c>
      <c r="H92" s="60">
        <v>-1900</v>
      </c>
      <c r="I92" s="60">
        <v>0</v>
      </c>
      <c r="J92" s="75">
        <v>0</v>
      </c>
      <c r="K92" s="75">
        <v>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1080</v>
      </c>
      <c r="Q92" s="60">
        <v>947</v>
      </c>
      <c r="R92" s="60">
        <v>-133</v>
      </c>
      <c r="S92" s="60">
        <v>0</v>
      </c>
      <c r="T92" s="75">
        <v>3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1000</v>
      </c>
      <c r="AA92" s="60">
        <v>0</v>
      </c>
      <c r="AB92" s="63">
        <v>0</v>
      </c>
      <c r="AC92" s="57">
        <v>35284</v>
      </c>
      <c r="AD92" s="60">
        <v>16730</v>
      </c>
      <c r="AE92" s="60">
        <v>-18554</v>
      </c>
      <c r="AF92" s="60">
        <v>0</v>
      </c>
      <c r="AG92" s="66" t="str">
        <f>IFERROR(AF92/AD92, 0) * 100</f>
        <v>0</v>
      </c>
      <c r="AH92" s="60" t="s">
        <v>13</v>
      </c>
      <c r="AI92" s="75">
        <v>496</v>
      </c>
      <c r="AJ92" s="75">
        <v>20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44529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1500</v>
      </c>
      <c r="G93" s="60">
        <v>0</v>
      </c>
      <c r="H93" s="60">
        <v>-1500</v>
      </c>
      <c r="I93" s="60">
        <v>0</v>
      </c>
      <c r="J93" s="75">
        <v>0</v>
      </c>
      <c r="K93" s="75">
        <v>0</v>
      </c>
      <c r="L93" s="75">
        <v>0</v>
      </c>
      <c r="M93" s="75" t="str">
        <f>J93 - K93 - L93</f>
        <v>0</v>
      </c>
      <c r="N93" s="66">
        <v>0</v>
      </c>
      <c r="O93" s="69" t="str">
        <f>IFERROR(N93/(L93+M93), 0)</f>
        <v>0</v>
      </c>
      <c r="P93" s="57">
        <v>1080</v>
      </c>
      <c r="Q93" s="60">
        <v>1148</v>
      </c>
      <c r="R93" s="60">
        <v>68</v>
      </c>
      <c r="S93" s="60">
        <v>0</v>
      </c>
      <c r="T93" s="75">
        <v>0</v>
      </c>
      <c r="U93" s="75">
        <v>0</v>
      </c>
      <c r="V93" s="75">
        <v>0</v>
      </c>
      <c r="W93" s="75" t="str">
        <f>T93 - U93 - V93</f>
        <v>0</v>
      </c>
      <c r="X93" s="66">
        <v>482.16</v>
      </c>
      <c r="Y93" s="69" t="str">
        <f>IFERROR(X93/(V93+W93), 0)</f>
        <v>0</v>
      </c>
      <c r="Z93" s="57">
        <v>1600</v>
      </c>
      <c r="AA93" s="60">
        <v>0</v>
      </c>
      <c r="AB93" s="63">
        <v>0</v>
      </c>
      <c r="AC93" s="57">
        <v>17890</v>
      </c>
      <c r="AD93" s="60">
        <v>3308</v>
      </c>
      <c r="AE93" s="60">
        <v>-14582</v>
      </c>
      <c r="AF93" s="60">
        <v>0</v>
      </c>
      <c r="AG93" s="66" t="str">
        <f>IFERROR(AF93/AD93, 0) * 100</f>
        <v>0</v>
      </c>
      <c r="AH93" s="60" t="s">
        <v>13</v>
      </c>
      <c r="AI93" s="75">
        <v>1</v>
      </c>
      <c r="AJ93" s="75">
        <v>0</v>
      </c>
      <c r="AK93" s="75">
        <v>0</v>
      </c>
      <c r="AL93" s="75" t="str">
        <f>AI93 - AJ93 - AK93</f>
        <v>0</v>
      </c>
      <c r="AM93" s="66">
        <v>1713.36</v>
      </c>
      <c r="AN93" s="72" t="str">
        <f>IFERROR(AM93/(AK93+AL93), 0)</f>
        <v>0</v>
      </c>
      <c r="AO93" s="63">
        <v>23390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1000</v>
      </c>
      <c r="G94" s="60">
        <v>0</v>
      </c>
      <c r="H94" s="60">
        <v>-1000</v>
      </c>
      <c r="I94" s="60">
        <v>0</v>
      </c>
      <c r="J94" s="75">
        <v>0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2100</v>
      </c>
      <c r="Q94" s="60">
        <v>6450</v>
      </c>
      <c r="R94" s="60">
        <v>4350</v>
      </c>
      <c r="S94" s="60">
        <v>0</v>
      </c>
      <c r="T94" s="75">
        <v>4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3160</v>
      </c>
      <c r="AA94" s="60">
        <v>0</v>
      </c>
      <c r="AB94" s="63">
        <v>0</v>
      </c>
      <c r="AC94" s="57">
        <v>41659</v>
      </c>
      <c r="AD94" s="60">
        <v>19836</v>
      </c>
      <c r="AE94" s="60">
        <v>-21823</v>
      </c>
      <c r="AF94" s="60">
        <v>0</v>
      </c>
      <c r="AG94" s="66" t="str">
        <f>IFERROR(AF94/AD94, 0) * 100</f>
        <v>0</v>
      </c>
      <c r="AH94" s="60" t="s">
        <v>13</v>
      </c>
      <c r="AI94" s="75">
        <v>82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67794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75">
        <v>0</v>
      </c>
      <c r="AJ95" s="75">
        <v>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0</v>
      </c>
      <c r="G96" s="60">
        <v>0</v>
      </c>
      <c r="H96" s="60">
        <v>0</v>
      </c>
      <c r="I96" s="60">
        <v>0</v>
      </c>
      <c r="J96" s="75">
        <v>0</v>
      </c>
      <c r="K96" s="75">
        <v>0</v>
      </c>
      <c r="L96" s="75">
        <v>0</v>
      </c>
      <c r="M96" s="75" t="str">
        <f>J96 - K96 - L96</f>
        <v>0</v>
      </c>
      <c r="N96" s="66">
        <v>0</v>
      </c>
      <c r="O96" s="69" t="str">
        <f>IFERROR(N96/(L96+M96), 0)</f>
        <v>0</v>
      </c>
      <c r="P96" s="57">
        <v>0</v>
      </c>
      <c r="Q96" s="60">
        <v>0</v>
      </c>
      <c r="R96" s="60">
        <v>0</v>
      </c>
      <c r="S96" s="60">
        <v>0</v>
      </c>
      <c r="T96" s="75">
        <v>0</v>
      </c>
      <c r="U96" s="75">
        <v>0</v>
      </c>
      <c r="V96" s="75">
        <v>0</v>
      </c>
      <c r="W96" s="75" t="str">
        <f>T96 - U96 - V96</f>
        <v>0</v>
      </c>
      <c r="X96" s="66">
        <v>0</v>
      </c>
      <c r="Y96" s="69" t="str">
        <f>IFERROR(X96/(V96+W96), 0)</f>
        <v>0</v>
      </c>
      <c r="Z96" s="57">
        <v>0</v>
      </c>
      <c r="AA96" s="60">
        <v>0</v>
      </c>
      <c r="AB96" s="63">
        <v>0</v>
      </c>
      <c r="AC96" s="57">
        <v>15686</v>
      </c>
      <c r="AD96" s="60">
        <v>15686</v>
      </c>
      <c r="AE96" s="60">
        <v>0</v>
      </c>
      <c r="AF96" s="60">
        <v>0</v>
      </c>
      <c r="AG96" s="66" t="str">
        <f>IFERROR(AF96/AD96, 0) * 100</f>
        <v>0</v>
      </c>
      <c r="AH96" s="60" t="s">
        <v>13</v>
      </c>
      <c r="AI96" s="75">
        <v>7011</v>
      </c>
      <c r="AJ96" s="75">
        <v>880</v>
      </c>
      <c r="AK96" s="75">
        <v>331</v>
      </c>
      <c r="AL96" s="75" t="str">
        <f>AI96 - AJ96 - AK96</f>
        <v>0</v>
      </c>
      <c r="AM96" s="66">
        <v>6594.1</v>
      </c>
      <c r="AN96" s="72" t="str">
        <f>IFERROR(AM96/(AK96+AL96), 0)</f>
        <v>0</v>
      </c>
      <c r="AO96" s="63">
        <v>22166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0</v>
      </c>
      <c r="G97" s="60">
        <v>0</v>
      </c>
      <c r="H97" s="60">
        <v>0</v>
      </c>
      <c r="I97" s="60">
        <v>0</v>
      </c>
      <c r="J97" s="75">
        <v>0</v>
      </c>
      <c r="K97" s="75">
        <v>0</v>
      </c>
      <c r="L97" s="75">
        <v>0</v>
      </c>
      <c r="M97" s="75" t="str">
        <f>J97 - K97 - L97</f>
        <v>0</v>
      </c>
      <c r="N97" s="66">
        <v>0</v>
      </c>
      <c r="O97" s="69" t="str">
        <f>IFERROR(N97/(L97+M97), 0)</f>
        <v>0</v>
      </c>
      <c r="P97" s="57">
        <v>0</v>
      </c>
      <c r="Q97" s="60">
        <v>0</v>
      </c>
      <c r="R97" s="60">
        <v>0</v>
      </c>
      <c r="S97" s="60">
        <v>0</v>
      </c>
      <c r="T97" s="75">
        <v>0</v>
      </c>
      <c r="U97" s="75">
        <v>0</v>
      </c>
      <c r="V97" s="75">
        <v>0</v>
      </c>
      <c r="W97" s="75" t="str">
        <f>T97 - U97 - V97</f>
        <v>0</v>
      </c>
      <c r="X97" s="66">
        <v>0</v>
      </c>
      <c r="Y97" s="69" t="str">
        <f>IFERROR(X97/(V97+W97), 0)</f>
        <v>0</v>
      </c>
      <c r="Z97" s="57">
        <v>0</v>
      </c>
      <c r="AA97" s="60">
        <v>0</v>
      </c>
      <c r="AB97" s="63">
        <v>0</v>
      </c>
      <c r="AC97" s="57">
        <v>4770</v>
      </c>
      <c r="AD97" s="60">
        <v>4770</v>
      </c>
      <c r="AE97" s="60">
        <v>0</v>
      </c>
      <c r="AF97" s="60">
        <v>-5</v>
      </c>
      <c r="AG97" s="66" t="str">
        <f>IFERROR(AF97/AD97, 0) * 100</f>
        <v>0</v>
      </c>
      <c r="AH97" s="60" t="s">
        <v>13</v>
      </c>
      <c r="AI97" s="75">
        <v>6939</v>
      </c>
      <c r="AJ97" s="75">
        <v>840</v>
      </c>
      <c r="AK97" s="75">
        <v>313</v>
      </c>
      <c r="AL97" s="75" t="str">
        <f>AI97 - AJ97 - AK97</f>
        <v>0</v>
      </c>
      <c r="AM97" s="66">
        <v>5247</v>
      </c>
      <c r="AN97" s="72" t="str">
        <f>IFERROR(AM97/(AK97+AL97), 0)</f>
        <v>0</v>
      </c>
      <c r="AO97" s="63">
        <v>7560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720</v>
      </c>
      <c r="G98" s="60">
        <v>684</v>
      </c>
      <c r="H98" s="60">
        <v>-36</v>
      </c>
      <c r="I98" s="60">
        <v>0</v>
      </c>
      <c r="J98" s="75">
        <v>1012</v>
      </c>
      <c r="K98" s="75">
        <v>120</v>
      </c>
      <c r="L98" s="75">
        <v>31</v>
      </c>
      <c r="M98" s="75" t="str">
        <f>J98 - K98 - L98</f>
        <v>0</v>
      </c>
      <c r="N98" s="66">
        <v>800.28</v>
      </c>
      <c r="O98" s="69" t="str">
        <f>IFERROR(N98/(L98+M98), 0)</f>
        <v>0</v>
      </c>
      <c r="P98" s="57">
        <v>360</v>
      </c>
      <c r="Q98" s="60">
        <v>340</v>
      </c>
      <c r="R98" s="60">
        <v>-20</v>
      </c>
      <c r="S98" s="60">
        <v>0</v>
      </c>
      <c r="T98" s="75">
        <v>498</v>
      </c>
      <c r="U98" s="75">
        <v>60</v>
      </c>
      <c r="V98" s="75">
        <v>26</v>
      </c>
      <c r="W98" s="75" t="str">
        <f>T98 - U98 - V98</f>
        <v>0</v>
      </c>
      <c r="X98" s="66">
        <v>397.8</v>
      </c>
      <c r="Y98" s="69" t="str">
        <f>IFERROR(X98/(V98+W98), 0)</f>
        <v>0</v>
      </c>
      <c r="Z98" s="57">
        <v>320</v>
      </c>
      <c r="AA98" s="60">
        <v>0</v>
      </c>
      <c r="AB98" s="63">
        <v>0</v>
      </c>
      <c r="AC98" s="57">
        <v>7200</v>
      </c>
      <c r="AD98" s="60">
        <v>6880</v>
      </c>
      <c r="AE98" s="60">
        <v>-320</v>
      </c>
      <c r="AF98" s="60">
        <v>-4</v>
      </c>
      <c r="AG98" s="66" t="str">
        <f>IFERROR(AF98/AD98, 0) * 100</f>
        <v>0</v>
      </c>
      <c r="AH98" s="60" t="s">
        <v>13</v>
      </c>
      <c r="AI98" s="75">
        <v>10362</v>
      </c>
      <c r="AJ98" s="75">
        <v>1260</v>
      </c>
      <c r="AK98" s="75">
        <v>325</v>
      </c>
      <c r="AL98" s="75" t="str">
        <f>AI98 - AJ98 - AK98</f>
        <v>0</v>
      </c>
      <c r="AM98" s="66">
        <v>7750</v>
      </c>
      <c r="AN98" s="72" t="str">
        <f>IFERROR(AM98/(AK98+AL98), 0)</f>
        <v>0</v>
      </c>
      <c r="AO98" s="63">
        <v>9990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0</v>
      </c>
      <c r="G99" s="60">
        <v>0</v>
      </c>
      <c r="H99" s="60">
        <v>0</v>
      </c>
      <c r="I99" s="60">
        <v>0</v>
      </c>
      <c r="J99" s="75">
        <v>0</v>
      </c>
      <c r="K99" s="75">
        <v>0</v>
      </c>
      <c r="L99" s="75">
        <v>0</v>
      </c>
      <c r="M99" s="75" t="str">
        <f>J99 - K99 - L99</f>
        <v>0</v>
      </c>
      <c r="N99" s="66">
        <v>0</v>
      </c>
      <c r="O99" s="69" t="str">
        <f>IFERROR(N99/(L99+M99), 0)</f>
        <v>0</v>
      </c>
      <c r="P99" s="57">
        <v>0</v>
      </c>
      <c r="Q99" s="60">
        <v>0</v>
      </c>
      <c r="R99" s="60">
        <v>0</v>
      </c>
      <c r="S99" s="60">
        <v>0</v>
      </c>
      <c r="T99" s="75">
        <v>0</v>
      </c>
      <c r="U99" s="75">
        <v>0</v>
      </c>
      <c r="V99" s="75">
        <v>0</v>
      </c>
      <c r="W99" s="75" t="str">
        <f>T99 - U99 - V99</f>
        <v>0</v>
      </c>
      <c r="X99" s="66">
        <v>0</v>
      </c>
      <c r="Y99" s="69" t="str">
        <f>IFERROR(X99/(V99+W99), 0)</f>
        <v>0</v>
      </c>
      <c r="Z99" s="57">
        <v>0</v>
      </c>
      <c r="AA99" s="60">
        <v>0</v>
      </c>
      <c r="AB99" s="63">
        <v>0</v>
      </c>
      <c r="AC99" s="57">
        <v>4140</v>
      </c>
      <c r="AD99" s="60">
        <v>4140</v>
      </c>
      <c r="AE99" s="60">
        <v>0</v>
      </c>
      <c r="AF99" s="60">
        <v>-2</v>
      </c>
      <c r="AG99" s="66" t="str">
        <f>IFERROR(AF99/AD99, 0) * 100</f>
        <v>0</v>
      </c>
      <c r="AH99" s="60" t="s">
        <v>13</v>
      </c>
      <c r="AI99" s="75">
        <v>6684</v>
      </c>
      <c r="AJ99" s="75">
        <v>830</v>
      </c>
      <c r="AK99" s="75">
        <v>249</v>
      </c>
      <c r="AL99" s="75" t="str">
        <f>AI99 - AJ99 - AK99</f>
        <v>0</v>
      </c>
      <c r="AM99" s="66">
        <v>5216.4</v>
      </c>
      <c r="AN99" s="72" t="str">
        <f>IFERROR(AM99/(AK99+AL99), 0)</f>
        <v>0</v>
      </c>
      <c r="AO99" s="63">
        <v>6570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0</v>
      </c>
      <c r="G100" s="60">
        <v>0</v>
      </c>
      <c r="H100" s="60">
        <v>0</v>
      </c>
      <c r="I100" s="60">
        <v>0</v>
      </c>
      <c r="J100" s="75">
        <v>0</v>
      </c>
      <c r="K100" s="75">
        <v>0</v>
      </c>
      <c r="L100" s="75">
        <v>0</v>
      </c>
      <c r="M100" s="75" t="str">
        <f>J100 - K100 - L100</f>
        <v>0</v>
      </c>
      <c r="N100" s="66">
        <v>0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75">
        <v>0</v>
      </c>
      <c r="U100" s="75">
        <v>0</v>
      </c>
      <c r="V100" s="75">
        <v>0</v>
      </c>
      <c r="W100" s="75" t="str">
        <f>T100 - U100 - V100</f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2960</v>
      </c>
      <c r="AD100" s="60">
        <v>2960</v>
      </c>
      <c r="AE100" s="60">
        <v>0</v>
      </c>
      <c r="AF100" s="60">
        <v>-16</v>
      </c>
      <c r="AG100" s="66" t="str">
        <f>IFERROR(AF100/AD100, 0) * 100</f>
        <v>0</v>
      </c>
      <c r="AH100" s="60" t="s">
        <v>13</v>
      </c>
      <c r="AI100" s="75">
        <v>5793</v>
      </c>
      <c r="AJ100" s="75">
        <v>710</v>
      </c>
      <c r="AK100" s="75">
        <v>338</v>
      </c>
      <c r="AL100" s="75" t="str">
        <f>AI100 - AJ100 - AK100</f>
        <v>0</v>
      </c>
      <c r="AM100" s="66">
        <v>2664</v>
      </c>
      <c r="AN100" s="72" t="str">
        <f>IFERROR(AM100/(AK100+AL100), 0)</f>
        <v>0</v>
      </c>
      <c r="AO100" s="63">
        <v>3950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0</v>
      </c>
      <c r="G101" s="60">
        <v>0</v>
      </c>
      <c r="H101" s="60">
        <v>0</v>
      </c>
      <c r="I101" s="60">
        <v>0</v>
      </c>
      <c r="J101" s="75">
        <v>0</v>
      </c>
      <c r="K101" s="75">
        <v>0</v>
      </c>
      <c r="L101" s="75">
        <v>0</v>
      </c>
      <c r="M101" s="75" t="str">
        <f>J101 - K101 - L101</f>
        <v>0</v>
      </c>
      <c r="N101" s="66">
        <v>0</v>
      </c>
      <c r="O101" s="69" t="str">
        <f>IFERROR(N101/(L101+M101), 0)</f>
        <v>0</v>
      </c>
      <c r="P101" s="57">
        <v>0</v>
      </c>
      <c r="Q101" s="60">
        <v>0</v>
      </c>
      <c r="R101" s="60">
        <v>0</v>
      </c>
      <c r="S101" s="60">
        <v>0</v>
      </c>
      <c r="T101" s="75">
        <v>0</v>
      </c>
      <c r="U101" s="75">
        <v>0</v>
      </c>
      <c r="V101" s="75">
        <v>0</v>
      </c>
      <c r="W101" s="75" t="str">
        <f>T101 - U101 - V101</f>
        <v>0</v>
      </c>
      <c r="X101" s="66">
        <v>0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1680</v>
      </c>
      <c r="AD101" s="60">
        <v>1680</v>
      </c>
      <c r="AE101" s="60">
        <v>0</v>
      </c>
      <c r="AF101" s="60">
        <v>-1</v>
      </c>
      <c r="AG101" s="66" t="str">
        <f>IFERROR(AF101/AD101, 0) * 100</f>
        <v>0</v>
      </c>
      <c r="AH101" s="60" t="s">
        <v>13</v>
      </c>
      <c r="AI101" s="75">
        <v>2867</v>
      </c>
      <c r="AJ101" s="75">
        <v>360</v>
      </c>
      <c r="AK101" s="75">
        <v>35</v>
      </c>
      <c r="AL101" s="75" t="str">
        <f>AI101 - AJ101 - AK101</f>
        <v>0</v>
      </c>
      <c r="AM101" s="66">
        <v>2100</v>
      </c>
      <c r="AN101" s="72" t="str">
        <f>IFERROR(AM101/(AK101+AL101), 0)</f>
        <v>0</v>
      </c>
      <c r="AO101" s="63">
        <v>1680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0</v>
      </c>
      <c r="G102" s="60">
        <v>0</v>
      </c>
      <c r="H102" s="60">
        <v>0</v>
      </c>
      <c r="I102" s="60">
        <v>0</v>
      </c>
      <c r="J102" s="75">
        <v>0</v>
      </c>
      <c r="K102" s="75">
        <v>0</v>
      </c>
      <c r="L102" s="75">
        <v>0</v>
      </c>
      <c r="M102" s="75" t="str">
        <f>J102 - K102 - L102</f>
        <v>0</v>
      </c>
      <c r="N102" s="66">
        <v>0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75">
        <v>0</v>
      </c>
      <c r="U102" s="75">
        <v>0</v>
      </c>
      <c r="V102" s="75">
        <v>0</v>
      </c>
      <c r="W102" s="75" t="str">
        <f>T102 - U102 - V102</f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1986</v>
      </c>
      <c r="AD102" s="60">
        <v>1986</v>
      </c>
      <c r="AE102" s="60">
        <v>0</v>
      </c>
      <c r="AF102" s="60">
        <v>0</v>
      </c>
      <c r="AG102" s="66" t="str">
        <f>IFERROR(AF102/AD102, 0) * 100</f>
        <v>0</v>
      </c>
      <c r="AH102" s="60" t="s">
        <v>13</v>
      </c>
      <c r="AI102" s="75">
        <v>2431</v>
      </c>
      <c r="AJ102" s="75">
        <v>300</v>
      </c>
      <c r="AK102" s="75">
        <v>38</v>
      </c>
      <c r="AL102" s="75" t="str">
        <f>AI102 - AJ102 - AK102</f>
        <v>0</v>
      </c>
      <c r="AM102" s="66">
        <v>1921.5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0</v>
      </c>
      <c r="G103" s="60">
        <v>0</v>
      </c>
      <c r="H103" s="60">
        <v>0</v>
      </c>
      <c r="I103" s="60">
        <v>0</v>
      </c>
      <c r="J103" s="75">
        <v>0</v>
      </c>
      <c r="K103" s="75">
        <v>0</v>
      </c>
      <c r="L103" s="75">
        <v>0</v>
      </c>
      <c r="M103" s="75" t="str">
        <f>J103 - K103 - L103</f>
        <v>0</v>
      </c>
      <c r="N103" s="66">
        <v>0</v>
      </c>
      <c r="O103" s="69" t="str">
        <f>IFERROR(N103/(L103+M103), 0)</f>
        <v>0</v>
      </c>
      <c r="P103" s="57">
        <v>0</v>
      </c>
      <c r="Q103" s="60">
        <v>0</v>
      </c>
      <c r="R103" s="60">
        <v>0</v>
      </c>
      <c r="S103" s="60">
        <v>0</v>
      </c>
      <c r="T103" s="75">
        <v>0</v>
      </c>
      <c r="U103" s="75">
        <v>0</v>
      </c>
      <c r="V103" s="75">
        <v>0</v>
      </c>
      <c r="W103" s="75" t="str">
        <f>T103 - U103 - V103</f>
        <v>0</v>
      </c>
      <c r="X103" s="66">
        <v>0</v>
      </c>
      <c r="Y103" s="69" t="str">
        <f>IFERROR(X103/(V103+W103), 0)</f>
        <v>0</v>
      </c>
      <c r="Z103" s="57">
        <v>0</v>
      </c>
      <c r="AA103" s="60">
        <v>0</v>
      </c>
      <c r="AB103" s="63">
        <v>0</v>
      </c>
      <c r="AC103" s="57">
        <v>9259</v>
      </c>
      <c r="AD103" s="60">
        <v>9259</v>
      </c>
      <c r="AE103" s="60">
        <v>0</v>
      </c>
      <c r="AF103" s="60">
        <v>-8</v>
      </c>
      <c r="AG103" s="66" t="str">
        <f>IFERROR(AF103/AD103, 0) * 100</f>
        <v>0</v>
      </c>
      <c r="AH103" s="60" t="s">
        <v>13</v>
      </c>
      <c r="AI103" s="75">
        <v>6300</v>
      </c>
      <c r="AJ103" s="75">
        <v>810</v>
      </c>
      <c r="AK103" s="75">
        <v>31</v>
      </c>
      <c r="AL103" s="75" t="str">
        <f>AI103 - AJ103 - AK103</f>
        <v>0</v>
      </c>
      <c r="AM103" s="66">
        <v>6689.5</v>
      </c>
      <c r="AN103" s="72" t="str">
        <f>IFERROR(AM103/(AK103+AL103), 0)</f>
        <v>0</v>
      </c>
      <c r="AO103" s="63">
        <v>12119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0</v>
      </c>
      <c r="G104" s="60">
        <v>0</v>
      </c>
      <c r="H104" s="60">
        <v>0</v>
      </c>
      <c r="I104" s="60">
        <v>0</v>
      </c>
      <c r="J104" s="75">
        <v>0</v>
      </c>
      <c r="K104" s="75">
        <v>0</v>
      </c>
      <c r="L104" s="75">
        <v>0</v>
      </c>
      <c r="M104" s="75" t="str">
        <f>J104 - K104 - L104</f>
        <v>0</v>
      </c>
      <c r="N104" s="66">
        <v>0</v>
      </c>
      <c r="O104" s="69" t="str">
        <f>IFERROR(N104/(L104+M104), 0)</f>
        <v>0</v>
      </c>
      <c r="P104" s="57">
        <v>0</v>
      </c>
      <c r="Q104" s="60">
        <v>0</v>
      </c>
      <c r="R104" s="60">
        <v>0</v>
      </c>
      <c r="S104" s="60">
        <v>0</v>
      </c>
      <c r="T104" s="75">
        <v>0</v>
      </c>
      <c r="U104" s="75">
        <v>0</v>
      </c>
      <c r="V104" s="75">
        <v>0</v>
      </c>
      <c r="W104" s="75" t="str">
        <f>T104 - U104 - V104</f>
        <v>0</v>
      </c>
      <c r="X104" s="66">
        <v>0</v>
      </c>
      <c r="Y104" s="69" t="str">
        <f>IFERROR(X104/(V104+W104), 0)</f>
        <v>0</v>
      </c>
      <c r="Z104" s="57">
        <v>0</v>
      </c>
      <c r="AA104" s="60">
        <v>0</v>
      </c>
      <c r="AB104" s="63">
        <v>0</v>
      </c>
      <c r="AC104" s="57">
        <v>4460</v>
      </c>
      <c r="AD104" s="60">
        <v>4460</v>
      </c>
      <c r="AE104" s="60">
        <v>0</v>
      </c>
      <c r="AF104" s="60">
        <v>0</v>
      </c>
      <c r="AG104" s="66" t="str">
        <f>IFERROR(AF104/AD104, 0) * 100</f>
        <v>0</v>
      </c>
      <c r="AH104" s="60" t="s">
        <v>13</v>
      </c>
      <c r="AI104" s="75">
        <v>6700</v>
      </c>
      <c r="AJ104" s="75">
        <v>790</v>
      </c>
      <c r="AK104" s="75">
        <v>260</v>
      </c>
      <c r="AL104" s="75" t="str">
        <f>AI104 - AJ104 - AK104</f>
        <v>0</v>
      </c>
      <c r="AM104" s="66">
        <v>4816.8</v>
      </c>
      <c r="AN104" s="72" t="str">
        <f>IFERROR(AM104/(AK104+AL104), 0)</f>
        <v>0</v>
      </c>
      <c r="AO104" s="63">
        <v>5090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0</v>
      </c>
      <c r="G105" s="60">
        <v>0</v>
      </c>
      <c r="H105" s="60">
        <v>0</v>
      </c>
      <c r="I105" s="60">
        <v>0</v>
      </c>
      <c r="J105" s="75">
        <v>0</v>
      </c>
      <c r="K105" s="75">
        <v>0</v>
      </c>
      <c r="L105" s="75">
        <v>0</v>
      </c>
      <c r="M105" s="75" t="str">
        <f>J105 - K105 - L105</f>
        <v>0</v>
      </c>
      <c r="N105" s="66">
        <v>0</v>
      </c>
      <c r="O105" s="69" t="str">
        <f>IFERROR(N105/(L105+M105), 0)</f>
        <v>0</v>
      </c>
      <c r="P105" s="57">
        <v>0</v>
      </c>
      <c r="Q105" s="60">
        <v>0</v>
      </c>
      <c r="R105" s="60">
        <v>0</v>
      </c>
      <c r="S105" s="60">
        <v>0</v>
      </c>
      <c r="T105" s="75">
        <v>0</v>
      </c>
      <c r="U105" s="75">
        <v>0</v>
      </c>
      <c r="V105" s="75">
        <v>0</v>
      </c>
      <c r="W105" s="75" t="str">
        <f>T105 - U105 - V105</f>
        <v>0</v>
      </c>
      <c r="X105" s="66">
        <v>0</v>
      </c>
      <c r="Y105" s="69" t="str">
        <f>IFERROR(X105/(V105+W105), 0)</f>
        <v>0</v>
      </c>
      <c r="Z105" s="57">
        <v>0</v>
      </c>
      <c r="AA105" s="60">
        <v>0</v>
      </c>
      <c r="AB105" s="63">
        <v>0</v>
      </c>
      <c r="AC105" s="57">
        <v>4190</v>
      </c>
      <c r="AD105" s="60">
        <v>4190</v>
      </c>
      <c r="AE105" s="60">
        <v>0</v>
      </c>
      <c r="AF105" s="60">
        <v>0</v>
      </c>
      <c r="AG105" s="66" t="str">
        <f>IFERROR(AF105/AD105, 0) * 100</f>
        <v>0</v>
      </c>
      <c r="AH105" s="60" t="s">
        <v>13</v>
      </c>
      <c r="AI105" s="75">
        <v>6386</v>
      </c>
      <c r="AJ105" s="75">
        <v>770</v>
      </c>
      <c r="AK105" s="75">
        <v>413</v>
      </c>
      <c r="AL105" s="75" t="str">
        <f>AI105 - AJ105 - AK105</f>
        <v>0</v>
      </c>
      <c r="AM105" s="66">
        <v>4525.2</v>
      </c>
      <c r="AN105" s="72" t="str">
        <f>IFERROR(AM105/(AK105+AL105), 0)</f>
        <v>0</v>
      </c>
      <c r="AO105" s="63">
        <v>4820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0</v>
      </c>
      <c r="G106" s="60">
        <v>0</v>
      </c>
      <c r="H106" s="60">
        <v>0</v>
      </c>
      <c r="I106" s="60">
        <v>0</v>
      </c>
      <c r="J106" s="75">
        <v>0</v>
      </c>
      <c r="K106" s="75">
        <v>0</v>
      </c>
      <c r="L106" s="75">
        <v>0</v>
      </c>
      <c r="M106" s="75" t="str">
        <f>J106 - K106 - L106</f>
        <v>0</v>
      </c>
      <c r="N106" s="66">
        <v>0</v>
      </c>
      <c r="O106" s="69" t="str">
        <f>IFERROR(N106/(L106+M106), 0)</f>
        <v>0</v>
      </c>
      <c r="P106" s="57">
        <v>0</v>
      </c>
      <c r="Q106" s="60">
        <v>0</v>
      </c>
      <c r="R106" s="60">
        <v>0</v>
      </c>
      <c r="S106" s="60">
        <v>0</v>
      </c>
      <c r="T106" s="75">
        <v>0</v>
      </c>
      <c r="U106" s="75">
        <v>0</v>
      </c>
      <c r="V106" s="75">
        <v>0</v>
      </c>
      <c r="W106" s="75" t="str">
        <f>T106 - U106 - V106</f>
        <v>0</v>
      </c>
      <c r="X106" s="66">
        <v>0</v>
      </c>
      <c r="Y106" s="69" t="str">
        <f>IFERROR(X106/(V106+W106), 0)</f>
        <v>0</v>
      </c>
      <c r="Z106" s="57">
        <v>0</v>
      </c>
      <c r="AA106" s="60">
        <v>0</v>
      </c>
      <c r="AB106" s="63">
        <v>0</v>
      </c>
      <c r="AC106" s="57">
        <v>4682</v>
      </c>
      <c r="AD106" s="60">
        <v>4682</v>
      </c>
      <c r="AE106" s="60">
        <v>0</v>
      </c>
      <c r="AF106" s="60">
        <v>-15</v>
      </c>
      <c r="AG106" s="66" t="str">
        <f>IFERROR(AF106/AD106, 0) * 100</f>
        <v>0</v>
      </c>
      <c r="AH106" s="60" t="s">
        <v>13</v>
      </c>
      <c r="AI106" s="75">
        <v>7417</v>
      </c>
      <c r="AJ106" s="75">
        <v>900</v>
      </c>
      <c r="AK106" s="75">
        <v>303</v>
      </c>
      <c r="AL106" s="75" t="str">
        <f>AI106 - AJ106 - AK106</f>
        <v>0</v>
      </c>
      <c r="AM106" s="66">
        <v>5150.2</v>
      </c>
      <c r="AN106" s="72" t="str">
        <f>IFERROR(AM106/(AK106+AL106), 0)</f>
        <v>0</v>
      </c>
      <c r="AO106" s="63">
        <v>6034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400</v>
      </c>
      <c r="G107" s="60">
        <v>400</v>
      </c>
      <c r="H107" s="60">
        <v>0</v>
      </c>
      <c r="I107" s="60">
        <v>0</v>
      </c>
      <c r="J107" s="75">
        <v>814</v>
      </c>
      <c r="K107" s="75">
        <v>110</v>
      </c>
      <c r="L107" s="75">
        <v>23</v>
      </c>
      <c r="M107" s="75" t="str">
        <f>J107 - K107 - L107</f>
        <v>0</v>
      </c>
      <c r="N107" s="66">
        <v>600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75">
        <v>0</v>
      </c>
      <c r="U107" s="75">
        <v>0</v>
      </c>
      <c r="V107" s="75">
        <v>0</v>
      </c>
      <c r="W107" s="75" t="str">
        <f>T107 - U107 - V107</f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4932</v>
      </c>
      <c r="AD107" s="60">
        <v>4932</v>
      </c>
      <c r="AE107" s="60">
        <v>0</v>
      </c>
      <c r="AF107" s="60">
        <v>-8</v>
      </c>
      <c r="AG107" s="66" t="str">
        <f>IFERROR(AF107/AD107, 0) * 100</f>
        <v>0</v>
      </c>
      <c r="AH107" s="60" t="s">
        <v>13</v>
      </c>
      <c r="AI107" s="75">
        <v>7753</v>
      </c>
      <c r="AJ107" s="75">
        <v>950</v>
      </c>
      <c r="AK107" s="75">
        <v>535</v>
      </c>
      <c r="AL107" s="75" t="str">
        <f>AI107 - AJ107 - AK107</f>
        <v>0</v>
      </c>
      <c r="AM107" s="66">
        <v>7464</v>
      </c>
      <c r="AN107" s="72" t="str">
        <f>IFERROR(AM107/(AK107+AL107), 0)</f>
        <v>0</v>
      </c>
      <c r="AO107" s="63">
        <v>4932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300</v>
      </c>
      <c r="G108" s="60">
        <v>264</v>
      </c>
      <c r="H108" s="60">
        <v>-36</v>
      </c>
      <c r="I108" s="60">
        <v>0</v>
      </c>
      <c r="J108" s="75">
        <v>520</v>
      </c>
      <c r="K108" s="75">
        <v>60</v>
      </c>
      <c r="L108" s="75">
        <v>42</v>
      </c>
      <c r="M108" s="75" t="str">
        <f>J108 - K108 - L108</f>
        <v>0</v>
      </c>
      <c r="N108" s="66">
        <v>319.44</v>
      </c>
      <c r="O108" s="69" t="str">
        <f>IFERROR(N108/(L108+M108), 0)</f>
        <v>0</v>
      </c>
      <c r="P108" s="57">
        <v>0</v>
      </c>
      <c r="Q108" s="60">
        <v>300</v>
      </c>
      <c r="R108" s="60">
        <v>300</v>
      </c>
      <c r="S108" s="60">
        <v>0</v>
      </c>
      <c r="T108" s="75">
        <v>523</v>
      </c>
      <c r="U108" s="75">
        <v>60</v>
      </c>
      <c r="V108" s="75">
        <v>27</v>
      </c>
      <c r="W108" s="75" t="str">
        <f>T108 - U108 - V108</f>
        <v>0</v>
      </c>
      <c r="X108" s="66">
        <v>363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2964</v>
      </c>
      <c r="AD108" s="60">
        <v>2784</v>
      </c>
      <c r="AE108" s="60">
        <v>-180</v>
      </c>
      <c r="AF108" s="60">
        <v>-4</v>
      </c>
      <c r="AG108" s="66" t="str">
        <f>IFERROR(AF108/AD108, 0) * 100</f>
        <v>0</v>
      </c>
      <c r="AH108" s="60" t="s">
        <v>13</v>
      </c>
      <c r="AI108" s="75">
        <v>5006</v>
      </c>
      <c r="AJ108" s="75">
        <v>560</v>
      </c>
      <c r="AK108" s="75">
        <v>769</v>
      </c>
      <c r="AL108" s="75" t="str">
        <f>AI108 - AJ108 - AK108</f>
        <v>0</v>
      </c>
      <c r="AM108" s="66">
        <v>3368.64</v>
      </c>
      <c r="AN108" s="72" t="str">
        <f>IFERROR(AM108/(AK108+AL108), 0)</f>
        <v>0</v>
      </c>
      <c r="AO108" s="63">
        <v>4872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0</v>
      </c>
      <c r="G109" s="60">
        <v>0</v>
      </c>
      <c r="H109" s="60">
        <v>0</v>
      </c>
      <c r="I109" s="60">
        <v>0</v>
      </c>
      <c r="J109" s="75">
        <v>0</v>
      </c>
      <c r="K109" s="75">
        <v>0</v>
      </c>
      <c r="L109" s="75">
        <v>0</v>
      </c>
      <c r="M109" s="75" t="str">
        <f>J109 - K109 - L109</f>
        <v>0</v>
      </c>
      <c r="N109" s="66">
        <v>0</v>
      </c>
      <c r="O109" s="69" t="str">
        <f>IFERROR(N109/(L109+M109), 0)</f>
        <v>0</v>
      </c>
      <c r="P109" s="57">
        <v>0</v>
      </c>
      <c r="Q109" s="60">
        <v>0</v>
      </c>
      <c r="R109" s="60">
        <v>0</v>
      </c>
      <c r="S109" s="60">
        <v>0</v>
      </c>
      <c r="T109" s="75">
        <v>0</v>
      </c>
      <c r="U109" s="75">
        <v>0</v>
      </c>
      <c r="V109" s="75">
        <v>0</v>
      </c>
      <c r="W109" s="75" t="str">
        <f>T109 - U109 - V109</f>
        <v>0</v>
      </c>
      <c r="X109" s="66">
        <v>0</v>
      </c>
      <c r="Y109" s="69" t="str">
        <f>IFERROR(X109/(V109+W109), 0)</f>
        <v>0</v>
      </c>
      <c r="Z109" s="57">
        <v>0</v>
      </c>
      <c r="AA109" s="60">
        <v>0</v>
      </c>
      <c r="AB109" s="63">
        <v>0</v>
      </c>
      <c r="AC109" s="57">
        <v>1245</v>
      </c>
      <c r="AD109" s="60">
        <v>1245</v>
      </c>
      <c r="AE109" s="60">
        <v>0</v>
      </c>
      <c r="AF109" s="60">
        <v>0</v>
      </c>
      <c r="AG109" s="66" t="str">
        <f>IFERROR(AF109/AD109, 0) * 100</f>
        <v>0</v>
      </c>
      <c r="AH109" s="60" t="s">
        <v>13</v>
      </c>
      <c r="AI109" s="75">
        <v>2239</v>
      </c>
      <c r="AJ109" s="75">
        <v>290</v>
      </c>
      <c r="AK109" s="75">
        <v>7</v>
      </c>
      <c r="AL109" s="75" t="str">
        <f>AI109 - AJ109 - AK109</f>
        <v>0</v>
      </c>
      <c r="AM109" s="66">
        <v>1618.5</v>
      </c>
      <c r="AN109" s="72" t="str">
        <f>IFERROR(AM109/(AK109+AL109), 0)</f>
        <v>0</v>
      </c>
      <c r="AO109" s="63">
        <v>2130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0</v>
      </c>
      <c r="G110" s="60">
        <v>0</v>
      </c>
      <c r="H110" s="60">
        <v>0</v>
      </c>
      <c r="I110" s="60">
        <v>0</v>
      </c>
      <c r="J110" s="75">
        <v>0</v>
      </c>
      <c r="K110" s="75">
        <v>0</v>
      </c>
      <c r="L110" s="75">
        <v>0</v>
      </c>
      <c r="M110" s="75" t="str">
        <f>J110 - K110 - L110</f>
        <v>0</v>
      </c>
      <c r="N110" s="66">
        <v>0</v>
      </c>
      <c r="O110" s="69" t="str">
        <f>IFERROR(N110/(L110+M110), 0)</f>
        <v>0</v>
      </c>
      <c r="P110" s="57">
        <v>0</v>
      </c>
      <c r="Q110" s="60">
        <v>0</v>
      </c>
      <c r="R110" s="60">
        <v>0</v>
      </c>
      <c r="S110" s="60">
        <v>0</v>
      </c>
      <c r="T110" s="75">
        <v>0</v>
      </c>
      <c r="U110" s="75">
        <v>0</v>
      </c>
      <c r="V110" s="75">
        <v>0</v>
      </c>
      <c r="W110" s="75" t="str">
        <f>T110 - U110 - V110</f>
        <v>0</v>
      </c>
      <c r="X110" s="66">
        <v>0</v>
      </c>
      <c r="Y110" s="69" t="str">
        <f>IFERROR(X110/(V110+W110), 0)</f>
        <v>0</v>
      </c>
      <c r="Z110" s="57">
        <v>0</v>
      </c>
      <c r="AA110" s="60">
        <v>0</v>
      </c>
      <c r="AB110" s="63">
        <v>0</v>
      </c>
      <c r="AC110" s="57">
        <v>3045</v>
      </c>
      <c r="AD110" s="60">
        <v>3045</v>
      </c>
      <c r="AE110" s="60">
        <v>0</v>
      </c>
      <c r="AF110" s="60">
        <v>-51</v>
      </c>
      <c r="AG110" s="66" t="str">
        <f>IFERROR(AF110/AD110, 0) * 100</f>
        <v>0</v>
      </c>
      <c r="AH110" s="60" t="s">
        <v>13</v>
      </c>
      <c r="AI110" s="75">
        <v>4523</v>
      </c>
      <c r="AJ110" s="75">
        <v>510</v>
      </c>
      <c r="AK110" s="75">
        <v>641</v>
      </c>
      <c r="AL110" s="75" t="str">
        <f>AI110 - AJ110 - AK110</f>
        <v>0</v>
      </c>
      <c r="AM110" s="66">
        <v>3197.25</v>
      </c>
      <c r="AN110" s="72" t="str">
        <f>IFERROR(AM110/(AK110+AL110), 0)</f>
        <v>0</v>
      </c>
      <c r="AO110" s="63">
        <v>3712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624</v>
      </c>
      <c r="G111" s="60">
        <v>284</v>
      </c>
      <c r="H111" s="60">
        <v>-340</v>
      </c>
      <c r="I111" s="60">
        <v>0</v>
      </c>
      <c r="J111" s="75">
        <v>515</v>
      </c>
      <c r="K111" s="75">
        <v>60</v>
      </c>
      <c r="L111" s="75">
        <v>42</v>
      </c>
      <c r="M111" s="75" t="str">
        <f>J111 - K111 - L111</f>
        <v>0</v>
      </c>
      <c r="N111" s="66">
        <v>355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75">
        <v>0</v>
      </c>
      <c r="U111" s="75">
        <v>0</v>
      </c>
      <c r="V111" s="75">
        <v>0</v>
      </c>
      <c r="W111" s="75" t="str">
        <f>T111 - U111 - V111</f>
        <v>0</v>
      </c>
      <c r="X111" s="66">
        <v>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4452</v>
      </c>
      <c r="AD111" s="60">
        <v>4296</v>
      </c>
      <c r="AE111" s="60">
        <v>-156</v>
      </c>
      <c r="AF111" s="60">
        <v>-11</v>
      </c>
      <c r="AG111" s="66" t="str">
        <f>IFERROR(AF111/AD111, 0) * 100</f>
        <v>0</v>
      </c>
      <c r="AH111" s="60" t="s">
        <v>13</v>
      </c>
      <c r="AI111" s="75">
        <v>7770</v>
      </c>
      <c r="AJ111" s="75">
        <v>940</v>
      </c>
      <c r="AK111" s="75">
        <v>642</v>
      </c>
      <c r="AL111" s="75" t="str">
        <f>AI111 - AJ111 - AK111</f>
        <v>0</v>
      </c>
      <c r="AM111" s="66">
        <v>5370</v>
      </c>
      <c r="AN111" s="72" t="str">
        <f>IFERROR(AM111/(AK111+AL111), 0)</f>
        <v>0</v>
      </c>
      <c r="AO111" s="63">
        <v>4452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388</v>
      </c>
      <c r="G112" s="60">
        <v>388</v>
      </c>
      <c r="H112" s="60">
        <v>0</v>
      </c>
      <c r="I112" s="60">
        <v>0</v>
      </c>
      <c r="J112" s="75">
        <v>469</v>
      </c>
      <c r="K112" s="75">
        <v>60</v>
      </c>
      <c r="L112" s="75">
        <v>21</v>
      </c>
      <c r="M112" s="75" t="str">
        <f>J112 - K112 - L112</f>
        <v>0</v>
      </c>
      <c r="N112" s="66">
        <v>271.6</v>
      </c>
      <c r="O112" s="69" t="str">
        <f>IFERROR(N112/(L112+M112), 0)</f>
        <v>0</v>
      </c>
      <c r="P112" s="57">
        <v>0</v>
      </c>
      <c r="Q112" s="60">
        <v>0</v>
      </c>
      <c r="R112" s="60">
        <v>0</v>
      </c>
      <c r="S112" s="60">
        <v>0</v>
      </c>
      <c r="T112" s="75">
        <v>0</v>
      </c>
      <c r="U112" s="75">
        <v>0</v>
      </c>
      <c r="V112" s="75">
        <v>0</v>
      </c>
      <c r="W112" s="75" t="str">
        <f>T112 - U112 - V112</f>
        <v>0</v>
      </c>
      <c r="X112" s="66">
        <v>0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4404</v>
      </c>
      <c r="AD112" s="60">
        <v>4404</v>
      </c>
      <c r="AE112" s="60">
        <v>0</v>
      </c>
      <c r="AF112" s="60">
        <v>-28</v>
      </c>
      <c r="AG112" s="66" t="str">
        <f>IFERROR(AF112/AD112, 0) * 100</f>
        <v>0</v>
      </c>
      <c r="AH112" s="60" t="s">
        <v>13</v>
      </c>
      <c r="AI112" s="75">
        <v>3985</v>
      </c>
      <c r="AJ112" s="75">
        <v>490</v>
      </c>
      <c r="AK112" s="75">
        <v>304</v>
      </c>
      <c r="AL112" s="75" t="str">
        <f>AI112 - AJ112 - AK112</f>
        <v>0</v>
      </c>
      <c r="AM112" s="66">
        <v>3082.8</v>
      </c>
      <c r="AN112" s="72" t="str">
        <f>IFERROR(AM112/(AK112+AL112), 0)</f>
        <v>0</v>
      </c>
      <c r="AO112" s="63">
        <v>5124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0</v>
      </c>
      <c r="G113" s="60">
        <v>0</v>
      </c>
      <c r="H113" s="60">
        <v>0</v>
      </c>
      <c r="I113" s="60">
        <v>0</v>
      </c>
      <c r="J113" s="75">
        <v>0</v>
      </c>
      <c r="K113" s="75">
        <v>0</v>
      </c>
      <c r="L113" s="75">
        <v>0</v>
      </c>
      <c r="M113" s="75" t="str">
        <f>J113 - K113 - L113</f>
        <v>0</v>
      </c>
      <c r="N113" s="66">
        <v>0</v>
      </c>
      <c r="O113" s="69" t="str">
        <f>IFERROR(N113/(L113+M113), 0)</f>
        <v>0</v>
      </c>
      <c r="P113" s="57">
        <v>0</v>
      </c>
      <c r="Q113" s="60">
        <v>0</v>
      </c>
      <c r="R113" s="60">
        <v>0</v>
      </c>
      <c r="S113" s="60">
        <v>0</v>
      </c>
      <c r="T113" s="75">
        <v>0</v>
      </c>
      <c r="U113" s="75">
        <v>0</v>
      </c>
      <c r="V113" s="75">
        <v>0</v>
      </c>
      <c r="W113" s="75" t="str">
        <f>T113 - U113 - V113</f>
        <v>0</v>
      </c>
      <c r="X113" s="66">
        <v>0</v>
      </c>
      <c r="Y113" s="69" t="str">
        <f>IFERROR(X113/(V113+W113), 0)</f>
        <v>0</v>
      </c>
      <c r="Z113" s="57">
        <v>0</v>
      </c>
      <c r="AA113" s="60">
        <v>0</v>
      </c>
      <c r="AB113" s="63">
        <v>0</v>
      </c>
      <c r="AC113" s="57">
        <v>3310</v>
      </c>
      <c r="AD113" s="60">
        <v>3310</v>
      </c>
      <c r="AE113" s="60">
        <v>0</v>
      </c>
      <c r="AF113" s="60">
        <v>-12</v>
      </c>
      <c r="AG113" s="66" t="str">
        <f>IFERROR(AF113/AD113, 0) * 100</f>
        <v>0</v>
      </c>
      <c r="AH113" s="60" t="s">
        <v>13</v>
      </c>
      <c r="AI113" s="75">
        <v>5833</v>
      </c>
      <c r="AJ113" s="75">
        <v>710</v>
      </c>
      <c r="AK113" s="75">
        <v>258</v>
      </c>
      <c r="AL113" s="75" t="str">
        <f>AI113 - AJ113 - AK113</f>
        <v>0</v>
      </c>
      <c r="AM113" s="66">
        <v>4336.1</v>
      </c>
      <c r="AN113" s="72" t="str">
        <f>IFERROR(AM113/(AK113+AL113), 0)</f>
        <v>0</v>
      </c>
      <c r="AO113" s="63">
        <v>4150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0</v>
      </c>
      <c r="G114" s="60">
        <v>0</v>
      </c>
      <c r="H114" s="60">
        <v>0</v>
      </c>
      <c r="I114" s="60">
        <v>0</v>
      </c>
      <c r="J114" s="75">
        <v>0</v>
      </c>
      <c r="K114" s="75">
        <v>0</v>
      </c>
      <c r="L114" s="75">
        <v>0</v>
      </c>
      <c r="M114" s="75" t="str">
        <f>J114 - K114 - L114</f>
        <v>0</v>
      </c>
      <c r="N114" s="66">
        <v>0</v>
      </c>
      <c r="O114" s="69" t="str">
        <f>IFERROR(N114/(L114+M114), 0)</f>
        <v>0</v>
      </c>
      <c r="P114" s="57">
        <v>0</v>
      </c>
      <c r="Q114" s="60">
        <v>0</v>
      </c>
      <c r="R114" s="60">
        <v>0</v>
      </c>
      <c r="S114" s="60">
        <v>0</v>
      </c>
      <c r="T114" s="75">
        <v>0</v>
      </c>
      <c r="U114" s="75">
        <v>0</v>
      </c>
      <c r="V114" s="75">
        <v>0</v>
      </c>
      <c r="W114" s="75" t="str">
        <f>T114 - U114 - V114</f>
        <v>0</v>
      </c>
      <c r="X114" s="66">
        <v>0</v>
      </c>
      <c r="Y114" s="69" t="str">
        <f>IFERROR(X114/(V114+W114), 0)</f>
        <v>0</v>
      </c>
      <c r="Z114" s="57">
        <v>0</v>
      </c>
      <c r="AA114" s="60">
        <v>0</v>
      </c>
      <c r="AB114" s="63">
        <v>0</v>
      </c>
      <c r="AC114" s="57">
        <v>3340</v>
      </c>
      <c r="AD114" s="60">
        <v>3340</v>
      </c>
      <c r="AE114" s="60">
        <v>0</v>
      </c>
      <c r="AF114" s="60">
        <v>-24</v>
      </c>
      <c r="AG114" s="66" t="str">
        <f>IFERROR(AF114/AD114, 0) * 100</f>
        <v>0</v>
      </c>
      <c r="AH114" s="60" t="s">
        <v>13</v>
      </c>
      <c r="AI114" s="75">
        <v>7552</v>
      </c>
      <c r="AJ114" s="75">
        <v>900</v>
      </c>
      <c r="AK114" s="75">
        <v>777</v>
      </c>
      <c r="AL114" s="75" t="str">
        <f>AI114 - AJ114 - AK114</f>
        <v>0</v>
      </c>
      <c r="AM114" s="66">
        <v>5177</v>
      </c>
      <c r="AN114" s="72" t="str">
        <f>IFERROR(AM114/(AK114+AL114), 0)</f>
        <v>0</v>
      </c>
      <c r="AO114" s="63">
        <v>3970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0</v>
      </c>
      <c r="G115" s="60">
        <v>47</v>
      </c>
      <c r="H115" s="60">
        <v>47</v>
      </c>
      <c r="I115" s="60">
        <v>0</v>
      </c>
      <c r="J115" s="75">
        <v>152</v>
      </c>
      <c r="K115" s="75">
        <v>10</v>
      </c>
      <c r="L115" s="75">
        <v>0</v>
      </c>
      <c r="M115" s="75" t="str">
        <f>J115 - K115 - L115</f>
        <v>0</v>
      </c>
      <c r="N115" s="66">
        <v>72.84999999999999</v>
      </c>
      <c r="O115" s="69" t="str">
        <f>IFERROR(N115/(L115+M115), 0)</f>
        <v>0</v>
      </c>
      <c r="P115" s="57">
        <v>0</v>
      </c>
      <c r="Q115" s="60">
        <v>0</v>
      </c>
      <c r="R115" s="60">
        <v>0</v>
      </c>
      <c r="S115" s="60">
        <v>0</v>
      </c>
      <c r="T115" s="75">
        <v>0</v>
      </c>
      <c r="U115" s="75">
        <v>0</v>
      </c>
      <c r="V115" s="75">
        <v>0</v>
      </c>
      <c r="W115" s="75" t="str">
        <f>T115 - U115 - V115</f>
        <v>0</v>
      </c>
      <c r="X115" s="66">
        <v>0</v>
      </c>
      <c r="Y115" s="69" t="str">
        <f>IFERROR(X115/(V115+W115), 0)</f>
        <v>0</v>
      </c>
      <c r="Z115" s="57">
        <v>0</v>
      </c>
      <c r="AA115" s="60">
        <v>0</v>
      </c>
      <c r="AB115" s="63">
        <v>0</v>
      </c>
      <c r="AC115" s="57">
        <v>3025</v>
      </c>
      <c r="AD115" s="60">
        <v>3025</v>
      </c>
      <c r="AE115" s="60">
        <v>0</v>
      </c>
      <c r="AF115" s="60">
        <v>-51</v>
      </c>
      <c r="AG115" s="66" t="str">
        <f>IFERROR(AF115/AD115, 0) * 100</f>
        <v>0</v>
      </c>
      <c r="AH115" s="60" t="s">
        <v>13</v>
      </c>
      <c r="AI115" s="75">
        <v>7336</v>
      </c>
      <c r="AJ115" s="75">
        <v>860</v>
      </c>
      <c r="AK115" s="75">
        <v>1399</v>
      </c>
      <c r="AL115" s="75" t="str">
        <f>AI115 - AJ115 - AK115</f>
        <v>0</v>
      </c>
      <c r="AM115" s="66">
        <v>4688.75</v>
      </c>
      <c r="AN115" s="72" t="str">
        <f>IFERROR(AM115/(AK115+AL115), 0)</f>
        <v>0</v>
      </c>
      <c r="AO115" s="63">
        <v>3625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0</v>
      </c>
      <c r="G116" s="60">
        <v>0</v>
      </c>
      <c r="H116" s="60">
        <v>0</v>
      </c>
      <c r="I116" s="60">
        <v>0</v>
      </c>
      <c r="J116" s="75">
        <v>0</v>
      </c>
      <c r="K116" s="75">
        <v>0</v>
      </c>
      <c r="L116" s="75">
        <v>0</v>
      </c>
      <c r="M116" s="75" t="str">
        <f>J116 - K116 - L116</f>
        <v>0</v>
      </c>
      <c r="N116" s="66">
        <v>0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75">
        <v>0</v>
      </c>
      <c r="U116" s="75">
        <v>0</v>
      </c>
      <c r="V116" s="75">
        <v>0</v>
      </c>
      <c r="W116" s="75" t="str">
        <f>T116 - U116 - V116</f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4230</v>
      </c>
      <c r="AD116" s="60">
        <v>4230</v>
      </c>
      <c r="AE116" s="60">
        <v>0</v>
      </c>
      <c r="AF116" s="60">
        <v>-1</v>
      </c>
      <c r="AG116" s="66" t="str">
        <f>IFERROR(AF116/AD116, 0) * 100</f>
        <v>0</v>
      </c>
      <c r="AH116" s="60" t="s">
        <v>13</v>
      </c>
      <c r="AI116" s="75">
        <v>3957</v>
      </c>
      <c r="AJ116" s="75">
        <v>480</v>
      </c>
      <c r="AK116" s="75">
        <v>158</v>
      </c>
      <c r="AL116" s="75" t="str">
        <f>AI116 - AJ116 - AK116</f>
        <v>0</v>
      </c>
      <c r="AM116" s="66">
        <v>2834.1</v>
      </c>
      <c r="AN116" s="72" t="str">
        <f>IFERROR(AM116/(AK116+AL116), 0)</f>
        <v>0</v>
      </c>
      <c r="AO116" s="63">
        <v>4230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0</v>
      </c>
      <c r="G117" s="60">
        <v>0</v>
      </c>
      <c r="H117" s="60">
        <v>0</v>
      </c>
      <c r="I117" s="60">
        <v>0</v>
      </c>
      <c r="J117" s="75">
        <v>0</v>
      </c>
      <c r="K117" s="75">
        <v>0</v>
      </c>
      <c r="L117" s="75">
        <v>0</v>
      </c>
      <c r="M117" s="75" t="str">
        <f>J117 - K117 - L117</f>
        <v>0</v>
      </c>
      <c r="N117" s="66">
        <v>0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75">
        <v>0</v>
      </c>
      <c r="U117" s="75">
        <v>0</v>
      </c>
      <c r="V117" s="75">
        <v>0</v>
      </c>
      <c r="W117" s="75" t="str">
        <f>T117 - U117 - V117</f>
        <v>0</v>
      </c>
      <c r="X117" s="66">
        <v>0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7470</v>
      </c>
      <c r="AD117" s="60">
        <v>7470</v>
      </c>
      <c r="AE117" s="60">
        <v>0</v>
      </c>
      <c r="AF117" s="60">
        <v>-10</v>
      </c>
      <c r="AG117" s="66" t="str">
        <f>IFERROR(AF117/AD117, 0) * 100</f>
        <v>0</v>
      </c>
      <c r="AH117" s="60" t="s">
        <v>13</v>
      </c>
      <c r="AI117" s="75">
        <v>5232</v>
      </c>
      <c r="AJ117" s="75">
        <v>650</v>
      </c>
      <c r="AK117" s="75">
        <v>695</v>
      </c>
      <c r="AL117" s="75" t="str">
        <f>AI117 - AJ117 - AK117</f>
        <v>0</v>
      </c>
      <c r="AM117" s="66">
        <v>4482</v>
      </c>
      <c r="AN117" s="72" t="str">
        <f>IFERROR(AM117/(AK117+AL117), 0)</f>
        <v>0</v>
      </c>
      <c r="AO117" s="63">
        <v>9870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388</v>
      </c>
      <c r="G118" s="60">
        <v>388</v>
      </c>
      <c r="H118" s="60">
        <v>0</v>
      </c>
      <c r="I118" s="60">
        <v>0</v>
      </c>
      <c r="J118" s="75">
        <v>456</v>
      </c>
      <c r="K118" s="75">
        <v>60</v>
      </c>
      <c r="L118" s="75">
        <v>31</v>
      </c>
      <c r="M118" s="75" t="str">
        <f>J118 - K118 - L118</f>
        <v>0</v>
      </c>
      <c r="N118" s="66">
        <v>485</v>
      </c>
      <c r="O118" s="69" t="str">
        <f>IFERROR(N118/(L118+M118), 0)</f>
        <v>0</v>
      </c>
      <c r="P118" s="57">
        <v>0</v>
      </c>
      <c r="Q118" s="60">
        <v>0</v>
      </c>
      <c r="R118" s="60">
        <v>0</v>
      </c>
      <c r="S118" s="60">
        <v>0</v>
      </c>
      <c r="T118" s="75">
        <v>0</v>
      </c>
      <c r="U118" s="75">
        <v>0</v>
      </c>
      <c r="V118" s="75">
        <v>0</v>
      </c>
      <c r="W118" s="75" t="str">
        <f>T118 - U118 - V118</f>
        <v>0</v>
      </c>
      <c r="X118" s="66">
        <v>0</v>
      </c>
      <c r="Y118" s="69" t="str">
        <f>IFERROR(X118/(V118+W118), 0)</f>
        <v>0</v>
      </c>
      <c r="Z118" s="57">
        <v>0</v>
      </c>
      <c r="AA118" s="60">
        <v>0</v>
      </c>
      <c r="AB118" s="63">
        <v>0</v>
      </c>
      <c r="AC118" s="57">
        <v>7764</v>
      </c>
      <c r="AD118" s="60">
        <v>7764</v>
      </c>
      <c r="AE118" s="60">
        <v>0</v>
      </c>
      <c r="AF118" s="60">
        <v>-8</v>
      </c>
      <c r="AG118" s="66" t="str">
        <f>IFERROR(AF118/AD118, 0) * 100</f>
        <v>0</v>
      </c>
      <c r="AH118" s="60" t="s">
        <v>13</v>
      </c>
      <c r="AI118" s="75">
        <v>6063</v>
      </c>
      <c r="AJ118" s="75">
        <v>760</v>
      </c>
      <c r="AK118" s="75">
        <v>636</v>
      </c>
      <c r="AL118" s="75" t="str">
        <f>AI118 - AJ118 - AK118</f>
        <v>0</v>
      </c>
      <c r="AM118" s="66">
        <v>6345</v>
      </c>
      <c r="AN118" s="72" t="str">
        <f>IFERROR(AM118/(AK118+AL118), 0)</f>
        <v>0</v>
      </c>
      <c r="AO118" s="63">
        <v>8964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400</v>
      </c>
      <c r="G119" s="60">
        <v>890</v>
      </c>
      <c r="H119" s="60">
        <v>490</v>
      </c>
      <c r="I119" s="60">
        <v>0</v>
      </c>
      <c r="J119" s="75">
        <v>1040</v>
      </c>
      <c r="K119" s="75">
        <v>120</v>
      </c>
      <c r="L119" s="75">
        <v>76</v>
      </c>
      <c r="M119" s="75" t="str">
        <f>J119 - K119 - L119</f>
        <v>0</v>
      </c>
      <c r="N119" s="66">
        <v>534</v>
      </c>
      <c r="O119" s="69" t="str">
        <f>IFERROR(N119/(L119+M119), 0)</f>
        <v>0</v>
      </c>
      <c r="P119" s="57">
        <v>0</v>
      </c>
      <c r="Q119" s="60">
        <v>280</v>
      </c>
      <c r="R119" s="60">
        <v>280</v>
      </c>
      <c r="S119" s="60">
        <v>0</v>
      </c>
      <c r="T119" s="75">
        <v>336</v>
      </c>
      <c r="U119" s="75">
        <v>50</v>
      </c>
      <c r="V119" s="75">
        <v>5</v>
      </c>
      <c r="W119" s="75" t="str">
        <f>T119 - U119 - V119</f>
        <v>0</v>
      </c>
      <c r="X119" s="66">
        <v>168</v>
      </c>
      <c r="Y119" s="69" t="str">
        <f>IFERROR(X119/(V119+W119), 0)</f>
        <v>0</v>
      </c>
      <c r="Z119" s="57">
        <v>500</v>
      </c>
      <c r="AA119" s="60">
        <v>0</v>
      </c>
      <c r="AB119" s="63">
        <v>0</v>
      </c>
      <c r="AC119" s="57">
        <v>8820</v>
      </c>
      <c r="AD119" s="60">
        <v>8320</v>
      </c>
      <c r="AE119" s="60">
        <v>-500</v>
      </c>
      <c r="AF119" s="60">
        <v>-26</v>
      </c>
      <c r="AG119" s="66" t="str">
        <f>IFERROR(AF119/AD119, 0) * 100</f>
        <v>0</v>
      </c>
      <c r="AH119" s="60" t="s">
        <v>13</v>
      </c>
      <c r="AI119" s="75">
        <v>9640</v>
      </c>
      <c r="AJ119" s="75">
        <v>1170</v>
      </c>
      <c r="AK119" s="75">
        <v>1114</v>
      </c>
      <c r="AL119" s="75" t="str">
        <f>AI119 - AJ119 - AK119</f>
        <v>0</v>
      </c>
      <c r="AM119" s="66">
        <v>7099.5</v>
      </c>
      <c r="AN119" s="72" t="str">
        <f>IFERROR(AM119/(AK119+AL119), 0)</f>
        <v>0</v>
      </c>
      <c r="AO119" s="63">
        <v>12372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0</v>
      </c>
      <c r="G120" s="60">
        <v>0</v>
      </c>
      <c r="H120" s="60">
        <v>0</v>
      </c>
      <c r="I120" s="60">
        <v>0</v>
      </c>
      <c r="J120" s="75">
        <v>0</v>
      </c>
      <c r="K120" s="75">
        <v>0</v>
      </c>
      <c r="L120" s="75">
        <v>0</v>
      </c>
      <c r="M120" s="75" t="str">
        <f>J120 - K120 - L120</f>
        <v>0</v>
      </c>
      <c r="N120" s="66">
        <v>0</v>
      </c>
      <c r="O120" s="69" t="str">
        <f>IFERROR(N120/(L120+M120), 0)</f>
        <v>0</v>
      </c>
      <c r="P120" s="57">
        <v>0</v>
      </c>
      <c r="Q120" s="60">
        <v>0</v>
      </c>
      <c r="R120" s="60">
        <v>0</v>
      </c>
      <c r="S120" s="60">
        <v>0</v>
      </c>
      <c r="T120" s="75">
        <v>0</v>
      </c>
      <c r="U120" s="75">
        <v>0</v>
      </c>
      <c r="V120" s="75">
        <v>0</v>
      </c>
      <c r="W120" s="75" t="str">
        <f>T120 - U120 - V120</f>
        <v>0</v>
      </c>
      <c r="X120" s="66">
        <v>0</v>
      </c>
      <c r="Y120" s="69" t="str">
        <f>IFERROR(X120/(V120+W120), 0)</f>
        <v>0</v>
      </c>
      <c r="Z120" s="57">
        <v>0</v>
      </c>
      <c r="AA120" s="60">
        <v>0</v>
      </c>
      <c r="AB120" s="63">
        <v>0</v>
      </c>
      <c r="AC120" s="57">
        <v>6615</v>
      </c>
      <c r="AD120" s="60">
        <v>6615</v>
      </c>
      <c r="AE120" s="60">
        <v>0</v>
      </c>
      <c r="AF120" s="60">
        <v>-1</v>
      </c>
      <c r="AG120" s="66" t="str">
        <f>IFERROR(AF120/AD120, 0) * 100</f>
        <v>0</v>
      </c>
      <c r="AH120" s="60" t="s">
        <v>13</v>
      </c>
      <c r="AI120" s="75">
        <v>5499</v>
      </c>
      <c r="AJ120" s="75">
        <v>660</v>
      </c>
      <c r="AK120" s="75">
        <v>276</v>
      </c>
      <c r="AL120" s="75" t="str">
        <f>AI120 - AJ120 - AK120</f>
        <v>0</v>
      </c>
      <c r="AM120" s="66">
        <v>4026.15</v>
      </c>
      <c r="AN120" s="72" t="str">
        <f>IFERROR(AM120/(AK120+AL120), 0)</f>
        <v>0</v>
      </c>
      <c r="AO120" s="63">
        <v>11160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405</v>
      </c>
      <c r="G121" s="60">
        <v>405</v>
      </c>
      <c r="H121" s="60">
        <v>0</v>
      </c>
      <c r="I121" s="60">
        <v>0</v>
      </c>
      <c r="J121" s="75">
        <v>486</v>
      </c>
      <c r="K121" s="75">
        <v>60</v>
      </c>
      <c r="L121" s="75">
        <v>50</v>
      </c>
      <c r="M121" s="75" t="str">
        <f>J121 - K121 - L121</f>
        <v>0</v>
      </c>
      <c r="N121" s="66">
        <v>405</v>
      </c>
      <c r="O121" s="69" t="str">
        <f>IFERROR(N121/(L121+M121), 0)</f>
        <v>0</v>
      </c>
      <c r="P121" s="57">
        <v>0</v>
      </c>
      <c r="Q121" s="60">
        <v>0</v>
      </c>
      <c r="R121" s="60">
        <v>0</v>
      </c>
      <c r="S121" s="60">
        <v>0</v>
      </c>
      <c r="T121" s="75">
        <v>0</v>
      </c>
      <c r="U121" s="75">
        <v>0</v>
      </c>
      <c r="V121" s="75">
        <v>0</v>
      </c>
      <c r="W121" s="75" t="str">
        <f>T121 - U121 - V121</f>
        <v>0</v>
      </c>
      <c r="X121" s="66">
        <v>0</v>
      </c>
      <c r="Y121" s="69" t="str">
        <f>IFERROR(X121/(V121+W121), 0)</f>
        <v>0</v>
      </c>
      <c r="Z121" s="57">
        <v>0</v>
      </c>
      <c r="AA121" s="60">
        <v>0</v>
      </c>
      <c r="AB121" s="63">
        <v>0</v>
      </c>
      <c r="AC121" s="57">
        <v>4173</v>
      </c>
      <c r="AD121" s="60">
        <v>4173</v>
      </c>
      <c r="AE121" s="60">
        <v>0</v>
      </c>
      <c r="AF121" s="60">
        <v>-22</v>
      </c>
      <c r="AG121" s="66" t="str">
        <f>IFERROR(AF121/AD121, 0) * 100</f>
        <v>0</v>
      </c>
      <c r="AH121" s="60" t="s">
        <v>13</v>
      </c>
      <c r="AI121" s="75">
        <v>5262</v>
      </c>
      <c r="AJ121" s="75">
        <v>650</v>
      </c>
      <c r="AK121" s="75">
        <v>385</v>
      </c>
      <c r="AL121" s="75" t="str">
        <f>AI121 - AJ121 - AK121</f>
        <v>0</v>
      </c>
      <c r="AM121" s="66">
        <v>5108.7</v>
      </c>
      <c r="AN121" s="72" t="str">
        <f>IFERROR(AM121/(AK121+AL121), 0)</f>
        <v>0</v>
      </c>
      <c r="AO121" s="63">
        <v>5613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600</v>
      </c>
      <c r="G122" s="60">
        <v>600</v>
      </c>
      <c r="H122" s="60">
        <v>0</v>
      </c>
      <c r="I122" s="60">
        <v>0</v>
      </c>
      <c r="J122" s="75">
        <v>1019</v>
      </c>
      <c r="K122" s="75">
        <v>120</v>
      </c>
      <c r="L122" s="75">
        <v>38</v>
      </c>
      <c r="M122" s="75" t="str">
        <f>J122 - K122 - L122</f>
        <v>0</v>
      </c>
      <c r="N122" s="66">
        <v>756</v>
      </c>
      <c r="O122" s="69" t="str">
        <f>IFERROR(N122/(L122+M122), 0)</f>
        <v>0</v>
      </c>
      <c r="P122" s="57">
        <v>0</v>
      </c>
      <c r="Q122" s="60">
        <v>0</v>
      </c>
      <c r="R122" s="60">
        <v>0</v>
      </c>
      <c r="S122" s="60">
        <v>0</v>
      </c>
      <c r="T122" s="75">
        <v>0</v>
      </c>
      <c r="U122" s="75">
        <v>0</v>
      </c>
      <c r="V122" s="75">
        <v>0</v>
      </c>
      <c r="W122" s="75" t="str">
        <f>T122 - U122 - V122</f>
        <v>0</v>
      </c>
      <c r="X122" s="66">
        <v>0</v>
      </c>
      <c r="Y122" s="69" t="str">
        <f>IFERROR(X122/(V122+W122), 0)</f>
        <v>0</v>
      </c>
      <c r="Z122" s="57">
        <v>0</v>
      </c>
      <c r="AA122" s="60">
        <v>0</v>
      </c>
      <c r="AB122" s="63">
        <v>0</v>
      </c>
      <c r="AC122" s="57">
        <v>5445</v>
      </c>
      <c r="AD122" s="60">
        <v>5445</v>
      </c>
      <c r="AE122" s="60">
        <v>0</v>
      </c>
      <c r="AF122" s="60">
        <v>0</v>
      </c>
      <c r="AG122" s="66" t="str">
        <f>IFERROR(AF122/AD122, 0) * 100</f>
        <v>0</v>
      </c>
      <c r="AH122" s="60" t="s">
        <v>13</v>
      </c>
      <c r="AI122" s="75">
        <v>9937</v>
      </c>
      <c r="AJ122" s="75">
        <v>1200</v>
      </c>
      <c r="AK122" s="75">
        <v>344</v>
      </c>
      <c r="AL122" s="75" t="str">
        <f>AI122 - AJ122 - AK122</f>
        <v>0</v>
      </c>
      <c r="AM122" s="66">
        <v>6860.7</v>
      </c>
      <c r="AN122" s="72" t="str">
        <f>IFERROR(AM122/(AK122+AL122), 0)</f>
        <v>0</v>
      </c>
      <c r="AO122" s="63">
        <v>5445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0</v>
      </c>
      <c r="G123" s="60">
        <v>0</v>
      </c>
      <c r="H123" s="60">
        <v>0</v>
      </c>
      <c r="I123" s="60">
        <v>0</v>
      </c>
      <c r="J123" s="75">
        <v>0</v>
      </c>
      <c r="K123" s="75">
        <v>0</v>
      </c>
      <c r="L123" s="75">
        <v>0</v>
      </c>
      <c r="M123" s="75" t="str">
        <f>J123 - K123 - L123</f>
        <v>0</v>
      </c>
      <c r="N123" s="66">
        <v>0</v>
      </c>
      <c r="O123" s="69" t="str">
        <f>IFERROR(N123/(L123+M123), 0)</f>
        <v>0</v>
      </c>
      <c r="P123" s="57">
        <v>0</v>
      </c>
      <c r="Q123" s="60">
        <v>0</v>
      </c>
      <c r="R123" s="60">
        <v>0</v>
      </c>
      <c r="S123" s="60">
        <v>0</v>
      </c>
      <c r="T123" s="75">
        <v>0</v>
      </c>
      <c r="U123" s="75">
        <v>0</v>
      </c>
      <c r="V123" s="75">
        <v>0</v>
      </c>
      <c r="W123" s="75" t="str">
        <f>T123 - U123 - V123</f>
        <v>0</v>
      </c>
      <c r="X123" s="66">
        <v>0</v>
      </c>
      <c r="Y123" s="69" t="str">
        <f>IFERROR(X123/(V123+W123), 0)</f>
        <v>0</v>
      </c>
      <c r="Z123" s="57">
        <v>0</v>
      </c>
      <c r="AA123" s="60">
        <v>0</v>
      </c>
      <c r="AB123" s="63">
        <v>0</v>
      </c>
      <c r="AC123" s="57">
        <v>3340</v>
      </c>
      <c r="AD123" s="60">
        <v>3340</v>
      </c>
      <c r="AE123" s="60">
        <v>0</v>
      </c>
      <c r="AF123" s="60">
        <v>-9</v>
      </c>
      <c r="AG123" s="66" t="str">
        <f>IFERROR(AF123/AD123, 0) * 100</f>
        <v>0</v>
      </c>
      <c r="AH123" s="60" t="s">
        <v>13</v>
      </c>
      <c r="AI123" s="75">
        <v>7678</v>
      </c>
      <c r="AJ123" s="75">
        <v>950</v>
      </c>
      <c r="AK123" s="75">
        <v>289</v>
      </c>
      <c r="AL123" s="75" t="str">
        <f>AI123 - AJ123 - AK123</f>
        <v>0</v>
      </c>
      <c r="AM123" s="66">
        <v>4408.8</v>
      </c>
      <c r="AN123" s="72" t="str">
        <f>IFERROR(AM123/(AK123+AL123), 0)</f>
        <v>0</v>
      </c>
      <c r="AO123" s="63">
        <v>3910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144</v>
      </c>
      <c r="G124" s="60">
        <v>144</v>
      </c>
      <c r="H124" s="60">
        <v>0</v>
      </c>
      <c r="I124" s="60">
        <v>0</v>
      </c>
      <c r="J124" s="75">
        <v>477</v>
      </c>
      <c r="K124" s="75">
        <v>60</v>
      </c>
      <c r="L124" s="75">
        <v>42</v>
      </c>
      <c r="M124" s="75" t="str">
        <f>J124 - K124 - L124</f>
        <v>0</v>
      </c>
      <c r="N124" s="66">
        <v>504</v>
      </c>
      <c r="O124" s="69" t="str">
        <f>IFERROR(N124/(L124+M124), 0)</f>
        <v>0</v>
      </c>
      <c r="P124" s="57">
        <v>144</v>
      </c>
      <c r="Q124" s="60">
        <v>144</v>
      </c>
      <c r="R124" s="60">
        <v>0</v>
      </c>
      <c r="S124" s="60">
        <v>0</v>
      </c>
      <c r="T124" s="75">
        <v>481</v>
      </c>
      <c r="U124" s="75">
        <v>60</v>
      </c>
      <c r="V124" s="75">
        <v>40</v>
      </c>
      <c r="W124" s="75" t="str">
        <f>T124 - U124 - V124</f>
        <v>0</v>
      </c>
      <c r="X124" s="66">
        <v>504</v>
      </c>
      <c r="Y124" s="69" t="str">
        <f>IFERROR(X124/(V124+W124), 0)</f>
        <v>0</v>
      </c>
      <c r="Z124" s="57">
        <v>108</v>
      </c>
      <c r="AA124" s="60">
        <v>0</v>
      </c>
      <c r="AB124" s="63">
        <v>0</v>
      </c>
      <c r="AC124" s="57">
        <v>784</v>
      </c>
      <c r="AD124" s="60">
        <v>676</v>
      </c>
      <c r="AE124" s="60">
        <v>-108</v>
      </c>
      <c r="AF124" s="60">
        <v>-3</v>
      </c>
      <c r="AG124" s="66" t="str">
        <f>IFERROR(AF124/AD124, 0) * 100</f>
        <v>0</v>
      </c>
      <c r="AH124" s="60" t="s">
        <v>13</v>
      </c>
      <c r="AI124" s="75">
        <v>2409</v>
      </c>
      <c r="AJ124" s="75">
        <v>300</v>
      </c>
      <c r="AK124" s="75">
        <v>190</v>
      </c>
      <c r="AL124" s="75" t="str">
        <f>AI124 - AJ124 - AK124</f>
        <v>0</v>
      </c>
      <c r="AM124" s="66">
        <v>2366</v>
      </c>
      <c r="AN124" s="72" t="str">
        <f>IFERROR(AM124/(AK124+AL124), 0)</f>
        <v>0</v>
      </c>
      <c r="AO124" s="63">
        <v>1864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260</v>
      </c>
      <c r="F125" s="57">
        <v>144</v>
      </c>
      <c r="G125" s="60">
        <v>160</v>
      </c>
      <c r="H125" s="60">
        <v>16</v>
      </c>
      <c r="I125" s="60">
        <v>0</v>
      </c>
      <c r="J125" s="75">
        <v>516</v>
      </c>
      <c r="K125" s="75">
        <v>60</v>
      </c>
      <c r="L125" s="75">
        <v>26</v>
      </c>
      <c r="M125" s="75" t="str">
        <f>J125 - K125 - L125</f>
        <v>0</v>
      </c>
      <c r="N125" s="66">
        <v>400</v>
      </c>
      <c r="O125" s="69" t="str">
        <f>IFERROR(N125/(L125+M125), 0)</f>
        <v>0</v>
      </c>
      <c r="P125" s="57">
        <v>108</v>
      </c>
      <c r="Q125" s="60">
        <v>135</v>
      </c>
      <c r="R125" s="60">
        <v>27</v>
      </c>
      <c r="S125" s="60">
        <v>0</v>
      </c>
      <c r="T125" s="75">
        <v>483</v>
      </c>
      <c r="U125" s="75">
        <v>60</v>
      </c>
      <c r="V125" s="75">
        <v>15</v>
      </c>
      <c r="W125" s="75" t="str">
        <f>T125 - U125 - V125</f>
        <v>0</v>
      </c>
      <c r="X125" s="66">
        <v>337.5</v>
      </c>
      <c r="Y125" s="69" t="str">
        <f>IFERROR(X125/(V125+W125), 0)</f>
        <v>0</v>
      </c>
      <c r="Z125" s="57">
        <v>108</v>
      </c>
      <c r="AA125" s="60">
        <v>0</v>
      </c>
      <c r="AB125" s="63">
        <v>0</v>
      </c>
      <c r="AC125" s="57">
        <v>648</v>
      </c>
      <c r="AD125" s="60">
        <v>540</v>
      </c>
      <c r="AE125" s="60">
        <v>-108</v>
      </c>
      <c r="AF125" s="60">
        <v>0</v>
      </c>
      <c r="AG125" s="66" t="str">
        <f>IFERROR(AF125/AD125, 0) * 100</f>
        <v>0</v>
      </c>
      <c r="AH125" s="60" t="s">
        <v>13</v>
      </c>
      <c r="AI125" s="75">
        <v>2035</v>
      </c>
      <c r="AJ125" s="75">
        <v>240</v>
      </c>
      <c r="AK125" s="75">
        <v>41</v>
      </c>
      <c r="AL125" s="75" t="str">
        <f>AI125 - AJ125 - AK125</f>
        <v>0</v>
      </c>
      <c r="AM125" s="66">
        <v>1350</v>
      </c>
      <c r="AN125" s="72" t="str">
        <f>IFERROR(AM125/(AK125+AL125), 0)</f>
        <v>0</v>
      </c>
      <c r="AO125" s="63">
        <v>1152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262</v>
      </c>
      <c r="E126" s="54" t="s">
        <v>263</v>
      </c>
      <c r="F126" s="57">
        <v>120</v>
      </c>
      <c r="G126" s="60">
        <v>125</v>
      </c>
      <c r="H126" s="60">
        <v>5</v>
      </c>
      <c r="I126" s="60">
        <v>-1</v>
      </c>
      <c r="J126" s="75">
        <v>507</v>
      </c>
      <c r="K126" s="75">
        <v>60</v>
      </c>
      <c r="L126" s="75">
        <v>218</v>
      </c>
      <c r="M126" s="75" t="str">
        <f>J126 - K126 - L126</f>
        <v>0</v>
      </c>
      <c r="N126" s="66">
        <v>787.5</v>
      </c>
      <c r="O126" s="69" t="str">
        <f>IFERROR(N126/(L126+M126), 0)</f>
        <v>0</v>
      </c>
      <c r="P126" s="57">
        <v>120</v>
      </c>
      <c r="Q126" s="60">
        <v>125</v>
      </c>
      <c r="R126" s="60">
        <v>5</v>
      </c>
      <c r="S126" s="60">
        <v>0</v>
      </c>
      <c r="T126" s="75">
        <v>510</v>
      </c>
      <c r="U126" s="75">
        <v>60</v>
      </c>
      <c r="V126" s="75">
        <v>211</v>
      </c>
      <c r="W126" s="75" t="str">
        <f>T126 - U126 - V126</f>
        <v>0</v>
      </c>
      <c r="X126" s="66">
        <v>787.5</v>
      </c>
      <c r="Y126" s="69" t="str">
        <f>IFERROR(X126/(V126+W126), 0)</f>
        <v>0</v>
      </c>
      <c r="Z126" s="57">
        <v>120</v>
      </c>
      <c r="AA126" s="60">
        <v>0</v>
      </c>
      <c r="AB126" s="63">
        <v>0</v>
      </c>
      <c r="AC126" s="57">
        <v>630</v>
      </c>
      <c r="AD126" s="60">
        <v>510</v>
      </c>
      <c r="AE126" s="60">
        <v>-120</v>
      </c>
      <c r="AF126" s="60">
        <v>-12</v>
      </c>
      <c r="AG126" s="66" t="str">
        <f>IFERROR(AF126/AD126, 0) * 100</f>
        <v>0</v>
      </c>
      <c r="AH126" s="60" t="s">
        <v>13</v>
      </c>
      <c r="AI126" s="75">
        <v>2317</v>
      </c>
      <c r="AJ126" s="75">
        <v>290</v>
      </c>
      <c r="AK126" s="75">
        <v>689</v>
      </c>
      <c r="AL126" s="75" t="str">
        <f>AI126 - AJ126 - AK126</f>
        <v>0</v>
      </c>
      <c r="AM126" s="66">
        <v>3213</v>
      </c>
      <c r="AN126" s="72" t="str">
        <f>IFERROR(AM126/(AK126+AL126), 0)</f>
        <v>0</v>
      </c>
      <c r="AO126" s="63">
        <v>1550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263</v>
      </c>
      <c r="F127" s="57">
        <v>120</v>
      </c>
      <c r="G127" s="60">
        <v>103</v>
      </c>
      <c r="H127" s="60">
        <v>-17</v>
      </c>
      <c r="I127" s="60">
        <v>0</v>
      </c>
      <c r="J127" s="75">
        <v>501</v>
      </c>
      <c r="K127" s="75">
        <v>60</v>
      </c>
      <c r="L127" s="75">
        <v>180</v>
      </c>
      <c r="M127" s="75" t="str">
        <f>J127 - K127 - L127</f>
        <v>0</v>
      </c>
      <c r="N127" s="66">
        <v>648.9</v>
      </c>
      <c r="O127" s="69" t="str">
        <f>IFERROR(N127/(L127+M127), 0)</f>
        <v>0</v>
      </c>
      <c r="P127" s="57">
        <v>60</v>
      </c>
      <c r="Q127" s="60">
        <v>115</v>
      </c>
      <c r="R127" s="60">
        <v>55</v>
      </c>
      <c r="S127" s="60">
        <v>0</v>
      </c>
      <c r="T127" s="75">
        <v>515</v>
      </c>
      <c r="U127" s="75">
        <v>60</v>
      </c>
      <c r="V127" s="75">
        <v>185</v>
      </c>
      <c r="W127" s="75" t="str">
        <f>T127 - U127 - V127</f>
        <v>0</v>
      </c>
      <c r="X127" s="66">
        <v>724.5</v>
      </c>
      <c r="Y127" s="69" t="str">
        <f>IFERROR(X127/(V127+W127), 0)</f>
        <v>0</v>
      </c>
      <c r="Z127" s="57">
        <v>120</v>
      </c>
      <c r="AA127" s="60">
        <v>0</v>
      </c>
      <c r="AB127" s="63">
        <v>0</v>
      </c>
      <c r="AC127" s="57">
        <v>784</v>
      </c>
      <c r="AD127" s="60">
        <v>479</v>
      </c>
      <c r="AE127" s="60">
        <v>-305</v>
      </c>
      <c r="AF127" s="60">
        <v>-30</v>
      </c>
      <c r="AG127" s="66" t="str">
        <f>IFERROR(AF127/AD127, 0) * 100</f>
        <v>0</v>
      </c>
      <c r="AH127" s="60" t="s">
        <v>13</v>
      </c>
      <c r="AI127" s="75">
        <v>2494</v>
      </c>
      <c r="AJ127" s="75">
        <v>300</v>
      </c>
      <c r="AK127" s="75">
        <v>460</v>
      </c>
      <c r="AL127" s="75" t="str">
        <f>AI127 - AJ127 - AK127</f>
        <v>0</v>
      </c>
      <c r="AM127" s="66">
        <v>2827.3</v>
      </c>
      <c r="AN127" s="72" t="str">
        <f>IFERROR(AM127/(AK127+AL127), 0)</f>
        <v>0</v>
      </c>
      <c r="AO127" s="63">
        <v>1664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265</v>
      </c>
      <c r="E128" s="54" t="s">
        <v>266</v>
      </c>
      <c r="F128" s="57">
        <v>216</v>
      </c>
      <c r="G128" s="60">
        <v>169</v>
      </c>
      <c r="H128" s="60">
        <v>-47</v>
      </c>
      <c r="I128" s="60">
        <v>0</v>
      </c>
      <c r="J128" s="75">
        <v>504</v>
      </c>
      <c r="K128" s="75">
        <v>60</v>
      </c>
      <c r="L128" s="75">
        <v>99</v>
      </c>
      <c r="M128" s="75" t="str">
        <f>J128 - K128 - L128</f>
        <v>0</v>
      </c>
      <c r="N128" s="66">
        <v>507</v>
      </c>
      <c r="O128" s="69" t="str">
        <f>IFERROR(N128/(L128+M128), 0)</f>
        <v>0</v>
      </c>
      <c r="P128" s="57">
        <v>216</v>
      </c>
      <c r="Q128" s="60">
        <v>200</v>
      </c>
      <c r="R128" s="60">
        <v>-16</v>
      </c>
      <c r="S128" s="60">
        <v>0</v>
      </c>
      <c r="T128" s="75">
        <v>518</v>
      </c>
      <c r="U128" s="75">
        <v>60</v>
      </c>
      <c r="V128" s="75">
        <v>75</v>
      </c>
      <c r="W128" s="75" t="str">
        <f>T128 - U128 - V128</f>
        <v>0</v>
      </c>
      <c r="X128" s="66">
        <v>600</v>
      </c>
      <c r="Y128" s="69" t="str">
        <f>IFERROR(X128/(V128+W128), 0)</f>
        <v>0</v>
      </c>
      <c r="Z128" s="57">
        <v>216</v>
      </c>
      <c r="AA128" s="60">
        <v>0</v>
      </c>
      <c r="AB128" s="63">
        <v>0</v>
      </c>
      <c r="AC128" s="57">
        <v>1458</v>
      </c>
      <c r="AD128" s="60">
        <v>1076</v>
      </c>
      <c r="AE128" s="60">
        <v>-382</v>
      </c>
      <c r="AF128" s="60">
        <v>-26</v>
      </c>
      <c r="AG128" s="66" t="str">
        <f>IFERROR(AF128/AD128, 0) * 100</f>
        <v>0</v>
      </c>
      <c r="AH128" s="60" t="s">
        <v>13</v>
      </c>
      <c r="AI128" s="75">
        <v>3354</v>
      </c>
      <c r="AJ128" s="75">
        <v>380</v>
      </c>
      <c r="AK128" s="75">
        <v>532</v>
      </c>
      <c r="AL128" s="75" t="str">
        <f>AI128 - AJ128 - AK128</f>
        <v>0</v>
      </c>
      <c r="AM128" s="66">
        <v>2580</v>
      </c>
      <c r="AN128" s="72" t="str">
        <f>IFERROR(AM128/(AK128+AL128), 0)</f>
        <v>0</v>
      </c>
      <c r="AO128" s="63">
        <v>3024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268</v>
      </c>
      <c r="F129" s="57">
        <v>0</v>
      </c>
      <c r="G129" s="60">
        <v>0</v>
      </c>
      <c r="H129" s="60">
        <v>0</v>
      </c>
      <c r="I129" s="60">
        <v>-135</v>
      </c>
      <c r="J129" s="75">
        <v>0</v>
      </c>
      <c r="K129" s="75">
        <v>0</v>
      </c>
      <c r="L129" s="75">
        <v>0</v>
      </c>
      <c r="M129" s="75" t="str">
        <f>J129 - K129 - L129</f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75">
        <v>0</v>
      </c>
      <c r="U129" s="75">
        <v>0</v>
      </c>
      <c r="V129" s="75">
        <v>0</v>
      </c>
      <c r="W129" s="75" t="str">
        <f>T129 - U129 - V129</f>
        <v>0</v>
      </c>
      <c r="X129" s="66">
        <v>0</v>
      </c>
      <c r="Y129" s="69" t="str">
        <f>IFERROR(X129/(V129+W129), 0)</f>
        <v>0</v>
      </c>
      <c r="Z129" s="57">
        <v>0</v>
      </c>
      <c r="AA129" s="60">
        <v>0</v>
      </c>
      <c r="AB129" s="63">
        <v>0</v>
      </c>
      <c r="AC129" s="57">
        <v>170</v>
      </c>
      <c r="AD129" s="60">
        <v>170</v>
      </c>
      <c r="AE129" s="60">
        <v>0</v>
      </c>
      <c r="AF129" s="60">
        <v>-159</v>
      </c>
      <c r="AG129" s="66" t="str">
        <f>IFERROR(AF129/AD129, 0) * 100</f>
        <v>0</v>
      </c>
      <c r="AH129" s="60" t="s">
        <v>13</v>
      </c>
      <c r="AI129" s="75">
        <v>586</v>
      </c>
      <c r="AJ129" s="75">
        <v>100</v>
      </c>
      <c r="AK129" s="75">
        <v>0</v>
      </c>
      <c r="AL129" s="75" t="str">
        <f>AI129 - AJ129 - AK129</f>
        <v>0</v>
      </c>
      <c r="AM129" s="66">
        <v>0</v>
      </c>
      <c r="AN129" s="72" t="str">
        <f>IFERROR(AM129/(AK129+AL129), 0)</f>
        <v>0</v>
      </c>
      <c r="AO129" s="63">
        <v>170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269</v>
      </c>
      <c r="E130" s="54" t="s">
        <v>270</v>
      </c>
      <c r="F130" s="57">
        <v>0</v>
      </c>
      <c r="G130" s="60">
        <v>0</v>
      </c>
      <c r="H130" s="60">
        <v>0</v>
      </c>
      <c r="I130" s="60">
        <v>0</v>
      </c>
      <c r="J130" s="75">
        <v>0</v>
      </c>
      <c r="K130" s="75">
        <v>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75">
        <v>0</v>
      </c>
      <c r="U130" s="75">
        <v>0</v>
      </c>
      <c r="V130" s="75">
        <v>0</v>
      </c>
      <c r="W130" s="75" t="str">
        <f>T130 - U130 - V130</f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170</v>
      </c>
      <c r="AD130" s="60">
        <v>170</v>
      </c>
      <c r="AE130" s="60">
        <v>0</v>
      </c>
      <c r="AF130" s="60">
        <v>0</v>
      </c>
      <c r="AG130" s="66" t="str">
        <f>IFERROR(AF130/AD130, 0) * 100</f>
        <v>0</v>
      </c>
      <c r="AH130" s="60" t="s">
        <v>13</v>
      </c>
      <c r="AI130" s="75">
        <v>555</v>
      </c>
      <c r="AJ130" s="75">
        <v>100</v>
      </c>
      <c r="AK130" s="75">
        <v>0</v>
      </c>
      <c r="AL130" s="75" t="str">
        <f>AI130 - AJ130 - AK130</f>
        <v>0</v>
      </c>
      <c r="AM130" s="66">
        <v>145</v>
      </c>
      <c r="AN130" s="72" t="str">
        <f>IFERROR(AM130/(AK130+AL130), 0)</f>
        <v>0</v>
      </c>
      <c r="AO130" s="63">
        <v>170</v>
      </c>
    </row>
    <row r="131" spans="1:41" customHeight="1" ht="22.5">
      <c r="B131" s="48" t="str">
        <f>SUBTOTAL(3,$C$11:$C$131)</f>
        <v>0</v>
      </c>
      <c r="C131" s="51" t="s">
        <v>201</v>
      </c>
      <c r="D131" s="51" t="s">
        <v>271</v>
      </c>
      <c r="E131" s="54" t="s">
        <v>272</v>
      </c>
      <c r="F131" s="57">
        <v>0</v>
      </c>
      <c r="G131" s="60">
        <v>0</v>
      </c>
      <c r="H131" s="60">
        <v>0</v>
      </c>
      <c r="I131" s="60">
        <v>-89</v>
      </c>
      <c r="J131" s="75">
        <v>0</v>
      </c>
      <c r="K131" s="75">
        <v>0</v>
      </c>
      <c r="L131" s="75">
        <v>0</v>
      </c>
      <c r="M131" s="75" t="str">
        <f>J131 - K131 - L131</f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75">
        <v>0</v>
      </c>
      <c r="U131" s="75">
        <v>0</v>
      </c>
      <c r="V131" s="75">
        <v>0</v>
      </c>
      <c r="W131" s="75" t="str">
        <f>T131 - U131 - V131</f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170</v>
      </c>
      <c r="AD131" s="60">
        <v>170</v>
      </c>
      <c r="AE131" s="60">
        <v>0</v>
      </c>
      <c r="AF131" s="60">
        <v>-89</v>
      </c>
      <c r="AG131" s="66" t="str">
        <f>IFERROR(AF131/AD131, 0) * 100</f>
        <v>0</v>
      </c>
      <c r="AH131" s="60" t="s">
        <v>13</v>
      </c>
      <c r="AI131" s="75">
        <v>809</v>
      </c>
      <c r="AJ131" s="75">
        <v>110</v>
      </c>
      <c r="AK131" s="75">
        <v>0</v>
      </c>
      <c r="AL131" s="75" t="str">
        <f>AI131 - AJ131 - AK131</f>
        <v>0</v>
      </c>
      <c r="AM131" s="66">
        <v>140</v>
      </c>
      <c r="AN131" s="72" t="str">
        <f>IFERROR(AM131/(AK131+AL131), 0)</f>
        <v>0</v>
      </c>
      <c r="AO131" s="63">
        <v>170</v>
      </c>
    </row>
    <row r="132" spans="1:41" customHeight="1" ht="22.5">
      <c r="B132" s="48" t="str">
        <f>SUBTOTAL(3,$C$11:$C$132)</f>
        <v>0</v>
      </c>
      <c r="C132" s="51" t="s">
        <v>201</v>
      </c>
      <c r="D132" s="51" t="s">
        <v>273</v>
      </c>
      <c r="E132" s="54" t="s">
        <v>253</v>
      </c>
      <c r="F132" s="57">
        <v>0</v>
      </c>
      <c r="G132" s="60">
        <v>0</v>
      </c>
      <c r="H132" s="60">
        <v>0</v>
      </c>
      <c r="I132" s="60">
        <v>0</v>
      </c>
      <c r="J132" s="75">
        <v>0</v>
      </c>
      <c r="K132" s="75">
        <v>0</v>
      </c>
      <c r="L132" s="75">
        <v>0</v>
      </c>
      <c r="M132" s="75" t="str">
        <f>J132 - K132 - L132</f>
        <v>0</v>
      </c>
      <c r="N132" s="66">
        <v>0</v>
      </c>
      <c r="O132" s="69" t="str">
        <f>IFERROR(N132/(L132+M132), 0)</f>
        <v>0</v>
      </c>
      <c r="P132" s="57">
        <v>0</v>
      </c>
      <c r="Q132" s="60">
        <v>0</v>
      </c>
      <c r="R132" s="60">
        <v>0</v>
      </c>
      <c r="S132" s="60">
        <v>0</v>
      </c>
      <c r="T132" s="75">
        <v>0</v>
      </c>
      <c r="U132" s="75">
        <v>0</v>
      </c>
      <c r="V132" s="75">
        <v>0</v>
      </c>
      <c r="W132" s="75" t="str">
        <f>T132 - U132 - V132</f>
        <v>0</v>
      </c>
      <c r="X132" s="66">
        <v>0</v>
      </c>
      <c r="Y132" s="69" t="str">
        <f>IFERROR(X132/(V132+W132), 0)</f>
        <v>0</v>
      </c>
      <c r="Z132" s="57">
        <v>0</v>
      </c>
      <c r="AA132" s="60">
        <v>0</v>
      </c>
      <c r="AB132" s="63">
        <v>0</v>
      </c>
      <c r="AC132" s="57">
        <v>5040</v>
      </c>
      <c r="AD132" s="60">
        <v>5040</v>
      </c>
      <c r="AE132" s="60">
        <v>0</v>
      </c>
      <c r="AF132" s="60">
        <v>-7</v>
      </c>
      <c r="AG132" s="66" t="str">
        <f>IFERROR(AF132/AD132, 0) * 100</f>
        <v>0</v>
      </c>
      <c r="AH132" s="60" t="s">
        <v>13</v>
      </c>
      <c r="AI132" s="75">
        <v>6934</v>
      </c>
      <c r="AJ132" s="75">
        <v>850</v>
      </c>
      <c r="AK132" s="75">
        <v>577</v>
      </c>
      <c r="AL132" s="75" t="str">
        <f>AI132 - AJ132 - AK132</f>
        <v>0</v>
      </c>
      <c r="AM132" s="66">
        <v>4788</v>
      </c>
      <c r="AN132" s="72" t="str">
        <f>IFERROR(AM132/(AK132+AL132), 0)</f>
        <v>0</v>
      </c>
      <c r="AO132" s="63">
        <v>8010</v>
      </c>
    </row>
    <row r="133" spans="1:41" customHeight="1" ht="22.5">
      <c r="B133" s="48" t="str">
        <f>SUBTOTAL(3,$C$11:$C$133)</f>
        <v>0</v>
      </c>
      <c r="C133" s="51" t="s">
        <v>201</v>
      </c>
      <c r="D133" s="51" t="s">
        <v>274</v>
      </c>
      <c r="E133" s="54" t="s">
        <v>275</v>
      </c>
      <c r="F133" s="57">
        <v>0</v>
      </c>
      <c r="G133" s="60">
        <v>0</v>
      </c>
      <c r="H133" s="60">
        <v>0</v>
      </c>
      <c r="I133" s="60">
        <v>0</v>
      </c>
      <c r="J133" s="75">
        <v>0</v>
      </c>
      <c r="K133" s="75">
        <v>0</v>
      </c>
      <c r="L133" s="75">
        <v>0</v>
      </c>
      <c r="M133" s="75" t="str">
        <f>J133 - K133 - L133</f>
        <v>0</v>
      </c>
      <c r="N133" s="66">
        <v>0</v>
      </c>
      <c r="O133" s="69" t="str">
        <f>IFERROR(N133/(L133+M133), 0)</f>
        <v>0</v>
      </c>
      <c r="P133" s="57">
        <v>0</v>
      </c>
      <c r="Q133" s="60">
        <v>0</v>
      </c>
      <c r="R133" s="60">
        <v>0</v>
      </c>
      <c r="S133" s="60">
        <v>0</v>
      </c>
      <c r="T133" s="75">
        <v>0</v>
      </c>
      <c r="U133" s="75">
        <v>0</v>
      </c>
      <c r="V133" s="75">
        <v>0</v>
      </c>
      <c r="W133" s="75" t="str">
        <f>T133 - U133 - V133</f>
        <v>0</v>
      </c>
      <c r="X133" s="66">
        <v>0</v>
      </c>
      <c r="Y133" s="69" t="str">
        <f>IFERROR(X133/(V133+W133), 0)</f>
        <v>0</v>
      </c>
      <c r="Z133" s="57">
        <v>0</v>
      </c>
      <c r="AA133" s="60">
        <v>0</v>
      </c>
      <c r="AB133" s="63">
        <v>0</v>
      </c>
      <c r="AC133" s="57">
        <v>0</v>
      </c>
      <c r="AD133" s="60">
        <v>0</v>
      </c>
      <c r="AE133" s="60">
        <v>0</v>
      </c>
      <c r="AF133" s="60">
        <v>0</v>
      </c>
      <c r="AG133" s="66" t="str">
        <f>IFERROR(AF133/AD133, 0) * 100</f>
        <v>0</v>
      </c>
      <c r="AH133" s="60" t="s">
        <v>13</v>
      </c>
      <c r="AI133" s="75">
        <v>0</v>
      </c>
      <c r="AJ133" s="75">
        <v>0</v>
      </c>
      <c r="AK133" s="75">
        <v>0</v>
      </c>
      <c r="AL133" s="75" t="str">
        <f>AI133 - AJ133 - AK133</f>
        <v>0</v>
      </c>
      <c r="AM133" s="66">
        <v>0</v>
      </c>
      <c r="AN133" s="72" t="str">
        <f>IFERROR(AM133/(AK133+AL133), 0)</f>
        <v>0</v>
      </c>
      <c r="AO133" s="63">
        <v>2300</v>
      </c>
    </row>
    <row r="134" spans="1:41" customHeight="1" ht="22.5">
      <c r="B134" s="48" t="str">
        <f>SUBTOTAL(3,$C$11:$C$134)</f>
        <v>0</v>
      </c>
      <c r="C134" s="51" t="s">
        <v>276</v>
      </c>
      <c r="D134" s="51" t="s">
        <v>277</v>
      </c>
      <c r="E134" s="54" t="s">
        <v>278</v>
      </c>
      <c r="F134" s="57">
        <v>424</v>
      </c>
      <c r="G134" s="60">
        <v>200</v>
      </c>
      <c r="H134" s="60">
        <v>-224</v>
      </c>
      <c r="I134" s="60">
        <v>-4</v>
      </c>
      <c r="J134" s="75">
        <v>508</v>
      </c>
      <c r="K134" s="75">
        <v>60</v>
      </c>
      <c r="L134" s="75">
        <v>10</v>
      </c>
      <c r="M134" s="75" t="str">
        <f>J134 - K134 - L134</f>
        <v>0</v>
      </c>
      <c r="N134" s="66">
        <v>370</v>
      </c>
      <c r="O134" s="69" t="str">
        <f>IFERROR(N134/(L134+M134), 0)</f>
        <v>0</v>
      </c>
      <c r="P134" s="57">
        <v>444</v>
      </c>
      <c r="Q134" s="60">
        <v>590</v>
      </c>
      <c r="R134" s="60">
        <v>146</v>
      </c>
      <c r="S134" s="60">
        <v>-1</v>
      </c>
      <c r="T134" s="75">
        <v>1023</v>
      </c>
      <c r="U134" s="75">
        <v>120</v>
      </c>
      <c r="V134" s="75">
        <v>18</v>
      </c>
      <c r="W134" s="75" t="str">
        <f>T134 - U134 - V134</f>
        <v>0</v>
      </c>
      <c r="X134" s="66">
        <v>1091.5</v>
      </c>
      <c r="Y134" s="69" t="str">
        <f>IFERROR(X134/(V134+W134), 0)</f>
        <v>0</v>
      </c>
      <c r="Z134" s="57">
        <v>432</v>
      </c>
      <c r="AA134" s="60">
        <v>0</v>
      </c>
      <c r="AB134" s="63">
        <v>0</v>
      </c>
      <c r="AC134" s="57">
        <v>2904</v>
      </c>
      <c r="AD134" s="60">
        <v>2694</v>
      </c>
      <c r="AE134" s="60">
        <v>-210</v>
      </c>
      <c r="AF134" s="60">
        <v>-64</v>
      </c>
      <c r="AG134" s="66" t="str">
        <f>IFERROR(AF134/AD134, 0) * 100</f>
        <v>0</v>
      </c>
      <c r="AH134" s="60" t="s">
        <v>13</v>
      </c>
      <c r="AI134" s="75">
        <v>7110</v>
      </c>
      <c r="AJ134" s="75">
        <v>890</v>
      </c>
      <c r="AK134" s="75">
        <v>620</v>
      </c>
      <c r="AL134" s="75" t="str">
        <f>AI134 - AJ134 - AK134</f>
        <v>0</v>
      </c>
      <c r="AM134" s="66">
        <v>4983.9</v>
      </c>
      <c r="AN134" s="72" t="str">
        <f>IFERROR(AM134/(AK134+AL134), 0)</f>
        <v>0</v>
      </c>
      <c r="AO134" s="63">
        <v>4956</v>
      </c>
    </row>
    <row r="135" spans="1:41" customHeight="1" ht="22.5">
      <c r="B135" s="48" t="str">
        <f>SUBTOTAL(3,$C$11:$C$135)</f>
        <v>0</v>
      </c>
      <c r="C135" s="51" t="s">
        <v>276</v>
      </c>
      <c r="D135" s="51" t="s">
        <v>279</v>
      </c>
      <c r="E135" s="54" t="s">
        <v>280</v>
      </c>
      <c r="F135" s="57">
        <v>348</v>
      </c>
      <c r="G135" s="60">
        <v>431</v>
      </c>
      <c r="H135" s="60">
        <v>83</v>
      </c>
      <c r="I135" s="60">
        <v>-6</v>
      </c>
      <c r="J135" s="75">
        <v>664</v>
      </c>
      <c r="K135" s="75">
        <v>70</v>
      </c>
      <c r="L135" s="75">
        <v>65</v>
      </c>
      <c r="M135" s="75" t="str">
        <f>J135 - K135 - L135</f>
        <v>0</v>
      </c>
      <c r="N135" s="66">
        <v>465.93</v>
      </c>
      <c r="O135" s="69" t="str">
        <f>IFERROR(N135/(L135+M135), 0)</f>
        <v>0</v>
      </c>
      <c r="P135" s="57">
        <v>0</v>
      </c>
      <c r="Q135" s="60">
        <v>426</v>
      </c>
      <c r="R135" s="60">
        <v>426</v>
      </c>
      <c r="S135" s="60">
        <v>-2</v>
      </c>
      <c r="T135" s="75">
        <v>744</v>
      </c>
      <c r="U135" s="75">
        <v>110</v>
      </c>
      <c r="V135" s="75">
        <v>209</v>
      </c>
      <c r="W135" s="75" t="str">
        <f>T135 - U135 - V135</f>
        <v>0</v>
      </c>
      <c r="X135" s="66">
        <v>519.72</v>
      </c>
      <c r="Y135" s="69" t="str">
        <f>IFERROR(X135/(V135+W135), 0)</f>
        <v>0</v>
      </c>
      <c r="Z135" s="57">
        <v>0</v>
      </c>
      <c r="AA135" s="60">
        <v>0</v>
      </c>
      <c r="AB135" s="63">
        <v>0</v>
      </c>
      <c r="AC135" s="57">
        <v>1992</v>
      </c>
      <c r="AD135" s="60">
        <v>1992</v>
      </c>
      <c r="AE135" s="60">
        <v>0</v>
      </c>
      <c r="AF135" s="60">
        <v>-14</v>
      </c>
      <c r="AG135" s="66" t="str">
        <f>IFERROR(AF135/AD135, 0) * 100</f>
        <v>0</v>
      </c>
      <c r="AH135" s="60" t="s">
        <v>13</v>
      </c>
      <c r="AI135" s="75">
        <v>3281</v>
      </c>
      <c r="AJ135" s="75">
        <v>410</v>
      </c>
      <c r="AK135" s="75">
        <v>523</v>
      </c>
      <c r="AL135" s="75" t="str">
        <f>AI135 - AJ135 - AK135</f>
        <v>0</v>
      </c>
      <c r="AM135" s="66">
        <v>1768.8</v>
      </c>
      <c r="AN135" s="72" t="str">
        <f>IFERROR(AM135/(AK135+AL135), 0)</f>
        <v>0</v>
      </c>
      <c r="AO135" s="63">
        <v>1992</v>
      </c>
    </row>
    <row r="136" spans="1:41" customHeight="1" ht="22.5">
      <c r="B136" s="48" t="str">
        <f>SUBTOTAL(3,$C$11:$C$136)</f>
        <v>0</v>
      </c>
      <c r="C136" s="51" t="s">
        <v>276</v>
      </c>
      <c r="D136" s="51" t="s">
        <v>281</v>
      </c>
      <c r="E136" s="54" t="s">
        <v>278</v>
      </c>
      <c r="F136" s="57">
        <v>72</v>
      </c>
      <c r="G136" s="60">
        <v>467</v>
      </c>
      <c r="H136" s="60">
        <v>395</v>
      </c>
      <c r="I136" s="60">
        <v>-7</v>
      </c>
      <c r="J136" s="75">
        <v>1036</v>
      </c>
      <c r="K136" s="75">
        <v>120</v>
      </c>
      <c r="L136" s="75">
        <v>103</v>
      </c>
      <c r="M136" s="75" t="str">
        <f>J136 - K136 - L136</f>
        <v>0</v>
      </c>
      <c r="N136" s="66">
        <v>863.95</v>
      </c>
      <c r="O136" s="69" t="str">
        <f>IFERROR(N136/(L136+M136), 0)</f>
        <v>0</v>
      </c>
      <c r="P136" s="57">
        <v>360</v>
      </c>
      <c r="Q136" s="60">
        <v>65</v>
      </c>
      <c r="R136" s="60">
        <v>-295</v>
      </c>
      <c r="S136" s="60">
        <v>-4</v>
      </c>
      <c r="T136" s="75">
        <v>558</v>
      </c>
      <c r="U136" s="75">
        <v>60</v>
      </c>
      <c r="V136" s="75">
        <v>409</v>
      </c>
      <c r="W136" s="75" t="str">
        <f>T136 - U136 - V136</f>
        <v>0</v>
      </c>
      <c r="X136" s="66">
        <v>123.89</v>
      </c>
      <c r="Y136" s="69" t="str">
        <f>IFERROR(X136/(V136+W136), 0)</f>
        <v>0</v>
      </c>
      <c r="Z136" s="57">
        <v>360</v>
      </c>
      <c r="AA136" s="60">
        <v>0</v>
      </c>
      <c r="AB136" s="63">
        <v>0</v>
      </c>
      <c r="AC136" s="57">
        <v>4860</v>
      </c>
      <c r="AD136" s="60">
        <v>4093</v>
      </c>
      <c r="AE136" s="60">
        <v>-767</v>
      </c>
      <c r="AF136" s="60">
        <v>-84</v>
      </c>
      <c r="AG136" s="66" t="str">
        <f>IFERROR(AF136/AD136, 0) * 100</f>
        <v>0</v>
      </c>
      <c r="AH136" s="60" t="s">
        <v>13</v>
      </c>
      <c r="AI136" s="75">
        <v>14836</v>
      </c>
      <c r="AJ136" s="75">
        <v>1710</v>
      </c>
      <c r="AK136" s="75">
        <v>1830</v>
      </c>
      <c r="AL136" s="75" t="str">
        <f>AI136 - AJ136 - AK136</f>
        <v>0</v>
      </c>
      <c r="AM136" s="66">
        <v>8496.33</v>
      </c>
      <c r="AN136" s="72" t="str">
        <f>IFERROR(AM136/(AK136+AL136), 0)</f>
        <v>0</v>
      </c>
      <c r="AO136" s="63">
        <v>6348</v>
      </c>
    </row>
    <row r="137" spans="1:41" customHeight="1" ht="22.5">
      <c r="B137" s="48" t="str">
        <f>SUBTOTAL(3,$C$11:$C$137)</f>
        <v>0</v>
      </c>
      <c r="C137" s="51" t="s">
        <v>276</v>
      </c>
      <c r="D137" s="51" t="s">
        <v>282</v>
      </c>
      <c r="E137" s="54" t="s">
        <v>280</v>
      </c>
      <c r="F137" s="57">
        <v>0</v>
      </c>
      <c r="G137" s="60">
        <v>0</v>
      </c>
      <c r="H137" s="60">
        <v>0</v>
      </c>
      <c r="I137" s="60">
        <v>0</v>
      </c>
      <c r="J137" s="75">
        <v>0</v>
      </c>
      <c r="K137" s="75">
        <v>0</v>
      </c>
      <c r="L137" s="75">
        <v>0</v>
      </c>
      <c r="M137" s="75" t="str">
        <f>J137 - K137 - L137</f>
        <v>0</v>
      </c>
      <c r="N137" s="66">
        <v>0</v>
      </c>
      <c r="O137" s="69" t="str">
        <f>IFERROR(N137/(L137+M137), 0)</f>
        <v>0</v>
      </c>
      <c r="P137" s="57">
        <v>0</v>
      </c>
      <c r="Q137" s="60">
        <v>0</v>
      </c>
      <c r="R137" s="60">
        <v>0</v>
      </c>
      <c r="S137" s="60">
        <v>-3</v>
      </c>
      <c r="T137" s="75">
        <v>0</v>
      </c>
      <c r="U137" s="75">
        <v>0</v>
      </c>
      <c r="V137" s="75">
        <v>0</v>
      </c>
      <c r="W137" s="75" t="str">
        <f>T137 - U137 - V137</f>
        <v>0</v>
      </c>
      <c r="X137" s="66">
        <v>0</v>
      </c>
      <c r="Y137" s="69" t="str">
        <f>IFERROR(X137/(V137+W137), 0)</f>
        <v>0</v>
      </c>
      <c r="Z137" s="57">
        <v>0</v>
      </c>
      <c r="AA137" s="60">
        <v>0</v>
      </c>
      <c r="AB137" s="63">
        <v>0</v>
      </c>
      <c r="AC137" s="57">
        <v>4524</v>
      </c>
      <c r="AD137" s="60">
        <v>4524</v>
      </c>
      <c r="AE137" s="60">
        <v>0</v>
      </c>
      <c r="AF137" s="60">
        <v>-27</v>
      </c>
      <c r="AG137" s="66" t="str">
        <f>IFERROR(AF137/AD137, 0) * 100</f>
        <v>0</v>
      </c>
      <c r="AH137" s="60" t="s">
        <v>13</v>
      </c>
      <c r="AI137" s="75">
        <v>6697</v>
      </c>
      <c r="AJ137" s="75">
        <v>780</v>
      </c>
      <c r="AK137" s="75">
        <v>919</v>
      </c>
      <c r="AL137" s="75" t="str">
        <f>AI137 - AJ137 - AK137</f>
        <v>0</v>
      </c>
      <c r="AM137" s="66">
        <v>4524</v>
      </c>
      <c r="AN137" s="72" t="str">
        <f>IFERROR(AM137/(AK137+AL137), 0)</f>
        <v>0</v>
      </c>
      <c r="AO137" s="63">
        <v>7536</v>
      </c>
    </row>
    <row r="138" spans="1:41" customHeight="1" ht="22.5">
      <c r="B138" s="48" t="str">
        <f>SUBTOTAL(3,$C$11:$C$138)</f>
        <v>0</v>
      </c>
      <c r="C138" s="51" t="s">
        <v>276</v>
      </c>
      <c r="D138" s="51" t="s">
        <v>283</v>
      </c>
      <c r="E138" s="54" t="s">
        <v>278</v>
      </c>
      <c r="F138" s="57">
        <v>444</v>
      </c>
      <c r="G138" s="60">
        <v>386</v>
      </c>
      <c r="H138" s="60">
        <v>-58</v>
      </c>
      <c r="I138" s="60">
        <v>-4</v>
      </c>
      <c r="J138" s="75">
        <v>1040</v>
      </c>
      <c r="K138" s="75">
        <v>120</v>
      </c>
      <c r="L138" s="75">
        <v>53</v>
      </c>
      <c r="M138" s="75" t="str">
        <f>J138 - K138 - L138</f>
        <v>0</v>
      </c>
      <c r="N138" s="66">
        <v>663.92</v>
      </c>
      <c r="O138" s="69" t="str">
        <f>IFERROR(N138/(L138+M138), 0)</f>
        <v>0</v>
      </c>
      <c r="P138" s="57">
        <v>360</v>
      </c>
      <c r="Q138" s="60">
        <v>247</v>
      </c>
      <c r="R138" s="60">
        <v>-113</v>
      </c>
      <c r="S138" s="60">
        <v>-4</v>
      </c>
      <c r="T138" s="75">
        <v>1018</v>
      </c>
      <c r="U138" s="75">
        <v>120</v>
      </c>
      <c r="V138" s="75">
        <v>61</v>
      </c>
      <c r="W138" s="75" t="str">
        <f>T138 - U138 - V138</f>
        <v>0</v>
      </c>
      <c r="X138" s="66">
        <v>424.84</v>
      </c>
      <c r="Y138" s="69" t="str">
        <f>IFERROR(X138/(V138+W138), 0)</f>
        <v>0</v>
      </c>
      <c r="Z138" s="57">
        <v>432</v>
      </c>
      <c r="AA138" s="60">
        <v>0</v>
      </c>
      <c r="AB138" s="63">
        <v>0</v>
      </c>
      <c r="AC138" s="57">
        <v>5880</v>
      </c>
      <c r="AD138" s="60">
        <v>4663</v>
      </c>
      <c r="AE138" s="60">
        <v>-1217</v>
      </c>
      <c r="AF138" s="60">
        <v>-80</v>
      </c>
      <c r="AG138" s="66" t="str">
        <f>IFERROR(AF138/AD138, 0) * 100</f>
        <v>0</v>
      </c>
      <c r="AH138" s="60" t="s">
        <v>13</v>
      </c>
      <c r="AI138" s="75">
        <v>12835</v>
      </c>
      <c r="AJ138" s="75">
        <v>1550</v>
      </c>
      <c r="AK138" s="75">
        <v>855</v>
      </c>
      <c r="AL138" s="75" t="str">
        <f>AI138 - AJ138 - AK138</f>
        <v>0</v>
      </c>
      <c r="AM138" s="66">
        <v>8020.36</v>
      </c>
      <c r="AN138" s="72" t="str">
        <f>IFERROR(AM138/(AK138+AL138), 0)</f>
        <v>0</v>
      </c>
      <c r="AO138" s="63">
        <v>7032</v>
      </c>
    </row>
    <row r="139" spans="1:41" customHeight="1" ht="22.5">
      <c r="B139" s="48" t="str">
        <f>SUBTOTAL(3,$C$11:$C$139)</f>
        <v>0</v>
      </c>
      <c r="C139" s="51" t="s">
        <v>276</v>
      </c>
      <c r="D139" s="51" t="s">
        <v>284</v>
      </c>
      <c r="E139" s="54" t="s">
        <v>278</v>
      </c>
      <c r="F139" s="57">
        <v>228</v>
      </c>
      <c r="G139" s="60">
        <v>230</v>
      </c>
      <c r="H139" s="60">
        <v>2</v>
      </c>
      <c r="I139" s="60">
        <v>-11</v>
      </c>
      <c r="J139" s="75">
        <v>515</v>
      </c>
      <c r="K139" s="75">
        <v>60</v>
      </c>
      <c r="L139" s="75">
        <v>55</v>
      </c>
      <c r="M139" s="75" t="str">
        <f>J139 - K139 - L139</f>
        <v>0</v>
      </c>
      <c r="N139" s="66">
        <v>381.8</v>
      </c>
      <c r="O139" s="69" t="str">
        <f>IFERROR(N139/(L139+M139), 0)</f>
        <v>0</v>
      </c>
      <c r="P139" s="57">
        <v>228</v>
      </c>
      <c r="Q139" s="60">
        <v>230</v>
      </c>
      <c r="R139" s="60">
        <v>2</v>
      </c>
      <c r="S139" s="60">
        <v>0</v>
      </c>
      <c r="T139" s="75">
        <v>509</v>
      </c>
      <c r="U139" s="75">
        <v>60</v>
      </c>
      <c r="V139" s="75">
        <v>43</v>
      </c>
      <c r="W139" s="75" t="str">
        <f>T139 - U139 - V139</f>
        <v>0</v>
      </c>
      <c r="X139" s="66">
        <v>381.8</v>
      </c>
      <c r="Y139" s="69" t="str">
        <f>IFERROR(X139/(V139+W139), 0)</f>
        <v>0</v>
      </c>
      <c r="Z139" s="57">
        <v>48</v>
      </c>
      <c r="AA139" s="60">
        <v>0</v>
      </c>
      <c r="AB139" s="63">
        <v>0</v>
      </c>
      <c r="AC139" s="57">
        <v>4689</v>
      </c>
      <c r="AD139" s="60">
        <v>4449</v>
      </c>
      <c r="AE139" s="60">
        <v>-240</v>
      </c>
      <c r="AF139" s="60">
        <v>-145</v>
      </c>
      <c r="AG139" s="66" t="str">
        <f>IFERROR(AF139/AD139, 0) * 100</f>
        <v>0</v>
      </c>
      <c r="AH139" s="60" t="s">
        <v>13</v>
      </c>
      <c r="AI139" s="75">
        <v>11489</v>
      </c>
      <c r="AJ139" s="75">
        <v>1410</v>
      </c>
      <c r="AK139" s="75">
        <v>887</v>
      </c>
      <c r="AL139" s="75" t="str">
        <f>AI139 - AJ139 - AK139</f>
        <v>0</v>
      </c>
      <c r="AM139" s="66">
        <v>7385.34</v>
      </c>
      <c r="AN139" s="72" t="str">
        <f>IFERROR(AM139/(AK139+AL139), 0)</f>
        <v>0</v>
      </c>
      <c r="AO139" s="63">
        <v>5601</v>
      </c>
    </row>
    <row r="140" spans="1:41" customHeight="1" ht="22.5">
      <c r="B140" s="48" t="str">
        <f>SUBTOTAL(3,$C$11:$C$140)</f>
        <v>0</v>
      </c>
      <c r="C140" s="51" t="s">
        <v>276</v>
      </c>
      <c r="D140" s="51" t="s">
        <v>285</v>
      </c>
      <c r="E140" s="54" t="s">
        <v>280</v>
      </c>
      <c r="F140" s="57">
        <v>396</v>
      </c>
      <c r="G140" s="60">
        <v>129</v>
      </c>
      <c r="H140" s="60">
        <v>-267</v>
      </c>
      <c r="I140" s="60">
        <v>0</v>
      </c>
      <c r="J140" s="75">
        <v>170</v>
      </c>
      <c r="K140" s="75">
        <v>10</v>
      </c>
      <c r="L140" s="75">
        <v>48</v>
      </c>
      <c r="M140" s="75" t="str">
        <f>J140 - K140 - L140</f>
        <v>0</v>
      </c>
      <c r="N140" s="66">
        <v>129</v>
      </c>
      <c r="O140" s="69" t="str">
        <f>IFERROR(N140/(L140+M140), 0)</f>
        <v>0</v>
      </c>
      <c r="P140" s="57">
        <v>792</v>
      </c>
      <c r="Q140" s="60">
        <v>610</v>
      </c>
      <c r="R140" s="60">
        <v>-182</v>
      </c>
      <c r="S140" s="60">
        <v>0</v>
      </c>
      <c r="T140" s="75">
        <v>846</v>
      </c>
      <c r="U140" s="75">
        <v>110</v>
      </c>
      <c r="V140" s="75">
        <v>62</v>
      </c>
      <c r="W140" s="75" t="str">
        <f>T140 - U140 - V140</f>
        <v>0</v>
      </c>
      <c r="X140" s="66">
        <v>610</v>
      </c>
      <c r="Y140" s="69" t="str">
        <f>IFERROR(X140/(V140+W140), 0)</f>
        <v>0</v>
      </c>
      <c r="Z140" s="57">
        <v>0</v>
      </c>
      <c r="AA140" s="60">
        <v>0</v>
      </c>
      <c r="AB140" s="63">
        <v>0</v>
      </c>
      <c r="AC140" s="57">
        <v>8189</v>
      </c>
      <c r="AD140" s="60">
        <v>6958</v>
      </c>
      <c r="AE140" s="60">
        <v>-1231</v>
      </c>
      <c r="AF140" s="60">
        <v>-15</v>
      </c>
      <c r="AG140" s="66" t="str">
        <f>IFERROR(AF140/AD140, 0) * 100</f>
        <v>0</v>
      </c>
      <c r="AH140" s="60" t="s">
        <v>13</v>
      </c>
      <c r="AI140" s="75">
        <v>10098</v>
      </c>
      <c r="AJ140" s="75">
        <v>1200</v>
      </c>
      <c r="AK140" s="75">
        <v>1569</v>
      </c>
      <c r="AL140" s="75" t="str">
        <f>AI140 - AJ140 - AK140</f>
        <v>0</v>
      </c>
      <c r="AM140" s="66">
        <v>6958</v>
      </c>
      <c r="AN140" s="72" t="str">
        <f>IFERROR(AM140/(AK140+AL140), 0)</f>
        <v>0</v>
      </c>
      <c r="AO140" s="63">
        <v>11081</v>
      </c>
    </row>
    <row r="141" spans="1:41" customHeight="1" ht="22.5">
      <c r="B141" s="48" t="str">
        <f>SUBTOTAL(3,$C$11:$C$141)</f>
        <v>0</v>
      </c>
      <c r="C141" s="51" t="s">
        <v>276</v>
      </c>
      <c r="D141" s="51" t="s">
        <v>286</v>
      </c>
      <c r="E141" s="54" t="s">
        <v>278</v>
      </c>
      <c r="F141" s="57">
        <v>0</v>
      </c>
      <c r="G141" s="60">
        <v>421</v>
      </c>
      <c r="H141" s="60">
        <v>421</v>
      </c>
      <c r="I141" s="60">
        <v>-3</v>
      </c>
      <c r="J141" s="75">
        <v>713</v>
      </c>
      <c r="K141" s="75">
        <v>70</v>
      </c>
      <c r="L141" s="75">
        <v>18</v>
      </c>
      <c r="M141" s="75" t="str">
        <f>J141 - K141 - L141</f>
        <v>0</v>
      </c>
      <c r="N141" s="66">
        <v>547.3</v>
      </c>
      <c r="O141" s="69" t="str">
        <f>IFERROR(N141/(L141+M141), 0)</f>
        <v>0</v>
      </c>
      <c r="P141" s="57">
        <v>431</v>
      </c>
      <c r="Q141" s="60">
        <v>560</v>
      </c>
      <c r="R141" s="60">
        <v>129</v>
      </c>
      <c r="S141" s="60">
        <v>-2</v>
      </c>
      <c r="T141" s="75">
        <v>1009</v>
      </c>
      <c r="U141" s="75">
        <v>120</v>
      </c>
      <c r="V141" s="75">
        <v>0</v>
      </c>
      <c r="W141" s="75" t="str">
        <f>T141 - U141 - V141</f>
        <v>0</v>
      </c>
      <c r="X141" s="66">
        <v>728</v>
      </c>
      <c r="Y141" s="69" t="str">
        <f>IFERROR(X141/(V141+W141), 0)</f>
        <v>0</v>
      </c>
      <c r="Z141" s="57">
        <v>612</v>
      </c>
      <c r="AA141" s="60">
        <v>0</v>
      </c>
      <c r="AB141" s="63">
        <v>0</v>
      </c>
      <c r="AC141" s="57">
        <v>7163</v>
      </c>
      <c r="AD141" s="60">
        <v>7401</v>
      </c>
      <c r="AE141" s="60">
        <v>238</v>
      </c>
      <c r="AF141" s="60">
        <v>-61</v>
      </c>
      <c r="AG141" s="66" t="str">
        <f>IFERROR(AF141/AD141, 0) * 100</f>
        <v>0</v>
      </c>
      <c r="AH141" s="60" t="s">
        <v>13</v>
      </c>
      <c r="AI141" s="75">
        <v>12892</v>
      </c>
      <c r="AJ141" s="75">
        <v>1550</v>
      </c>
      <c r="AK141" s="75">
        <v>928</v>
      </c>
      <c r="AL141" s="75" t="str">
        <f>AI141 - AJ141 - AK141</f>
        <v>0</v>
      </c>
      <c r="AM141" s="66">
        <v>9621.299999999999</v>
      </c>
      <c r="AN141" s="72" t="str">
        <f>IFERROR(AM141/(AK141+AL141), 0)</f>
        <v>0</v>
      </c>
      <c r="AO141" s="63">
        <v>9371</v>
      </c>
    </row>
    <row r="142" spans="1:41" customHeight="1" ht="22.5">
      <c r="B142" s="48" t="str">
        <f>SUBTOTAL(3,$C$11:$C$142)</f>
        <v>0</v>
      </c>
      <c r="C142" s="51" t="s">
        <v>276</v>
      </c>
      <c r="D142" s="51" t="s">
        <v>287</v>
      </c>
      <c r="E142" s="54" t="s">
        <v>278</v>
      </c>
      <c r="F142" s="57">
        <v>252</v>
      </c>
      <c r="G142" s="60">
        <v>485</v>
      </c>
      <c r="H142" s="60">
        <v>233</v>
      </c>
      <c r="I142" s="60">
        <v>-6</v>
      </c>
      <c r="J142" s="75">
        <v>1019</v>
      </c>
      <c r="K142" s="75">
        <v>120</v>
      </c>
      <c r="L142" s="75">
        <v>0</v>
      </c>
      <c r="M142" s="75" t="str">
        <f>J142 - K142 - L142</f>
        <v>0</v>
      </c>
      <c r="N142" s="66">
        <v>742.05</v>
      </c>
      <c r="O142" s="69" t="str">
        <f>IFERROR(N142/(L142+M142), 0)</f>
        <v>0</v>
      </c>
      <c r="P142" s="57">
        <v>504</v>
      </c>
      <c r="Q142" s="60">
        <v>516</v>
      </c>
      <c r="R142" s="60">
        <v>12</v>
      </c>
      <c r="S142" s="60">
        <v>-4</v>
      </c>
      <c r="T142" s="75">
        <v>1008</v>
      </c>
      <c r="U142" s="75">
        <v>120</v>
      </c>
      <c r="V142" s="75">
        <v>0</v>
      </c>
      <c r="W142" s="75" t="str">
        <f>T142 - U142 - V142</f>
        <v>0</v>
      </c>
      <c r="X142" s="66">
        <v>789.48</v>
      </c>
      <c r="Y142" s="69" t="str">
        <f>IFERROR(X142/(V142+W142), 0)</f>
        <v>0</v>
      </c>
      <c r="Z142" s="57">
        <v>492</v>
      </c>
      <c r="AA142" s="60">
        <v>0</v>
      </c>
      <c r="AB142" s="63">
        <v>0</v>
      </c>
      <c r="AC142" s="57">
        <v>5688</v>
      </c>
      <c r="AD142" s="60">
        <v>5265</v>
      </c>
      <c r="AE142" s="60">
        <v>-423</v>
      </c>
      <c r="AF142" s="60">
        <v>-79</v>
      </c>
      <c r="AG142" s="66" t="str">
        <f>IFERROR(AF142/AD142, 0) * 100</f>
        <v>0</v>
      </c>
      <c r="AH142" s="60" t="s">
        <v>13</v>
      </c>
      <c r="AI142" s="75">
        <v>11137</v>
      </c>
      <c r="AJ142" s="75">
        <v>1340</v>
      </c>
      <c r="AK142" s="75">
        <v>536</v>
      </c>
      <c r="AL142" s="75" t="str">
        <f>AI142 - AJ142 - AK142</f>
        <v>0</v>
      </c>
      <c r="AM142" s="66">
        <v>8055.45</v>
      </c>
      <c r="AN142" s="72" t="str">
        <f>IFERROR(AM142/(AK142+AL142), 0)</f>
        <v>0</v>
      </c>
      <c r="AO142" s="63">
        <v>7692</v>
      </c>
    </row>
    <row r="143" spans="1:41" customHeight="1" ht="22.5">
      <c r="B143" s="48" t="str">
        <f>SUBTOTAL(3,$C$11:$C$143)</f>
        <v>0</v>
      </c>
      <c r="C143" s="51" t="s">
        <v>276</v>
      </c>
      <c r="D143" s="51" t="s">
        <v>288</v>
      </c>
      <c r="E143" s="54" t="s">
        <v>280</v>
      </c>
      <c r="F143" s="57">
        <v>0</v>
      </c>
      <c r="G143" s="60">
        <v>0</v>
      </c>
      <c r="H143" s="60">
        <v>0</v>
      </c>
      <c r="I143" s="60">
        <v>0</v>
      </c>
      <c r="J143" s="75">
        <v>0</v>
      </c>
      <c r="K143" s="75">
        <v>0</v>
      </c>
      <c r="L143" s="75">
        <v>0</v>
      </c>
      <c r="M143" s="75" t="str">
        <f>J143 - K143 - L143</f>
        <v>0</v>
      </c>
      <c r="N143" s="66">
        <v>0</v>
      </c>
      <c r="O143" s="69" t="str">
        <f>IFERROR(N143/(L143+M143), 0)</f>
        <v>0</v>
      </c>
      <c r="P143" s="57">
        <v>0</v>
      </c>
      <c r="Q143" s="60">
        <v>0</v>
      </c>
      <c r="R143" s="60">
        <v>0</v>
      </c>
      <c r="S143" s="60">
        <v>-5</v>
      </c>
      <c r="T143" s="75">
        <v>0</v>
      </c>
      <c r="U143" s="75">
        <v>0</v>
      </c>
      <c r="V143" s="75">
        <v>0</v>
      </c>
      <c r="W143" s="75" t="str">
        <f>T143 - U143 - V143</f>
        <v>0</v>
      </c>
      <c r="X143" s="66">
        <v>0</v>
      </c>
      <c r="Y143" s="69" t="str">
        <f>IFERROR(X143/(V143+W143), 0)</f>
        <v>0</v>
      </c>
      <c r="Z143" s="57">
        <v>372</v>
      </c>
      <c r="AA143" s="60">
        <v>0</v>
      </c>
      <c r="AB143" s="63">
        <v>0</v>
      </c>
      <c r="AC143" s="57">
        <v>6648</v>
      </c>
      <c r="AD143" s="60">
        <v>6056</v>
      </c>
      <c r="AE143" s="60">
        <v>-592</v>
      </c>
      <c r="AF143" s="60">
        <v>-48</v>
      </c>
      <c r="AG143" s="66" t="str">
        <f>IFERROR(AF143/AD143, 0) * 100</f>
        <v>0</v>
      </c>
      <c r="AH143" s="60" t="s">
        <v>13</v>
      </c>
      <c r="AI143" s="75">
        <v>8001</v>
      </c>
      <c r="AJ143" s="75">
        <v>1000</v>
      </c>
      <c r="AK143" s="75">
        <v>1026</v>
      </c>
      <c r="AL143" s="75" t="str">
        <f>AI143 - AJ143 - AK143</f>
        <v>0</v>
      </c>
      <c r="AM143" s="66">
        <v>4239.2</v>
      </c>
      <c r="AN143" s="72" t="str">
        <f>IFERROR(AM143/(AK143+AL143), 0)</f>
        <v>0</v>
      </c>
      <c r="AO143" s="63">
        <v>7020</v>
      </c>
    </row>
    <row r="144" spans="1:41" customHeight="1" ht="22.5">
      <c r="B144" s="48" t="str">
        <f>SUBTOTAL(3,$C$11:$C$144)</f>
        <v>0</v>
      </c>
      <c r="C144" s="51" t="s">
        <v>276</v>
      </c>
      <c r="D144" s="51" t="s">
        <v>289</v>
      </c>
      <c r="E144" s="54" t="s">
        <v>278</v>
      </c>
      <c r="F144" s="57">
        <v>0</v>
      </c>
      <c r="G144" s="60">
        <v>0</v>
      </c>
      <c r="H144" s="60">
        <v>0</v>
      </c>
      <c r="I144" s="60">
        <v>0</v>
      </c>
      <c r="J144" s="75">
        <v>0</v>
      </c>
      <c r="K144" s="75">
        <v>0</v>
      </c>
      <c r="L144" s="75">
        <v>0</v>
      </c>
      <c r="M144" s="75" t="str">
        <f>J144 - K144 - L144</f>
        <v>0</v>
      </c>
      <c r="N144" s="66">
        <v>0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0</v>
      </c>
      <c r="T144" s="75">
        <v>0</v>
      </c>
      <c r="U144" s="75">
        <v>0</v>
      </c>
      <c r="V144" s="75">
        <v>0</v>
      </c>
      <c r="W144" s="75" t="str">
        <f>T144 - U144 - V144</f>
        <v>0</v>
      </c>
      <c r="X144" s="66">
        <v>0</v>
      </c>
      <c r="Y144" s="69" t="str">
        <f>IFERROR(X144/(V144+W144), 0)</f>
        <v>0</v>
      </c>
      <c r="Z144" s="57">
        <v>0</v>
      </c>
      <c r="AA144" s="60">
        <v>0</v>
      </c>
      <c r="AB144" s="63">
        <v>0</v>
      </c>
      <c r="AC144" s="57">
        <v>4176</v>
      </c>
      <c r="AD144" s="60">
        <v>3498</v>
      </c>
      <c r="AE144" s="60">
        <v>-678</v>
      </c>
      <c r="AF144" s="60">
        <v>-105</v>
      </c>
      <c r="AG144" s="66" t="str">
        <f>IFERROR(AF144/AD144, 0) * 100</f>
        <v>0</v>
      </c>
      <c r="AH144" s="60" t="s">
        <v>13</v>
      </c>
      <c r="AI144" s="75">
        <v>8631</v>
      </c>
      <c r="AJ144" s="75">
        <v>1060</v>
      </c>
      <c r="AK144" s="75">
        <v>1066</v>
      </c>
      <c r="AL144" s="75" t="str">
        <f>AI144 - AJ144 - AK144</f>
        <v>0</v>
      </c>
      <c r="AM144" s="66">
        <v>5596.8</v>
      </c>
      <c r="AN144" s="72" t="str">
        <f>IFERROR(AM144/(AK144+AL144), 0)</f>
        <v>0</v>
      </c>
      <c r="AO144" s="63">
        <v>4176</v>
      </c>
    </row>
    <row r="145" spans="1:41" customHeight="1" ht="22.5">
      <c r="B145" s="48" t="str">
        <f>SUBTOTAL(3,$C$11:$C$145)</f>
        <v>0</v>
      </c>
      <c r="C145" s="51" t="s">
        <v>276</v>
      </c>
      <c r="D145" s="51" t="s">
        <v>290</v>
      </c>
      <c r="E145" s="54" t="s">
        <v>280</v>
      </c>
      <c r="F145" s="57">
        <v>0</v>
      </c>
      <c r="G145" s="60">
        <v>0</v>
      </c>
      <c r="H145" s="60">
        <v>0</v>
      </c>
      <c r="I145" s="60">
        <v>0</v>
      </c>
      <c r="J145" s="75">
        <v>0</v>
      </c>
      <c r="K145" s="75">
        <v>0</v>
      </c>
      <c r="L145" s="75">
        <v>0</v>
      </c>
      <c r="M145" s="75" t="str">
        <f>J145 - K145 - L145</f>
        <v>0</v>
      </c>
      <c r="N145" s="66">
        <v>0</v>
      </c>
      <c r="O145" s="69" t="str">
        <f>IFERROR(N145/(L145+M145), 0)</f>
        <v>0</v>
      </c>
      <c r="P145" s="57">
        <v>0</v>
      </c>
      <c r="Q145" s="60">
        <v>0</v>
      </c>
      <c r="R145" s="60">
        <v>0</v>
      </c>
      <c r="S145" s="60">
        <v>0</v>
      </c>
      <c r="T145" s="75">
        <v>0</v>
      </c>
      <c r="U145" s="75">
        <v>0</v>
      </c>
      <c r="V145" s="75">
        <v>0</v>
      </c>
      <c r="W145" s="75" t="str">
        <f>T145 - U145 - V145</f>
        <v>0</v>
      </c>
      <c r="X145" s="66">
        <v>0</v>
      </c>
      <c r="Y145" s="69" t="str">
        <f>IFERROR(X145/(V145+W145), 0)</f>
        <v>0</v>
      </c>
      <c r="Z145" s="57">
        <v>0</v>
      </c>
      <c r="AA145" s="60">
        <v>0</v>
      </c>
      <c r="AB145" s="63">
        <v>0</v>
      </c>
      <c r="AC145" s="57">
        <v>5046</v>
      </c>
      <c r="AD145" s="60">
        <v>4516</v>
      </c>
      <c r="AE145" s="60">
        <v>-530</v>
      </c>
      <c r="AF145" s="60">
        <v>-2</v>
      </c>
      <c r="AG145" s="66" t="str">
        <f>IFERROR(AF145/AD145, 0) * 100</f>
        <v>0</v>
      </c>
      <c r="AH145" s="60" t="s">
        <v>13</v>
      </c>
      <c r="AI145" s="75">
        <v>6590</v>
      </c>
      <c r="AJ145" s="75">
        <v>800</v>
      </c>
      <c r="AK145" s="75">
        <v>544</v>
      </c>
      <c r="AL145" s="75" t="str">
        <f>AI145 - AJ145 - AK145</f>
        <v>0</v>
      </c>
      <c r="AM145" s="66">
        <v>4516</v>
      </c>
      <c r="AN145" s="72" t="str">
        <f>IFERROR(AM145/(AK145+AL145), 0)</f>
        <v>0</v>
      </c>
      <c r="AO145" s="63">
        <v>5046</v>
      </c>
    </row>
    <row r="146" spans="1:41" customHeight="1" ht="22.5">
      <c r="B146" s="48" t="str">
        <f>SUBTOTAL(3,$C$11:$C$146)</f>
        <v>0</v>
      </c>
      <c r="C146" s="51" t="s">
        <v>276</v>
      </c>
      <c r="D146" s="51" t="s">
        <v>291</v>
      </c>
      <c r="E146" s="54" t="s">
        <v>278</v>
      </c>
      <c r="F146" s="57">
        <v>0</v>
      </c>
      <c r="G146" s="60">
        <v>0</v>
      </c>
      <c r="H146" s="60">
        <v>0</v>
      </c>
      <c r="I146" s="60">
        <v>-57</v>
      </c>
      <c r="J146" s="75">
        <v>0</v>
      </c>
      <c r="K146" s="75">
        <v>0</v>
      </c>
      <c r="L146" s="75">
        <v>0</v>
      </c>
      <c r="M146" s="75" t="str">
        <f>J146 - K146 - L146</f>
        <v>0</v>
      </c>
      <c r="N146" s="66">
        <v>0</v>
      </c>
      <c r="O146" s="69" t="str">
        <f>IFERROR(N146/(L146+M146), 0)</f>
        <v>0</v>
      </c>
      <c r="P146" s="57">
        <v>312</v>
      </c>
      <c r="Q146" s="60">
        <v>0</v>
      </c>
      <c r="R146" s="60">
        <v>-312</v>
      </c>
      <c r="S146" s="60">
        <v>-5</v>
      </c>
      <c r="T146" s="75">
        <v>0</v>
      </c>
      <c r="U146" s="75">
        <v>0</v>
      </c>
      <c r="V146" s="75">
        <v>0</v>
      </c>
      <c r="W146" s="75" t="str">
        <f>T146 - U146 - V146</f>
        <v>0</v>
      </c>
      <c r="X146" s="66">
        <v>0</v>
      </c>
      <c r="Y146" s="69" t="str">
        <f>IFERROR(X146/(V146+W146), 0)</f>
        <v>0</v>
      </c>
      <c r="Z146" s="57">
        <v>468</v>
      </c>
      <c r="AA146" s="60">
        <v>0</v>
      </c>
      <c r="AB146" s="63">
        <v>0</v>
      </c>
      <c r="AC146" s="57">
        <v>780</v>
      </c>
      <c r="AD146" s="60">
        <v>0</v>
      </c>
      <c r="AE146" s="60">
        <v>-780</v>
      </c>
      <c r="AF146" s="60">
        <v>-73</v>
      </c>
      <c r="AG146" s="66" t="str">
        <f>IFERROR(AF146/AD146, 0) * 100</f>
        <v>0</v>
      </c>
      <c r="AH146" s="60" t="s">
        <v>13</v>
      </c>
      <c r="AI146" s="75">
        <v>0</v>
      </c>
      <c r="AJ146" s="75">
        <v>0</v>
      </c>
      <c r="AK146" s="75">
        <v>0</v>
      </c>
      <c r="AL146" s="75" t="str">
        <f>AI146 - AJ146 - AK146</f>
        <v>0</v>
      </c>
      <c r="AM146" s="66">
        <v>0</v>
      </c>
      <c r="AN146" s="72" t="str">
        <f>IFERROR(AM146/(AK146+AL146), 0)</f>
        <v>0</v>
      </c>
      <c r="AO146" s="63">
        <v>780</v>
      </c>
    </row>
    <row r="147" spans="1:41" customHeight="1" ht="22.5">
      <c r="B147" s="48" t="str">
        <f>SUBTOTAL(3,$C$11:$C$147)</f>
        <v>0</v>
      </c>
      <c r="C147" s="51" t="s">
        <v>276</v>
      </c>
      <c r="D147" s="51" t="s">
        <v>292</v>
      </c>
      <c r="E147" s="54" t="s">
        <v>280</v>
      </c>
      <c r="F147" s="57">
        <v>0</v>
      </c>
      <c r="G147" s="60">
        <v>0</v>
      </c>
      <c r="H147" s="60">
        <v>0</v>
      </c>
      <c r="I147" s="60">
        <v>0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0</v>
      </c>
      <c r="AD147" s="60">
        <v>0</v>
      </c>
      <c r="AE147" s="60">
        <v>0</v>
      </c>
      <c r="AF147" s="60">
        <v>-5</v>
      </c>
      <c r="AG147" s="66" t="str">
        <f>IFERROR(AF147/AD147, 0) * 100</f>
        <v>0</v>
      </c>
      <c r="AH147" s="60" t="s">
        <v>13</v>
      </c>
      <c r="AI147" s="75">
        <v>0</v>
      </c>
      <c r="AJ147" s="75">
        <v>0</v>
      </c>
      <c r="AK147" s="75">
        <v>0</v>
      </c>
      <c r="AL147" s="75" t="str">
        <f>AI147 - AJ147 - AK147</f>
        <v>0</v>
      </c>
      <c r="AM147" s="66">
        <v>0</v>
      </c>
      <c r="AN147" s="72" t="str">
        <f>IFERROR(AM147/(AK147+AL147), 0)</f>
        <v>0</v>
      </c>
      <c r="AO147" s="63">
        <v>0</v>
      </c>
    </row>
    <row r="148" spans="1:41" customHeight="1" ht="22.5">
      <c r="B148" s="48" t="str">
        <f>SUBTOTAL(3,$C$11:$C$148)</f>
        <v>0</v>
      </c>
      <c r="C148" s="51" t="s">
        <v>276</v>
      </c>
      <c r="D148" s="51" t="s">
        <v>293</v>
      </c>
      <c r="E148" s="54" t="s">
        <v>278</v>
      </c>
      <c r="F148" s="57">
        <v>0</v>
      </c>
      <c r="G148" s="60">
        <v>0</v>
      </c>
      <c r="H148" s="60">
        <v>0</v>
      </c>
      <c r="I148" s="60">
        <v>0</v>
      </c>
      <c r="J148" s="75">
        <v>0</v>
      </c>
      <c r="K148" s="75">
        <v>0</v>
      </c>
      <c r="L148" s="75">
        <v>0</v>
      </c>
      <c r="M148" s="75" t="str">
        <f>J148 - K148 - L148</f>
        <v>0</v>
      </c>
      <c r="N148" s="66">
        <v>0</v>
      </c>
      <c r="O148" s="69" t="str">
        <f>IFERROR(N148/(L148+M148), 0)</f>
        <v>0</v>
      </c>
      <c r="P148" s="57">
        <v>0</v>
      </c>
      <c r="Q148" s="60">
        <v>0</v>
      </c>
      <c r="R148" s="60">
        <v>0</v>
      </c>
      <c r="S148" s="60">
        <v>0</v>
      </c>
      <c r="T148" s="75">
        <v>0</v>
      </c>
      <c r="U148" s="75">
        <v>0</v>
      </c>
      <c r="V148" s="75">
        <v>0</v>
      </c>
      <c r="W148" s="75" t="str">
        <f>T148 - U148 - V148</f>
        <v>0</v>
      </c>
      <c r="X148" s="66">
        <v>0</v>
      </c>
      <c r="Y148" s="69" t="str">
        <f>IFERROR(X148/(V148+W148), 0)</f>
        <v>0</v>
      </c>
      <c r="Z148" s="57">
        <v>0</v>
      </c>
      <c r="AA148" s="60">
        <v>0</v>
      </c>
      <c r="AB148" s="63">
        <v>0</v>
      </c>
      <c r="AC148" s="57">
        <v>2460</v>
      </c>
      <c r="AD148" s="60">
        <v>2343</v>
      </c>
      <c r="AE148" s="60">
        <v>-117</v>
      </c>
      <c r="AF148" s="60">
        <v>-63</v>
      </c>
      <c r="AG148" s="66" t="str">
        <f>IFERROR(AF148/AD148, 0) * 100</f>
        <v>0</v>
      </c>
      <c r="AH148" s="60" t="s">
        <v>13</v>
      </c>
      <c r="AI148" s="75">
        <v>5138</v>
      </c>
      <c r="AJ148" s="75">
        <v>650</v>
      </c>
      <c r="AK148" s="75">
        <v>206</v>
      </c>
      <c r="AL148" s="75" t="str">
        <f>AI148 - AJ148 - AK148</f>
        <v>0</v>
      </c>
      <c r="AM148" s="66">
        <v>3467.64</v>
      </c>
      <c r="AN148" s="72" t="str">
        <f>IFERROR(AM148/(AK148+AL148), 0)</f>
        <v>0</v>
      </c>
      <c r="AO148" s="63">
        <v>2460</v>
      </c>
    </row>
    <row r="149" spans="1:41" customHeight="1" ht="22.5">
      <c r="B149" s="48" t="str">
        <f>SUBTOTAL(3,$C$11:$C$149)</f>
        <v>0</v>
      </c>
      <c r="C149" s="51" t="s">
        <v>276</v>
      </c>
      <c r="D149" s="51" t="s">
        <v>294</v>
      </c>
      <c r="E149" s="54" t="s">
        <v>278</v>
      </c>
      <c r="F149" s="57">
        <v>0</v>
      </c>
      <c r="G149" s="60">
        <v>588</v>
      </c>
      <c r="H149" s="60">
        <v>588</v>
      </c>
      <c r="I149" s="60">
        <v>-11</v>
      </c>
      <c r="J149" s="75">
        <v>1026</v>
      </c>
      <c r="K149" s="75">
        <v>120</v>
      </c>
      <c r="L149" s="75">
        <v>6</v>
      </c>
      <c r="M149" s="75" t="str">
        <f>J149 - K149 - L149</f>
        <v>0</v>
      </c>
      <c r="N149" s="66">
        <v>735</v>
      </c>
      <c r="O149" s="69" t="str">
        <f>IFERROR(N149/(L149+M149), 0)</f>
        <v>0</v>
      </c>
      <c r="P149" s="57">
        <v>0</v>
      </c>
      <c r="Q149" s="60">
        <v>625</v>
      </c>
      <c r="R149" s="60">
        <v>625</v>
      </c>
      <c r="S149" s="60">
        <v>-1</v>
      </c>
      <c r="T149" s="75">
        <v>1028</v>
      </c>
      <c r="U149" s="75">
        <v>120</v>
      </c>
      <c r="V149" s="75">
        <v>0</v>
      </c>
      <c r="W149" s="75" t="str">
        <f>T149 - U149 - V149</f>
        <v>0</v>
      </c>
      <c r="X149" s="66">
        <v>781.25</v>
      </c>
      <c r="Y149" s="69" t="str">
        <f>IFERROR(X149/(V149+W149), 0)</f>
        <v>0</v>
      </c>
      <c r="Z149" s="57">
        <v>445</v>
      </c>
      <c r="AA149" s="60">
        <v>0</v>
      </c>
      <c r="AB149" s="63">
        <v>0</v>
      </c>
      <c r="AC149" s="57">
        <v>6793</v>
      </c>
      <c r="AD149" s="60">
        <v>6973</v>
      </c>
      <c r="AE149" s="60">
        <v>180</v>
      </c>
      <c r="AF149" s="60">
        <v>-191</v>
      </c>
      <c r="AG149" s="66" t="str">
        <f>IFERROR(AF149/AD149, 0) * 100</f>
        <v>0</v>
      </c>
      <c r="AH149" s="60" t="s">
        <v>13</v>
      </c>
      <c r="AI149" s="75">
        <v>12646</v>
      </c>
      <c r="AJ149" s="75">
        <v>1520</v>
      </c>
      <c r="AK149" s="75">
        <v>1070</v>
      </c>
      <c r="AL149" s="75" t="str">
        <f>AI149 - AJ149 - AK149</f>
        <v>0</v>
      </c>
      <c r="AM149" s="66">
        <v>8716.25</v>
      </c>
      <c r="AN149" s="72" t="str">
        <f>IFERROR(AM149/(AK149+AL149), 0)</f>
        <v>0</v>
      </c>
      <c r="AO149" s="63">
        <v>9385</v>
      </c>
    </row>
    <row r="150" spans="1:41" customHeight="1" ht="22.5">
      <c r="B150" s="48" t="str">
        <f>SUBTOTAL(3,$C$11:$C$150)</f>
        <v>0</v>
      </c>
      <c r="C150" s="51" t="s">
        <v>276</v>
      </c>
      <c r="D150" s="51" t="s">
        <v>295</v>
      </c>
      <c r="E150" s="54" t="s">
        <v>280</v>
      </c>
      <c r="F150" s="57">
        <v>1020</v>
      </c>
      <c r="G150" s="60">
        <v>797</v>
      </c>
      <c r="H150" s="60">
        <v>-223</v>
      </c>
      <c r="I150" s="60">
        <v>-3</v>
      </c>
      <c r="J150" s="75">
        <v>1015</v>
      </c>
      <c r="K150" s="75">
        <v>80</v>
      </c>
      <c r="L150" s="75">
        <v>45</v>
      </c>
      <c r="M150" s="75" t="str">
        <f>J150 - K150 - L150</f>
        <v>0</v>
      </c>
      <c r="N150" s="66">
        <v>597.75</v>
      </c>
      <c r="O150" s="69" t="str">
        <f>IFERROR(N150/(L150+M150), 0)</f>
        <v>0</v>
      </c>
      <c r="P150" s="57">
        <v>1020</v>
      </c>
      <c r="Q150" s="60">
        <v>800</v>
      </c>
      <c r="R150" s="60">
        <v>-220</v>
      </c>
      <c r="S150" s="60">
        <v>-4</v>
      </c>
      <c r="T150" s="75">
        <v>1040</v>
      </c>
      <c r="U150" s="75">
        <v>120</v>
      </c>
      <c r="V150" s="75">
        <v>80</v>
      </c>
      <c r="W150" s="75" t="str">
        <f>T150 - U150 - V150</f>
        <v>0</v>
      </c>
      <c r="X150" s="66">
        <v>600</v>
      </c>
      <c r="Y150" s="69" t="str">
        <f>IFERROR(X150/(V150+W150), 0)</f>
        <v>0</v>
      </c>
      <c r="Z150" s="57">
        <v>996</v>
      </c>
      <c r="AA150" s="60">
        <v>0</v>
      </c>
      <c r="AB150" s="63">
        <v>0</v>
      </c>
      <c r="AC150" s="57">
        <v>11220</v>
      </c>
      <c r="AD150" s="60">
        <v>10622</v>
      </c>
      <c r="AE150" s="60">
        <v>-598</v>
      </c>
      <c r="AF150" s="60">
        <v>-71</v>
      </c>
      <c r="AG150" s="66" t="str">
        <f>IFERROR(AF150/AD150, 0) * 100</f>
        <v>0</v>
      </c>
      <c r="AH150" s="60" t="s">
        <v>13</v>
      </c>
      <c r="AI150" s="75">
        <v>12968</v>
      </c>
      <c r="AJ150" s="75">
        <v>1550</v>
      </c>
      <c r="AK150" s="75">
        <v>883</v>
      </c>
      <c r="AL150" s="75" t="str">
        <f>AI150 - AJ150 - AK150</f>
        <v>0</v>
      </c>
      <c r="AM150" s="66">
        <v>7966.5</v>
      </c>
      <c r="AN150" s="72" t="str">
        <f>IFERROR(AM150/(AK150+AL150), 0)</f>
        <v>0</v>
      </c>
      <c r="AO150" s="63">
        <v>15300</v>
      </c>
    </row>
    <row r="151" spans="1:41" customHeight="1" ht="22.5">
      <c r="B151" s="48" t="str">
        <f>SUBTOTAL(3,$C$11:$C$151)</f>
        <v>0</v>
      </c>
      <c r="C151" s="51" t="s">
        <v>276</v>
      </c>
      <c r="D151" s="51" t="s">
        <v>296</v>
      </c>
      <c r="E151" s="54" t="s">
        <v>278</v>
      </c>
      <c r="F151" s="57">
        <v>271</v>
      </c>
      <c r="G151" s="60">
        <v>429</v>
      </c>
      <c r="H151" s="60">
        <v>158</v>
      </c>
      <c r="I151" s="60">
        <v>-6</v>
      </c>
      <c r="J151" s="75">
        <v>1033</v>
      </c>
      <c r="K151" s="75">
        <v>80</v>
      </c>
      <c r="L151" s="75">
        <v>152</v>
      </c>
      <c r="M151" s="75" t="str">
        <f>J151 - K151 - L151</f>
        <v>0</v>
      </c>
      <c r="N151" s="66">
        <v>772.2</v>
      </c>
      <c r="O151" s="69" t="str">
        <f>IFERROR(N151/(L151+M151), 0)</f>
        <v>0</v>
      </c>
      <c r="P151" s="57">
        <v>0</v>
      </c>
      <c r="Q151" s="60">
        <v>385</v>
      </c>
      <c r="R151" s="60">
        <v>385</v>
      </c>
      <c r="S151" s="60">
        <v>-12</v>
      </c>
      <c r="T151" s="75">
        <v>1044</v>
      </c>
      <c r="U151" s="75">
        <v>120</v>
      </c>
      <c r="V151" s="75">
        <v>396</v>
      </c>
      <c r="W151" s="75" t="str">
        <f>T151 - U151 - V151</f>
        <v>0</v>
      </c>
      <c r="X151" s="66">
        <v>693</v>
      </c>
      <c r="Y151" s="69" t="str">
        <f>IFERROR(X151/(V151+W151), 0)</f>
        <v>0</v>
      </c>
      <c r="Z151" s="57">
        <v>198</v>
      </c>
      <c r="AA151" s="60">
        <v>0</v>
      </c>
      <c r="AB151" s="63">
        <v>0</v>
      </c>
      <c r="AC151" s="57">
        <v>6163</v>
      </c>
      <c r="AD151" s="60">
        <v>5451</v>
      </c>
      <c r="AE151" s="60">
        <v>-712</v>
      </c>
      <c r="AF151" s="60">
        <v>-154</v>
      </c>
      <c r="AG151" s="66" t="str">
        <f>IFERROR(AF151/AD151, 0) * 100</f>
        <v>0</v>
      </c>
      <c r="AH151" s="60" t="s">
        <v>13</v>
      </c>
      <c r="AI151" s="75">
        <v>14200</v>
      </c>
      <c r="AJ151" s="75">
        <v>1730</v>
      </c>
      <c r="AK151" s="75">
        <v>1653</v>
      </c>
      <c r="AL151" s="75" t="str">
        <f>AI151 - AJ151 - AK151</f>
        <v>0</v>
      </c>
      <c r="AM151" s="66">
        <v>9811.799999999999</v>
      </c>
      <c r="AN151" s="72" t="str">
        <f>IFERROR(AM151/(AK151+AL151), 0)</f>
        <v>0</v>
      </c>
      <c r="AO151" s="63">
        <v>7747</v>
      </c>
    </row>
    <row r="152" spans="1:41" customHeight="1" ht="22.5">
      <c r="B152" s="48" t="str">
        <f>SUBTOTAL(3,$C$11:$C$152)</f>
        <v>0</v>
      </c>
      <c r="C152" s="51" t="s">
        <v>276</v>
      </c>
      <c r="D152" s="51" t="s">
        <v>297</v>
      </c>
      <c r="E152" s="54" t="s">
        <v>280</v>
      </c>
      <c r="F152" s="57">
        <v>396</v>
      </c>
      <c r="G152" s="60">
        <v>356</v>
      </c>
      <c r="H152" s="60">
        <v>-40</v>
      </c>
      <c r="I152" s="60">
        <v>0</v>
      </c>
      <c r="J152" s="75">
        <v>513</v>
      </c>
      <c r="K152" s="75">
        <v>60</v>
      </c>
      <c r="L152" s="75">
        <v>21</v>
      </c>
      <c r="M152" s="75" t="str">
        <f>J152 - K152 - L152</f>
        <v>0</v>
      </c>
      <c r="N152" s="66">
        <v>356</v>
      </c>
      <c r="O152" s="69" t="str">
        <f>IFERROR(N152/(L152+M152), 0)</f>
        <v>0</v>
      </c>
      <c r="P152" s="57">
        <v>396</v>
      </c>
      <c r="Q152" s="60">
        <v>372</v>
      </c>
      <c r="R152" s="60">
        <v>-24</v>
      </c>
      <c r="S152" s="60">
        <v>0</v>
      </c>
      <c r="T152" s="75">
        <v>519</v>
      </c>
      <c r="U152" s="75">
        <v>60</v>
      </c>
      <c r="V152" s="75">
        <v>15</v>
      </c>
      <c r="W152" s="75" t="str">
        <f>T152 - U152 - V152</f>
        <v>0</v>
      </c>
      <c r="X152" s="66">
        <v>372</v>
      </c>
      <c r="Y152" s="69" t="str">
        <f>IFERROR(X152/(V152+W152), 0)</f>
        <v>0</v>
      </c>
      <c r="Z152" s="57">
        <v>396</v>
      </c>
      <c r="AA152" s="60">
        <v>0</v>
      </c>
      <c r="AB152" s="63">
        <v>0</v>
      </c>
      <c r="AC152" s="57">
        <v>5693</v>
      </c>
      <c r="AD152" s="60">
        <v>5008</v>
      </c>
      <c r="AE152" s="60">
        <v>-685</v>
      </c>
      <c r="AF152" s="60">
        <v>-11</v>
      </c>
      <c r="AG152" s="66" t="str">
        <f>IFERROR(AF152/AD152, 0) * 100</f>
        <v>0</v>
      </c>
      <c r="AH152" s="60" t="s">
        <v>13</v>
      </c>
      <c r="AI152" s="75">
        <v>8250</v>
      </c>
      <c r="AJ152" s="75">
        <v>1010</v>
      </c>
      <c r="AK152" s="75">
        <v>1301</v>
      </c>
      <c r="AL152" s="75" t="str">
        <f>AI152 - AJ152 - AK152</f>
        <v>0</v>
      </c>
      <c r="AM152" s="66">
        <v>4897.8</v>
      </c>
      <c r="AN152" s="72" t="str">
        <f>IFERROR(AM152/(AK152+AL152), 0)</f>
        <v>0</v>
      </c>
      <c r="AO152" s="63">
        <v>7277</v>
      </c>
    </row>
    <row r="153" spans="1:41" customHeight="1" ht="22.5">
      <c r="B153" s="48" t="str">
        <f>SUBTOTAL(3,$C$11:$C$153)</f>
        <v>0</v>
      </c>
      <c r="C153" s="51" t="s">
        <v>276</v>
      </c>
      <c r="D153" s="51" t="s">
        <v>298</v>
      </c>
      <c r="E153" s="54" t="s">
        <v>278</v>
      </c>
      <c r="F153" s="57">
        <v>402</v>
      </c>
      <c r="G153" s="60">
        <v>452</v>
      </c>
      <c r="H153" s="60">
        <v>50</v>
      </c>
      <c r="I153" s="60">
        <v>-12</v>
      </c>
      <c r="J153" s="75">
        <v>1026</v>
      </c>
      <c r="K153" s="75">
        <v>120</v>
      </c>
      <c r="L153" s="75">
        <v>26</v>
      </c>
      <c r="M153" s="75" t="str">
        <f>J153 - K153 - L153</f>
        <v>0</v>
      </c>
      <c r="N153" s="66">
        <v>804.5599999999999</v>
      </c>
      <c r="O153" s="69" t="str">
        <f>IFERROR(N153/(L153+M153), 0)</f>
        <v>0</v>
      </c>
      <c r="P153" s="57">
        <v>402</v>
      </c>
      <c r="Q153" s="60">
        <v>446</v>
      </c>
      <c r="R153" s="60">
        <v>44</v>
      </c>
      <c r="S153" s="60">
        <v>-1</v>
      </c>
      <c r="T153" s="75">
        <v>1035</v>
      </c>
      <c r="U153" s="75">
        <v>120</v>
      </c>
      <c r="V153" s="75">
        <v>36</v>
      </c>
      <c r="W153" s="75" t="str">
        <f>T153 - U153 - V153</f>
        <v>0</v>
      </c>
      <c r="X153" s="66">
        <v>793.88</v>
      </c>
      <c r="Y153" s="69" t="str">
        <f>IFERROR(X153/(V153+W153), 0)</f>
        <v>0</v>
      </c>
      <c r="Z153" s="57">
        <v>390</v>
      </c>
      <c r="AA153" s="60">
        <v>0</v>
      </c>
      <c r="AB153" s="63">
        <v>0</v>
      </c>
      <c r="AC153" s="57">
        <v>5640</v>
      </c>
      <c r="AD153" s="60">
        <v>5012</v>
      </c>
      <c r="AE153" s="60">
        <v>-628</v>
      </c>
      <c r="AF153" s="60">
        <v>-105</v>
      </c>
      <c r="AG153" s="66" t="str">
        <f>IFERROR(AF153/AD153, 0) * 100</f>
        <v>0</v>
      </c>
      <c r="AH153" s="60" t="s">
        <v>13</v>
      </c>
      <c r="AI153" s="75">
        <v>13975</v>
      </c>
      <c r="AJ153" s="75">
        <v>1590</v>
      </c>
      <c r="AK153" s="75">
        <v>1644</v>
      </c>
      <c r="AL153" s="75" t="str">
        <f>AI153 - AJ153 - AK153</f>
        <v>0</v>
      </c>
      <c r="AM153" s="66">
        <v>8921.360000000001</v>
      </c>
      <c r="AN153" s="72" t="str">
        <f>IFERROR(AM153/(AK153+AL153), 0)</f>
        <v>0</v>
      </c>
      <c r="AO153" s="63">
        <v>7248</v>
      </c>
    </row>
    <row r="154" spans="1:41" customHeight="1" ht="22.5">
      <c r="B154" s="48" t="str">
        <f>SUBTOTAL(3,$C$11:$C$154)</f>
        <v>0</v>
      </c>
      <c r="C154" s="51" t="s">
        <v>276</v>
      </c>
      <c r="D154" s="51" t="s">
        <v>299</v>
      </c>
      <c r="E154" s="54" t="s">
        <v>278</v>
      </c>
      <c r="F154" s="57">
        <v>0</v>
      </c>
      <c r="G154" s="60">
        <v>0</v>
      </c>
      <c r="H154" s="60">
        <v>0</v>
      </c>
      <c r="I154" s="60">
        <v>0</v>
      </c>
      <c r="J154" s="75">
        <v>0</v>
      </c>
      <c r="K154" s="75">
        <v>0</v>
      </c>
      <c r="L154" s="75">
        <v>0</v>
      </c>
      <c r="M154" s="75" t="str">
        <f>J154 - K154 - L154</f>
        <v>0</v>
      </c>
      <c r="N154" s="66">
        <v>0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0</v>
      </c>
      <c r="T154" s="75">
        <v>0</v>
      </c>
      <c r="U154" s="75">
        <v>0</v>
      </c>
      <c r="V154" s="75">
        <v>0</v>
      </c>
      <c r="W154" s="75" t="str">
        <f>T154 - U154 - V154</f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2136</v>
      </c>
      <c r="AD154" s="60">
        <v>2136</v>
      </c>
      <c r="AE154" s="60">
        <v>0</v>
      </c>
      <c r="AF154" s="60">
        <v>-41</v>
      </c>
      <c r="AG154" s="66" t="str">
        <f>IFERROR(AF154/AD154, 0) * 100</f>
        <v>0</v>
      </c>
      <c r="AH154" s="60" t="s">
        <v>13</v>
      </c>
      <c r="AI154" s="75">
        <v>4204</v>
      </c>
      <c r="AJ154" s="75">
        <v>510</v>
      </c>
      <c r="AK154" s="75">
        <v>622</v>
      </c>
      <c r="AL154" s="75" t="str">
        <f>AI154 - AJ154 - AK154</f>
        <v>0</v>
      </c>
      <c r="AM154" s="66">
        <v>2605.92</v>
      </c>
      <c r="AN154" s="72" t="str">
        <f>IFERROR(AM154/(AK154+AL154), 0)</f>
        <v>0</v>
      </c>
      <c r="AO154" s="63">
        <v>2136</v>
      </c>
    </row>
    <row r="155" spans="1:41" customHeight="1" ht="22.5">
      <c r="B155" s="48" t="str">
        <f>SUBTOTAL(3,$C$11:$C$155)</f>
        <v>0</v>
      </c>
      <c r="C155" s="51" t="s">
        <v>276</v>
      </c>
      <c r="D155" s="51" t="s">
        <v>300</v>
      </c>
      <c r="E155" s="54" t="s">
        <v>278</v>
      </c>
      <c r="F155" s="57">
        <v>479</v>
      </c>
      <c r="G155" s="60">
        <v>404</v>
      </c>
      <c r="H155" s="60">
        <v>-75</v>
      </c>
      <c r="I155" s="60">
        <v>-22</v>
      </c>
      <c r="J155" s="75">
        <v>985</v>
      </c>
      <c r="K155" s="75">
        <v>120</v>
      </c>
      <c r="L155" s="75">
        <v>442</v>
      </c>
      <c r="M155" s="75" t="str">
        <f>J155 - K155 - L155</f>
        <v>0</v>
      </c>
      <c r="N155" s="66">
        <v>505</v>
      </c>
      <c r="O155" s="69" t="str">
        <f>IFERROR(N155/(L155+M155), 0)</f>
        <v>0</v>
      </c>
      <c r="P155" s="57">
        <v>648</v>
      </c>
      <c r="Q155" s="60">
        <v>642</v>
      </c>
      <c r="R155" s="60">
        <v>-6</v>
      </c>
      <c r="S155" s="60">
        <v>-3</v>
      </c>
      <c r="T155" s="75">
        <v>1014</v>
      </c>
      <c r="U155" s="75">
        <v>120</v>
      </c>
      <c r="V155" s="75">
        <v>84</v>
      </c>
      <c r="W155" s="75" t="str">
        <f>T155 - U155 - V155</f>
        <v>0</v>
      </c>
      <c r="X155" s="66">
        <v>802.5</v>
      </c>
      <c r="Y155" s="69" t="str">
        <f>IFERROR(X155/(V155+W155), 0)</f>
        <v>0</v>
      </c>
      <c r="Z155" s="57">
        <v>636</v>
      </c>
      <c r="AA155" s="60">
        <v>0</v>
      </c>
      <c r="AB155" s="63">
        <v>0</v>
      </c>
      <c r="AC155" s="57">
        <v>8795</v>
      </c>
      <c r="AD155" s="60">
        <v>7709</v>
      </c>
      <c r="AE155" s="60">
        <v>-1086</v>
      </c>
      <c r="AF155" s="60">
        <v>-157</v>
      </c>
      <c r="AG155" s="66" t="str">
        <f>IFERROR(AF155/AD155, 0) * 100</f>
        <v>0</v>
      </c>
      <c r="AH155" s="60" t="s">
        <v>13</v>
      </c>
      <c r="AI155" s="75">
        <v>13396</v>
      </c>
      <c r="AJ155" s="75">
        <v>1630</v>
      </c>
      <c r="AK155" s="75">
        <v>2418</v>
      </c>
      <c r="AL155" s="75" t="str">
        <f>AI155 - AJ155 - AK155</f>
        <v>0</v>
      </c>
      <c r="AM155" s="66">
        <v>9636.25</v>
      </c>
      <c r="AN155" s="72" t="str">
        <f>IFERROR(AM155/(AK155+AL155), 0)</f>
        <v>0</v>
      </c>
      <c r="AO155" s="63">
        <v>11387</v>
      </c>
    </row>
    <row r="156" spans="1:41" customHeight="1" ht="22.5">
      <c r="B156" s="48" t="str">
        <f>SUBTOTAL(3,$C$11:$C$156)</f>
        <v>0</v>
      </c>
      <c r="C156" s="51" t="s">
        <v>276</v>
      </c>
      <c r="D156" s="51" t="s">
        <v>301</v>
      </c>
      <c r="E156" s="54" t="s">
        <v>278</v>
      </c>
      <c r="F156" s="57">
        <v>0</v>
      </c>
      <c r="G156" s="60">
        <v>0</v>
      </c>
      <c r="H156" s="60">
        <v>0</v>
      </c>
      <c r="I156" s="60">
        <v>-28</v>
      </c>
      <c r="J156" s="75">
        <v>1014</v>
      </c>
      <c r="K156" s="75">
        <v>120</v>
      </c>
      <c r="L156" s="75">
        <v>0</v>
      </c>
      <c r="M156" s="75" t="str">
        <f>J156 - K156 - L156</f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75">
        <v>348</v>
      </c>
      <c r="U156" s="75">
        <v>50</v>
      </c>
      <c r="V156" s="75">
        <v>22</v>
      </c>
      <c r="W156" s="75" t="str">
        <f>T156 - U156 - V156</f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2028</v>
      </c>
      <c r="AD156" s="60">
        <v>1829</v>
      </c>
      <c r="AE156" s="60">
        <v>-199</v>
      </c>
      <c r="AF156" s="60">
        <v>-175</v>
      </c>
      <c r="AG156" s="66" t="str">
        <f>IFERROR(AF156/AD156, 0) * 100</f>
        <v>0</v>
      </c>
      <c r="AH156" s="60" t="s">
        <v>13</v>
      </c>
      <c r="AI156" s="75">
        <v>2485</v>
      </c>
      <c r="AJ156" s="75">
        <v>290</v>
      </c>
      <c r="AK156" s="75">
        <v>188</v>
      </c>
      <c r="AL156" s="75" t="str">
        <f>AI156 - AJ156 - AK156</f>
        <v>0</v>
      </c>
      <c r="AM156" s="66">
        <v>1335.17</v>
      </c>
      <c r="AN156" s="72" t="str">
        <f>IFERROR(AM156/(AK156+AL156), 0)</f>
        <v>0</v>
      </c>
      <c r="AO156" s="63">
        <v>2028</v>
      </c>
    </row>
    <row r="157" spans="1:41" customHeight="1" ht="22.5">
      <c r="B157" s="48" t="str">
        <f>SUBTOTAL(3,$C$11:$C$157)</f>
        <v>0</v>
      </c>
      <c r="C157" s="51" t="s">
        <v>276</v>
      </c>
      <c r="D157" s="51" t="s">
        <v>302</v>
      </c>
      <c r="E157" s="54" t="s">
        <v>280</v>
      </c>
      <c r="F157" s="57">
        <v>0</v>
      </c>
      <c r="G157" s="60">
        <v>0</v>
      </c>
      <c r="H157" s="60">
        <v>0</v>
      </c>
      <c r="I157" s="60">
        <v>-3</v>
      </c>
      <c r="J157" s="75">
        <v>1024</v>
      </c>
      <c r="K157" s="75">
        <v>120</v>
      </c>
      <c r="L157" s="75">
        <v>249</v>
      </c>
      <c r="M157" s="75" t="str">
        <f>J157 - K157 - L157</f>
        <v>0</v>
      </c>
      <c r="N157" s="66">
        <v>0</v>
      </c>
      <c r="O157" s="69" t="str">
        <f>IFERROR(N157/(L157+M157), 0)</f>
        <v>0</v>
      </c>
      <c r="P157" s="57">
        <v>0</v>
      </c>
      <c r="Q157" s="60">
        <v>0</v>
      </c>
      <c r="R157" s="60">
        <v>0</v>
      </c>
      <c r="S157" s="60">
        <v>-9</v>
      </c>
      <c r="T157" s="75">
        <v>470</v>
      </c>
      <c r="U157" s="75">
        <v>60</v>
      </c>
      <c r="V157" s="75">
        <v>108</v>
      </c>
      <c r="W157" s="75" t="str">
        <f>T157 - U157 - V157</f>
        <v>0</v>
      </c>
      <c r="X157" s="66">
        <v>0</v>
      </c>
      <c r="Y157" s="69" t="str">
        <f>IFERROR(X157/(V157+W157), 0)</f>
        <v>0</v>
      </c>
      <c r="Z157" s="57">
        <v>0</v>
      </c>
      <c r="AA157" s="60">
        <v>0</v>
      </c>
      <c r="AB157" s="63">
        <v>0</v>
      </c>
      <c r="AC157" s="57">
        <v>2028</v>
      </c>
      <c r="AD157" s="60">
        <v>2015</v>
      </c>
      <c r="AE157" s="60">
        <v>-13</v>
      </c>
      <c r="AF157" s="60">
        <v>-62</v>
      </c>
      <c r="AG157" s="66" t="str">
        <f>IFERROR(AF157/AD157, 0) * 100</f>
        <v>0</v>
      </c>
      <c r="AH157" s="60" t="s">
        <v>13</v>
      </c>
      <c r="AI157" s="75">
        <v>3084</v>
      </c>
      <c r="AJ157" s="75">
        <v>360</v>
      </c>
      <c r="AK157" s="75">
        <v>709</v>
      </c>
      <c r="AL157" s="75" t="str">
        <f>AI157 - AJ157 - AK157</f>
        <v>0</v>
      </c>
      <c r="AM157" s="66">
        <v>1470.95</v>
      </c>
      <c r="AN157" s="72" t="str">
        <f>IFERROR(AM157/(AK157+AL157), 0)</f>
        <v>0</v>
      </c>
      <c r="AO157" s="63">
        <v>2028</v>
      </c>
    </row>
    <row r="158" spans="1:41" customHeight="1" ht="22.5">
      <c r="B158" s="48" t="str">
        <f>SUBTOTAL(3,$C$11:$C$158)</f>
        <v>0</v>
      </c>
      <c r="C158" s="51" t="s">
        <v>276</v>
      </c>
      <c r="D158" s="51" t="s">
        <v>303</v>
      </c>
      <c r="E158" s="54" t="s">
        <v>278</v>
      </c>
      <c r="F158" s="57">
        <v>588</v>
      </c>
      <c r="G158" s="60">
        <v>473</v>
      </c>
      <c r="H158" s="60">
        <v>-115</v>
      </c>
      <c r="I158" s="60">
        <v>-15</v>
      </c>
      <c r="J158" s="75">
        <v>1022</v>
      </c>
      <c r="K158" s="75">
        <v>120</v>
      </c>
      <c r="L158" s="75">
        <v>365</v>
      </c>
      <c r="M158" s="75" t="str">
        <f>J158 - K158 - L158</f>
        <v>0</v>
      </c>
      <c r="N158" s="66">
        <v>652.74</v>
      </c>
      <c r="O158" s="69" t="str">
        <f>IFERROR(N158/(L158+M158), 0)</f>
        <v>0</v>
      </c>
      <c r="P158" s="57">
        <v>588</v>
      </c>
      <c r="Q158" s="60">
        <v>544</v>
      </c>
      <c r="R158" s="60">
        <v>-44</v>
      </c>
      <c r="S158" s="60">
        <v>-15</v>
      </c>
      <c r="T158" s="75">
        <v>1024</v>
      </c>
      <c r="U158" s="75">
        <v>120</v>
      </c>
      <c r="V158" s="75">
        <v>265</v>
      </c>
      <c r="W158" s="75" t="str">
        <f>T158 - U158 - V158</f>
        <v>0</v>
      </c>
      <c r="X158" s="66">
        <v>750.72</v>
      </c>
      <c r="Y158" s="69" t="str">
        <f>IFERROR(X158/(V158+W158), 0)</f>
        <v>0</v>
      </c>
      <c r="Z158" s="57">
        <v>576</v>
      </c>
      <c r="AA158" s="60">
        <v>0</v>
      </c>
      <c r="AB158" s="63">
        <v>0</v>
      </c>
      <c r="AC158" s="57">
        <v>2640</v>
      </c>
      <c r="AD158" s="60">
        <v>1592</v>
      </c>
      <c r="AE158" s="60">
        <v>-1048</v>
      </c>
      <c r="AF158" s="60">
        <v>-195</v>
      </c>
      <c r="AG158" s="66" t="str">
        <f>IFERROR(AF158/AD158, 0) * 100</f>
        <v>0</v>
      </c>
      <c r="AH158" s="60" t="s">
        <v>13</v>
      </c>
      <c r="AI158" s="75">
        <v>4090</v>
      </c>
      <c r="AJ158" s="75">
        <v>480</v>
      </c>
      <c r="AK158" s="75">
        <v>1375</v>
      </c>
      <c r="AL158" s="75" t="str">
        <f>AI158 - AJ158 - AK158</f>
        <v>0</v>
      </c>
      <c r="AM158" s="66">
        <v>2196.96</v>
      </c>
      <c r="AN158" s="72" t="str">
        <f>IFERROR(AM158/(AK158+AL158), 0)</f>
        <v>0</v>
      </c>
      <c r="AO158" s="63">
        <v>4692</v>
      </c>
    </row>
    <row r="159" spans="1:41" customHeight="1" ht="22.5">
      <c r="B159" s="48" t="str">
        <f>SUBTOTAL(3,$C$11:$C$159)</f>
        <v>0</v>
      </c>
      <c r="C159" s="51" t="s">
        <v>276</v>
      </c>
      <c r="D159" s="51" t="s">
        <v>304</v>
      </c>
      <c r="E159" s="54" t="s">
        <v>280</v>
      </c>
      <c r="F159" s="57">
        <v>588</v>
      </c>
      <c r="G159" s="60">
        <v>433</v>
      </c>
      <c r="H159" s="60">
        <v>-155</v>
      </c>
      <c r="I159" s="60">
        <v>-1</v>
      </c>
      <c r="J159" s="75">
        <v>1036</v>
      </c>
      <c r="K159" s="75">
        <v>120</v>
      </c>
      <c r="L159" s="75">
        <v>96</v>
      </c>
      <c r="M159" s="75" t="str">
        <f>J159 - K159 - L159</f>
        <v>0</v>
      </c>
      <c r="N159" s="66">
        <v>316.09</v>
      </c>
      <c r="O159" s="69" t="str">
        <f>IFERROR(N159/(L159+M159), 0)</f>
        <v>0</v>
      </c>
      <c r="P159" s="57">
        <v>588</v>
      </c>
      <c r="Q159" s="60">
        <v>520</v>
      </c>
      <c r="R159" s="60">
        <v>-68</v>
      </c>
      <c r="S159" s="60">
        <v>-1</v>
      </c>
      <c r="T159" s="75">
        <v>1037</v>
      </c>
      <c r="U159" s="75">
        <v>120</v>
      </c>
      <c r="V159" s="75">
        <v>120</v>
      </c>
      <c r="W159" s="75" t="str">
        <f>T159 - U159 - V159</f>
        <v>0</v>
      </c>
      <c r="X159" s="66">
        <v>379.6</v>
      </c>
      <c r="Y159" s="69" t="str">
        <f>IFERROR(X159/(V159+W159), 0)</f>
        <v>0</v>
      </c>
      <c r="Z159" s="57">
        <v>576</v>
      </c>
      <c r="AA159" s="60">
        <v>0</v>
      </c>
      <c r="AB159" s="63">
        <v>0</v>
      </c>
      <c r="AC159" s="57">
        <v>2977</v>
      </c>
      <c r="AD159" s="60">
        <v>1997</v>
      </c>
      <c r="AE159" s="60">
        <v>-980</v>
      </c>
      <c r="AF159" s="60">
        <v>-9</v>
      </c>
      <c r="AG159" s="66" t="str">
        <f>IFERROR(AF159/AD159, 0) * 100</f>
        <v>0</v>
      </c>
      <c r="AH159" s="60" t="s">
        <v>13</v>
      </c>
      <c r="AI159" s="75">
        <v>4047</v>
      </c>
      <c r="AJ159" s="75">
        <v>480</v>
      </c>
      <c r="AK159" s="75">
        <v>713</v>
      </c>
      <c r="AL159" s="75" t="str">
        <f>AI159 - AJ159 - AK159</f>
        <v>0</v>
      </c>
      <c r="AM159" s="66">
        <v>1457.81</v>
      </c>
      <c r="AN159" s="72" t="str">
        <f>IFERROR(AM159/(AK159+AL159), 0)</f>
        <v>0</v>
      </c>
      <c r="AO159" s="63">
        <v>5029</v>
      </c>
    </row>
    <row r="160" spans="1:41" customHeight="1" ht="22.5">
      <c r="B160" s="48" t="str">
        <f>SUBTOTAL(3,$C$11:$C$160)</f>
        <v>0</v>
      </c>
      <c r="C160" s="51" t="s">
        <v>276</v>
      </c>
      <c r="D160" s="51" t="s">
        <v>305</v>
      </c>
      <c r="E160" s="54" t="s">
        <v>278</v>
      </c>
      <c r="F160" s="57">
        <v>0</v>
      </c>
      <c r="G160" s="60">
        <v>0</v>
      </c>
      <c r="H160" s="60">
        <v>0</v>
      </c>
      <c r="I160" s="60">
        <v>0</v>
      </c>
      <c r="J160" s="75">
        <v>0</v>
      </c>
      <c r="K160" s="75">
        <v>0</v>
      </c>
      <c r="L160" s="75">
        <v>0</v>
      </c>
      <c r="M160" s="75" t="str">
        <f>J160 - K160 - L160</f>
        <v>0</v>
      </c>
      <c r="N160" s="66">
        <v>0</v>
      </c>
      <c r="O160" s="69" t="str">
        <f>IFERROR(N160/(L160+M160), 0)</f>
        <v>0</v>
      </c>
      <c r="P160" s="57">
        <v>0</v>
      </c>
      <c r="Q160" s="60">
        <v>0</v>
      </c>
      <c r="R160" s="60">
        <v>0</v>
      </c>
      <c r="S160" s="60">
        <v>0</v>
      </c>
      <c r="T160" s="75">
        <v>0</v>
      </c>
      <c r="U160" s="75">
        <v>0</v>
      </c>
      <c r="V160" s="75">
        <v>0</v>
      </c>
      <c r="W160" s="75" t="str">
        <f>T160 - U160 - V160</f>
        <v>0</v>
      </c>
      <c r="X160" s="66">
        <v>0</v>
      </c>
      <c r="Y160" s="69" t="str">
        <f>IFERROR(X160/(V160+W160), 0)</f>
        <v>0</v>
      </c>
      <c r="Z160" s="57">
        <v>0</v>
      </c>
      <c r="AA160" s="60">
        <v>0</v>
      </c>
      <c r="AB160" s="63">
        <v>0</v>
      </c>
      <c r="AC160" s="57">
        <v>2736</v>
      </c>
      <c r="AD160" s="60">
        <v>2736</v>
      </c>
      <c r="AE160" s="60">
        <v>0</v>
      </c>
      <c r="AF160" s="60">
        <v>-66</v>
      </c>
      <c r="AG160" s="66" t="str">
        <f>IFERROR(AF160/AD160, 0) * 100</f>
        <v>0</v>
      </c>
      <c r="AH160" s="60" t="s">
        <v>13</v>
      </c>
      <c r="AI160" s="75">
        <v>4443</v>
      </c>
      <c r="AJ160" s="75">
        <v>540</v>
      </c>
      <c r="AK160" s="75">
        <v>1141</v>
      </c>
      <c r="AL160" s="75" t="str">
        <f>AI160 - AJ160 - AK160</f>
        <v>0</v>
      </c>
      <c r="AM160" s="66">
        <v>2927.52</v>
      </c>
      <c r="AN160" s="72" t="str">
        <f>IFERROR(AM160/(AK160+AL160), 0)</f>
        <v>0</v>
      </c>
      <c r="AO160" s="63">
        <v>2736</v>
      </c>
    </row>
    <row r="161" spans="1:41" customHeight="1" ht="22.5">
      <c r="B161" s="48" t="str">
        <f>SUBTOTAL(3,$C$11:$C$161)</f>
        <v>0</v>
      </c>
      <c r="C161" s="51" t="s">
        <v>276</v>
      </c>
      <c r="D161" s="51" t="s">
        <v>306</v>
      </c>
      <c r="E161" s="54" t="s">
        <v>280</v>
      </c>
      <c r="F161" s="57">
        <v>0</v>
      </c>
      <c r="G161" s="60">
        <v>0</v>
      </c>
      <c r="H161" s="60">
        <v>0</v>
      </c>
      <c r="I161" s="60">
        <v>0</v>
      </c>
      <c r="J161" s="75">
        <v>0</v>
      </c>
      <c r="K161" s="75">
        <v>0</v>
      </c>
      <c r="L161" s="75">
        <v>0</v>
      </c>
      <c r="M161" s="75" t="str">
        <f>J161 - K161 - L161</f>
        <v>0</v>
      </c>
      <c r="N161" s="66">
        <v>0</v>
      </c>
      <c r="O161" s="69" t="str">
        <f>IFERROR(N161/(L161+M161), 0)</f>
        <v>0</v>
      </c>
      <c r="P161" s="57">
        <v>0</v>
      </c>
      <c r="Q161" s="60">
        <v>0</v>
      </c>
      <c r="R161" s="60">
        <v>0</v>
      </c>
      <c r="S161" s="60">
        <v>0</v>
      </c>
      <c r="T161" s="75">
        <v>0</v>
      </c>
      <c r="U161" s="75">
        <v>0</v>
      </c>
      <c r="V161" s="75">
        <v>0</v>
      </c>
      <c r="W161" s="75" t="str">
        <f>T161 - U161 - V161</f>
        <v>0</v>
      </c>
      <c r="X161" s="66">
        <v>0</v>
      </c>
      <c r="Y161" s="69" t="str">
        <f>IFERROR(X161/(V161+W161), 0)</f>
        <v>0</v>
      </c>
      <c r="Z161" s="57">
        <v>0</v>
      </c>
      <c r="AA161" s="60">
        <v>0</v>
      </c>
      <c r="AB161" s="63">
        <v>0</v>
      </c>
      <c r="AC161" s="57">
        <v>4608</v>
      </c>
      <c r="AD161" s="60">
        <v>4449</v>
      </c>
      <c r="AE161" s="60">
        <v>-159</v>
      </c>
      <c r="AF161" s="60">
        <v>-60</v>
      </c>
      <c r="AG161" s="66" t="str">
        <f>IFERROR(AF161/AD161, 0) * 100</f>
        <v>0</v>
      </c>
      <c r="AH161" s="60" t="s">
        <v>13</v>
      </c>
      <c r="AI161" s="75">
        <v>5046</v>
      </c>
      <c r="AJ161" s="75">
        <v>600</v>
      </c>
      <c r="AK161" s="75">
        <v>522</v>
      </c>
      <c r="AL161" s="75" t="str">
        <f>AI161 - AJ161 - AK161</f>
        <v>0</v>
      </c>
      <c r="AM161" s="66">
        <v>3069.81</v>
      </c>
      <c r="AN161" s="72" t="str">
        <f>IFERROR(AM161/(AK161+AL161), 0)</f>
        <v>0</v>
      </c>
      <c r="AO161" s="63">
        <v>4608</v>
      </c>
    </row>
    <row r="162" spans="1:41" customHeight="1" ht="22.5">
      <c r="B162" s="48" t="str">
        <f>SUBTOTAL(3,$C$11:$C$162)</f>
        <v>0</v>
      </c>
      <c r="C162" s="51" t="s">
        <v>276</v>
      </c>
      <c r="D162" s="51" t="s">
        <v>307</v>
      </c>
      <c r="E162" s="54" t="s">
        <v>278</v>
      </c>
      <c r="F162" s="57">
        <v>373</v>
      </c>
      <c r="G162" s="60">
        <v>887</v>
      </c>
      <c r="H162" s="60">
        <v>514</v>
      </c>
      <c r="I162" s="60">
        <v>-20</v>
      </c>
      <c r="J162" s="75">
        <v>1106</v>
      </c>
      <c r="K162" s="75">
        <v>120</v>
      </c>
      <c r="L162" s="75">
        <v>39</v>
      </c>
      <c r="M162" s="75" t="str">
        <f>J162 - K162 - L162</f>
        <v>0</v>
      </c>
      <c r="N162" s="66">
        <v>736.21</v>
      </c>
      <c r="O162" s="69" t="str">
        <f>IFERROR(N162/(L162+M162), 0)</f>
        <v>0</v>
      </c>
      <c r="P162" s="57">
        <v>984</v>
      </c>
      <c r="Q162" s="60">
        <v>970</v>
      </c>
      <c r="R162" s="60">
        <v>-14</v>
      </c>
      <c r="S162" s="60">
        <v>-7</v>
      </c>
      <c r="T162" s="75">
        <v>1026</v>
      </c>
      <c r="U162" s="75">
        <v>120</v>
      </c>
      <c r="V162" s="75">
        <v>73</v>
      </c>
      <c r="W162" s="75" t="str">
        <f>T162 - U162 - V162</f>
        <v>0</v>
      </c>
      <c r="X162" s="66">
        <v>805.1</v>
      </c>
      <c r="Y162" s="69" t="str">
        <f>IFERROR(X162/(V162+W162), 0)</f>
        <v>0</v>
      </c>
      <c r="Z162" s="57">
        <v>948</v>
      </c>
      <c r="AA162" s="60">
        <v>0</v>
      </c>
      <c r="AB162" s="63">
        <v>0</v>
      </c>
      <c r="AC162" s="57">
        <v>12949</v>
      </c>
      <c r="AD162" s="60">
        <v>11695</v>
      </c>
      <c r="AE162" s="60">
        <v>-1254</v>
      </c>
      <c r="AF162" s="60">
        <v>-163</v>
      </c>
      <c r="AG162" s="66" t="str">
        <f>IFERROR(AF162/AD162, 0) * 100</f>
        <v>0</v>
      </c>
      <c r="AH162" s="60" t="s">
        <v>13</v>
      </c>
      <c r="AI162" s="75">
        <v>13388</v>
      </c>
      <c r="AJ162" s="75">
        <v>1620</v>
      </c>
      <c r="AK162" s="75">
        <v>1642</v>
      </c>
      <c r="AL162" s="75" t="str">
        <f>AI162 - AJ162 - AK162</f>
        <v>0</v>
      </c>
      <c r="AM162" s="66">
        <v>9706.85</v>
      </c>
      <c r="AN162" s="72" t="str">
        <f>IFERROR(AM162/(AK162+AL162), 0)</f>
        <v>0</v>
      </c>
      <c r="AO162" s="63">
        <v>16213</v>
      </c>
    </row>
    <row r="163" spans="1:41" customHeight="1" ht="22.5">
      <c r="B163" s="48" t="str">
        <f>SUBTOTAL(3,$C$11:$C$163)</f>
        <v>0</v>
      </c>
      <c r="C163" s="51" t="s">
        <v>276</v>
      </c>
      <c r="D163" s="51" t="s">
        <v>308</v>
      </c>
      <c r="E163" s="54" t="s">
        <v>280</v>
      </c>
      <c r="F163" s="57">
        <v>373</v>
      </c>
      <c r="G163" s="60">
        <v>869</v>
      </c>
      <c r="H163" s="60">
        <v>496</v>
      </c>
      <c r="I163" s="60">
        <v>0</v>
      </c>
      <c r="J163" s="75">
        <v>1035</v>
      </c>
      <c r="K163" s="75">
        <v>120</v>
      </c>
      <c r="L163" s="75">
        <v>91</v>
      </c>
      <c r="M163" s="75" t="str">
        <f>J163 - K163 - L163</f>
        <v>0</v>
      </c>
      <c r="N163" s="66">
        <v>582.23</v>
      </c>
      <c r="O163" s="69" t="str">
        <f>IFERROR(N163/(L163+M163), 0)</f>
        <v>0</v>
      </c>
      <c r="P163" s="57">
        <v>984</v>
      </c>
      <c r="Q163" s="60">
        <v>866</v>
      </c>
      <c r="R163" s="60">
        <v>-118</v>
      </c>
      <c r="S163" s="60">
        <v>-4</v>
      </c>
      <c r="T163" s="75">
        <v>1044</v>
      </c>
      <c r="U163" s="75">
        <v>120</v>
      </c>
      <c r="V163" s="75">
        <v>51</v>
      </c>
      <c r="W163" s="75" t="str">
        <f>T163 - U163 - V163</f>
        <v>0</v>
      </c>
      <c r="X163" s="66">
        <v>580.22</v>
      </c>
      <c r="Y163" s="69" t="str">
        <f>IFERROR(X163/(V163+W163), 0)</f>
        <v>0</v>
      </c>
      <c r="Z163" s="57">
        <v>948</v>
      </c>
      <c r="AA163" s="60">
        <v>0</v>
      </c>
      <c r="AB163" s="63">
        <v>0</v>
      </c>
      <c r="AC163" s="57">
        <v>12949</v>
      </c>
      <c r="AD163" s="60">
        <v>11328</v>
      </c>
      <c r="AE163" s="60">
        <v>-1621</v>
      </c>
      <c r="AF163" s="60">
        <v>-85</v>
      </c>
      <c r="AG163" s="66" t="str">
        <f>IFERROR(AF163/AD163, 0) * 100</f>
        <v>0</v>
      </c>
      <c r="AH163" s="60" t="s">
        <v>13</v>
      </c>
      <c r="AI163" s="75">
        <v>14138</v>
      </c>
      <c r="AJ163" s="75">
        <v>1740</v>
      </c>
      <c r="AK163" s="75">
        <v>888</v>
      </c>
      <c r="AL163" s="75" t="str">
        <f>AI163 - AJ163 - AK163</f>
        <v>0</v>
      </c>
      <c r="AM163" s="66">
        <v>7589.76</v>
      </c>
      <c r="AN163" s="72" t="str">
        <f>IFERROR(AM163/(AK163+AL163), 0)</f>
        <v>0</v>
      </c>
      <c r="AO163" s="63">
        <v>16627</v>
      </c>
    </row>
    <row r="164" spans="1:41" customHeight="1" ht="22.5">
      <c r="B164" s="48" t="str">
        <f>SUBTOTAL(3,$C$11:$C$164)</f>
        <v>0</v>
      </c>
      <c r="C164" s="51" t="s">
        <v>276</v>
      </c>
      <c r="D164" s="51" t="s">
        <v>309</v>
      </c>
      <c r="E164" s="54" t="s">
        <v>278</v>
      </c>
      <c r="F164" s="57">
        <v>371</v>
      </c>
      <c r="G164" s="60">
        <v>451</v>
      </c>
      <c r="H164" s="60">
        <v>80</v>
      </c>
      <c r="I164" s="60">
        <v>-10</v>
      </c>
      <c r="J164" s="75">
        <v>1036</v>
      </c>
      <c r="K164" s="75">
        <v>120</v>
      </c>
      <c r="L164" s="75">
        <v>95</v>
      </c>
      <c r="M164" s="75" t="str">
        <f>J164 - K164 - L164</f>
        <v>0</v>
      </c>
      <c r="N164" s="66">
        <v>748.66</v>
      </c>
      <c r="O164" s="69" t="str">
        <f>IFERROR(N164/(L164+M164), 0)</f>
        <v>0</v>
      </c>
      <c r="P164" s="57">
        <v>468</v>
      </c>
      <c r="Q164" s="60">
        <v>438</v>
      </c>
      <c r="R164" s="60">
        <v>-30</v>
      </c>
      <c r="S164" s="60">
        <v>-11</v>
      </c>
      <c r="T164" s="75">
        <v>1030</v>
      </c>
      <c r="U164" s="75">
        <v>120</v>
      </c>
      <c r="V164" s="75">
        <v>150</v>
      </c>
      <c r="W164" s="75" t="str">
        <f>T164 - U164 - V164</f>
        <v>0</v>
      </c>
      <c r="X164" s="66">
        <v>727.08</v>
      </c>
      <c r="Y164" s="69" t="str">
        <f>IFERROR(X164/(V164+W164), 0)</f>
        <v>0</v>
      </c>
      <c r="Z164" s="57">
        <v>468</v>
      </c>
      <c r="AA164" s="60">
        <v>0</v>
      </c>
      <c r="AB164" s="63">
        <v>0</v>
      </c>
      <c r="AC164" s="57">
        <v>4727</v>
      </c>
      <c r="AD164" s="60">
        <v>3902</v>
      </c>
      <c r="AE164" s="60">
        <v>-825</v>
      </c>
      <c r="AF164" s="60">
        <v>-190</v>
      </c>
      <c r="AG164" s="66" t="str">
        <f>IFERROR(AF164/AD164, 0) * 100</f>
        <v>0</v>
      </c>
      <c r="AH164" s="60" t="s">
        <v>13</v>
      </c>
      <c r="AI164" s="75">
        <v>10828</v>
      </c>
      <c r="AJ164" s="75">
        <v>1310</v>
      </c>
      <c r="AK164" s="75">
        <v>1079</v>
      </c>
      <c r="AL164" s="75" t="str">
        <f>AI164 - AJ164 - AK164</f>
        <v>0</v>
      </c>
      <c r="AM164" s="66">
        <v>6477.32</v>
      </c>
      <c r="AN164" s="72" t="str">
        <f>IFERROR(AM164/(AK164+AL164), 0)</f>
        <v>0</v>
      </c>
      <c r="AO164" s="63">
        <v>5867</v>
      </c>
    </row>
    <row r="165" spans="1:41" customHeight="1" ht="22.5">
      <c r="B165" s="48" t="str">
        <f>SUBTOTAL(3,$C$11:$C$165)</f>
        <v>0</v>
      </c>
      <c r="C165" s="51" t="s">
        <v>276</v>
      </c>
      <c r="D165" s="51" t="s">
        <v>310</v>
      </c>
      <c r="E165" s="54" t="s">
        <v>280</v>
      </c>
      <c r="F165" s="57">
        <v>264</v>
      </c>
      <c r="G165" s="60">
        <v>391</v>
      </c>
      <c r="H165" s="60">
        <v>127</v>
      </c>
      <c r="I165" s="60">
        <v>-5</v>
      </c>
      <c r="J165" s="75">
        <v>603</v>
      </c>
      <c r="K165" s="75">
        <v>60</v>
      </c>
      <c r="L165" s="75">
        <v>446</v>
      </c>
      <c r="M165" s="75" t="str">
        <f>J165 - K165 - L165</f>
        <v>0</v>
      </c>
      <c r="N165" s="66">
        <v>293.25</v>
      </c>
      <c r="O165" s="69" t="str">
        <f>IFERROR(N165/(L165+M165), 0)</f>
        <v>0</v>
      </c>
      <c r="P165" s="57">
        <v>264</v>
      </c>
      <c r="Q165" s="60">
        <v>0</v>
      </c>
      <c r="R165" s="60">
        <v>-264</v>
      </c>
      <c r="S165" s="60">
        <v>-6</v>
      </c>
      <c r="T165" s="75">
        <v>0</v>
      </c>
      <c r="U165" s="75">
        <v>0</v>
      </c>
      <c r="V165" s="75">
        <v>0</v>
      </c>
      <c r="W165" s="75" t="str">
        <f>T165 - U165 - V165</f>
        <v>0</v>
      </c>
      <c r="X165" s="66">
        <v>0</v>
      </c>
      <c r="Y165" s="69" t="str">
        <f>IFERROR(X165/(V165+W165), 0)</f>
        <v>0</v>
      </c>
      <c r="Z165" s="57">
        <v>264</v>
      </c>
      <c r="AA165" s="60">
        <v>0</v>
      </c>
      <c r="AB165" s="63">
        <v>0</v>
      </c>
      <c r="AC165" s="57">
        <v>6732</v>
      </c>
      <c r="AD165" s="60">
        <v>5652</v>
      </c>
      <c r="AE165" s="60">
        <v>-1080</v>
      </c>
      <c r="AF165" s="60">
        <v>-55</v>
      </c>
      <c r="AG165" s="66" t="str">
        <f>IFERROR(AF165/AD165, 0) * 100</f>
        <v>0</v>
      </c>
      <c r="AH165" s="60" t="s">
        <v>13</v>
      </c>
      <c r="AI165" s="75">
        <v>8607</v>
      </c>
      <c r="AJ165" s="75">
        <v>950</v>
      </c>
      <c r="AK165" s="75">
        <v>2687</v>
      </c>
      <c r="AL165" s="75" t="str">
        <f>AI165 - AJ165 - AK165</f>
        <v>0</v>
      </c>
      <c r="AM165" s="66">
        <v>4239</v>
      </c>
      <c r="AN165" s="72" t="str">
        <f>IFERROR(AM165/(AK165+AL165), 0)</f>
        <v>0</v>
      </c>
      <c r="AO165" s="63">
        <v>8640</v>
      </c>
    </row>
    <row r="166" spans="1:41" customHeight="1" ht="22.5">
      <c r="B166" s="48" t="str">
        <f>SUBTOTAL(3,$C$11:$C$166)</f>
        <v>0</v>
      </c>
      <c r="C166" s="51" t="s">
        <v>276</v>
      </c>
      <c r="D166" s="51" t="s">
        <v>311</v>
      </c>
      <c r="E166" s="54" t="s">
        <v>280</v>
      </c>
      <c r="F166" s="57">
        <v>0</v>
      </c>
      <c r="G166" s="60">
        <v>0</v>
      </c>
      <c r="H166" s="60">
        <v>0</v>
      </c>
      <c r="I166" s="60">
        <v>0</v>
      </c>
      <c r="J166" s="75">
        <v>0</v>
      </c>
      <c r="K166" s="75">
        <v>0</v>
      </c>
      <c r="L166" s="75">
        <v>0</v>
      </c>
      <c r="M166" s="75" t="str">
        <f>J166 - K166 - L166</f>
        <v>0</v>
      </c>
      <c r="N166" s="66">
        <v>0</v>
      </c>
      <c r="O166" s="69" t="str">
        <f>IFERROR(N166/(L166+M166), 0)</f>
        <v>0</v>
      </c>
      <c r="P166" s="57">
        <v>0</v>
      </c>
      <c r="Q166" s="60">
        <v>0</v>
      </c>
      <c r="R166" s="60">
        <v>0</v>
      </c>
      <c r="S166" s="60">
        <v>0</v>
      </c>
      <c r="T166" s="75">
        <v>0</v>
      </c>
      <c r="U166" s="75">
        <v>0</v>
      </c>
      <c r="V166" s="75">
        <v>0</v>
      </c>
      <c r="W166" s="75" t="str">
        <f>T166 - U166 - V166</f>
        <v>0</v>
      </c>
      <c r="X166" s="66">
        <v>0</v>
      </c>
      <c r="Y166" s="69" t="str">
        <f>IFERROR(X166/(V166+W166), 0)</f>
        <v>0</v>
      </c>
      <c r="Z166" s="57">
        <v>0</v>
      </c>
      <c r="AA166" s="60">
        <v>0</v>
      </c>
      <c r="AB166" s="63">
        <v>0</v>
      </c>
      <c r="AC166" s="57">
        <v>0</v>
      </c>
      <c r="AD166" s="60">
        <v>0</v>
      </c>
      <c r="AE166" s="60">
        <v>0</v>
      </c>
      <c r="AF166" s="60">
        <v>-3</v>
      </c>
      <c r="AG166" s="66" t="str">
        <f>IFERROR(AF166/AD166, 0) * 100</f>
        <v>0</v>
      </c>
      <c r="AH166" s="60" t="s">
        <v>13</v>
      </c>
      <c r="AI166" s="75">
        <v>0</v>
      </c>
      <c r="AJ166" s="75">
        <v>0</v>
      </c>
      <c r="AK166" s="75">
        <v>0</v>
      </c>
      <c r="AL166" s="75" t="str">
        <f>AI166 - AJ166 - AK166</f>
        <v>0</v>
      </c>
      <c r="AM166" s="66">
        <v>0</v>
      </c>
      <c r="AN166" s="72" t="str">
        <f>IFERROR(AM166/(AK166+AL166), 0)</f>
        <v>0</v>
      </c>
      <c r="AO166" s="63">
        <v>0</v>
      </c>
    </row>
    <row r="167" spans="1:41" customHeight="1" ht="22.5">
      <c r="B167" s="48" t="str">
        <f>SUBTOTAL(3,$C$11:$C$167)</f>
        <v>0</v>
      </c>
      <c r="C167" s="51" t="s">
        <v>276</v>
      </c>
      <c r="D167" s="51" t="s">
        <v>312</v>
      </c>
      <c r="E167" s="54" t="s">
        <v>280</v>
      </c>
      <c r="F167" s="57">
        <v>576</v>
      </c>
      <c r="G167" s="60">
        <v>897</v>
      </c>
      <c r="H167" s="60">
        <v>321</v>
      </c>
      <c r="I167" s="60">
        <v>-2</v>
      </c>
      <c r="J167" s="75">
        <v>1023</v>
      </c>
      <c r="K167" s="75">
        <v>120</v>
      </c>
      <c r="L167" s="75">
        <v>102</v>
      </c>
      <c r="M167" s="75" t="str">
        <f>J167 - K167 - L167</f>
        <v>0</v>
      </c>
      <c r="N167" s="66">
        <v>600.99</v>
      </c>
      <c r="O167" s="69" t="str">
        <f>IFERROR(N167/(L167+M167), 0)</f>
        <v>0</v>
      </c>
      <c r="P167" s="57">
        <v>1152</v>
      </c>
      <c r="Q167" s="60">
        <v>924</v>
      </c>
      <c r="R167" s="60">
        <v>-228</v>
      </c>
      <c r="S167" s="60">
        <v>-4</v>
      </c>
      <c r="T167" s="75">
        <v>1011</v>
      </c>
      <c r="U167" s="75">
        <v>120</v>
      </c>
      <c r="V167" s="75">
        <v>108</v>
      </c>
      <c r="W167" s="75" t="str">
        <f>T167 - U167 - V167</f>
        <v>0</v>
      </c>
      <c r="X167" s="66">
        <v>619.08</v>
      </c>
      <c r="Y167" s="69" t="str">
        <f>IFERROR(X167/(V167+W167), 0)</f>
        <v>0</v>
      </c>
      <c r="Z167" s="57">
        <v>1116</v>
      </c>
      <c r="AA167" s="60">
        <v>0</v>
      </c>
      <c r="AB167" s="63">
        <v>0</v>
      </c>
      <c r="AC167" s="57">
        <v>13836</v>
      </c>
      <c r="AD167" s="60">
        <v>12219</v>
      </c>
      <c r="AE167" s="60">
        <v>-1617</v>
      </c>
      <c r="AF167" s="60">
        <v>-82</v>
      </c>
      <c r="AG167" s="66" t="str">
        <f>IFERROR(AF167/AD167, 0) * 100</f>
        <v>0</v>
      </c>
      <c r="AH167" s="60" t="s">
        <v>13</v>
      </c>
      <c r="AI167" s="75">
        <v>13996</v>
      </c>
      <c r="AJ167" s="75">
        <v>1710</v>
      </c>
      <c r="AK167" s="75">
        <v>1853</v>
      </c>
      <c r="AL167" s="75" t="str">
        <f>AI167 - AJ167 - AK167</f>
        <v>0</v>
      </c>
      <c r="AM167" s="66">
        <v>8210.49</v>
      </c>
      <c r="AN167" s="72" t="str">
        <f>IFERROR(AM167/(AK167+AL167), 0)</f>
        <v>0</v>
      </c>
      <c r="AO167" s="63">
        <v>17292</v>
      </c>
    </row>
    <row r="168" spans="1:41" customHeight="1" ht="22.5">
      <c r="B168" s="48" t="str">
        <f>SUBTOTAL(3,$C$11:$C$168)</f>
        <v>0</v>
      </c>
      <c r="C168" s="51" t="s">
        <v>276</v>
      </c>
      <c r="D168" s="51" t="s">
        <v>313</v>
      </c>
      <c r="E168" s="54" t="s">
        <v>280</v>
      </c>
      <c r="F168" s="57">
        <v>0</v>
      </c>
      <c r="G168" s="60">
        <v>447</v>
      </c>
      <c r="H168" s="60">
        <v>447</v>
      </c>
      <c r="I168" s="60">
        <v>-2</v>
      </c>
      <c r="J168" s="75">
        <v>48</v>
      </c>
      <c r="K168" s="75">
        <v>0</v>
      </c>
      <c r="L168" s="75">
        <v>43</v>
      </c>
      <c r="M168" s="75" t="str">
        <f>J168 - K168 - L168</f>
        <v>0</v>
      </c>
      <c r="N168" s="66">
        <v>335.25</v>
      </c>
      <c r="O168" s="69" t="str">
        <f>IFERROR(N168/(L168+M168), 0)</f>
        <v>0</v>
      </c>
      <c r="P168" s="57">
        <v>12</v>
      </c>
      <c r="Q168" s="60">
        <v>480</v>
      </c>
      <c r="R168" s="60">
        <v>468</v>
      </c>
      <c r="S168" s="60">
        <v>-7</v>
      </c>
      <c r="T168" s="75">
        <v>106</v>
      </c>
      <c r="U168" s="75">
        <v>0</v>
      </c>
      <c r="V168" s="75">
        <v>28</v>
      </c>
      <c r="W168" s="75" t="str">
        <f>T168 - U168 - V168</f>
        <v>0</v>
      </c>
      <c r="X168" s="66">
        <v>360</v>
      </c>
      <c r="Y168" s="69" t="str">
        <f>IFERROR(X168/(V168+W168), 0)</f>
        <v>0</v>
      </c>
      <c r="Z168" s="57">
        <v>528</v>
      </c>
      <c r="AA168" s="60">
        <v>0</v>
      </c>
      <c r="AB168" s="63">
        <v>0</v>
      </c>
      <c r="AC168" s="57">
        <v>7512</v>
      </c>
      <c r="AD168" s="60">
        <v>7371</v>
      </c>
      <c r="AE168" s="60">
        <v>-141</v>
      </c>
      <c r="AF168" s="60">
        <v>-55</v>
      </c>
      <c r="AG168" s="66" t="str">
        <f>IFERROR(AF168/AD168, 0) * 100</f>
        <v>0</v>
      </c>
      <c r="AH168" s="60" t="s">
        <v>13</v>
      </c>
      <c r="AI168" s="75">
        <v>7795</v>
      </c>
      <c r="AJ168" s="75">
        <v>880</v>
      </c>
      <c r="AK168" s="75">
        <v>1544</v>
      </c>
      <c r="AL168" s="75" t="str">
        <f>AI168 - AJ168 - AK168</f>
        <v>0</v>
      </c>
      <c r="AM168" s="66">
        <v>5427.45</v>
      </c>
      <c r="AN168" s="72" t="str">
        <f>IFERROR(AM168/(AK168+AL168), 0)</f>
        <v>0</v>
      </c>
      <c r="AO168" s="63">
        <v>10656</v>
      </c>
    </row>
    <row r="169" spans="1:41" customHeight="1" ht="22.5">
      <c r="B169" s="48" t="str">
        <f>SUBTOTAL(3,$C$11:$C$169)</f>
        <v>0</v>
      </c>
      <c r="C169" s="51" t="s">
        <v>314</v>
      </c>
      <c r="D169" s="51" t="s">
        <v>315</v>
      </c>
      <c r="E169" s="54" t="s">
        <v>316</v>
      </c>
      <c r="F169" s="57">
        <v>1950</v>
      </c>
      <c r="G169" s="60">
        <v>0</v>
      </c>
      <c r="H169" s="60">
        <v>-1950</v>
      </c>
      <c r="I169" s="60">
        <v>0</v>
      </c>
      <c r="J169" s="75">
        <v>0</v>
      </c>
      <c r="K169" s="75">
        <v>0</v>
      </c>
      <c r="L169" s="75">
        <v>0</v>
      </c>
      <c r="M169" s="75" t="str">
        <f>J169 - K169 - L169</f>
        <v>0</v>
      </c>
      <c r="N169" s="66">
        <v>0</v>
      </c>
      <c r="O169" s="69" t="str">
        <f>IFERROR(N169/(L169+M169), 0)</f>
        <v>0</v>
      </c>
      <c r="P169" s="57">
        <v>0</v>
      </c>
      <c r="Q169" s="60">
        <v>9462</v>
      </c>
      <c r="R169" s="60">
        <v>9462</v>
      </c>
      <c r="S169" s="60">
        <v>0</v>
      </c>
      <c r="T169" s="75">
        <v>0</v>
      </c>
      <c r="U169" s="75">
        <v>0</v>
      </c>
      <c r="V169" s="75">
        <v>0</v>
      </c>
      <c r="W169" s="75" t="str">
        <f>T169 - U169 - V169</f>
        <v>0</v>
      </c>
      <c r="X169" s="66">
        <v>0</v>
      </c>
      <c r="Y169" s="69" t="str">
        <f>IFERROR(X169/(V169+W169), 0)</f>
        <v>0</v>
      </c>
      <c r="Z169" s="57">
        <v>0</v>
      </c>
      <c r="AA169" s="60">
        <v>0</v>
      </c>
      <c r="AB169" s="63">
        <v>0</v>
      </c>
      <c r="AC169" s="57">
        <v>22082</v>
      </c>
      <c r="AD169" s="60">
        <v>22082</v>
      </c>
      <c r="AE169" s="60">
        <v>0</v>
      </c>
      <c r="AF169" s="60">
        <v>0</v>
      </c>
      <c r="AG169" s="66" t="str">
        <f>IFERROR(AF169/AD169, 0) * 100</f>
        <v>0</v>
      </c>
      <c r="AH169" s="60" t="s">
        <v>13</v>
      </c>
      <c r="AI169" s="75">
        <v>0</v>
      </c>
      <c r="AJ169" s="75">
        <v>0</v>
      </c>
      <c r="AK169" s="75">
        <v>0</v>
      </c>
      <c r="AL169" s="75" t="str">
        <f>AI169 - AJ169 - AK169</f>
        <v>0</v>
      </c>
      <c r="AM169" s="66">
        <v>0</v>
      </c>
      <c r="AN169" s="72" t="str">
        <f>IFERROR(AM169/(AK169+AL169), 0)</f>
        <v>0</v>
      </c>
      <c r="AO169" s="63">
        <v>31868</v>
      </c>
    </row>
    <row r="170" spans="1:41" customHeight="1" ht="22.5">
      <c r="B170" s="48" t="str">
        <f>SUBTOTAL(3,$C$11:$C$170)</f>
        <v>0</v>
      </c>
      <c r="C170" s="51" t="s">
        <v>314</v>
      </c>
      <c r="D170" s="51" t="s">
        <v>317</v>
      </c>
      <c r="E170" s="54" t="s">
        <v>318</v>
      </c>
      <c r="F170" s="57">
        <v>270</v>
      </c>
      <c r="G170" s="60">
        <v>630</v>
      </c>
      <c r="H170" s="60">
        <v>360</v>
      </c>
      <c r="I170" s="60">
        <v>0</v>
      </c>
      <c r="J170" s="75">
        <v>0</v>
      </c>
      <c r="K170" s="75">
        <v>0</v>
      </c>
      <c r="L170" s="75">
        <v>0</v>
      </c>
      <c r="M170" s="75" t="str">
        <f>J170 - K170 - L170</f>
        <v>0</v>
      </c>
      <c r="N170" s="66">
        <v>0</v>
      </c>
      <c r="O170" s="69" t="str">
        <f>IFERROR(N170/(L170+M170), 0)</f>
        <v>0</v>
      </c>
      <c r="P170" s="57">
        <v>600</v>
      </c>
      <c r="Q170" s="60">
        <v>732</v>
      </c>
      <c r="R170" s="60">
        <v>132</v>
      </c>
      <c r="S170" s="60">
        <v>0</v>
      </c>
      <c r="T170" s="75">
        <v>0</v>
      </c>
      <c r="U170" s="75">
        <v>0</v>
      </c>
      <c r="V170" s="75">
        <v>0</v>
      </c>
      <c r="W170" s="75" t="str">
        <f>T170 - U170 - V170</f>
        <v>0</v>
      </c>
      <c r="X170" s="66">
        <v>0</v>
      </c>
      <c r="Y170" s="69" t="str">
        <f>IFERROR(X170/(V170+W170), 0)</f>
        <v>0</v>
      </c>
      <c r="Z170" s="57">
        <v>732</v>
      </c>
      <c r="AA170" s="60">
        <v>0</v>
      </c>
      <c r="AB170" s="63">
        <v>0</v>
      </c>
      <c r="AC170" s="57">
        <v>2868</v>
      </c>
      <c r="AD170" s="60">
        <v>2095</v>
      </c>
      <c r="AE170" s="60">
        <v>-773</v>
      </c>
      <c r="AF170" s="60">
        <v>0</v>
      </c>
      <c r="AG170" s="66" t="str">
        <f>IFERROR(AF170/AD170, 0) * 100</f>
        <v>0</v>
      </c>
      <c r="AH170" s="60" t="s">
        <v>13</v>
      </c>
      <c r="AI170" s="75">
        <v>0</v>
      </c>
      <c r="AJ170" s="75">
        <v>0</v>
      </c>
      <c r="AK170" s="75">
        <v>0</v>
      </c>
      <c r="AL170" s="75" t="str">
        <f>AI170 - AJ170 - AK170</f>
        <v>0</v>
      </c>
      <c r="AM170" s="66">
        <v>0</v>
      </c>
      <c r="AN170" s="72" t="str">
        <f>IFERROR(AM170/(AK170+AL170), 0)</f>
        <v>0</v>
      </c>
      <c r="AO170" s="63">
        <v>4770</v>
      </c>
    </row>
    <row r="171" spans="1:41" customHeight="1" ht="22.5">
      <c r="B171" s="48" t="str">
        <f>SUBTOTAL(3,$C$11:$C$171)</f>
        <v>0</v>
      </c>
      <c r="C171" s="51" t="s">
        <v>314</v>
      </c>
      <c r="D171" s="51" t="s">
        <v>319</v>
      </c>
      <c r="E171" s="54" t="s">
        <v>320</v>
      </c>
      <c r="F171" s="57">
        <v>4172</v>
      </c>
      <c r="G171" s="60">
        <v>3395</v>
      </c>
      <c r="H171" s="60">
        <v>-777</v>
      </c>
      <c r="I171" s="60">
        <v>0</v>
      </c>
      <c r="J171" s="75">
        <v>0</v>
      </c>
      <c r="K171" s="75">
        <v>0</v>
      </c>
      <c r="L171" s="75">
        <v>0</v>
      </c>
      <c r="M171" s="75" t="str">
        <f>J171 - K171 - L171</f>
        <v>0</v>
      </c>
      <c r="N171" s="66">
        <v>0</v>
      </c>
      <c r="O171" s="69" t="str">
        <f>IFERROR(N171/(L171+M171), 0)</f>
        <v>0</v>
      </c>
      <c r="P171" s="57">
        <v>1640</v>
      </c>
      <c r="Q171" s="60">
        <v>2307</v>
      </c>
      <c r="R171" s="60">
        <v>667</v>
      </c>
      <c r="S171" s="60">
        <v>0</v>
      </c>
      <c r="T171" s="75">
        <v>0</v>
      </c>
      <c r="U171" s="75">
        <v>0</v>
      </c>
      <c r="V171" s="75">
        <v>0</v>
      </c>
      <c r="W171" s="75" t="str">
        <f>T171 - U171 - V171</f>
        <v>0</v>
      </c>
      <c r="X171" s="66">
        <v>0</v>
      </c>
      <c r="Y171" s="69" t="str">
        <f>IFERROR(X171/(V171+W171), 0)</f>
        <v>0</v>
      </c>
      <c r="Z171" s="57">
        <v>2168</v>
      </c>
      <c r="AA171" s="60">
        <v>42</v>
      </c>
      <c r="AB171" s="63">
        <v>0</v>
      </c>
      <c r="AC171" s="57">
        <v>49829</v>
      </c>
      <c r="AD171" s="60">
        <v>45827</v>
      </c>
      <c r="AE171" s="60">
        <v>-4002</v>
      </c>
      <c r="AF171" s="60">
        <v>0</v>
      </c>
      <c r="AG171" s="66" t="str">
        <f>IFERROR(AF171/AD171, 0) * 100</f>
        <v>0</v>
      </c>
      <c r="AH171" s="60" t="s">
        <v>13</v>
      </c>
      <c r="AI171" s="75">
        <v>0</v>
      </c>
      <c r="AJ171" s="75">
        <v>0</v>
      </c>
      <c r="AK171" s="75">
        <v>0</v>
      </c>
      <c r="AL171" s="75" t="str">
        <f>AI171 - AJ171 - AK171</f>
        <v>0</v>
      </c>
      <c r="AM171" s="66">
        <v>0</v>
      </c>
      <c r="AN171" s="72" t="str">
        <f>IFERROR(AM171/(AK171+AL171), 0)</f>
        <v>0</v>
      </c>
      <c r="AO171" s="63">
        <v>61942</v>
      </c>
    </row>
    <row r="172" spans="1:41" customHeight="1" ht="22.5">
      <c r="B172" s="48" t="str">
        <f>SUBTOTAL(3,$C$11:$C$172)</f>
        <v>0</v>
      </c>
      <c r="C172" s="51" t="s">
        <v>314</v>
      </c>
      <c r="D172" s="51" t="s">
        <v>321</v>
      </c>
      <c r="E172" s="54" t="s">
        <v>322</v>
      </c>
      <c r="F172" s="57">
        <v>0</v>
      </c>
      <c r="G172" s="60">
        <v>0</v>
      </c>
      <c r="H172" s="60">
        <v>0</v>
      </c>
      <c r="I172" s="60">
        <v>0</v>
      </c>
      <c r="J172" s="75">
        <v>0</v>
      </c>
      <c r="K172" s="75">
        <v>0</v>
      </c>
      <c r="L172" s="75">
        <v>0</v>
      </c>
      <c r="M172" s="75" t="str">
        <f>J172 - K172 - L172</f>
        <v>0</v>
      </c>
      <c r="N172" s="66">
        <v>0</v>
      </c>
      <c r="O172" s="69" t="str">
        <f>IFERROR(N172/(L172+M172), 0)</f>
        <v>0</v>
      </c>
      <c r="P172" s="57">
        <v>0</v>
      </c>
      <c r="Q172" s="60">
        <v>0</v>
      </c>
      <c r="R172" s="60">
        <v>0</v>
      </c>
      <c r="S172" s="60">
        <v>0</v>
      </c>
      <c r="T172" s="75">
        <v>0</v>
      </c>
      <c r="U172" s="75">
        <v>0</v>
      </c>
      <c r="V172" s="75">
        <v>0</v>
      </c>
      <c r="W172" s="75" t="str">
        <f>T172 - U172 - V172</f>
        <v>0</v>
      </c>
      <c r="X172" s="66">
        <v>0</v>
      </c>
      <c r="Y172" s="69" t="str">
        <f>IFERROR(X172/(V172+W172), 0)</f>
        <v>0</v>
      </c>
      <c r="Z172" s="57">
        <v>0</v>
      </c>
      <c r="AA172" s="60">
        <v>0</v>
      </c>
      <c r="AB172" s="63">
        <v>0</v>
      </c>
      <c r="AC172" s="57">
        <v>9000</v>
      </c>
      <c r="AD172" s="60">
        <v>6000</v>
      </c>
      <c r="AE172" s="60">
        <v>-3000</v>
      </c>
      <c r="AF172" s="60">
        <v>0</v>
      </c>
      <c r="AG172" s="66" t="str">
        <f>IFERROR(AF172/AD172, 0) * 100</f>
        <v>0</v>
      </c>
      <c r="AH172" s="60" t="s">
        <v>13</v>
      </c>
      <c r="AI172" s="75">
        <v>0</v>
      </c>
      <c r="AJ172" s="75">
        <v>0</v>
      </c>
      <c r="AK172" s="75">
        <v>0</v>
      </c>
      <c r="AL172" s="75" t="str">
        <f>AI172 - AJ172 - AK172</f>
        <v>0</v>
      </c>
      <c r="AM172" s="66">
        <v>0</v>
      </c>
      <c r="AN172" s="72" t="str">
        <f>IFERROR(AM172/(AK172+AL172), 0)</f>
        <v>0</v>
      </c>
      <c r="AO172" s="63">
        <v>12000</v>
      </c>
    </row>
    <row r="173" spans="1:41" customHeight="1" ht="22.5">
      <c r="B173" s="49" t="str">
        <f>SUBTOTAL(3,$C$11:$C$173)</f>
        <v>0</v>
      </c>
      <c r="C173" s="52" t="s">
        <v>323</v>
      </c>
      <c r="D173" s="52" t="s">
        <v>324</v>
      </c>
      <c r="E173" s="55" t="s">
        <v>318</v>
      </c>
      <c r="F173" s="58">
        <v>0</v>
      </c>
      <c r="G173" s="61">
        <v>0</v>
      </c>
      <c r="H173" s="61">
        <v>0</v>
      </c>
      <c r="I173" s="61">
        <v>0</v>
      </c>
      <c r="J173" s="76">
        <v>0</v>
      </c>
      <c r="K173" s="76">
        <v>0</v>
      </c>
      <c r="L173" s="76">
        <v>0</v>
      </c>
      <c r="M173" s="76" t="str">
        <f>J173 - K173 - L173</f>
        <v>0</v>
      </c>
      <c r="N173" s="67">
        <v>0</v>
      </c>
      <c r="O173" s="70" t="str">
        <f>IFERROR(N173/(L173+M173), 0)</f>
        <v>0</v>
      </c>
      <c r="P173" s="58">
        <v>0</v>
      </c>
      <c r="Q173" s="61">
        <v>0</v>
      </c>
      <c r="R173" s="61">
        <v>0</v>
      </c>
      <c r="S173" s="61">
        <v>0</v>
      </c>
      <c r="T173" s="76">
        <v>0</v>
      </c>
      <c r="U173" s="76">
        <v>0</v>
      </c>
      <c r="V173" s="76">
        <v>0</v>
      </c>
      <c r="W173" s="76" t="str">
        <f>T173 - U173 - V173</f>
        <v>0</v>
      </c>
      <c r="X173" s="67">
        <v>0</v>
      </c>
      <c r="Y173" s="70" t="str">
        <f>IFERROR(X173/(V173+W173), 0)</f>
        <v>0</v>
      </c>
      <c r="Z173" s="58">
        <v>0</v>
      </c>
      <c r="AA173" s="61">
        <v>0</v>
      </c>
      <c r="AB173" s="64">
        <v>0</v>
      </c>
      <c r="AC173" s="58">
        <v>6912</v>
      </c>
      <c r="AD173" s="61">
        <v>6912</v>
      </c>
      <c r="AE173" s="61">
        <v>0</v>
      </c>
      <c r="AF173" s="61">
        <v>0</v>
      </c>
      <c r="AG173" s="67" t="str">
        <f>IFERROR(AF173/AD173, 0) * 100</f>
        <v>0</v>
      </c>
      <c r="AH173" s="61" t="s">
        <v>13</v>
      </c>
      <c r="AI173" s="76">
        <v>0</v>
      </c>
      <c r="AJ173" s="76">
        <v>0</v>
      </c>
      <c r="AK173" s="76">
        <v>0</v>
      </c>
      <c r="AL173" s="76" t="str">
        <f>AI173 - AJ173 - AK173</f>
        <v>0</v>
      </c>
      <c r="AM173" s="67">
        <v>0</v>
      </c>
      <c r="AN173" s="73" t="str">
        <f>IFERROR(AM173/(AK173+AL173), 0)</f>
        <v>0</v>
      </c>
      <c r="AO173" s="64">
        <v>7340</v>
      </c>
    </row>
    <row r="174" spans="1:41">
      <c r="AO17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77" t="str">
        <f>SUBTOTAL(9,J11:J23)/60</f>
        <v>0</v>
      </c>
      <c r="K7" s="77" t="str">
        <f>SUBTOTAL(9,K11:K23)/60</f>
        <v>0</v>
      </c>
      <c r="L7" s="77" t="str">
        <f>SUBTOTAL(9,L11:L23)/60</f>
        <v>0</v>
      </c>
      <c r="M7" s="77" t="str">
        <f>SUBTOTAL(9,M11:M23)/60</f>
        <v>0</v>
      </c>
      <c r="N7" s="43" t="str">
        <f>SUBTOTAL(9,N11:N23)</f>
        <v>0</v>
      </c>
      <c r="O7" s="44" t="str">
        <f>IFERROR(N7/((L7*60)+(M7*60)),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77" t="str">
        <f>SUBTOTAL(9,T11:T23)/60</f>
        <v>0</v>
      </c>
      <c r="U7" s="77" t="str">
        <f>SUBTOTAL(9,U11:U23)/60</f>
        <v>0</v>
      </c>
      <c r="V7" s="77" t="str">
        <f>SUBTOTAL(9,V11:V23)/60</f>
        <v>0</v>
      </c>
      <c r="W7" s="77" t="str">
        <f>SUBTOTAL(9,W11:W23)/60</f>
        <v>0</v>
      </c>
      <c r="X7" s="43" t="str">
        <f>SUBTOTAL(9,X11:X23)</f>
        <v>0</v>
      </c>
      <c r="Y7" s="44" t="str">
        <f>IFERROR(X7/((V7*60)+(W7*60)),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IFERROR(AF7/AD7, 0) * 100</f>
        <v>0</v>
      </c>
      <c r="AH7" s="42" t="s">
        <v>13</v>
      </c>
      <c r="AI7" s="77" t="str">
        <f>SUBTOTAL(9,AI11:AI23)/60</f>
        <v>0</v>
      </c>
      <c r="AJ7" s="77" t="str">
        <f>SUBTOTAL(9,AJ11:AJ23)/60</f>
        <v>0</v>
      </c>
      <c r="AK7" s="77" t="str">
        <f>SUBTOTAL(9,AK11:AK23)/60</f>
        <v>0</v>
      </c>
      <c r="AL7" s="77" t="str">
        <f>SUBTOTAL(9,AL11:AL23)/60</f>
        <v>0</v>
      </c>
      <c r="AM7" s="43" t="str">
        <f>SUBTOTAL(9,AM11:AM23)</f>
        <v>0</v>
      </c>
      <c r="AN7" s="46" t="str">
        <f>IFERROR(AM7/((AK7*60)+(AL7*60)),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408</v>
      </c>
      <c r="G11" s="59">
        <v>408</v>
      </c>
      <c r="H11" s="59">
        <v>0</v>
      </c>
      <c r="I11" s="59">
        <v>0</v>
      </c>
      <c r="J11" s="74">
        <v>502</v>
      </c>
      <c r="K11" s="74">
        <v>60</v>
      </c>
      <c r="L11" s="74">
        <v>33</v>
      </c>
      <c r="M11" s="74" t="str">
        <f>J11 - K11 - L11</f>
        <v>0</v>
      </c>
      <c r="N11" s="65">
        <v>346.8</v>
      </c>
      <c r="O11" s="68" t="str">
        <f>IFERROR(N11/(L11+M11), 0)</f>
        <v>0</v>
      </c>
      <c r="P11" s="56">
        <v>1100</v>
      </c>
      <c r="Q11" s="59">
        <v>1100</v>
      </c>
      <c r="R11" s="59">
        <v>0</v>
      </c>
      <c r="S11" s="59">
        <v>0</v>
      </c>
      <c r="T11" s="74">
        <v>1034</v>
      </c>
      <c r="U11" s="74">
        <v>120</v>
      </c>
      <c r="V11" s="74">
        <v>49</v>
      </c>
      <c r="W11" s="74" t="str">
        <f>T11 - U11 - V11</f>
        <v>0</v>
      </c>
      <c r="X11" s="65">
        <v>781</v>
      </c>
      <c r="Y11" s="68" t="str">
        <f>IFERROR(X11/(V11+W11), 0)</f>
        <v>0</v>
      </c>
      <c r="Z11" s="56">
        <v>958</v>
      </c>
      <c r="AA11" s="59">
        <v>0</v>
      </c>
      <c r="AB11" s="62">
        <v>0</v>
      </c>
      <c r="AC11" s="56">
        <v>6706</v>
      </c>
      <c r="AD11" s="59">
        <v>5748</v>
      </c>
      <c r="AE11" s="59">
        <v>-958</v>
      </c>
      <c r="AF11" s="59">
        <v>-7</v>
      </c>
      <c r="AG11" s="65" t="str">
        <f>IFERROR(AF11/AD11, 0) * 100</f>
        <v>0</v>
      </c>
      <c r="AH11" s="59" t="s">
        <v>13</v>
      </c>
      <c r="AI11" s="74">
        <v>6216</v>
      </c>
      <c r="AJ11" s="74">
        <v>750</v>
      </c>
      <c r="AK11" s="74">
        <v>275</v>
      </c>
      <c r="AL11" s="74" t="str">
        <f>AI11 - AJ11 - AK11</f>
        <v>0</v>
      </c>
      <c r="AM11" s="65">
        <v>4425.2</v>
      </c>
      <c r="AN11" s="71" t="str">
        <f>IFERROR(AM11/(AK11+AL11), 0)</f>
        <v>0</v>
      </c>
      <c r="AO11" s="62">
        <v>10374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150</v>
      </c>
      <c r="G12" s="60">
        <v>170</v>
      </c>
      <c r="H12" s="60">
        <v>20</v>
      </c>
      <c r="I12" s="60">
        <v>0</v>
      </c>
      <c r="J12" s="75">
        <v>508</v>
      </c>
      <c r="K12" s="75">
        <v>60</v>
      </c>
      <c r="L12" s="75">
        <v>55</v>
      </c>
      <c r="M12" s="75" t="str">
        <f>J12 - K12 - L12</f>
        <v>0</v>
      </c>
      <c r="N12" s="66">
        <v>204</v>
      </c>
      <c r="O12" s="69" t="str">
        <f>IFERROR(N12/(L12+M12), 0)</f>
        <v>0</v>
      </c>
      <c r="P12" s="57">
        <v>100</v>
      </c>
      <c r="Q12" s="60">
        <v>150</v>
      </c>
      <c r="R12" s="60">
        <v>50</v>
      </c>
      <c r="S12" s="60">
        <v>0</v>
      </c>
      <c r="T12" s="75">
        <v>446</v>
      </c>
      <c r="U12" s="75">
        <v>60</v>
      </c>
      <c r="V12" s="75">
        <v>57</v>
      </c>
      <c r="W12" s="75" t="str">
        <f>T12 - U12 - V12</f>
        <v>0</v>
      </c>
      <c r="X12" s="66">
        <v>180</v>
      </c>
      <c r="Y12" s="69" t="str">
        <f>IFERROR(X12/(V12+W12), 0)</f>
        <v>0</v>
      </c>
      <c r="Z12" s="57">
        <v>150</v>
      </c>
      <c r="AA12" s="60">
        <v>0</v>
      </c>
      <c r="AB12" s="63">
        <v>0</v>
      </c>
      <c r="AC12" s="57">
        <v>1120</v>
      </c>
      <c r="AD12" s="60">
        <v>970</v>
      </c>
      <c r="AE12" s="60">
        <v>-150</v>
      </c>
      <c r="AF12" s="60">
        <v>0</v>
      </c>
      <c r="AG12" s="66" t="str">
        <f>IFERROR(AF12/AD12, 0) * 100</f>
        <v>0</v>
      </c>
      <c r="AH12" s="60" t="s">
        <v>13</v>
      </c>
      <c r="AI12" s="75">
        <v>3060</v>
      </c>
      <c r="AJ12" s="75">
        <v>400</v>
      </c>
      <c r="AK12" s="75">
        <v>551</v>
      </c>
      <c r="AL12" s="75" t="str">
        <f>AI12 - AJ12 - AK12</f>
        <v>0</v>
      </c>
      <c r="AM12" s="66">
        <v>1270</v>
      </c>
      <c r="AN12" s="72" t="str">
        <f>IFERROR(AM12/(AK12+AL12), 0)</f>
        <v>0</v>
      </c>
      <c r="AO12" s="63">
        <v>1670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530</v>
      </c>
      <c r="G13" s="60">
        <v>530</v>
      </c>
      <c r="H13" s="60">
        <v>0</v>
      </c>
      <c r="I13" s="60">
        <v>0</v>
      </c>
      <c r="J13" s="75">
        <v>590</v>
      </c>
      <c r="K13" s="75">
        <v>60</v>
      </c>
      <c r="L13" s="75">
        <v>4</v>
      </c>
      <c r="M13" s="75" t="str">
        <f>J13 - K13 - L13</f>
        <v>0</v>
      </c>
      <c r="N13" s="66">
        <v>482.3</v>
      </c>
      <c r="O13" s="69" t="str">
        <f>IFERROR(N13/(L13+M13), 0)</f>
        <v>0</v>
      </c>
      <c r="P13" s="57">
        <v>530</v>
      </c>
      <c r="Q13" s="60">
        <v>530</v>
      </c>
      <c r="R13" s="60">
        <v>0</v>
      </c>
      <c r="S13" s="60">
        <v>0</v>
      </c>
      <c r="T13" s="75">
        <v>457</v>
      </c>
      <c r="U13" s="75">
        <v>60</v>
      </c>
      <c r="V13" s="75">
        <v>6</v>
      </c>
      <c r="W13" s="75" t="str">
        <f>T13 - U13 - V13</f>
        <v>0</v>
      </c>
      <c r="X13" s="66">
        <v>482.3</v>
      </c>
      <c r="Y13" s="69" t="str">
        <f>IFERROR(X13/(V13+W13), 0)</f>
        <v>0</v>
      </c>
      <c r="Z13" s="57">
        <v>530</v>
      </c>
      <c r="AA13" s="60">
        <v>0</v>
      </c>
      <c r="AB13" s="63">
        <v>0</v>
      </c>
      <c r="AC13" s="57">
        <v>6981</v>
      </c>
      <c r="AD13" s="60">
        <v>6451</v>
      </c>
      <c r="AE13" s="60">
        <v>-530</v>
      </c>
      <c r="AF13" s="60">
        <v>-166</v>
      </c>
      <c r="AG13" s="66" t="str">
        <f>IFERROR(AF13/AD13, 0) * 100</f>
        <v>0</v>
      </c>
      <c r="AH13" s="60" t="s">
        <v>13</v>
      </c>
      <c r="AI13" s="75">
        <v>7636</v>
      </c>
      <c r="AJ13" s="75">
        <v>920</v>
      </c>
      <c r="AK13" s="75">
        <v>537</v>
      </c>
      <c r="AL13" s="75" t="str">
        <f>AI13 - AJ13 - AK13</f>
        <v>0</v>
      </c>
      <c r="AM13" s="66">
        <v>5810.62</v>
      </c>
      <c r="AN13" s="72" t="str">
        <f>IFERROR(AM13/(AK13+AL13), 0)</f>
        <v>0</v>
      </c>
      <c r="AO13" s="63">
        <v>7971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3720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45</v>
      </c>
      <c r="G16" s="60">
        <v>45</v>
      </c>
      <c r="H16" s="60">
        <v>0</v>
      </c>
      <c r="I16" s="60">
        <v>-55</v>
      </c>
      <c r="J16" s="75">
        <v>80</v>
      </c>
      <c r="K16" s="75">
        <v>0</v>
      </c>
      <c r="L16" s="75">
        <v>0</v>
      </c>
      <c r="M16" s="75" t="str">
        <f>J16 - K16 - L16</f>
        <v>0</v>
      </c>
      <c r="N16" s="66">
        <v>48.6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7721</v>
      </c>
      <c r="AD16" s="60">
        <v>7721</v>
      </c>
      <c r="AE16" s="60">
        <v>0</v>
      </c>
      <c r="AF16" s="60">
        <v>-180</v>
      </c>
      <c r="AG16" s="66" t="str">
        <f>IFERROR(AF16/AD16, 0) * 100</f>
        <v>0</v>
      </c>
      <c r="AH16" s="60" t="s">
        <v>13</v>
      </c>
      <c r="AI16" s="75">
        <v>8063</v>
      </c>
      <c r="AJ16" s="75">
        <v>940</v>
      </c>
      <c r="AK16" s="75">
        <v>1036</v>
      </c>
      <c r="AL16" s="75" t="str">
        <f>AI16 - AJ16 - AK16</f>
        <v>0</v>
      </c>
      <c r="AM16" s="66">
        <v>7804.62</v>
      </c>
      <c r="AN16" s="72" t="str">
        <f>IFERROR(AM16/(AK16+AL16), 0)</f>
        <v>0</v>
      </c>
      <c r="AO16" s="63">
        <v>10062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480</v>
      </c>
      <c r="G17" s="60">
        <v>480</v>
      </c>
      <c r="H17" s="60">
        <v>0</v>
      </c>
      <c r="I17" s="60">
        <v>0</v>
      </c>
      <c r="J17" s="75">
        <v>859</v>
      </c>
      <c r="K17" s="75">
        <v>110</v>
      </c>
      <c r="L17" s="75">
        <v>29</v>
      </c>
      <c r="M17" s="75" t="str">
        <f>J17 - K17 - L17</f>
        <v>0</v>
      </c>
      <c r="N17" s="66">
        <v>768</v>
      </c>
      <c r="O17" s="69" t="str">
        <f>IFERROR(N17/(L17+M17), 0)</f>
        <v>0</v>
      </c>
      <c r="P17" s="57">
        <v>480</v>
      </c>
      <c r="Q17" s="60">
        <v>480</v>
      </c>
      <c r="R17" s="60">
        <v>0</v>
      </c>
      <c r="S17" s="60">
        <v>0</v>
      </c>
      <c r="T17" s="75">
        <v>1012</v>
      </c>
      <c r="U17" s="75">
        <v>120</v>
      </c>
      <c r="V17" s="75">
        <v>29</v>
      </c>
      <c r="W17" s="75" t="str">
        <f>T17 - U17 - V17</f>
        <v>0</v>
      </c>
      <c r="X17" s="66">
        <v>768</v>
      </c>
      <c r="Y17" s="69" t="str">
        <f>IFERROR(X17/(V17+W17), 0)</f>
        <v>0</v>
      </c>
      <c r="Z17" s="57">
        <v>480</v>
      </c>
      <c r="AA17" s="60">
        <v>0</v>
      </c>
      <c r="AB17" s="63">
        <v>0</v>
      </c>
      <c r="AC17" s="57">
        <v>5630</v>
      </c>
      <c r="AD17" s="60">
        <v>5150</v>
      </c>
      <c r="AE17" s="60">
        <v>-480</v>
      </c>
      <c r="AF17" s="60">
        <v>0</v>
      </c>
      <c r="AG17" s="66" t="str">
        <f>IFERROR(AF17/AD17, 0) * 100</f>
        <v>0</v>
      </c>
      <c r="AH17" s="60" t="s">
        <v>13</v>
      </c>
      <c r="AI17" s="75">
        <v>10683</v>
      </c>
      <c r="AJ17" s="75">
        <v>1320</v>
      </c>
      <c r="AK17" s="75">
        <v>347</v>
      </c>
      <c r="AL17" s="75" t="str">
        <f>AI17 - AJ17 - AK17</f>
        <v>0</v>
      </c>
      <c r="AM17" s="66">
        <v>8235</v>
      </c>
      <c r="AN17" s="72" t="str">
        <f>IFERROR(AM17/(AK17+AL17), 0)</f>
        <v>0</v>
      </c>
      <c r="AO17" s="63">
        <v>7280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4090</v>
      </c>
      <c r="AD18" s="60">
        <v>4090</v>
      </c>
      <c r="AE18" s="60">
        <v>0</v>
      </c>
      <c r="AF18" s="60">
        <v>-83</v>
      </c>
      <c r="AG18" s="66" t="str">
        <f>IFERROR(AF18/AD18, 0) * 100</f>
        <v>0</v>
      </c>
      <c r="AH18" s="60" t="s">
        <v>13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5602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412</v>
      </c>
      <c r="G19" s="60">
        <v>412</v>
      </c>
      <c r="H19" s="60">
        <v>0</v>
      </c>
      <c r="I19" s="60">
        <v>0</v>
      </c>
      <c r="J19" s="75">
        <v>489</v>
      </c>
      <c r="K19" s="75">
        <v>60</v>
      </c>
      <c r="L19" s="75">
        <v>31</v>
      </c>
      <c r="M19" s="75" t="str">
        <f>J19 - K19 - L19</f>
        <v>0</v>
      </c>
      <c r="N19" s="66">
        <v>416.12</v>
      </c>
      <c r="O19" s="69" t="str">
        <f>IFERROR(N19/(L19+M19), 0)</f>
        <v>0</v>
      </c>
      <c r="P19" s="57">
        <v>412</v>
      </c>
      <c r="Q19" s="60">
        <v>412</v>
      </c>
      <c r="R19" s="60">
        <v>0</v>
      </c>
      <c r="S19" s="60">
        <v>0</v>
      </c>
      <c r="T19" s="75">
        <v>499</v>
      </c>
      <c r="U19" s="75">
        <v>60</v>
      </c>
      <c r="V19" s="75">
        <v>25</v>
      </c>
      <c r="W19" s="75" t="str">
        <f>T19 - U19 - V19</f>
        <v>0</v>
      </c>
      <c r="X19" s="66">
        <v>416.12</v>
      </c>
      <c r="Y19" s="69" t="str">
        <f>IFERROR(X19/(V19+W19), 0)</f>
        <v>0</v>
      </c>
      <c r="Z19" s="57">
        <v>412</v>
      </c>
      <c r="AA19" s="60">
        <v>0</v>
      </c>
      <c r="AB19" s="63">
        <v>0</v>
      </c>
      <c r="AC19" s="57">
        <v>4058</v>
      </c>
      <c r="AD19" s="60">
        <v>3646</v>
      </c>
      <c r="AE19" s="60">
        <v>-412</v>
      </c>
      <c r="AF19" s="60">
        <v>-29</v>
      </c>
      <c r="AG19" s="66" t="str">
        <f>IFERROR(AF19/AD19, 0) * 100</f>
        <v>0</v>
      </c>
      <c r="AH19" s="60" t="s">
        <v>13</v>
      </c>
      <c r="AI19" s="75">
        <v>4670</v>
      </c>
      <c r="AJ19" s="75">
        <v>590</v>
      </c>
      <c r="AK19" s="75">
        <v>292</v>
      </c>
      <c r="AL19" s="75" t="str">
        <f>AI19 - AJ19 - AK19</f>
        <v>0</v>
      </c>
      <c r="AM19" s="66">
        <v>3692.36</v>
      </c>
      <c r="AN19" s="72" t="str">
        <f>IFERROR(AM19/(AK19+AL19), 0)</f>
        <v>0</v>
      </c>
      <c r="AO19" s="63">
        <v>4882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340</v>
      </c>
      <c r="Q20" s="60">
        <v>340</v>
      </c>
      <c r="R20" s="60">
        <v>0</v>
      </c>
      <c r="S20" s="60">
        <v>0</v>
      </c>
      <c r="T20" s="75">
        <v>518</v>
      </c>
      <c r="U20" s="75">
        <v>60</v>
      </c>
      <c r="V20" s="75">
        <v>11</v>
      </c>
      <c r="W20" s="75" t="str">
        <f>T20 - U20 - V20</f>
        <v>0</v>
      </c>
      <c r="X20" s="66">
        <v>408</v>
      </c>
      <c r="Y20" s="69" t="str">
        <f>IFERROR(X20/(V20+W20), 0)</f>
        <v>0</v>
      </c>
      <c r="Z20" s="57">
        <v>680</v>
      </c>
      <c r="AA20" s="60">
        <v>0</v>
      </c>
      <c r="AB20" s="63">
        <v>0</v>
      </c>
      <c r="AC20" s="57">
        <v>3317</v>
      </c>
      <c r="AD20" s="60">
        <v>2637</v>
      </c>
      <c r="AE20" s="60">
        <v>-680</v>
      </c>
      <c r="AF20" s="60">
        <v>0</v>
      </c>
      <c r="AG20" s="66" t="str">
        <f>IFERROR(AF20/AD20, 0) * 100</f>
        <v>0</v>
      </c>
      <c r="AH20" s="60" t="s">
        <v>13</v>
      </c>
      <c r="AI20" s="75">
        <v>4188</v>
      </c>
      <c r="AJ20" s="75">
        <v>490</v>
      </c>
      <c r="AK20" s="75">
        <v>158</v>
      </c>
      <c r="AL20" s="75" t="str">
        <f>AI20 - AJ20 - AK20</f>
        <v>0</v>
      </c>
      <c r="AM20" s="66">
        <v>3164.4</v>
      </c>
      <c r="AN20" s="72" t="str">
        <f>IFERROR(AM20/(AK20+AL20), 0)</f>
        <v>0</v>
      </c>
      <c r="AO20" s="63">
        <v>5017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5080</v>
      </c>
      <c r="AD21" s="60">
        <v>5080</v>
      </c>
      <c r="AE21" s="60">
        <v>0</v>
      </c>
      <c r="AF21" s="60">
        <v>-56</v>
      </c>
      <c r="AG21" s="66" t="str">
        <f>IFERROR(AF21/AD21, 0) * 100</f>
        <v>0</v>
      </c>
      <c r="AH21" s="60" t="s">
        <v>13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7100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 t="str">
        <f>IFERROR(AF22/AD22, 0) * 100</f>
        <v>0</v>
      </c>
      <c r="AH22" s="60" t="s">
        <v>13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4485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0</v>
      </c>
      <c r="G23" s="61">
        <v>0</v>
      </c>
      <c r="H23" s="61">
        <v>0</v>
      </c>
      <c r="I23" s="61">
        <v>0</v>
      </c>
      <c r="J23" s="76">
        <v>0</v>
      </c>
      <c r="K23" s="76">
        <v>0</v>
      </c>
      <c r="L23" s="76">
        <v>0</v>
      </c>
      <c r="M23" s="76" t="str">
        <f>J23 - K23 - L23</f>
        <v>0</v>
      </c>
      <c r="N23" s="67">
        <v>0</v>
      </c>
      <c r="O23" s="70" t="str">
        <f>IFERROR(N23/(L23+M23), 0)</f>
        <v>0</v>
      </c>
      <c r="P23" s="58">
        <v>0</v>
      </c>
      <c r="Q23" s="61">
        <v>0</v>
      </c>
      <c r="R23" s="61">
        <v>0</v>
      </c>
      <c r="S23" s="61">
        <v>0</v>
      </c>
      <c r="T23" s="76">
        <v>0</v>
      </c>
      <c r="U23" s="76">
        <v>0</v>
      </c>
      <c r="V23" s="76">
        <v>0</v>
      </c>
      <c r="W23" s="76" t="str">
        <f>T23 - U23 - V23</f>
        <v>0</v>
      </c>
      <c r="X23" s="67">
        <v>0</v>
      </c>
      <c r="Y23" s="70" t="str">
        <f>IFERROR(X23/(V23+W23), 0)</f>
        <v>0</v>
      </c>
      <c r="Z23" s="58">
        <v>0</v>
      </c>
      <c r="AA23" s="61">
        <v>0</v>
      </c>
      <c r="AB23" s="64">
        <v>0</v>
      </c>
      <c r="AC23" s="58">
        <v>288</v>
      </c>
      <c r="AD23" s="61">
        <v>288</v>
      </c>
      <c r="AE23" s="61">
        <v>0</v>
      </c>
      <c r="AF23" s="61">
        <v>0</v>
      </c>
      <c r="AG23" s="67" t="str">
        <f>IFERROR(AF23/AD23, 0) * 100</f>
        <v>0</v>
      </c>
      <c r="AH23" s="61" t="s">
        <v>13</v>
      </c>
      <c r="AI23" s="76">
        <v>1167</v>
      </c>
      <c r="AJ23" s="76">
        <v>160</v>
      </c>
      <c r="AK23" s="76">
        <v>226</v>
      </c>
      <c r="AL23" s="76" t="str">
        <f>AI23 - AJ23 - AK23</f>
        <v>0</v>
      </c>
      <c r="AM23" s="67">
        <v>748.8</v>
      </c>
      <c r="AN23" s="73" t="str">
        <f>IFERROR(AM23/(AK23+AL23), 0)</f>
        <v>0</v>
      </c>
      <c r="AO23" s="64">
        <v>288</v>
      </c>
    </row>
    <row r="24" spans="1:41">
      <c r="AO2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327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77" t="str">
        <f>SUBTOTAL(9,J11:J48)/60</f>
        <v>0</v>
      </c>
      <c r="K7" s="77" t="str">
        <f>SUBTOTAL(9,K11:K48)/60</f>
        <v>0</v>
      </c>
      <c r="L7" s="77" t="str">
        <f>SUBTOTAL(9,L11:L48)/60</f>
        <v>0</v>
      </c>
      <c r="M7" s="77" t="str">
        <f>SUBTOTAL(9,M11:M48)/60</f>
        <v>0</v>
      </c>
      <c r="N7" s="43" t="str">
        <f>SUBTOTAL(9,N11:N48)</f>
        <v>0</v>
      </c>
      <c r="O7" s="44" t="str">
        <f>IFERROR(N7/((L7*60)+(M7*60)),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77" t="str">
        <f>SUBTOTAL(9,T11:T48)/60</f>
        <v>0</v>
      </c>
      <c r="U7" s="77" t="str">
        <f>SUBTOTAL(9,U11:U48)/60</f>
        <v>0</v>
      </c>
      <c r="V7" s="77" t="str">
        <f>SUBTOTAL(9,V11:V48)/60</f>
        <v>0</v>
      </c>
      <c r="W7" s="77" t="str">
        <f>SUBTOTAL(9,W11:W48)/60</f>
        <v>0</v>
      </c>
      <c r="X7" s="43" t="str">
        <f>SUBTOTAL(9,X11:X48)</f>
        <v>0</v>
      </c>
      <c r="Y7" s="44" t="str">
        <f>IFERROR(X7/((V7*60)+(W7*60)),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IFERROR(AF7/AD7, 0) * 100</f>
        <v>0</v>
      </c>
      <c r="AH7" s="42" t="s">
        <v>13</v>
      </c>
      <c r="AI7" s="77" t="str">
        <f>SUBTOTAL(9,AI11:AI48)/60</f>
        <v>0</v>
      </c>
      <c r="AJ7" s="77" t="str">
        <f>SUBTOTAL(9,AJ11:AJ48)/60</f>
        <v>0</v>
      </c>
      <c r="AK7" s="77" t="str">
        <f>SUBTOTAL(9,AK11:AK48)/60</f>
        <v>0</v>
      </c>
      <c r="AL7" s="77" t="str">
        <f>SUBTOTAL(9,AL11:AL48)/60</f>
        <v>0</v>
      </c>
      <c r="AM7" s="43" t="str">
        <f>SUBTOTAL(9,AM11:AM48)</f>
        <v>0</v>
      </c>
      <c r="AN7" s="46" t="str">
        <f>IFERROR(AM7/((AK7*60)+(AL7*60)),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270</v>
      </c>
      <c r="G11" s="59">
        <v>270</v>
      </c>
      <c r="H11" s="59">
        <v>0</v>
      </c>
      <c r="I11" s="59">
        <v>-5</v>
      </c>
      <c r="J11" s="74">
        <v>527</v>
      </c>
      <c r="K11" s="74">
        <v>60</v>
      </c>
      <c r="L11" s="74">
        <v>0</v>
      </c>
      <c r="M11" s="74" t="str">
        <f>J11 - K11 - L11</f>
        <v>0</v>
      </c>
      <c r="N11" s="65">
        <v>469.8</v>
      </c>
      <c r="O11" s="68" t="str">
        <f>IFERROR(N11/(L11+M11), 0)</f>
        <v>0</v>
      </c>
      <c r="P11" s="56">
        <v>270</v>
      </c>
      <c r="Q11" s="59">
        <v>270</v>
      </c>
      <c r="R11" s="59">
        <v>0</v>
      </c>
      <c r="S11" s="59">
        <v>0</v>
      </c>
      <c r="T11" s="74">
        <v>528</v>
      </c>
      <c r="U11" s="74">
        <v>60</v>
      </c>
      <c r="V11" s="74">
        <v>0</v>
      </c>
      <c r="W11" s="74" t="str">
        <f>T11 - U11 - V11</f>
        <v>0</v>
      </c>
      <c r="X11" s="65">
        <v>469.8</v>
      </c>
      <c r="Y11" s="68" t="str">
        <f>IFERROR(X11/(V11+W11), 0)</f>
        <v>0</v>
      </c>
      <c r="Z11" s="56">
        <v>270</v>
      </c>
      <c r="AA11" s="59">
        <v>0</v>
      </c>
      <c r="AB11" s="62">
        <v>0</v>
      </c>
      <c r="AC11" s="56">
        <v>5540</v>
      </c>
      <c r="AD11" s="59">
        <v>5270</v>
      </c>
      <c r="AE11" s="59">
        <v>-270</v>
      </c>
      <c r="AF11" s="59">
        <v>-222</v>
      </c>
      <c r="AG11" s="65" t="str">
        <f>IFERROR(AF11/AD11, 0) * 100</f>
        <v>0</v>
      </c>
      <c r="AH11" s="59" t="s">
        <v>13</v>
      </c>
      <c r="AI11" s="74">
        <v>11595</v>
      </c>
      <c r="AJ11" s="74">
        <v>1470</v>
      </c>
      <c r="AK11" s="74">
        <v>330</v>
      </c>
      <c r="AL11" s="74" t="str">
        <f>AI11 - AJ11 - AK11</f>
        <v>0</v>
      </c>
      <c r="AM11" s="65">
        <v>9101.799999999999</v>
      </c>
      <c r="AN11" s="71" t="str">
        <f>IFERROR(AM11/(AK11+AL11), 0)</f>
        <v>0</v>
      </c>
      <c r="AO11" s="62">
        <v>6600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400</v>
      </c>
      <c r="AD12" s="60">
        <v>400</v>
      </c>
      <c r="AE12" s="60">
        <v>0</v>
      </c>
      <c r="AF12" s="60">
        <v>-129</v>
      </c>
      <c r="AG12" s="66" t="str">
        <f>IFERROR(AF12/AD12, 0) * 100</f>
        <v>0</v>
      </c>
      <c r="AH12" s="60" t="s">
        <v>13</v>
      </c>
      <c r="AI12" s="75">
        <v>1942</v>
      </c>
      <c r="AJ12" s="75">
        <v>260</v>
      </c>
      <c r="AK12" s="75">
        <v>110</v>
      </c>
      <c r="AL12" s="75" t="str">
        <f>AI12 - AJ12 - AK12</f>
        <v>0</v>
      </c>
      <c r="AM12" s="66">
        <v>960</v>
      </c>
      <c r="AN12" s="72" t="str">
        <f>IFERROR(AM12/(AK12+AL12), 0)</f>
        <v>0</v>
      </c>
      <c r="AO12" s="63">
        <v>400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680</v>
      </c>
      <c r="G13" s="60">
        <v>330</v>
      </c>
      <c r="H13" s="60">
        <v>-350</v>
      </c>
      <c r="I13" s="60">
        <v>0</v>
      </c>
      <c r="J13" s="75">
        <v>516</v>
      </c>
      <c r="K13" s="75">
        <v>60</v>
      </c>
      <c r="L13" s="75">
        <v>43</v>
      </c>
      <c r="M13" s="75" t="str">
        <f>J13 - K13 - L13</f>
        <v>0</v>
      </c>
      <c r="N13" s="66">
        <v>396</v>
      </c>
      <c r="O13" s="69" t="str">
        <f>IFERROR(N13/(L13+M13), 0)</f>
        <v>0</v>
      </c>
      <c r="P13" s="57">
        <v>0</v>
      </c>
      <c r="Q13" s="60">
        <v>350</v>
      </c>
      <c r="R13" s="60">
        <v>350</v>
      </c>
      <c r="S13" s="60">
        <v>0</v>
      </c>
      <c r="T13" s="75">
        <v>518</v>
      </c>
      <c r="U13" s="75">
        <v>60</v>
      </c>
      <c r="V13" s="75">
        <v>31</v>
      </c>
      <c r="W13" s="75" t="str">
        <f>T13 - U13 - V13</f>
        <v>0</v>
      </c>
      <c r="X13" s="66">
        <v>420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3170</v>
      </c>
      <c r="AD13" s="60">
        <v>3170</v>
      </c>
      <c r="AE13" s="60">
        <v>0</v>
      </c>
      <c r="AF13" s="60">
        <v>-82</v>
      </c>
      <c r="AG13" s="66" t="str">
        <f>IFERROR(AF13/AD13, 0) * 100</f>
        <v>0</v>
      </c>
      <c r="AH13" s="60" t="s">
        <v>13</v>
      </c>
      <c r="AI13" s="75">
        <v>4777</v>
      </c>
      <c r="AJ13" s="75">
        <v>600</v>
      </c>
      <c r="AK13" s="75">
        <v>191</v>
      </c>
      <c r="AL13" s="75" t="str">
        <f>AI13 - AJ13 - AK13</f>
        <v>0</v>
      </c>
      <c r="AM13" s="66">
        <v>3804</v>
      </c>
      <c r="AN13" s="72" t="str">
        <f>IFERROR(AM13/(AK13+AL13), 0)</f>
        <v>0</v>
      </c>
      <c r="AO13" s="63">
        <v>5210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4280</v>
      </c>
      <c r="AD14" s="60">
        <v>4280</v>
      </c>
      <c r="AE14" s="60">
        <v>0</v>
      </c>
      <c r="AF14" s="60">
        <v>-77</v>
      </c>
      <c r="AG14" s="66" t="str">
        <f>IFERROR(AF14/AD14, 0) * 100</f>
        <v>0</v>
      </c>
      <c r="AH14" s="60" t="s">
        <v>13</v>
      </c>
      <c r="AI14" s="75">
        <v>7091</v>
      </c>
      <c r="AJ14" s="75">
        <v>900</v>
      </c>
      <c r="AK14" s="75">
        <v>448</v>
      </c>
      <c r="AL14" s="75" t="str">
        <f>AI14 - AJ14 - AK14</f>
        <v>0</v>
      </c>
      <c r="AM14" s="66">
        <v>6634</v>
      </c>
      <c r="AN14" s="72" t="str">
        <f>IFERROR(AM14/(AK14+AL14), 0)</f>
        <v>0</v>
      </c>
      <c r="AO14" s="63">
        <v>5840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1630</v>
      </c>
      <c r="AD15" s="60">
        <v>1630</v>
      </c>
      <c r="AE15" s="60">
        <v>0</v>
      </c>
      <c r="AF15" s="60">
        <v>-31</v>
      </c>
      <c r="AG15" s="66" t="str">
        <f>IFERROR(AF15/AD15, 0) * 100</f>
        <v>0</v>
      </c>
      <c r="AH15" s="60" t="s">
        <v>13</v>
      </c>
      <c r="AI15" s="75">
        <v>6740</v>
      </c>
      <c r="AJ15" s="75">
        <v>840</v>
      </c>
      <c r="AK15" s="75">
        <v>560</v>
      </c>
      <c r="AL15" s="75" t="str">
        <f>AI15 - AJ15 - AK15</f>
        <v>0</v>
      </c>
      <c r="AM15" s="66">
        <v>3976.1</v>
      </c>
      <c r="AN15" s="72" t="str">
        <f>IFERROR(AM15/(AK15+AL15), 0)</f>
        <v>0</v>
      </c>
      <c r="AO15" s="63">
        <v>3060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530</v>
      </c>
      <c r="G16" s="60">
        <v>542</v>
      </c>
      <c r="H16" s="60">
        <v>12</v>
      </c>
      <c r="I16" s="60">
        <v>-86</v>
      </c>
      <c r="J16" s="75">
        <v>1036</v>
      </c>
      <c r="K16" s="75">
        <v>130</v>
      </c>
      <c r="L16" s="75">
        <v>40</v>
      </c>
      <c r="M16" s="75" t="str">
        <f>J16 - K16 - L16</f>
        <v>0</v>
      </c>
      <c r="N16" s="66">
        <v>823.84</v>
      </c>
      <c r="O16" s="69" t="str">
        <f>IFERROR(N16/(L16+M16), 0)</f>
        <v>0</v>
      </c>
      <c r="P16" s="57">
        <v>530</v>
      </c>
      <c r="Q16" s="60">
        <v>828</v>
      </c>
      <c r="R16" s="60">
        <v>298</v>
      </c>
      <c r="S16" s="60">
        <v>0</v>
      </c>
      <c r="T16" s="75">
        <v>1377</v>
      </c>
      <c r="U16" s="75">
        <v>180</v>
      </c>
      <c r="V16" s="75">
        <v>117</v>
      </c>
      <c r="W16" s="75" t="str">
        <f>T16 - U16 - V16</f>
        <v>0</v>
      </c>
      <c r="X16" s="66">
        <v>1258.56</v>
      </c>
      <c r="Y16" s="69" t="str">
        <f>IFERROR(X16/(V16+W16), 0)</f>
        <v>0</v>
      </c>
      <c r="Z16" s="57">
        <v>530</v>
      </c>
      <c r="AA16" s="60">
        <v>0</v>
      </c>
      <c r="AB16" s="63">
        <v>0</v>
      </c>
      <c r="AC16" s="57">
        <v>7150</v>
      </c>
      <c r="AD16" s="60">
        <v>6110</v>
      </c>
      <c r="AE16" s="60">
        <v>-1040</v>
      </c>
      <c r="AF16" s="60">
        <v>-664</v>
      </c>
      <c r="AG16" s="66" t="str">
        <f>IFERROR(AF16/AD16, 0) * 100</f>
        <v>0</v>
      </c>
      <c r="AH16" s="60" t="s">
        <v>13</v>
      </c>
      <c r="AI16" s="75">
        <v>11690</v>
      </c>
      <c r="AJ16" s="75">
        <v>1500</v>
      </c>
      <c r="AK16" s="75">
        <v>593</v>
      </c>
      <c r="AL16" s="75" t="str">
        <f>AI16 - AJ16 - AK16</f>
        <v>0</v>
      </c>
      <c r="AM16" s="66">
        <v>9287.200000000001</v>
      </c>
      <c r="AN16" s="72" t="str">
        <f>IFERROR(AM16/(AK16+AL16), 0)</f>
        <v>0</v>
      </c>
      <c r="AO16" s="63">
        <v>9250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130</v>
      </c>
      <c r="G17" s="60">
        <v>162</v>
      </c>
      <c r="H17" s="60">
        <v>32</v>
      </c>
      <c r="I17" s="60">
        <v>-4</v>
      </c>
      <c r="J17" s="75">
        <v>1385</v>
      </c>
      <c r="K17" s="75">
        <v>140</v>
      </c>
      <c r="L17" s="75">
        <v>0</v>
      </c>
      <c r="M17" s="75" t="str">
        <f>J17 - K17 - L17</f>
        <v>0</v>
      </c>
      <c r="N17" s="66">
        <v>680.4</v>
      </c>
      <c r="O17" s="69" t="str">
        <f>IFERROR(N17/(L17+M17), 0)</f>
        <v>0</v>
      </c>
      <c r="P17" s="57">
        <v>130</v>
      </c>
      <c r="Q17" s="60">
        <v>178</v>
      </c>
      <c r="R17" s="60">
        <v>48</v>
      </c>
      <c r="S17" s="60">
        <v>0</v>
      </c>
      <c r="T17" s="75">
        <v>1383</v>
      </c>
      <c r="U17" s="75">
        <v>140</v>
      </c>
      <c r="V17" s="75">
        <v>31</v>
      </c>
      <c r="W17" s="75" t="str">
        <f>T17 - U17 - V17</f>
        <v>0</v>
      </c>
      <c r="X17" s="66">
        <v>747.6</v>
      </c>
      <c r="Y17" s="69" t="str">
        <f>IFERROR(X17/(V17+W17), 0)</f>
        <v>0</v>
      </c>
      <c r="Z17" s="57">
        <v>130</v>
      </c>
      <c r="AA17" s="60">
        <v>0</v>
      </c>
      <c r="AB17" s="63">
        <v>0</v>
      </c>
      <c r="AC17" s="57">
        <v>2825</v>
      </c>
      <c r="AD17" s="60">
        <v>2628</v>
      </c>
      <c r="AE17" s="60">
        <v>-197</v>
      </c>
      <c r="AF17" s="60">
        <v>-200</v>
      </c>
      <c r="AG17" s="66" t="str">
        <f>IFERROR(AF17/AD17, 0) * 100</f>
        <v>0</v>
      </c>
      <c r="AH17" s="60" t="s">
        <v>13</v>
      </c>
      <c r="AI17" s="75">
        <v>14320</v>
      </c>
      <c r="AJ17" s="75">
        <v>1730</v>
      </c>
      <c r="AK17" s="75">
        <v>1352</v>
      </c>
      <c r="AL17" s="75" t="str">
        <f>AI17 - AJ17 - AK17</f>
        <v>0</v>
      </c>
      <c r="AM17" s="66">
        <v>7008.7</v>
      </c>
      <c r="AN17" s="72" t="str">
        <f>IFERROR(AM17/(AK17+AL17), 0)</f>
        <v>0</v>
      </c>
      <c r="AO17" s="63">
        <v>4795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3835</v>
      </c>
      <c r="AD18" s="60">
        <v>3835</v>
      </c>
      <c r="AE18" s="60">
        <v>0</v>
      </c>
      <c r="AF18" s="60">
        <v>-54</v>
      </c>
      <c r="AG18" s="66" t="str">
        <f>IFERROR(AF18/AD18, 0) * 100</f>
        <v>0</v>
      </c>
      <c r="AH18" s="60" t="s">
        <v>13</v>
      </c>
      <c r="AI18" s="75">
        <v>5649</v>
      </c>
      <c r="AJ18" s="75">
        <v>750</v>
      </c>
      <c r="AK18" s="75">
        <v>305</v>
      </c>
      <c r="AL18" s="75" t="str">
        <f>AI18 - AJ18 - AK18</f>
        <v>0</v>
      </c>
      <c r="AM18" s="66">
        <v>4256.85</v>
      </c>
      <c r="AN18" s="72" t="str">
        <f>IFERROR(AM18/(AK18+AL18), 0)</f>
        <v>0</v>
      </c>
      <c r="AO18" s="63">
        <v>4555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0</v>
      </c>
      <c r="G19" s="60">
        <v>65</v>
      </c>
      <c r="H19" s="60">
        <v>65</v>
      </c>
      <c r="I19" s="60">
        <v>0</v>
      </c>
      <c r="J19" s="75">
        <v>1</v>
      </c>
      <c r="K19" s="75">
        <v>0</v>
      </c>
      <c r="L19" s="75">
        <v>0</v>
      </c>
      <c r="M19" s="75" t="str">
        <f>J19 - K19 - L19</f>
        <v>0</v>
      </c>
      <c r="N19" s="66">
        <v>266.5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790</v>
      </c>
      <c r="AD19" s="60">
        <v>790</v>
      </c>
      <c r="AE19" s="60">
        <v>0</v>
      </c>
      <c r="AF19" s="60">
        <v>-150</v>
      </c>
      <c r="AG19" s="66" t="str">
        <f>IFERROR(AF19/AD19, 0) * 100</f>
        <v>0</v>
      </c>
      <c r="AH19" s="60" t="s">
        <v>13</v>
      </c>
      <c r="AI19" s="75">
        <v>4909</v>
      </c>
      <c r="AJ19" s="75">
        <v>630</v>
      </c>
      <c r="AK19" s="75">
        <v>474</v>
      </c>
      <c r="AL19" s="75" t="str">
        <f>AI19 - AJ19 - AK19</f>
        <v>0</v>
      </c>
      <c r="AM19" s="66">
        <v>3239</v>
      </c>
      <c r="AN19" s="72" t="str">
        <f>IFERROR(AM19/(AK19+AL19), 0)</f>
        <v>0</v>
      </c>
      <c r="AO19" s="63">
        <v>790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5370</v>
      </c>
      <c r="AD20" s="60">
        <v>5370</v>
      </c>
      <c r="AE20" s="60">
        <v>0</v>
      </c>
      <c r="AF20" s="60">
        <v>-143</v>
      </c>
      <c r="AG20" s="66" t="str">
        <f>IFERROR(AF20/AD20, 0) * 100</f>
        <v>0</v>
      </c>
      <c r="AH20" s="60" t="s">
        <v>13</v>
      </c>
      <c r="AI20" s="75">
        <v>7976</v>
      </c>
      <c r="AJ20" s="75">
        <v>990</v>
      </c>
      <c r="AK20" s="75">
        <v>233</v>
      </c>
      <c r="AL20" s="75" t="str">
        <f>AI20 - AJ20 - AK20</f>
        <v>0</v>
      </c>
      <c r="AM20" s="66">
        <v>4833</v>
      </c>
      <c r="AN20" s="72" t="str">
        <f>IFERROR(AM20/(AK20+AL20), 0)</f>
        <v>0</v>
      </c>
      <c r="AO20" s="63">
        <v>7630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360</v>
      </c>
      <c r="G21" s="60">
        <v>370</v>
      </c>
      <c r="H21" s="60">
        <v>10</v>
      </c>
      <c r="I21" s="60">
        <v>0</v>
      </c>
      <c r="J21" s="75">
        <v>1390</v>
      </c>
      <c r="K21" s="75">
        <v>140</v>
      </c>
      <c r="L21" s="75">
        <v>257</v>
      </c>
      <c r="M21" s="75" t="str">
        <f>J21 - K21 - L21</f>
        <v>0</v>
      </c>
      <c r="N21" s="66">
        <v>810.3</v>
      </c>
      <c r="O21" s="69" t="str">
        <f>IFERROR(N21/(L21+M21), 0)</f>
        <v>0</v>
      </c>
      <c r="P21" s="57">
        <v>470</v>
      </c>
      <c r="Q21" s="60">
        <v>505</v>
      </c>
      <c r="R21" s="60">
        <v>35</v>
      </c>
      <c r="S21" s="60">
        <v>0</v>
      </c>
      <c r="T21" s="75">
        <v>1399</v>
      </c>
      <c r="U21" s="75">
        <v>180</v>
      </c>
      <c r="V21" s="75">
        <v>39</v>
      </c>
      <c r="W21" s="75" t="str">
        <f>T21 - U21 - V21</f>
        <v>0</v>
      </c>
      <c r="X21" s="66">
        <v>1105.95</v>
      </c>
      <c r="Y21" s="69" t="str">
        <f>IFERROR(X21/(V21+W21), 0)</f>
        <v>0</v>
      </c>
      <c r="Z21" s="57">
        <v>470</v>
      </c>
      <c r="AA21" s="60">
        <v>0</v>
      </c>
      <c r="AB21" s="63">
        <v>0</v>
      </c>
      <c r="AC21" s="57">
        <v>5770</v>
      </c>
      <c r="AD21" s="60">
        <v>5265</v>
      </c>
      <c r="AE21" s="60">
        <v>-505</v>
      </c>
      <c r="AF21" s="60">
        <v>-27</v>
      </c>
      <c r="AG21" s="66" t="str">
        <f>IFERROR(AF21/AD21, 0) * 100</f>
        <v>0</v>
      </c>
      <c r="AH21" s="60" t="s">
        <v>13</v>
      </c>
      <c r="AI21" s="75">
        <v>15544</v>
      </c>
      <c r="AJ21" s="75">
        <v>1940</v>
      </c>
      <c r="AK21" s="75">
        <v>1033</v>
      </c>
      <c r="AL21" s="75" t="str">
        <f>AI21 - AJ21 - AK21</f>
        <v>0</v>
      </c>
      <c r="AM21" s="66">
        <v>11530.35</v>
      </c>
      <c r="AN21" s="72" t="str">
        <f>IFERROR(AM21/(AK21+AL21), 0)</f>
        <v>0</v>
      </c>
      <c r="AO21" s="63">
        <v>7650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930</v>
      </c>
      <c r="AD22" s="60">
        <v>930</v>
      </c>
      <c r="AE22" s="60">
        <v>0</v>
      </c>
      <c r="AF22" s="60">
        <v>-18</v>
      </c>
      <c r="AG22" s="66" t="str">
        <f>IFERROR(AF22/AD22, 0) * 100</f>
        <v>0</v>
      </c>
      <c r="AH22" s="60" t="s">
        <v>13</v>
      </c>
      <c r="AI22" s="75">
        <v>2183</v>
      </c>
      <c r="AJ22" s="75">
        <v>270</v>
      </c>
      <c r="AK22" s="75">
        <v>129</v>
      </c>
      <c r="AL22" s="75" t="str">
        <f>AI22 - AJ22 - AK22</f>
        <v>0</v>
      </c>
      <c r="AM22" s="66">
        <v>1296.1</v>
      </c>
      <c r="AN22" s="72" t="str">
        <f>IFERROR(AM22/(AK22+AL22), 0)</f>
        <v>0</v>
      </c>
      <c r="AO22" s="63">
        <v>930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520</v>
      </c>
      <c r="AD23" s="60">
        <v>520</v>
      </c>
      <c r="AE23" s="60">
        <v>0</v>
      </c>
      <c r="AF23" s="60">
        <v>-35</v>
      </c>
      <c r="AG23" s="66" t="str">
        <f>IFERROR(AF23/AD23, 0) * 100</f>
        <v>0</v>
      </c>
      <c r="AH23" s="60" t="s">
        <v>13</v>
      </c>
      <c r="AI23" s="75">
        <v>830</v>
      </c>
      <c r="AJ23" s="75">
        <v>110</v>
      </c>
      <c r="AK23" s="75">
        <v>16</v>
      </c>
      <c r="AL23" s="75" t="str">
        <f>AI23 - AJ23 - AK23</f>
        <v>0</v>
      </c>
      <c r="AM23" s="66">
        <v>665.6</v>
      </c>
      <c r="AN23" s="72" t="str">
        <f>IFERROR(AM23/(AK23+AL23), 0)</f>
        <v>0</v>
      </c>
      <c r="AO23" s="63">
        <v>1120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0</v>
      </c>
      <c r="G24" s="60">
        <v>0</v>
      </c>
      <c r="H24" s="60">
        <v>0</v>
      </c>
      <c r="I24" s="60">
        <v>-2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373</v>
      </c>
      <c r="R24" s="60">
        <v>373</v>
      </c>
      <c r="S24" s="60">
        <v>0</v>
      </c>
      <c r="T24" s="75">
        <v>404</v>
      </c>
      <c r="U24" s="75">
        <v>50</v>
      </c>
      <c r="V24" s="75">
        <v>9</v>
      </c>
      <c r="W24" s="75" t="str">
        <f>T24 - U24 - V24</f>
        <v>0</v>
      </c>
      <c r="X24" s="66">
        <v>354.35</v>
      </c>
      <c r="Y24" s="69" t="str">
        <f>IFERROR(X24/(V24+W24), 0)</f>
        <v>0</v>
      </c>
      <c r="Z24" s="57">
        <v>529</v>
      </c>
      <c r="AA24" s="60">
        <v>0</v>
      </c>
      <c r="AB24" s="63">
        <v>0</v>
      </c>
      <c r="AC24" s="57">
        <v>6729</v>
      </c>
      <c r="AD24" s="60">
        <v>6200</v>
      </c>
      <c r="AE24" s="60">
        <v>-529</v>
      </c>
      <c r="AF24" s="60">
        <v>-13</v>
      </c>
      <c r="AG24" s="66" t="str">
        <f>IFERROR(AF24/AD24, 0) * 100</f>
        <v>0</v>
      </c>
      <c r="AH24" s="60" t="s">
        <v>13</v>
      </c>
      <c r="AI24" s="75">
        <v>7378</v>
      </c>
      <c r="AJ24" s="75">
        <v>900</v>
      </c>
      <c r="AK24" s="75">
        <v>867</v>
      </c>
      <c r="AL24" s="75" t="str">
        <f>AI24 - AJ24 - AK24</f>
        <v>0</v>
      </c>
      <c r="AM24" s="66">
        <v>5680.4</v>
      </c>
      <c r="AN24" s="72" t="str">
        <f>IFERROR(AM24/(AK24+AL24), 0)</f>
        <v>0</v>
      </c>
      <c r="AO24" s="63">
        <v>6729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1800</v>
      </c>
      <c r="AD25" s="60">
        <v>1800</v>
      </c>
      <c r="AE25" s="60">
        <v>0</v>
      </c>
      <c r="AF25" s="60">
        <v>-39</v>
      </c>
      <c r="AG25" s="66" t="str">
        <f>IFERROR(AF25/AD25, 0) * 100</f>
        <v>0</v>
      </c>
      <c r="AH25" s="60" t="s">
        <v>13</v>
      </c>
      <c r="AI25" s="75">
        <v>1789</v>
      </c>
      <c r="AJ25" s="75">
        <v>230</v>
      </c>
      <c r="AK25" s="75">
        <v>131</v>
      </c>
      <c r="AL25" s="75" t="str">
        <f>AI25 - AJ25 - AK25</f>
        <v>0</v>
      </c>
      <c r="AM25" s="66">
        <v>2772</v>
      </c>
      <c r="AN25" s="72" t="str">
        <f>IFERROR(AM25/(AK25+AL25), 0)</f>
        <v>0</v>
      </c>
      <c r="AO25" s="63">
        <v>3000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680</v>
      </c>
      <c r="G27" s="60">
        <v>380</v>
      </c>
      <c r="H27" s="60">
        <v>-300</v>
      </c>
      <c r="I27" s="60">
        <v>-18</v>
      </c>
      <c r="J27" s="75">
        <v>515</v>
      </c>
      <c r="K27" s="75">
        <v>60</v>
      </c>
      <c r="L27" s="75">
        <v>21</v>
      </c>
      <c r="M27" s="75" t="str">
        <f>J27 - K27 - L27</f>
        <v>0</v>
      </c>
      <c r="N27" s="66">
        <v>570</v>
      </c>
      <c r="O27" s="69" t="str">
        <f>IFERROR(N27/(L27+M27), 0)</f>
        <v>0</v>
      </c>
      <c r="P27" s="57">
        <v>680</v>
      </c>
      <c r="Q27" s="60">
        <v>1055</v>
      </c>
      <c r="R27" s="60">
        <v>375</v>
      </c>
      <c r="S27" s="60">
        <v>0</v>
      </c>
      <c r="T27" s="75">
        <v>837</v>
      </c>
      <c r="U27" s="75">
        <v>110</v>
      </c>
      <c r="V27" s="75">
        <v>14</v>
      </c>
      <c r="W27" s="75" t="str">
        <f>T27 - U27 - V27</f>
        <v>0</v>
      </c>
      <c r="X27" s="66">
        <v>1582.5</v>
      </c>
      <c r="Y27" s="69" t="str">
        <f>IFERROR(X27/(V27+W27), 0)</f>
        <v>0</v>
      </c>
      <c r="Z27" s="57">
        <v>680</v>
      </c>
      <c r="AA27" s="60">
        <v>0</v>
      </c>
      <c r="AB27" s="63">
        <v>0</v>
      </c>
      <c r="AC27" s="57">
        <v>9900</v>
      </c>
      <c r="AD27" s="60">
        <v>9170</v>
      </c>
      <c r="AE27" s="60">
        <v>-730</v>
      </c>
      <c r="AF27" s="60">
        <v>-354</v>
      </c>
      <c r="AG27" s="66" t="str">
        <f>IFERROR(AF27/AD27, 0) * 100</f>
        <v>0</v>
      </c>
      <c r="AH27" s="60" t="s">
        <v>13</v>
      </c>
      <c r="AI27" s="75">
        <v>12909</v>
      </c>
      <c r="AJ27" s="75">
        <v>1640</v>
      </c>
      <c r="AK27" s="75">
        <v>693</v>
      </c>
      <c r="AL27" s="75" t="str">
        <f>AI27 - AJ27 - AK27</f>
        <v>0</v>
      </c>
      <c r="AM27" s="66">
        <v>13755</v>
      </c>
      <c r="AN27" s="72" t="str">
        <f>IFERROR(AM27/(AK27+AL27), 0)</f>
        <v>0</v>
      </c>
      <c r="AO27" s="63">
        <v>13500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2360</v>
      </c>
      <c r="AD28" s="60">
        <v>2360</v>
      </c>
      <c r="AE28" s="60">
        <v>0</v>
      </c>
      <c r="AF28" s="60">
        <v>-94</v>
      </c>
      <c r="AG28" s="66" t="str">
        <f>IFERROR(AF28/AD28, 0) * 100</f>
        <v>0</v>
      </c>
      <c r="AH28" s="60" t="s">
        <v>13</v>
      </c>
      <c r="AI28" s="75">
        <v>3144</v>
      </c>
      <c r="AJ28" s="75">
        <v>410</v>
      </c>
      <c r="AK28" s="75">
        <v>5</v>
      </c>
      <c r="AL28" s="75" t="str">
        <f>AI28 - AJ28 - AK28</f>
        <v>0</v>
      </c>
      <c r="AM28" s="66">
        <v>2265.6</v>
      </c>
      <c r="AN28" s="72" t="str">
        <f>IFERROR(AM28/(AK28+AL28), 0)</f>
        <v>0</v>
      </c>
      <c r="AO28" s="63">
        <v>4380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7800</v>
      </c>
      <c r="AD29" s="60">
        <v>7800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5205</v>
      </c>
      <c r="AJ29" s="75">
        <v>670</v>
      </c>
      <c r="AK29" s="75">
        <v>282</v>
      </c>
      <c r="AL29" s="75" t="str">
        <f>AI29 - AJ29 - AK29</f>
        <v>0</v>
      </c>
      <c r="AM29" s="66">
        <v>3276</v>
      </c>
      <c r="AN29" s="72" t="str">
        <f>IFERROR(AM29/(AK29+AL29), 0)</f>
        <v>0</v>
      </c>
      <c r="AO29" s="63">
        <v>13800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2760</v>
      </c>
      <c r="AD30" s="60">
        <v>2760</v>
      </c>
      <c r="AE30" s="60">
        <v>0</v>
      </c>
      <c r="AF30" s="60">
        <v>-6</v>
      </c>
      <c r="AG30" s="66" t="str">
        <f>IFERROR(AF30/AD30, 0) * 100</f>
        <v>0</v>
      </c>
      <c r="AH30" s="60" t="s">
        <v>13</v>
      </c>
      <c r="AI30" s="75">
        <v>4827</v>
      </c>
      <c r="AJ30" s="75">
        <v>620</v>
      </c>
      <c r="AK30" s="75">
        <v>1193</v>
      </c>
      <c r="AL30" s="75" t="str">
        <f>AI30 - AJ30 - AK30</f>
        <v>0</v>
      </c>
      <c r="AM30" s="66">
        <v>2484</v>
      </c>
      <c r="AN30" s="72" t="str">
        <f>IFERROR(AM30/(AK30+AL30), 0)</f>
        <v>0</v>
      </c>
      <c r="AO30" s="63">
        <v>4640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2380</v>
      </c>
      <c r="AD31" s="60">
        <v>2380</v>
      </c>
      <c r="AE31" s="60">
        <v>0</v>
      </c>
      <c r="AF31" s="60">
        <v>-24</v>
      </c>
      <c r="AG31" s="66" t="str">
        <f>IFERROR(AF31/AD31, 0) * 100</f>
        <v>0</v>
      </c>
      <c r="AH31" s="60" t="s">
        <v>13</v>
      </c>
      <c r="AI31" s="75">
        <v>2676</v>
      </c>
      <c r="AJ31" s="75">
        <v>330</v>
      </c>
      <c r="AK31" s="75">
        <v>71</v>
      </c>
      <c r="AL31" s="75" t="str">
        <f>AI31 - AJ31 - AK31</f>
        <v>0</v>
      </c>
      <c r="AM31" s="66">
        <v>2284.8</v>
      </c>
      <c r="AN31" s="72" t="str">
        <f>IFERROR(AM31/(AK31+AL31), 0)</f>
        <v>0</v>
      </c>
      <c r="AO31" s="63">
        <v>4360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2720</v>
      </c>
      <c r="AD32" s="60">
        <v>2720</v>
      </c>
      <c r="AE32" s="60">
        <v>0</v>
      </c>
      <c r="AF32" s="60">
        <v>-157</v>
      </c>
      <c r="AG32" s="66" t="str">
        <f>IFERROR(AF32/AD32, 0) * 100</f>
        <v>0</v>
      </c>
      <c r="AH32" s="60" t="s">
        <v>13</v>
      </c>
      <c r="AI32" s="75">
        <v>6192</v>
      </c>
      <c r="AJ32" s="75">
        <v>810</v>
      </c>
      <c r="AK32" s="75">
        <v>218</v>
      </c>
      <c r="AL32" s="75" t="str">
        <f>AI32 - AJ32 - AK32</f>
        <v>0</v>
      </c>
      <c r="AM32" s="66">
        <v>4542.4</v>
      </c>
      <c r="AN32" s="72" t="str">
        <f>IFERROR(AM32/(AK32+AL32), 0)</f>
        <v>0</v>
      </c>
      <c r="AO32" s="63">
        <v>4700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7800</v>
      </c>
      <c r="AD33" s="60">
        <v>7800</v>
      </c>
      <c r="AE33" s="60">
        <v>0</v>
      </c>
      <c r="AF33" s="60">
        <v>-441</v>
      </c>
      <c r="AG33" s="66" t="str">
        <f>IFERROR(AF33/AD33, 0) * 100</f>
        <v>0</v>
      </c>
      <c r="AH33" s="60" t="s">
        <v>13</v>
      </c>
      <c r="AI33" s="75">
        <v>5760</v>
      </c>
      <c r="AJ33" s="75">
        <v>740</v>
      </c>
      <c r="AK33" s="75">
        <v>292</v>
      </c>
      <c r="AL33" s="75" t="str">
        <f>AI33 - AJ33 - AK33</f>
        <v>0</v>
      </c>
      <c r="AM33" s="66">
        <v>3276</v>
      </c>
      <c r="AN33" s="72" t="str">
        <f>IFERROR(AM33/(AK33+AL33), 0)</f>
        <v>0</v>
      </c>
      <c r="AO33" s="63">
        <v>13800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2540</v>
      </c>
      <c r="AD34" s="60">
        <v>2540</v>
      </c>
      <c r="AE34" s="60">
        <v>0</v>
      </c>
      <c r="AF34" s="60">
        <v>-686</v>
      </c>
      <c r="AG34" s="66" t="str">
        <f>IFERROR(AF34/AD34, 0) * 100</f>
        <v>0</v>
      </c>
      <c r="AH34" s="60" t="s">
        <v>13</v>
      </c>
      <c r="AI34" s="75">
        <v>4038</v>
      </c>
      <c r="AJ34" s="75">
        <v>550</v>
      </c>
      <c r="AK34" s="75">
        <v>101</v>
      </c>
      <c r="AL34" s="75" t="str">
        <f>AI34 - AJ34 - AK34</f>
        <v>0</v>
      </c>
      <c r="AM34" s="66">
        <v>2768.6</v>
      </c>
      <c r="AN34" s="72" t="str">
        <f>IFERROR(AM34/(AK34+AL34), 0)</f>
        <v>0</v>
      </c>
      <c r="AO34" s="63">
        <v>4620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4920</v>
      </c>
      <c r="AD35" s="60">
        <v>4920</v>
      </c>
      <c r="AE35" s="60">
        <v>0</v>
      </c>
      <c r="AF35" s="60">
        <v>-245</v>
      </c>
      <c r="AG35" s="66" t="str">
        <f>IFERROR(AF35/AD35, 0) * 100</f>
        <v>0</v>
      </c>
      <c r="AH35" s="60" t="s">
        <v>13</v>
      </c>
      <c r="AI35" s="75">
        <v>10102</v>
      </c>
      <c r="AJ35" s="75">
        <v>1320</v>
      </c>
      <c r="AK35" s="75">
        <v>128</v>
      </c>
      <c r="AL35" s="75" t="str">
        <f>AI35 - AJ35 - AK35</f>
        <v>0</v>
      </c>
      <c r="AM35" s="66">
        <v>7675.2</v>
      </c>
      <c r="AN35" s="72" t="str">
        <f>IFERROR(AM35/(AK35+AL35), 0)</f>
        <v>0</v>
      </c>
      <c r="AO35" s="63">
        <v>6800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2680</v>
      </c>
      <c r="AD36" s="60">
        <v>2680</v>
      </c>
      <c r="AE36" s="60">
        <v>0</v>
      </c>
      <c r="AF36" s="60">
        <v>-68</v>
      </c>
      <c r="AG36" s="66" t="str">
        <f>IFERROR(AF36/AD36, 0) * 100</f>
        <v>0</v>
      </c>
      <c r="AH36" s="60" t="s">
        <v>13</v>
      </c>
      <c r="AI36" s="75">
        <v>8907</v>
      </c>
      <c r="AJ36" s="75">
        <v>1140</v>
      </c>
      <c r="AK36" s="75">
        <v>730</v>
      </c>
      <c r="AL36" s="75" t="str">
        <f>AI36 - AJ36 - AK36</f>
        <v>0</v>
      </c>
      <c r="AM36" s="66">
        <v>7493</v>
      </c>
      <c r="AN36" s="72" t="str">
        <f>IFERROR(AM36/(AK36+AL36), 0)</f>
        <v>0</v>
      </c>
      <c r="AO36" s="63">
        <v>3995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740</v>
      </c>
      <c r="AD37" s="60">
        <v>740</v>
      </c>
      <c r="AE37" s="60">
        <v>0</v>
      </c>
      <c r="AF37" s="60">
        <v>-27</v>
      </c>
      <c r="AG37" s="66" t="str">
        <f>IFERROR(AF37/AD37, 0) * 100</f>
        <v>0</v>
      </c>
      <c r="AH37" s="60" t="s">
        <v>13</v>
      </c>
      <c r="AI37" s="75">
        <v>1475</v>
      </c>
      <c r="AJ37" s="75">
        <v>180</v>
      </c>
      <c r="AK37" s="75">
        <v>469</v>
      </c>
      <c r="AL37" s="75" t="str">
        <f>AI37 - AJ37 - AK37</f>
        <v>0</v>
      </c>
      <c r="AM37" s="66">
        <v>762.2</v>
      </c>
      <c r="AN37" s="72" t="str">
        <f>IFERROR(AM37/(AK37+AL37), 0)</f>
        <v>0</v>
      </c>
      <c r="AO37" s="63">
        <v>740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1310</v>
      </c>
      <c r="AD38" s="60">
        <v>1310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3100</v>
      </c>
      <c r="AJ38" s="75">
        <v>420</v>
      </c>
      <c r="AK38" s="75">
        <v>217</v>
      </c>
      <c r="AL38" s="75" t="str">
        <f>AI38 - AJ38 - AK38</f>
        <v>0</v>
      </c>
      <c r="AM38" s="66">
        <v>2908.2</v>
      </c>
      <c r="AN38" s="72" t="str">
        <f>IFERROR(AM38/(AK38+AL38), 0)</f>
        <v>0</v>
      </c>
      <c r="AO38" s="63">
        <v>1310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460</v>
      </c>
      <c r="AD39" s="60">
        <v>460</v>
      </c>
      <c r="AE39" s="60">
        <v>0</v>
      </c>
      <c r="AF39" s="60">
        <v>-4</v>
      </c>
      <c r="AG39" s="66" t="str">
        <f>IFERROR(AF39/AD39, 0) * 100</f>
        <v>0</v>
      </c>
      <c r="AH39" s="60" t="s">
        <v>13</v>
      </c>
      <c r="AI39" s="75">
        <v>888</v>
      </c>
      <c r="AJ39" s="75">
        <v>120</v>
      </c>
      <c r="AK39" s="75">
        <v>65</v>
      </c>
      <c r="AL39" s="75" t="str">
        <f>AI39 - AJ39 - AK39</f>
        <v>0</v>
      </c>
      <c r="AM39" s="66">
        <v>782</v>
      </c>
      <c r="AN39" s="72" t="str">
        <f>IFERROR(AM39/(AK39+AL39), 0)</f>
        <v>0</v>
      </c>
      <c r="AO39" s="63">
        <v>920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340</v>
      </c>
      <c r="G40" s="60">
        <v>27</v>
      </c>
      <c r="H40" s="60">
        <v>-313</v>
      </c>
      <c r="I40" s="60">
        <v>0</v>
      </c>
      <c r="J40" s="75">
        <v>94</v>
      </c>
      <c r="K40" s="75">
        <v>0</v>
      </c>
      <c r="L40" s="75">
        <v>11</v>
      </c>
      <c r="M40" s="75" t="str">
        <f>J40 - K40 - L40</f>
        <v>0</v>
      </c>
      <c r="N40" s="66">
        <v>64.8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2160</v>
      </c>
      <c r="AD40" s="60">
        <v>1847</v>
      </c>
      <c r="AE40" s="60">
        <v>-313</v>
      </c>
      <c r="AF40" s="60">
        <v>-22</v>
      </c>
      <c r="AG40" s="66" t="str">
        <f>IFERROR(AF40/AD40, 0) * 100</f>
        <v>0</v>
      </c>
      <c r="AH40" s="60" t="s">
        <v>13</v>
      </c>
      <c r="AI40" s="75">
        <v>6044</v>
      </c>
      <c r="AJ40" s="75">
        <v>750</v>
      </c>
      <c r="AK40" s="75">
        <v>240</v>
      </c>
      <c r="AL40" s="75" t="str">
        <f>AI40 - AJ40 - AK40</f>
        <v>0</v>
      </c>
      <c r="AM40" s="66">
        <v>4432.8</v>
      </c>
      <c r="AN40" s="72" t="str">
        <f>IFERROR(AM40/(AK40+AL40), 0)</f>
        <v>0</v>
      </c>
      <c r="AO40" s="63">
        <v>3180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450</v>
      </c>
      <c r="G41" s="60">
        <v>450</v>
      </c>
      <c r="H41" s="60">
        <v>0</v>
      </c>
      <c r="I41" s="60">
        <v>-4</v>
      </c>
      <c r="J41" s="75">
        <v>725</v>
      </c>
      <c r="K41" s="75">
        <v>70</v>
      </c>
      <c r="L41" s="75">
        <v>109</v>
      </c>
      <c r="M41" s="75" t="str">
        <f>J41 - K41 - L41</f>
        <v>0</v>
      </c>
      <c r="N41" s="66">
        <v>540</v>
      </c>
      <c r="O41" s="69" t="str">
        <f>IFERROR(N41/(L41+M41), 0)</f>
        <v>0</v>
      </c>
      <c r="P41" s="57">
        <v>450</v>
      </c>
      <c r="Q41" s="60">
        <v>450</v>
      </c>
      <c r="R41" s="60">
        <v>0</v>
      </c>
      <c r="S41" s="60">
        <v>0</v>
      </c>
      <c r="T41" s="75">
        <v>717</v>
      </c>
      <c r="U41" s="75">
        <v>70</v>
      </c>
      <c r="V41" s="75">
        <v>306</v>
      </c>
      <c r="W41" s="75" t="str">
        <f>T41 - U41 - V41</f>
        <v>0</v>
      </c>
      <c r="X41" s="66">
        <v>540</v>
      </c>
      <c r="Y41" s="69" t="str">
        <f>IFERROR(X41/(V41+W41), 0)</f>
        <v>0</v>
      </c>
      <c r="Z41" s="57">
        <v>450</v>
      </c>
      <c r="AA41" s="60">
        <v>0</v>
      </c>
      <c r="AB41" s="63">
        <v>0</v>
      </c>
      <c r="AC41" s="57">
        <v>3720</v>
      </c>
      <c r="AD41" s="60">
        <v>3270</v>
      </c>
      <c r="AE41" s="60">
        <v>-450</v>
      </c>
      <c r="AF41" s="60">
        <v>-50</v>
      </c>
      <c r="AG41" s="66" t="str">
        <f>IFERROR(AF41/AD41, 0) * 100</f>
        <v>0</v>
      </c>
      <c r="AH41" s="60" t="s">
        <v>13</v>
      </c>
      <c r="AI41" s="75">
        <v>4944</v>
      </c>
      <c r="AJ41" s="75">
        <v>570</v>
      </c>
      <c r="AK41" s="75">
        <v>617</v>
      </c>
      <c r="AL41" s="75" t="str">
        <f>AI41 - AJ41 - AK41</f>
        <v>0</v>
      </c>
      <c r="AM41" s="66">
        <v>3924</v>
      </c>
      <c r="AN41" s="72" t="str">
        <f>IFERROR(AM41/(AK41+AL41), 0)</f>
        <v>0</v>
      </c>
      <c r="AO41" s="63">
        <v>5070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680</v>
      </c>
      <c r="G42" s="60">
        <v>660</v>
      </c>
      <c r="H42" s="60">
        <v>-20</v>
      </c>
      <c r="I42" s="60">
        <v>-11</v>
      </c>
      <c r="J42" s="75">
        <v>1029</v>
      </c>
      <c r="K42" s="75">
        <v>120</v>
      </c>
      <c r="L42" s="75">
        <v>31</v>
      </c>
      <c r="M42" s="75" t="str">
        <f>J42 - K42 - L42</f>
        <v>0</v>
      </c>
      <c r="N42" s="66">
        <v>877.8</v>
      </c>
      <c r="O42" s="69" t="str">
        <f>IFERROR(N42/(L42+M42), 0)</f>
        <v>0</v>
      </c>
      <c r="P42" s="57">
        <v>680</v>
      </c>
      <c r="Q42" s="60">
        <v>352</v>
      </c>
      <c r="R42" s="60">
        <v>-328</v>
      </c>
      <c r="S42" s="60">
        <v>0</v>
      </c>
      <c r="T42" s="75">
        <v>623</v>
      </c>
      <c r="U42" s="75">
        <v>60</v>
      </c>
      <c r="V42" s="75">
        <v>52</v>
      </c>
      <c r="W42" s="75" t="str">
        <f>T42 - U42 - V42</f>
        <v>0</v>
      </c>
      <c r="X42" s="66">
        <v>468.16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3740</v>
      </c>
      <c r="AD42" s="60">
        <v>3392</v>
      </c>
      <c r="AE42" s="60">
        <v>-348</v>
      </c>
      <c r="AF42" s="60">
        <v>-220</v>
      </c>
      <c r="AG42" s="66" t="str">
        <f>IFERROR(AF42/AD42, 0) * 100</f>
        <v>0</v>
      </c>
      <c r="AH42" s="60" t="s">
        <v>13</v>
      </c>
      <c r="AI42" s="75">
        <v>6319</v>
      </c>
      <c r="AJ42" s="75">
        <v>770</v>
      </c>
      <c r="AK42" s="75">
        <v>344</v>
      </c>
      <c r="AL42" s="75" t="str">
        <f>AI42 - AJ42 - AK42</f>
        <v>0</v>
      </c>
      <c r="AM42" s="66">
        <v>4511.36</v>
      </c>
      <c r="AN42" s="72" t="str">
        <f>IFERROR(AM42/(AK42+AL42), 0)</f>
        <v>0</v>
      </c>
      <c r="AO42" s="63">
        <v>4420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340</v>
      </c>
      <c r="G43" s="60">
        <v>10</v>
      </c>
      <c r="H43" s="60">
        <v>-330</v>
      </c>
      <c r="I43" s="60">
        <v>-7</v>
      </c>
      <c r="J43" s="75">
        <v>87</v>
      </c>
      <c r="K43" s="75">
        <v>0</v>
      </c>
      <c r="L43" s="75">
        <v>56</v>
      </c>
      <c r="M43" s="75" t="str">
        <f>J43 - K43 - L43</f>
        <v>0</v>
      </c>
      <c r="N43" s="66">
        <v>24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1360</v>
      </c>
      <c r="AD43" s="60">
        <v>1030</v>
      </c>
      <c r="AE43" s="60">
        <v>-330</v>
      </c>
      <c r="AF43" s="60">
        <v>-18</v>
      </c>
      <c r="AG43" s="66" t="str">
        <f>IFERROR(AF43/AD43, 0) * 100</f>
        <v>0</v>
      </c>
      <c r="AH43" s="60" t="s">
        <v>13</v>
      </c>
      <c r="AI43" s="75">
        <v>2833</v>
      </c>
      <c r="AJ43" s="75">
        <v>340</v>
      </c>
      <c r="AK43" s="75">
        <v>227</v>
      </c>
      <c r="AL43" s="75" t="str">
        <f>AI43 - AJ43 - AK43</f>
        <v>0</v>
      </c>
      <c r="AM43" s="66">
        <v>2472</v>
      </c>
      <c r="AN43" s="72" t="str">
        <f>IFERROR(AM43/(AK43+AL43), 0)</f>
        <v>0</v>
      </c>
      <c r="AO43" s="63">
        <v>2040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450</v>
      </c>
      <c r="G44" s="60">
        <v>450</v>
      </c>
      <c r="H44" s="60">
        <v>0</v>
      </c>
      <c r="I44" s="60">
        <v>-1</v>
      </c>
      <c r="J44" s="75">
        <v>810</v>
      </c>
      <c r="K44" s="75">
        <v>110</v>
      </c>
      <c r="L44" s="75">
        <v>109</v>
      </c>
      <c r="M44" s="75" t="str">
        <f>J44 - K44 - L44</f>
        <v>0</v>
      </c>
      <c r="N44" s="66">
        <v>607.5</v>
      </c>
      <c r="O44" s="69" t="str">
        <f>IFERROR(N44/(L44+M44), 0)</f>
        <v>0</v>
      </c>
      <c r="P44" s="57">
        <v>450</v>
      </c>
      <c r="Q44" s="60">
        <v>450</v>
      </c>
      <c r="R44" s="60">
        <v>0</v>
      </c>
      <c r="S44" s="60">
        <v>0</v>
      </c>
      <c r="T44" s="75">
        <v>675</v>
      </c>
      <c r="U44" s="75">
        <v>70</v>
      </c>
      <c r="V44" s="75">
        <v>31</v>
      </c>
      <c r="W44" s="75" t="str">
        <f>T44 - U44 - V44</f>
        <v>0</v>
      </c>
      <c r="X44" s="66">
        <v>607.5</v>
      </c>
      <c r="Y44" s="69" t="str">
        <f>IFERROR(X44/(V44+W44), 0)</f>
        <v>0</v>
      </c>
      <c r="Z44" s="57">
        <v>450</v>
      </c>
      <c r="AA44" s="60">
        <v>0</v>
      </c>
      <c r="AB44" s="63">
        <v>0</v>
      </c>
      <c r="AC44" s="57">
        <v>3830</v>
      </c>
      <c r="AD44" s="60">
        <v>3380</v>
      </c>
      <c r="AE44" s="60">
        <v>-450</v>
      </c>
      <c r="AF44" s="60">
        <v>-48</v>
      </c>
      <c r="AG44" s="66" t="str">
        <f>IFERROR(AF44/AD44, 0) * 100</f>
        <v>0</v>
      </c>
      <c r="AH44" s="60" t="s">
        <v>13</v>
      </c>
      <c r="AI44" s="75">
        <v>5793</v>
      </c>
      <c r="AJ44" s="75">
        <v>740</v>
      </c>
      <c r="AK44" s="75">
        <v>574</v>
      </c>
      <c r="AL44" s="75" t="str">
        <f>AI44 - AJ44 - AK44</f>
        <v>0</v>
      </c>
      <c r="AM44" s="66">
        <v>4563</v>
      </c>
      <c r="AN44" s="72" t="str">
        <f>IFERROR(AM44/(AK44+AL44), 0)</f>
        <v>0</v>
      </c>
      <c r="AO44" s="63">
        <v>5180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4530</v>
      </c>
      <c r="AD45" s="60">
        <v>4530</v>
      </c>
      <c r="AE45" s="60">
        <v>0</v>
      </c>
      <c r="AF45" s="60">
        <v>-66</v>
      </c>
      <c r="AG45" s="66" t="str">
        <f>IFERROR(AF45/AD45, 0) * 100</f>
        <v>0</v>
      </c>
      <c r="AH45" s="60" t="s">
        <v>13</v>
      </c>
      <c r="AI45" s="75">
        <v>8255</v>
      </c>
      <c r="AJ45" s="75">
        <v>1100</v>
      </c>
      <c r="AK45" s="75">
        <v>288</v>
      </c>
      <c r="AL45" s="75" t="str">
        <f>AI45 - AJ45 - AK45</f>
        <v>0</v>
      </c>
      <c r="AM45" s="66">
        <v>6568.5</v>
      </c>
      <c r="AN45" s="72" t="str">
        <f>IFERROR(AM45/(AK45+AL45), 0)</f>
        <v>0</v>
      </c>
      <c r="AO45" s="63">
        <v>5400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5220</v>
      </c>
      <c r="AD46" s="60">
        <v>5220</v>
      </c>
      <c r="AE46" s="60">
        <v>0</v>
      </c>
      <c r="AF46" s="60">
        <v>-51</v>
      </c>
      <c r="AG46" s="66" t="str">
        <f>IFERROR(AF46/AD46, 0) * 100</f>
        <v>0</v>
      </c>
      <c r="AH46" s="60" t="s">
        <v>13</v>
      </c>
      <c r="AI46" s="75">
        <v>6667</v>
      </c>
      <c r="AJ46" s="75">
        <v>850</v>
      </c>
      <c r="AK46" s="75">
        <v>866</v>
      </c>
      <c r="AL46" s="75" t="str">
        <f>AI46 - AJ46 - AK46</f>
        <v>0</v>
      </c>
      <c r="AM46" s="66">
        <v>6274.8</v>
      </c>
      <c r="AN46" s="72" t="str">
        <f>IFERROR(AM46/(AK46+AL46), 0)</f>
        <v>0</v>
      </c>
      <c r="AO46" s="63">
        <v>5940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370</v>
      </c>
      <c r="G47" s="60">
        <v>372</v>
      </c>
      <c r="H47" s="60">
        <v>2</v>
      </c>
      <c r="I47" s="60">
        <v>-20</v>
      </c>
      <c r="J47" s="75">
        <v>1380</v>
      </c>
      <c r="K47" s="75">
        <v>180</v>
      </c>
      <c r="L47" s="75">
        <v>103</v>
      </c>
      <c r="M47" s="75" t="str">
        <f>J47 - K47 - L47</f>
        <v>0</v>
      </c>
      <c r="N47" s="66">
        <v>1506.6</v>
      </c>
      <c r="O47" s="69" t="str">
        <f>IFERROR(N47/(L47+M47), 0)</f>
        <v>0</v>
      </c>
      <c r="P47" s="57">
        <v>370</v>
      </c>
      <c r="Q47" s="60">
        <v>406</v>
      </c>
      <c r="R47" s="60">
        <v>36</v>
      </c>
      <c r="S47" s="60">
        <v>0</v>
      </c>
      <c r="T47" s="75">
        <v>1394</v>
      </c>
      <c r="U47" s="75">
        <v>180</v>
      </c>
      <c r="V47" s="75">
        <v>22</v>
      </c>
      <c r="W47" s="75" t="str">
        <f>T47 - U47 - V47</f>
        <v>0</v>
      </c>
      <c r="X47" s="66">
        <v>1644.3</v>
      </c>
      <c r="Y47" s="69" t="str">
        <f>IFERROR(X47/(V47+W47), 0)</f>
        <v>0</v>
      </c>
      <c r="Z47" s="57">
        <v>370</v>
      </c>
      <c r="AA47" s="60">
        <v>0</v>
      </c>
      <c r="AB47" s="63">
        <v>0</v>
      </c>
      <c r="AC47" s="57">
        <v>2653</v>
      </c>
      <c r="AD47" s="60">
        <v>2264</v>
      </c>
      <c r="AE47" s="60">
        <v>-389</v>
      </c>
      <c r="AF47" s="60">
        <v>-373</v>
      </c>
      <c r="AG47" s="66" t="str">
        <f>IFERROR(AF47/AD47, 0) * 100</f>
        <v>0</v>
      </c>
      <c r="AH47" s="60" t="s">
        <v>13</v>
      </c>
      <c r="AI47" s="75">
        <v>8604</v>
      </c>
      <c r="AJ47" s="75">
        <v>1070</v>
      </c>
      <c r="AK47" s="75">
        <v>495</v>
      </c>
      <c r="AL47" s="75" t="str">
        <f>AI47 - AJ47 - AK47</f>
        <v>0</v>
      </c>
      <c r="AM47" s="66">
        <v>10793.2</v>
      </c>
      <c r="AN47" s="72" t="str">
        <f>IFERROR(AM47/(AK47+AL47), 0)</f>
        <v>0</v>
      </c>
      <c r="AO47" s="63">
        <v>4057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0</v>
      </c>
      <c r="G48" s="61">
        <v>0</v>
      </c>
      <c r="H48" s="61">
        <v>0</v>
      </c>
      <c r="I48" s="61">
        <v>0</v>
      </c>
      <c r="J48" s="76">
        <v>0</v>
      </c>
      <c r="K48" s="76">
        <v>0</v>
      </c>
      <c r="L48" s="76">
        <v>0</v>
      </c>
      <c r="M48" s="76" t="str">
        <f>J48 - K48 - L48</f>
        <v>0</v>
      </c>
      <c r="N48" s="67">
        <v>0</v>
      </c>
      <c r="O48" s="70" t="str">
        <f>IFERROR(N48/(L48+M48), 0)</f>
        <v>0</v>
      </c>
      <c r="P48" s="58">
        <v>0</v>
      </c>
      <c r="Q48" s="61">
        <v>0</v>
      </c>
      <c r="R48" s="61">
        <v>0</v>
      </c>
      <c r="S48" s="61">
        <v>0</v>
      </c>
      <c r="T48" s="76">
        <v>0</v>
      </c>
      <c r="U48" s="76">
        <v>0</v>
      </c>
      <c r="V48" s="76">
        <v>0</v>
      </c>
      <c r="W48" s="76" t="str">
        <f>T48 - U48 - V48</f>
        <v>0</v>
      </c>
      <c r="X48" s="67">
        <v>0</v>
      </c>
      <c r="Y48" s="70" t="str">
        <f>IFERROR(X48/(V48+W48), 0)</f>
        <v>0</v>
      </c>
      <c r="Z48" s="58">
        <v>0</v>
      </c>
      <c r="AA48" s="61">
        <v>0</v>
      </c>
      <c r="AB48" s="64">
        <v>0</v>
      </c>
      <c r="AC48" s="58">
        <v>1251</v>
      </c>
      <c r="AD48" s="61">
        <v>1247</v>
      </c>
      <c r="AE48" s="61">
        <v>-4</v>
      </c>
      <c r="AF48" s="61">
        <v>-321</v>
      </c>
      <c r="AG48" s="67" t="str">
        <f>IFERROR(AF48/AD48, 0) * 100</f>
        <v>0</v>
      </c>
      <c r="AH48" s="61" t="s">
        <v>13</v>
      </c>
      <c r="AI48" s="76">
        <v>3836</v>
      </c>
      <c r="AJ48" s="76">
        <v>460</v>
      </c>
      <c r="AK48" s="76">
        <v>390</v>
      </c>
      <c r="AL48" s="76" t="str">
        <f>AI48 - AJ48 - AK48</f>
        <v>0</v>
      </c>
      <c r="AM48" s="67">
        <v>1782.78</v>
      </c>
      <c r="AN48" s="73" t="str">
        <f>IFERROR(AM48/(AK48+AL48), 0)</f>
        <v>0</v>
      </c>
      <c r="AO48" s="64">
        <v>1251</v>
      </c>
    </row>
    <row r="49" spans="1:41">
      <c r="AO49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328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77" t="str">
        <f>SUBTOTAL(9,J11:J31)/60</f>
        <v>0</v>
      </c>
      <c r="K7" s="77" t="str">
        <f>SUBTOTAL(9,K11:K31)/60</f>
        <v>0</v>
      </c>
      <c r="L7" s="77" t="str">
        <f>SUBTOTAL(9,L11:L31)/60</f>
        <v>0</v>
      </c>
      <c r="M7" s="77" t="str">
        <f>SUBTOTAL(9,M11:M31)/60</f>
        <v>0</v>
      </c>
      <c r="N7" s="43" t="str">
        <f>SUBTOTAL(9,N11:N31)</f>
        <v>0</v>
      </c>
      <c r="O7" s="44" t="str">
        <f>IFERROR(N7/((L7*60)+(M7*60)),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77" t="str">
        <f>SUBTOTAL(9,T11:T31)/60</f>
        <v>0</v>
      </c>
      <c r="U7" s="77" t="str">
        <f>SUBTOTAL(9,U11:U31)/60</f>
        <v>0</v>
      </c>
      <c r="V7" s="77" t="str">
        <f>SUBTOTAL(9,V11:V31)/60</f>
        <v>0</v>
      </c>
      <c r="W7" s="77" t="str">
        <f>SUBTOTAL(9,W11:W31)/60</f>
        <v>0</v>
      </c>
      <c r="X7" s="43" t="str">
        <f>SUBTOTAL(9,X11:X31)</f>
        <v>0</v>
      </c>
      <c r="Y7" s="44" t="str">
        <f>IFERROR(X7/((V7*60)+(W7*60)),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IFERROR(AF7/AD7, 0) * 100</f>
        <v>0</v>
      </c>
      <c r="AH7" s="42" t="s">
        <v>13</v>
      </c>
      <c r="AI7" s="77" t="str">
        <f>SUBTOTAL(9,AI11:AI31)/60</f>
        <v>0</v>
      </c>
      <c r="AJ7" s="77" t="str">
        <f>SUBTOTAL(9,AJ11:AJ31)/60</f>
        <v>0</v>
      </c>
      <c r="AK7" s="77" t="str">
        <f>SUBTOTAL(9,AK11:AK31)/60</f>
        <v>0</v>
      </c>
      <c r="AL7" s="77" t="str">
        <f>SUBTOTAL(9,AL11:AL31)/60</f>
        <v>0</v>
      </c>
      <c r="AM7" s="43" t="str">
        <f>SUBTOTAL(9,AM11:AM31)</f>
        <v>0</v>
      </c>
      <c r="AN7" s="46" t="str">
        <f>IFERROR(AM7/((AK7*60)+(AL7*60)),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6525</v>
      </c>
      <c r="AD11" s="59">
        <v>6525</v>
      </c>
      <c r="AE11" s="59">
        <v>0</v>
      </c>
      <c r="AF11" s="59">
        <v>-1</v>
      </c>
      <c r="AG11" s="65" t="str">
        <f>IFERROR(AF11/AD11, 0) * 100</f>
        <v>0</v>
      </c>
      <c r="AH11" s="59" t="s">
        <v>13</v>
      </c>
      <c r="AI11" s="74">
        <v>4808</v>
      </c>
      <c r="AJ11" s="74">
        <v>610</v>
      </c>
      <c r="AK11" s="74">
        <v>541</v>
      </c>
      <c r="AL11" s="74" t="str">
        <f>AI11 - AJ11 - AK11</f>
        <v>0</v>
      </c>
      <c r="AM11" s="65">
        <v>3929.55</v>
      </c>
      <c r="AN11" s="71" t="str">
        <f>IFERROR(AM11/(AK11+AL11), 0)</f>
        <v>0</v>
      </c>
      <c r="AO11" s="62">
        <v>10125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2550</v>
      </c>
      <c r="AD12" s="60">
        <v>2550</v>
      </c>
      <c r="AE12" s="60">
        <v>0</v>
      </c>
      <c r="AF12" s="60">
        <v>-8</v>
      </c>
      <c r="AG12" s="66" t="str">
        <f>IFERROR(AF12/AD12, 0) * 100</f>
        <v>0</v>
      </c>
      <c r="AH12" s="60" t="s">
        <v>13</v>
      </c>
      <c r="AI12" s="75">
        <v>4535</v>
      </c>
      <c r="AJ12" s="75">
        <v>570</v>
      </c>
      <c r="AK12" s="75">
        <v>571</v>
      </c>
      <c r="AL12" s="75" t="str">
        <f>AI12 - AJ12 - AK12</f>
        <v>0</v>
      </c>
      <c r="AM12" s="66">
        <v>3618</v>
      </c>
      <c r="AN12" s="72" t="str">
        <f>IFERROR(AM12/(AK12+AL12), 0)</f>
        <v>0</v>
      </c>
      <c r="AO12" s="63">
        <v>3840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360</v>
      </c>
      <c r="R13" s="60">
        <v>360</v>
      </c>
      <c r="S13" s="60">
        <v>0</v>
      </c>
      <c r="T13" s="75">
        <v>442</v>
      </c>
      <c r="U13" s="75">
        <v>60</v>
      </c>
      <c r="V13" s="75">
        <v>0</v>
      </c>
      <c r="W13" s="75" t="str">
        <f>T13 - U13 - V13</f>
        <v>0</v>
      </c>
      <c r="X13" s="66">
        <v>248.4</v>
      </c>
      <c r="Y13" s="69" t="str">
        <f>IFERROR(X13/(V13+W13), 0)</f>
        <v>0</v>
      </c>
      <c r="Z13" s="57">
        <v>600</v>
      </c>
      <c r="AA13" s="60">
        <v>0</v>
      </c>
      <c r="AB13" s="63">
        <v>0</v>
      </c>
      <c r="AC13" s="57">
        <v>5610</v>
      </c>
      <c r="AD13" s="60">
        <v>5160</v>
      </c>
      <c r="AE13" s="60">
        <v>-450</v>
      </c>
      <c r="AF13" s="60">
        <v>0</v>
      </c>
      <c r="AG13" s="66" t="str">
        <f>IFERROR(AF13/AD13, 0) * 100</f>
        <v>0</v>
      </c>
      <c r="AH13" s="60" t="s">
        <v>13</v>
      </c>
      <c r="AI13" s="75">
        <v>4430</v>
      </c>
      <c r="AJ13" s="75">
        <v>590</v>
      </c>
      <c r="AK13" s="75">
        <v>86</v>
      </c>
      <c r="AL13" s="75" t="str">
        <f>AI13 - AJ13 - AK13</f>
        <v>0</v>
      </c>
      <c r="AM13" s="66">
        <v>3577.2</v>
      </c>
      <c r="AN13" s="72" t="str">
        <f>IFERROR(AM13/(AK13+AL13), 0)</f>
        <v>0</v>
      </c>
      <c r="AO13" s="63">
        <v>10410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3120</v>
      </c>
      <c r="AD14" s="60">
        <v>3120</v>
      </c>
      <c r="AE14" s="60">
        <v>0</v>
      </c>
      <c r="AF14" s="60">
        <v>-3</v>
      </c>
      <c r="AG14" s="66" t="str">
        <f>IFERROR(AF14/AD14, 0) * 100</f>
        <v>0</v>
      </c>
      <c r="AH14" s="60" t="s">
        <v>13</v>
      </c>
      <c r="AI14" s="75">
        <v>4637</v>
      </c>
      <c r="AJ14" s="75">
        <v>630</v>
      </c>
      <c r="AK14" s="75">
        <v>136</v>
      </c>
      <c r="AL14" s="75" t="str">
        <f>AI14 - AJ14 - AK14</f>
        <v>0</v>
      </c>
      <c r="AM14" s="66">
        <v>4274.4</v>
      </c>
      <c r="AN14" s="72" t="str">
        <f>IFERROR(AM14/(AK14+AL14), 0)</f>
        <v>0</v>
      </c>
      <c r="AO14" s="63">
        <v>6300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7200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430</v>
      </c>
      <c r="AD16" s="60">
        <v>430</v>
      </c>
      <c r="AE16" s="60">
        <v>0</v>
      </c>
      <c r="AF16" s="60">
        <v>-4</v>
      </c>
      <c r="AG16" s="66" t="str">
        <f>IFERROR(AF16/AD16, 0) * 100</f>
        <v>0</v>
      </c>
      <c r="AH16" s="60" t="s">
        <v>13</v>
      </c>
      <c r="AI16" s="75">
        <v>3736</v>
      </c>
      <c r="AJ16" s="75">
        <v>480</v>
      </c>
      <c r="AK16" s="75">
        <v>204</v>
      </c>
      <c r="AL16" s="75" t="str">
        <f>AI16 - AJ16 - AK16</f>
        <v>0</v>
      </c>
      <c r="AM16" s="66">
        <v>3375.5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1541</v>
      </c>
      <c r="AD17" s="60">
        <v>1541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3541</v>
      </c>
      <c r="AJ17" s="75">
        <v>470</v>
      </c>
      <c r="AK17" s="75">
        <v>359</v>
      </c>
      <c r="AL17" s="75" t="str">
        <f>AI17 - AJ17 - AK17</f>
        <v>0</v>
      </c>
      <c r="AM17" s="66">
        <v>4557.04</v>
      </c>
      <c r="AN17" s="72" t="str">
        <f>IFERROR(AM17/(AK17+AL17), 0)</f>
        <v>0</v>
      </c>
      <c r="AO17" s="63">
        <v>2741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840</v>
      </c>
      <c r="AD18" s="60">
        <v>840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4154</v>
      </c>
      <c r="AJ18" s="75">
        <v>570</v>
      </c>
      <c r="AK18" s="75">
        <v>306</v>
      </c>
      <c r="AL18" s="75" t="str">
        <f>AI18 - AJ18 - AK18</f>
        <v>0</v>
      </c>
      <c r="AM18" s="66">
        <v>3487.62</v>
      </c>
      <c r="AN18" s="72" t="str">
        <f>IFERROR(AM18/(AK18+AL18), 0)</f>
        <v>0</v>
      </c>
      <c r="AO18" s="63">
        <v>1488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490</v>
      </c>
      <c r="AD19" s="60">
        <v>490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3861</v>
      </c>
      <c r="AJ19" s="75">
        <v>480</v>
      </c>
      <c r="AK19" s="75">
        <v>297</v>
      </c>
      <c r="AL19" s="75" t="str">
        <f>AI19 - AJ19 - AK19</f>
        <v>0</v>
      </c>
      <c r="AM19" s="66">
        <v>2911</v>
      </c>
      <c r="AN19" s="72" t="str">
        <f>IFERROR(AM19/(AK19+AL19), 0)</f>
        <v>0</v>
      </c>
      <c r="AO19" s="63">
        <v>930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500</v>
      </c>
      <c r="AD20" s="60">
        <v>500</v>
      </c>
      <c r="AE20" s="60">
        <v>0</v>
      </c>
      <c r="AF20" s="60">
        <v>-4</v>
      </c>
      <c r="AG20" s="66" t="str">
        <f>IFERROR(AF20/AD20, 0) * 100</f>
        <v>0</v>
      </c>
      <c r="AH20" s="60" t="s">
        <v>13</v>
      </c>
      <c r="AI20" s="75">
        <v>3797</v>
      </c>
      <c r="AJ20" s="75">
        <v>480</v>
      </c>
      <c r="AK20" s="75">
        <v>260</v>
      </c>
      <c r="AL20" s="75" t="str">
        <f>AI20 - AJ20 - AK20</f>
        <v>0</v>
      </c>
      <c r="AM20" s="66">
        <v>3042.5</v>
      </c>
      <c r="AN20" s="72" t="str">
        <f>IFERROR(AM20/(AK20+AL20), 0)</f>
        <v>0</v>
      </c>
      <c r="AO20" s="63">
        <v>1050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0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1</v>
      </c>
      <c r="Q22" s="60">
        <v>0</v>
      </c>
      <c r="R22" s="60">
        <v>-1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54</v>
      </c>
      <c r="AD22" s="60">
        <v>53</v>
      </c>
      <c r="AE22" s="60">
        <v>-1</v>
      </c>
      <c r="AF22" s="60">
        <v>0</v>
      </c>
      <c r="AG22" s="66" t="str">
        <f>IFERROR(AF22/AD22, 0) * 100</f>
        <v>0</v>
      </c>
      <c r="AH22" s="60" t="s">
        <v>13</v>
      </c>
      <c r="AI22" s="75">
        <v>1073</v>
      </c>
      <c r="AJ22" s="75">
        <v>80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54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780</v>
      </c>
      <c r="AD23" s="60">
        <v>780</v>
      </c>
      <c r="AE23" s="60">
        <v>0</v>
      </c>
      <c r="AF23" s="60">
        <v>-16</v>
      </c>
      <c r="AG23" s="66" t="str">
        <f>IFERROR(AF23/AD23, 0) * 100</f>
        <v>0</v>
      </c>
      <c r="AH23" s="60" t="s">
        <v>13</v>
      </c>
      <c r="AI23" s="75">
        <v>4271</v>
      </c>
      <c r="AJ23" s="75">
        <v>530</v>
      </c>
      <c r="AK23" s="75">
        <v>413</v>
      </c>
      <c r="AL23" s="75" t="str">
        <f>AI23 - AJ23 - AK23</f>
        <v>0</v>
      </c>
      <c r="AM23" s="66">
        <v>2136.9</v>
      </c>
      <c r="AN23" s="72" t="str">
        <f>IFERROR(AM23/(AK23+AL23), 0)</f>
        <v>0</v>
      </c>
      <c r="AO23" s="63">
        <v>1280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140</v>
      </c>
      <c r="G24" s="60">
        <v>140</v>
      </c>
      <c r="H24" s="60">
        <v>0</v>
      </c>
      <c r="I24" s="60">
        <v>0</v>
      </c>
      <c r="J24" s="75">
        <v>914</v>
      </c>
      <c r="K24" s="75">
        <v>110</v>
      </c>
      <c r="L24" s="75">
        <v>117</v>
      </c>
      <c r="M24" s="75" t="str">
        <f>J24 - K24 - L24</f>
        <v>0</v>
      </c>
      <c r="N24" s="66">
        <v>709.8</v>
      </c>
      <c r="O24" s="69" t="str">
        <f>IFERROR(N24/(L24+M24), 0)</f>
        <v>0</v>
      </c>
      <c r="P24" s="57">
        <v>110</v>
      </c>
      <c r="Q24" s="60">
        <v>110</v>
      </c>
      <c r="R24" s="60">
        <v>0</v>
      </c>
      <c r="S24" s="60">
        <v>0</v>
      </c>
      <c r="T24" s="75">
        <v>888</v>
      </c>
      <c r="U24" s="75">
        <v>110</v>
      </c>
      <c r="V24" s="75">
        <v>258</v>
      </c>
      <c r="W24" s="75" t="str">
        <f>T24 - U24 - V24</f>
        <v>0</v>
      </c>
      <c r="X24" s="66">
        <v>557.7</v>
      </c>
      <c r="Y24" s="69" t="str">
        <f>IFERROR(X24/(V24+W24), 0)</f>
        <v>0</v>
      </c>
      <c r="Z24" s="57">
        <v>210</v>
      </c>
      <c r="AA24" s="60">
        <v>0</v>
      </c>
      <c r="AB24" s="63">
        <v>0</v>
      </c>
      <c r="AC24" s="57">
        <v>1890</v>
      </c>
      <c r="AD24" s="60">
        <v>1680</v>
      </c>
      <c r="AE24" s="60">
        <v>-210</v>
      </c>
      <c r="AF24" s="60">
        <v>-11</v>
      </c>
      <c r="AG24" s="66" t="str">
        <f>IFERROR(AF24/AD24, 0) * 100</f>
        <v>0</v>
      </c>
      <c r="AH24" s="60" t="s">
        <v>13</v>
      </c>
      <c r="AI24" s="75">
        <v>11487</v>
      </c>
      <c r="AJ24" s="75">
        <v>1390</v>
      </c>
      <c r="AK24" s="75">
        <v>1949</v>
      </c>
      <c r="AL24" s="75" t="str">
        <f>AI24 - AJ24 - AK24</f>
        <v>0</v>
      </c>
      <c r="AM24" s="66">
        <v>8014.2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150</v>
      </c>
      <c r="G25" s="60">
        <v>150</v>
      </c>
      <c r="H25" s="60">
        <v>0</v>
      </c>
      <c r="I25" s="60">
        <v>0</v>
      </c>
      <c r="J25" s="75">
        <v>489</v>
      </c>
      <c r="K25" s="75">
        <v>60</v>
      </c>
      <c r="L25" s="75">
        <v>0</v>
      </c>
      <c r="M25" s="75" t="str">
        <f>J25 - K25 - L25</f>
        <v>0</v>
      </c>
      <c r="N25" s="66">
        <v>342</v>
      </c>
      <c r="O25" s="69" t="str">
        <f>IFERROR(N25/(L25+M25), 0)</f>
        <v>0</v>
      </c>
      <c r="P25" s="57">
        <v>120</v>
      </c>
      <c r="Q25" s="60">
        <v>120</v>
      </c>
      <c r="R25" s="60">
        <v>0</v>
      </c>
      <c r="S25" s="60">
        <v>0</v>
      </c>
      <c r="T25" s="75">
        <v>485</v>
      </c>
      <c r="U25" s="75">
        <v>60</v>
      </c>
      <c r="V25" s="75">
        <v>15</v>
      </c>
      <c r="W25" s="75" t="str">
        <f>T25 - U25 - V25</f>
        <v>0</v>
      </c>
      <c r="X25" s="66">
        <v>372</v>
      </c>
      <c r="Y25" s="69" t="str">
        <f>IFERROR(X25/(V25+W25), 0)</f>
        <v>0</v>
      </c>
      <c r="Z25" s="57">
        <v>120</v>
      </c>
      <c r="AA25" s="60">
        <v>0</v>
      </c>
      <c r="AB25" s="63">
        <v>0</v>
      </c>
      <c r="AC25" s="57">
        <v>1830</v>
      </c>
      <c r="AD25" s="60">
        <v>1710</v>
      </c>
      <c r="AE25" s="60">
        <v>-120</v>
      </c>
      <c r="AF25" s="60">
        <v>-3</v>
      </c>
      <c r="AG25" s="66" t="str">
        <f>IFERROR(AF25/AD25, 0) * 100</f>
        <v>0</v>
      </c>
      <c r="AH25" s="60" t="s">
        <v>13</v>
      </c>
      <c r="AI25" s="75">
        <v>6528</v>
      </c>
      <c r="AJ25" s="75">
        <v>860</v>
      </c>
      <c r="AK25" s="75">
        <v>443</v>
      </c>
      <c r="AL25" s="75" t="str">
        <f>AI25 - AJ25 - AK25</f>
        <v>0</v>
      </c>
      <c r="AM25" s="66">
        <v>4611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80</v>
      </c>
      <c r="G26" s="60">
        <v>80</v>
      </c>
      <c r="H26" s="60">
        <v>0</v>
      </c>
      <c r="I26" s="60">
        <v>0</v>
      </c>
      <c r="J26" s="75">
        <v>389</v>
      </c>
      <c r="K26" s="75">
        <v>50</v>
      </c>
      <c r="L26" s="75">
        <v>29</v>
      </c>
      <c r="M26" s="75" t="str">
        <f>J26 - K26 - L26</f>
        <v>0</v>
      </c>
      <c r="N26" s="66">
        <v>280</v>
      </c>
      <c r="O26" s="69" t="str">
        <f>IFERROR(N26/(L26+M26), 0)</f>
        <v>0</v>
      </c>
      <c r="P26" s="57">
        <v>180</v>
      </c>
      <c r="Q26" s="60">
        <v>180</v>
      </c>
      <c r="R26" s="60">
        <v>0</v>
      </c>
      <c r="S26" s="60">
        <v>0</v>
      </c>
      <c r="T26" s="75">
        <v>684</v>
      </c>
      <c r="U26" s="75">
        <v>90</v>
      </c>
      <c r="V26" s="75">
        <v>49</v>
      </c>
      <c r="W26" s="75" t="str">
        <f>T26 - U26 - V26</f>
        <v>0</v>
      </c>
      <c r="X26" s="66">
        <v>477</v>
      </c>
      <c r="Y26" s="69" t="str">
        <f>IFERROR(X26/(V26+W26), 0)</f>
        <v>0</v>
      </c>
      <c r="Z26" s="57">
        <v>140</v>
      </c>
      <c r="AA26" s="60">
        <v>0</v>
      </c>
      <c r="AB26" s="63">
        <v>0</v>
      </c>
      <c r="AC26" s="57">
        <v>1810</v>
      </c>
      <c r="AD26" s="60">
        <v>1670</v>
      </c>
      <c r="AE26" s="60">
        <v>-140</v>
      </c>
      <c r="AF26" s="60">
        <v>-1</v>
      </c>
      <c r="AG26" s="66" t="str">
        <f>IFERROR(AF26/AD26, 0) * 100</f>
        <v>0</v>
      </c>
      <c r="AH26" s="60" t="s">
        <v>13</v>
      </c>
      <c r="AI26" s="75">
        <v>6851</v>
      </c>
      <c r="AJ26" s="75">
        <v>860</v>
      </c>
      <c r="AK26" s="75">
        <v>691</v>
      </c>
      <c r="AL26" s="75" t="str">
        <f>AI26 - AJ26 - AK26</f>
        <v>0</v>
      </c>
      <c r="AM26" s="66">
        <v>4935.5</v>
      </c>
      <c r="AN26" s="72" t="str">
        <f>IFERROR(AM26/(AK26+AL26), 0)</f>
        <v>0</v>
      </c>
      <c r="AO26" s="63">
        <v>2490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1085</v>
      </c>
      <c r="G27" s="60">
        <v>1085</v>
      </c>
      <c r="H27" s="60">
        <v>0</v>
      </c>
      <c r="I27" s="60">
        <v>0</v>
      </c>
      <c r="J27" s="75">
        <v>649</v>
      </c>
      <c r="K27" s="75">
        <v>90</v>
      </c>
      <c r="L27" s="75">
        <v>0</v>
      </c>
      <c r="M27" s="75" t="str">
        <f>J27 - K27 - L27</f>
        <v>0</v>
      </c>
      <c r="N27" s="66">
        <v>902.58</v>
      </c>
      <c r="O27" s="69" t="str">
        <f>IFERROR(N27/(L27+M27), 0)</f>
        <v>0</v>
      </c>
      <c r="P27" s="57">
        <v>1110</v>
      </c>
      <c r="Q27" s="60">
        <v>1110</v>
      </c>
      <c r="R27" s="60">
        <v>0</v>
      </c>
      <c r="S27" s="60">
        <v>0</v>
      </c>
      <c r="T27" s="75">
        <v>662</v>
      </c>
      <c r="U27" s="75">
        <v>90</v>
      </c>
      <c r="V27" s="75">
        <v>0</v>
      </c>
      <c r="W27" s="75" t="str">
        <f>T27 - U27 - V27</f>
        <v>0</v>
      </c>
      <c r="X27" s="66">
        <v>899.48</v>
      </c>
      <c r="Y27" s="69" t="str">
        <f>IFERROR(X27/(V27+W27), 0)</f>
        <v>0</v>
      </c>
      <c r="Z27" s="57">
        <v>857</v>
      </c>
      <c r="AA27" s="60">
        <v>0</v>
      </c>
      <c r="AB27" s="63">
        <v>0</v>
      </c>
      <c r="AC27" s="57">
        <v>12640</v>
      </c>
      <c r="AD27" s="60">
        <v>11783</v>
      </c>
      <c r="AE27" s="60">
        <v>-857</v>
      </c>
      <c r="AF27" s="60">
        <v>-33</v>
      </c>
      <c r="AG27" s="66" t="str">
        <f>IFERROR(AF27/AD27, 0) * 100</f>
        <v>0</v>
      </c>
      <c r="AH27" s="60" t="s">
        <v>13</v>
      </c>
      <c r="AI27" s="75">
        <v>6995</v>
      </c>
      <c r="AJ27" s="75">
        <v>920</v>
      </c>
      <c r="AK27" s="75">
        <v>58</v>
      </c>
      <c r="AL27" s="75" t="str">
        <f>AI27 - AJ27 - AK27</f>
        <v>0</v>
      </c>
      <c r="AM27" s="66">
        <v>9812.540000000001</v>
      </c>
      <c r="AN27" s="72" t="str">
        <f>IFERROR(AM27/(AK27+AL27), 0)</f>
        <v>0</v>
      </c>
      <c r="AO27" s="63">
        <v>16845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230</v>
      </c>
      <c r="G28" s="60">
        <v>207</v>
      </c>
      <c r="H28" s="60">
        <v>-23</v>
      </c>
      <c r="I28" s="60">
        <v>0</v>
      </c>
      <c r="J28" s="75">
        <v>699</v>
      </c>
      <c r="K28" s="75">
        <v>90</v>
      </c>
      <c r="L28" s="75">
        <v>45</v>
      </c>
      <c r="M28" s="75" t="str">
        <f>J28 - K28 - L28</f>
        <v>0</v>
      </c>
      <c r="N28" s="66">
        <v>434.7</v>
      </c>
      <c r="O28" s="69" t="str">
        <f>IFERROR(N28/(L28+M28), 0)</f>
        <v>0</v>
      </c>
      <c r="P28" s="57">
        <v>190</v>
      </c>
      <c r="Q28" s="60">
        <v>180</v>
      </c>
      <c r="R28" s="60">
        <v>-10</v>
      </c>
      <c r="S28" s="60">
        <v>0</v>
      </c>
      <c r="T28" s="75">
        <v>660</v>
      </c>
      <c r="U28" s="75">
        <v>90</v>
      </c>
      <c r="V28" s="75">
        <v>65</v>
      </c>
      <c r="W28" s="75" t="str">
        <f>T28 - U28 - V28</f>
        <v>0</v>
      </c>
      <c r="X28" s="66">
        <v>378</v>
      </c>
      <c r="Y28" s="69" t="str">
        <f>IFERROR(X28/(V28+W28), 0)</f>
        <v>0</v>
      </c>
      <c r="Z28" s="57">
        <v>130</v>
      </c>
      <c r="AA28" s="60">
        <v>0</v>
      </c>
      <c r="AB28" s="63">
        <v>0</v>
      </c>
      <c r="AC28" s="57">
        <v>1730</v>
      </c>
      <c r="AD28" s="60">
        <v>1600</v>
      </c>
      <c r="AE28" s="60">
        <v>-130</v>
      </c>
      <c r="AF28" s="60">
        <v>-9</v>
      </c>
      <c r="AG28" s="66" t="str">
        <f>IFERROR(AF28/AD28, 0) * 100</f>
        <v>0</v>
      </c>
      <c r="AH28" s="60" t="s">
        <v>13</v>
      </c>
      <c r="AI28" s="75">
        <v>7153</v>
      </c>
      <c r="AJ28" s="75">
        <v>930</v>
      </c>
      <c r="AK28" s="75">
        <v>786</v>
      </c>
      <c r="AL28" s="75" t="str">
        <f>AI28 - AJ28 - AK28</f>
        <v>0</v>
      </c>
      <c r="AM28" s="66">
        <v>4390</v>
      </c>
      <c r="AN28" s="72" t="str">
        <f>IFERROR(AM28/(AK28+AL28), 0)</f>
        <v>0</v>
      </c>
      <c r="AO28" s="63">
        <v>2480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170</v>
      </c>
      <c r="G29" s="60">
        <v>170</v>
      </c>
      <c r="H29" s="60">
        <v>0</v>
      </c>
      <c r="I29" s="60">
        <v>0</v>
      </c>
      <c r="J29" s="75">
        <v>898</v>
      </c>
      <c r="K29" s="75">
        <v>110</v>
      </c>
      <c r="L29" s="75">
        <v>22</v>
      </c>
      <c r="M29" s="75" t="str">
        <f>J29 - K29 - L29</f>
        <v>0</v>
      </c>
      <c r="N29" s="66">
        <v>530.4</v>
      </c>
      <c r="O29" s="69" t="str">
        <f>IFERROR(N29/(L29+M29), 0)</f>
        <v>0</v>
      </c>
      <c r="P29" s="57">
        <v>170</v>
      </c>
      <c r="Q29" s="60">
        <v>170</v>
      </c>
      <c r="R29" s="60">
        <v>0</v>
      </c>
      <c r="S29" s="60">
        <v>0</v>
      </c>
      <c r="T29" s="75">
        <v>892</v>
      </c>
      <c r="U29" s="75">
        <v>50</v>
      </c>
      <c r="V29" s="75">
        <v>20</v>
      </c>
      <c r="W29" s="75" t="str">
        <f>T29 - U29 - V29</f>
        <v>0</v>
      </c>
      <c r="X29" s="66">
        <v>530.4</v>
      </c>
      <c r="Y29" s="69" t="str">
        <f>IFERROR(X29/(V29+W29), 0)</f>
        <v>0</v>
      </c>
      <c r="Z29" s="57">
        <v>160</v>
      </c>
      <c r="AA29" s="60">
        <v>0</v>
      </c>
      <c r="AB29" s="63">
        <v>0</v>
      </c>
      <c r="AC29" s="57">
        <v>2330</v>
      </c>
      <c r="AD29" s="60">
        <v>2170</v>
      </c>
      <c r="AE29" s="60">
        <v>-160</v>
      </c>
      <c r="AF29" s="60">
        <v>0</v>
      </c>
      <c r="AG29" s="66" t="str">
        <f>IFERROR(AF29/AD29, 0) * 100</f>
        <v>0</v>
      </c>
      <c r="AH29" s="60" t="s">
        <v>13</v>
      </c>
      <c r="AI29" s="75">
        <v>12126</v>
      </c>
      <c r="AJ29" s="75">
        <v>1520</v>
      </c>
      <c r="AK29" s="75">
        <v>910</v>
      </c>
      <c r="AL29" s="75" t="str">
        <f>AI29 - AJ29 - AK29</f>
        <v>0</v>
      </c>
      <c r="AM29" s="66">
        <v>6680.4</v>
      </c>
      <c r="AN29" s="72" t="str">
        <f>IFERROR(AM29/(AK29+AL29), 0)</f>
        <v>0</v>
      </c>
      <c r="AO29" s="63">
        <v>2900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100</v>
      </c>
      <c r="G30" s="60">
        <v>68</v>
      </c>
      <c r="H30" s="60">
        <v>-32</v>
      </c>
      <c r="I30" s="60">
        <v>0</v>
      </c>
      <c r="J30" s="75">
        <v>629</v>
      </c>
      <c r="K30" s="75">
        <v>60</v>
      </c>
      <c r="L30" s="75">
        <v>391</v>
      </c>
      <c r="M30" s="75" t="str">
        <f>J30 - K30 - L30</f>
        <v>0</v>
      </c>
      <c r="N30" s="66">
        <v>511.36</v>
      </c>
      <c r="O30" s="69" t="str">
        <f>IFERROR(N30/(L30+M30), 0)</f>
        <v>0</v>
      </c>
      <c r="P30" s="57">
        <v>100</v>
      </c>
      <c r="Q30" s="60">
        <v>29</v>
      </c>
      <c r="R30" s="60">
        <v>-71</v>
      </c>
      <c r="S30" s="60">
        <v>0</v>
      </c>
      <c r="T30" s="75">
        <v>308</v>
      </c>
      <c r="U30" s="75">
        <v>50</v>
      </c>
      <c r="V30" s="75">
        <v>228</v>
      </c>
      <c r="W30" s="75" t="str">
        <f>T30 - U30 - V30</f>
        <v>0</v>
      </c>
      <c r="X30" s="66">
        <v>218.08</v>
      </c>
      <c r="Y30" s="69" t="str">
        <f>IFERROR(X30/(V30+W30), 0)</f>
        <v>0</v>
      </c>
      <c r="Z30" s="57">
        <v>84</v>
      </c>
      <c r="AA30" s="60">
        <v>0</v>
      </c>
      <c r="AB30" s="63">
        <v>0</v>
      </c>
      <c r="AC30" s="57">
        <v>1250</v>
      </c>
      <c r="AD30" s="60">
        <v>1095</v>
      </c>
      <c r="AE30" s="60">
        <v>-155</v>
      </c>
      <c r="AF30" s="60">
        <v>-6</v>
      </c>
      <c r="AG30" s="66" t="str">
        <f>IFERROR(AF30/AD30, 0) * 100</f>
        <v>0</v>
      </c>
      <c r="AH30" s="60" t="s">
        <v>13</v>
      </c>
      <c r="AI30" s="75">
        <v>11220</v>
      </c>
      <c r="AJ30" s="75">
        <v>1340</v>
      </c>
      <c r="AK30" s="75">
        <v>1216</v>
      </c>
      <c r="AL30" s="75" t="str">
        <f>AI30 - AJ30 - AK30</f>
        <v>0</v>
      </c>
      <c r="AM30" s="66">
        <v>8234.4</v>
      </c>
      <c r="AN30" s="72" t="str">
        <f>IFERROR(AM30/(AK30+AL30), 0)</f>
        <v>0</v>
      </c>
      <c r="AO30" s="63">
        <v>1586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0</v>
      </c>
      <c r="G31" s="61">
        <v>0</v>
      </c>
      <c r="H31" s="61">
        <v>0</v>
      </c>
      <c r="I31" s="61">
        <v>0</v>
      </c>
      <c r="J31" s="76">
        <v>0</v>
      </c>
      <c r="K31" s="76">
        <v>0</v>
      </c>
      <c r="L31" s="76">
        <v>0</v>
      </c>
      <c r="M31" s="76" t="str">
        <f>J31 - K31 - L31</f>
        <v>0</v>
      </c>
      <c r="N31" s="67">
        <v>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76">
        <v>0</v>
      </c>
      <c r="U31" s="76">
        <v>0</v>
      </c>
      <c r="V31" s="76">
        <v>0</v>
      </c>
      <c r="W31" s="76" t="str">
        <f>T31 - U31 - V31</f>
        <v>0</v>
      </c>
      <c r="X31" s="67">
        <v>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184</v>
      </c>
      <c r="AD31" s="61">
        <v>184</v>
      </c>
      <c r="AE31" s="61">
        <v>0</v>
      </c>
      <c r="AF31" s="61">
        <v>0</v>
      </c>
      <c r="AG31" s="67" t="str">
        <f>IFERROR(AF31/AD31, 0) * 100</f>
        <v>0</v>
      </c>
      <c r="AH31" s="61" t="s">
        <v>13</v>
      </c>
      <c r="AI31" s="76">
        <v>2121</v>
      </c>
      <c r="AJ31" s="76">
        <v>290</v>
      </c>
      <c r="AK31" s="76">
        <v>135</v>
      </c>
      <c r="AL31" s="76" t="str">
        <f>AI31 - AJ31 - AK31</f>
        <v>0</v>
      </c>
      <c r="AM31" s="67">
        <v>36.8</v>
      </c>
      <c r="AN31" s="73" t="str">
        <f>IFERROR(AM31/(AK31+AL31), 0)</f>
        <v>0</v>
      </c>
      <c r="AO31" s="64">
        <v>184</v>
      </c>
    </row>
    <row r="32" spans="1:41">
      <c r="AO32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1800</v>
      </c>
      <c r="G11" s="59">
        <v>2036</v>
      </c>
      <c r="H11" s="59">
        <v>236</v>
      </c>
      <c r="I11" s="59">
        <v>-25</v>
      </c>
      <c r="J11" s="74">
        <v>1012</v>
      </c>
      <c r="K11" s="74">
        <v>120</v>
      </c>
      <c r="L11" s="74">
        <v>129</v>
      </c>
      <c r="M11" s="74" t="str">
        <f>J11 - K11 - L11</f>
        <v>0</v>
      </c>
      <c r="N11" s="65">
        <v>1730.6</v>
      </c>
      <c r="O11" s="68" t="str">
        <f>IFERROR(N11/(L11+M11), 0)</f>
        <v>0</v>
      </c>
      <c r="P11" s="56">
        <v>1920</v>
      </c>
      <c r="Q11" s="59">
        <v>4224</v>
      </c>
      <c r="R11" s="59">
        <v>2304</v>
      </c>
      <c r="S11" s="59">
        <v>0</v>
      </c>
      <c r="T11" s="74">
        <v>848</v>
      </c>
      <c r="U11" s="74">
        <v>100</v>
      </c>
      <c r="V11" s="74">
        <v>80</v>
      </c>
      <c r="W11" s="74" t="str">
        <f>T11 - U11 - V11</f>
        <v>0</v>
      </c>
      <c r="X11" s="65">
        <v>3361.8</v>
      </c>
      <c r="Y11" s="68" t="str">
        <f>IFERROR(X11/(V11+W11), 0)</f>
        <v>0</v>
      </c>
      <c r="Z11" s="56">
        <v>2540</v>
      </c>
      <c r="AA11" s="59">
        <v>0</v>
      </c>
      <c r="AB11" s="62">
        <v>0</v>
      </c>
      <c r="AC11" s="56">
        <v>21255</v>
      </c>
      <c r="AD11" s="59">
        <v>21255</v>
      </c>
      <c r="AE11" s="59">
        <v>0</v>
      </c>
      <c r="AF11" s="59">
        <v>-321.62</v>
      </c>
      <c r="AG11" s="65" t="str">
        <f>IFERROR(AF11/AD11, 0) * 100</f>
        <v>0</v>
      </c>
      <c r="AH11" s="59" t="s">
        <v>13</v>
      </c>
      <c r="AI11" s="74">
        <v>10854</v>
      </c>
      <c r="AJ11" s="74">
        <v>1340</v>
      </c>
      <c r="AK11" s="74">
        <v>1472</v>
      </c>
      <c r="AL11" s="74" t="str">
        <f>AI11 - AJ11 - AK11</f>
        <v>0</v>
      </c>
      <c r="AM11" s="65">
        <v>18391.1</v>
      </c>
      <c r="AN11" s="71" t="str">
        <f>IFERROR(AM11/(AK11+AL11), 0)</f>
        <v>0</v>
      </c>
      <c r="AO11" s="62">
        <v>32350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1370</v>
      </c>
      <c r="G12" s="60">
        <v>1926</v>
      </c>
      <c r="H12" s="60">
        <v>556</v>
      </c>
      <c r="I12" s="60">
        <v>-12.8</v>
      </c>
      <c r="J12" s="75">
        <v>1360</v>
      </c>
      <c r="K12" s="75">
        <v>180</v>
      </c>
      <c r="L12" s="75">
        <v>184</v>
      </c>
      <c r="M12" s="75" t="str">
        <f>J12 - K12 - L12</f>
        <v>0</v>
      </c>
      <c r="N12" s="66">
        <v>2218.02</v>
      </c>
      <c r="O12" s="69" t="str">
        <f>IFERROR(N12/(L12+M12), 0)</f>
        <v>0</v>
      </c>
      <c r="P12" s="57">
        <v>1460</v>
      </c>
      <c r="Q12" s="60">
        <v>2120</v>
      </c>
      <c r="R12" s="60">
        <v>660</v>
      </c>
      <c r="S12" s="60">
        <v>0</v>
      </c>
      <c r="T12" s="75">
        <v>1382</v>
      </c>
      <c r="U12" s="75">
        <v>180</v>
      </c>
      <c r="V12" s="75">
        <v>84</v>
      </c>
      <c r="W12" s="75" t="str">
        <f>T12 - U12 - V12</f>
        <v>0</v>
      </c>
      <c r="X12" s="66">
        <v>2374.4</v>
      </c>
      <c r="Y12" s="69" t="str">
        <f>IFERROR(X12/(V12+W12), 0)</f>
        <v>0</v>
      </c>
      <c r="Z12" s="57">
        <v>1460</v>
      </c>
      <c r="AA12" s="60">
        <v>0</v>
      </c>
      <c r="AB12" s="63">
        <v>0</v>
      </c>
      <c r="AC12" s="57">
        <v>18520</v>
      </c>
      <c r="AD12" s="60">
        <v>17870</v>
      </c>
      <c r="AE12" s="60">
        <v>-650</v>
      </c>
      <c r="AF12" s="60">
        <v>-762.49</v>
      </c>
      <c r="AG12" s="66" t="str">
        <f>IFERROR(AF12/AD12, 0) * 100</f>
        <v>0</v>
      </c>
      <c r="AH12" s="60" t="s">
        <v>13</v>
      </c>
      <c r="AI12" s="75">
        <v>12835</v>
      </c>
      <c r="AJ12" s="75">
        <v>1680</v>
      </c>
      <c r="AK12" s="75">
        <v>1552</v>
      </c>
      <c r="AL12" s="75" t="str">
        <f>AI12 - AJ12 - AK12</f>
        <v>0</v>
      </c>
      <c r="AM12" s="66">
        <v>17731.9</v>
      </c>
      <c r="AN12" s="72" t="str">
        <f>IFERROR(AM12/(AK12+AL12), 0)</f>
        <v>0</v>
      </c>
      <c r="AO12" s="63">
        <v>23210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910</v>
      </c>
      <c r="G13" s="60">
        <v>910</v>
      </c>
      <c r="H13" s="60">
        <v>0</v>
      </c>
      <c r="I13" s="60">
        <v>0</v>
      </c>
      <c r="J13" s="75">
        <v>901</v>
      </c>
      <c r="K13" s="75">
        <v>110</v>
      </c>
      <c r="L13" s="75">
        <v>55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910</v>
      </c>
      <c r="Q13" s="60">
        <v>1065</v>
      </c>
      <c r="R13" s="60">
        <v>155</v>
      </c>
      <c r="S13" s="60">
        <v>0</v>
      </c>
      <c r="T13" s="75">
        <v>1108</v>
      </c>
      <c r="U13" s="75">
        <v>80</v>
      </c>
      <c r="V13" s="75">
        <v>57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500</v>
      </c>
      <c r="AA13" s="60">
        <v>0</v>
      </c>
      <c r="AB13" s="63">
        <v>0</v>
      </c>
      <c r="AC13" s="57">
        <v>12560</v>
      </c>
      <c r="AD13" s="60">
        <v>12215</v>
      </c>
      <c r="AE13" s="60">
        <v>-345</v>
      </c>
      <c r="AF13" s="60">
        <v>-339.52</v>
      </c>
      <c r="AG13" s="66" t="str">
        <f>IFERROR(AF13/AD13, 0) * 100</f>
        <v>0</v>
      </c>
      <c r="AH13" s="60" t="s">
        <v>13</v>
      </c>
      <c r="AI13" s="75">
        <v>10540</v>
      </c>
      <c r="AJ13" s="75">
        <v>1280</v>
      </c>
      <c r="AK13" s="75">
        <v>804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17280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5180</v>
      </c>
      <c r="AD14" s="60">
        <v>5180</v>
      </c>
      <c r="AE14" s="60">
        <v>0</v>
      </c>
      <c r="AF14" s="60">
        <v>-1371.98</v>
      </c>
      <c r="AG14" s="66" t="str">
        <f>IFERROR(AF14/AD14, 0) * 100</f>
        <v>0</v>
      </c>
      <c r="AH14" s="60" t="s">
        <v>13</v>
      </c>
      <c r="AI14" s="75">
        <v>10095</v>
      </c>
      <c r="AJ14" s="75">
        <v>1300</v>
      </c>
      <c r="AK14" s="75">
        <v>2379</v>
      </c>
      <c r="AL14" s="75" t="str">
        <f>AI14 - AJ14 - AK14</f>
        <v>0</v>
      </c>
      <c r="AM14" s="66">
        <v>7865.6</v>
      </c>
      <c r="AN14" s="72" t="str">
        <f>IFERROR(AM14/(AK14+AL14), 0)</f>
        <v>0</v>
      </c>
      <c r="AO14" s="63">
        <v>6950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0</v>
      </c>
      <c r="G15" s="60">
        <v>0</v>
      </c>
      <c r="H15" s="60">
        <v>0</v>
      </c>
      <c r="I15" s="60">
        <v>-3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1130</v>
      </c>
      <c r="Q15" s="60">
        <v>1650</v>
      </c>
      <c r="R15" s="60">
        <v>520</v>
      </c>
      <c r="S15" s="60">
        <v>0</v>
      </c>
      <c r="T15" s="75">
        <v>1025</v>
      </c>
      <c r="U15" s="75">
        <v>120</v>
      </c>
      <c r="V15" s="75">
        <v>215</v>
      </c>
      <c r="W15" s="75" t="str">
        <f>T15 - U15 - V15</f>
        <v>0</v>
      </c>
      <c r="X15" s="66">
        <v>1782</v>
      </c>
      <c r="Y15" s="69" t="str">
        <f>IFERROR(X15/(V15+W15), 0)</f>
        <v>0</v>
      </c>
      <c r="Z15" s="57">
        <v>1370</v>
      </c>
      <c r="AA15" s="60">
        <v>0</v>
      </c>
      <c r="AB15" s="63">
        <v>0</v>
      </c>
      <c r="AC15" s="57">
        <v>15800</v>
      </c>
      <c r="AD15" s="60">
        <v>14950</v>
      </c>
      <c r="AE15" s="60">
        <v>-850</v>
      </c>
      <c r="AF15" s="60">
        <v>-383.8</v>
      </c>
      <c r="AG15" s="66" t="str">
        <f>IFERROR(AF15/AD15, 0) * 100</f>
        <v>0</v>
      </c>
      <c r="AH15" s="60" t="s">
        <v>13</v>
      </c>
      <c r="AI15" s="75">
        <v>9234</v>
      </c>
      <c r="AJ15" s="75">
        <v>1110</v>
      </c>
      <c r="AK15" s="75">
        <v>1572</v>
      </c>
      <c r="AL15" s="75" t="str">
        <f>AI15 - AJ15 - AK15</f>
        <v>0</v>
      </c>
      <c r="AM15" s="66">
        <v>16703.2</v>
      </c>
      <c r="AN15" s="72" t="str">
        <f>IFERROR(AM15/(AK15+AL15), 0)</f>
        <v>0</v>
      </c>
      <c r="AO15" s="63">
        <v>18820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0</v>
      </c>
      <c r="G16" s="60">
        <v>0</v>
      </c>
      <c r="H16" s="60">
        <v>0</v>
      </c>
      <c r="I16" s="60">
        <v>-7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1110</v>
      </c>
      <c r="Q16" s="60">
        <v>1287</v>
      </c>
      <c r="R16" s="60">
        <v>177</v>
      </c>
      <c r="S16" s="60">
        <v>0</v>
      </c>
      <c r="T16" s="75">
        <v>1377</v>
      </c>
      <c r="U16" s="75">
        <v>150</v>
      </c>
      <c r="V16" s="75">
        <v>70</v>
      </c>
      <c r="W16" s="75" t="str">
        <f>T16 - U16 - V16</f>
        <v>0</v>
      </c>
      <c r="X16" s="66">
        <v>1261.26</v>
      </c>
      <c r="Y16" s="69" t="str">
        <f>IFERROR(X16/(V16+W16), 0)</f>
        <v>0</v>
      </c>
      <c r="Z16" s="57">
        <v>1170</v>
      </c>
      <c r="AA16" s="60">
        <v>0</v>
      </c>
      <c r="AB16" s="63">
        <v>0</v>
      </c>
      <c r="AC16" s="57">
        <v>29420</v>
      </c>
      <c r="AD16" s="60">
        <v>28427</v>
      </c>
      <c r="AE16" s="60">
        <v>-993</v>
      </c>
      <c r="AF16" s="60">
        <v>-405.2</v>
      </c>
      <c r="AG16" s="66" t="str">
        <f>IFERROR(AF16/AD16, 0) * 100</f>
        <v>0</v>
      </c>
      <c r="AH16" s="60" t="s">
        <v>13</v>
      </c>
      <c r="AI16" s="75">
        <v>10666</v>
      </c>
      <c r="AJ16" s="75">
        <v>1380</v>
      </c>
      <c r="AK16" s="75">
        <v>1417</v>
      </c>
      <c r="AL16" s="75" t="str">
        <f>AI16 - AJ16 - AK16</f>
        <v>0</v>
      </c>
      <c r="AM16" s="66">
        <v>28821.86</v>
      </c>
      <c r="AN16" s="72" t="str">
        <f>IFERROR(AM16/(AK16+AL16), 0)</f>
        <v>0</v>
      </c>
      <c r="AO16" s="63">
        <v>44210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610</v>
      </c>
      <c r="G17" s="60">
        <v>758</v>
      </c>
      <c r="H17" s="60">
        <v>148</v>
      </c>
      <c r="I17" s="60">
        <v>-25.58</v>
      </c>
      <c r="J17" s="75">
        <v>1194</v>
      </c>
      <c r="K17" s="75">
        <v>110</v>
      </c>
      <c r="L17" s="75">
        <v>442</v>
      </c>
      <c r="M17" s="75" t="str">
        <f>J17 - K17 - L17</f>
        <v>0</v>
      </c>
      <c r="N17" s="66">
        <v>902.04</v>
      </c>
      <c r="O17" s="69" t="str">
        <f>IFERROR(N17/(L17+M17), 0)</f>
        <v>0</v>
      </c>
      <c r="P17" s="57">
        <v>870</v>
      </c>
      <c r="Q17" s="60">
        <v>1048</v>
      </c>
      <c r="R17" s="60">
        <v>178</v>
      </c>
      <c r="S17" s="60">
        <v>0</v>
      </c>
      <c r="T17" s="75">
        <v>1198</v>
      </c>
      <c r="U17" s="75">
        <v>150</v>
      </c>
      <c r="V17" s="75">
        <v>133</v>
      </c>
      <c r="W17" s="75" t="str">
        <f>T17 - U17 - V17</f>
        <v>0</v>
      </c>
      <c r="X17" s="66">
        <v>922.24</v>
      </c>
      <c r="Y17" s="69" t="str">
        <f>IFERROR(X17/(V17+W17), 0)</f>
        <v>0</v>
      </c>
      <c r="Z17" s="57">
        <v>920</v>
      </c>
      <c r="AA17" s="60">
        <v>0</v>
      </c>
      <c r="AB17" s="63">
        <v>0</v>
      </c>
      <c r="AC17" s="57">
        <v>11970</v>
      </c>
      <c r="AD17" s="60">
        <v>11376</v>
      </c>
      <c r="AE17" s="60">
        <v>-594</v>
      </c>
      <c r="AF17" s="60">
        <v>-279.94</v>
      </c>
      <c r="AG17" s="66" t="str">
        <f>IFERROR(AF17/AD17, 0) * 100</f>
        <v>0</v>
      </c>
      <c r="AH17" s="60" t="s">
        <v>13</v>
      </c>
      <c r="AI17" s="75">
        <v>11391</v>
      </c>
      <c r="AJ17" s="75">
        <v>1460</v>
      </c>
      <c r="AK17" s="75">
        <v>1125</v>
      </c>
      <c r="AL17" s="75" t="str">
        <f>AI17 - AJ17 - AK17</f>
        <v>0</v>
      </c>
      <c r="AM17" s="66">
        <v>12671.78</v>
      </c>
      <c r="AN17" s="72" t="str">
        <f>IFERROR(AM17/(AK17+AL17), 0)</f>
        <v>0</v>
      </c>
      <c r="AO17" s="63">
        <v>16230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8725</v>
      </c>
      <c r="AD18" s="60">
        <v>8725</v>
      </c>
      <c r="AE18" s="60">
        <v>0</v>
      </c>
      <c r="AF18" s="60">
        <v>-215.68</v>
      </c>
      <c r="AG18" s="66" t="str">
        <f>IFERROR(AF18/AD18, 0) * 100</f>
        <v>0</v>
      </c>
      <c r="AH18" s="60" t="s">
        <v>13</v>
      </c>
      <c r="AI18" s="75">
        <v>9182</v>
      </c>
      <c r="AJ18" s="75">
        <v>1190</v>
      </c>
      <c r="AK18" s="75">
        <v>-84</v>
      </c>
      <c r="AL18" s="75" t="str">
        <f>AI18 - AJ18 - AK18</f>
        <v>0</v>
      </c>
      <c r="AM18" s="66">
        <v>8378.299999999999</v>
      </c>
      <c r="AN18" s="72" t="str">
        <f>IFERROR(AM18/(AK18+AL18), 0)</f>
        <v>0</v>
      </c>
      <c r="AO18" s="63">
        <v>9445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720</v>
      </c>
      <c r="G19" s="60">
        <v>720</v>
      </c>
      <c r="H19" s="60">
        <v>0</v>
      </c>
      <c r="I19" s="60">
        <v>-1</v>
      </c>
      <c r="J19" s="75">
        <v>1383</v>
      </c>
      <c r="K19" s="75">
        <v>180</v>
      </c>
      <c r="L19" s="75">
        <v>379</v>
      </c>
      <c r="M19" s="75" t="str">
        <f>J19 - K19 - L19</f>
        <v>0</v>
      </c>
      <c r="N19" s="66">
        <v>993.6</v>
      </c>
      <c r="O19" s="69" t="str">
        <f>IFERROR(N19/(L19+M19), 0)</f>
        <v>0</v>
      </c>
      <c r="P19" s="57">
        <v>780</v>
      </c>
      <c r="Q19" s="60">
        <v>928</v>
      </c>
      <c r="R19" s="60">
        <v>148</v>
      </c>
      <c r="S19" s="60">
        <v>0</v>
      </c>
      <c r="T19" s="75">
        <v>1375</v>
      </c>
      <c r="U19" s="75">
        <v>180</v>
      </c>
      <c r="V19" s="75">
        <v>187</v>
      </c>
      <c r="W19" s="75" t="str">
        <f>T19 - U19 - V19</f>
        <v>0</v>
      </c>
      <c r="X19" s="66">
        <v>1280.64</v>
      </c>
      <c r="Y19" s="69" t="str">
        <f>IFERROR(X19/(V19+W19), 0)</f>
        <v>0</v>
      </c>
      <c r="Z19" s="57">
        <v>720</v>
      </c>
      <c r="AA19" s="60">
        <v>0</v>
      </c>
      <c r="AB19" s="63">
        <v>0</v>
      </c>
      <c r="AC19" s="57">
        <v>9830</v>
      </c>
      <c r="AD19" s="60">
        <v>7798</v>
      </c>
      <c r="AE19" s="60">
        <v>-2032</v>
      </c>
      <c r="AF19" s="60">
        <v>-548.5</v>
      </c>
      <c r="AG19" s="66" t="str">
        <f>IFERROR(AF19/AD19, 0) * 100</f>
        <v>0</v>
      </c>
      <c r="AH19" s="60" t="s">
        <v>13</v>
      </c>
      <c r="AI19" s="75">
        <v>12087</v>
      </c>
      <c r="AJ19" s="75">
        <v>1510</v>
      </c>
      <c r="AK19" s="75">
        <v>2715</v>
      </c>
      <c r="AL19" s="75" t="str">
        <f>AI19 - AJ19 - AK19</f>
        <v>0</v>
      </c>
      <c r="AM19" s="66">
        <v>10621.64</v>
      </c>
      <c r="AN19" s="72" t="str">
        <f>IFERROR(AM19/(AK19+AL19), 0)</f>
        <v>0</v>
      </c>
      <c r="AO19" s="63">
        <v>12260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1900</v>
      </c>
      <c r="G20" s="60">
        <v>0</v>
      </c>
      <c r="H20" s="60">
        <v>-1900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1080</v>
      </c>
      <c r="Q20" s="60">
        <v>947</v>
      </c>
      <c r="R20" s="60">
        <v>-133</v>
      </c>
      <c r="S20" s="60">
        <v>0</v>
      </c>
      <c r="T20" s="75">
        <v>3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1000</v>
      </c>
      <c r="AA20" s="60">
        <v>0</v>
      </c>
      <c r="AB20" s="63">
        <v>0</v>
      </c>
      <c r="AC20" s="57">
        <v>35284</v>
      </c>
      <c r="AD20" s="60">
        <v>16730</v>
      </c>
      <c r="AE20" s="60">
        <v>-18554</v>
      </c>
      <c r="AF20" s="60">
        <v>0</v>
      </c>
      <c r="AG20" s="66" t="str">
        <f>IFERROR(AF20/AD20, 0) * 100</f>
        <v>0</v>
      </c>
      <c r="AH20" s="60" t="s">
        <v>13</v>
      </c>
      <c r="AI20" s="75">
        <v>496</v>
      </c>
      <c r="AJ20" s="75">
        <v>20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44529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1500</v>
      </c>
      <c r="G21" s="60">
        <v>0</v>
      </c>
      <c r="H21" s="60">
        <v>-1500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1080</v>
      </c>
      <c r="Q21" s="60">
        <v>1148</v>
      </c>
      <c r="R21" s="60">
        <v>68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482.16</v>
      </c>
      <c r="Y21" s="69" t="str">
        <f>IFERROR(X21/(V21+W21), 0)</f>
        <v>0</v>
      </c>
      <c r="Z21" s="57">
        <v>1600</v>
      </c>
      <c r="AA21" s="60">
        <v>0</v>
      </c>
      <c r="AB21" s="63">
        <v>0</v>
      </c>
      <c r="AC21" s="57">
        <v>17890</v>
      </c>
      <c r="AD21" s="60">
        <v>3308</v>
      </c>
      <c r="AE21" s="60">
        <v>-14582</v>
      </c>
      <c r="AF21" s="60">
        <v>0</v>
      </c>
      <c r="AG21" s="66" t="str">
        <f>IFERROR(AF21/AD21, 0) * 100</f>
        <v>0</v>
      </c>
      <c r="AH21" s="60" t="s">
        <v>13</v>
      </c>
      <c r="AI21" s="75">
        <v>1</v>
      </c>
      <c r="AJ21" s="75">
        <v>0</v>
      </c>
      <c r="AK21" s="75">
        <v>0</v>
      </c>
      <c r="AL21" s="75" t="str">
        <f>AI21 - AJ21 - AK21</f>
        <v>0</v>
      </c>
      <c r="AM21" s="66">
        <v>1713.36</v>
      </c>
      <c r="AN21" s="72" t="str">
        <f>IFERROR(AM21/(AK21+AL21), 0)</f>
        <v>0</v>
      </c>
      <c r="AO21" s="63">
        <v>23390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1000</v>
      </c>
      <c r="G22" s="61">
        <v>0</v>
      </c>
      <c r="H22" s="61">
        <v>-1000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2100</v>
      </c>
      <c r="Q22" s="61">
        <v>6450</v>
      </c>
      <c r="R22" s="61">
        <v>4350</v>
      </c>
      <c r="S22" s="61">
        <v>0</v>
      </c>
      <c r="T22" s="76">
        <v>4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3160</v>
      </c>
      <c r="AA22" s="61">
        <v>0</v>
      </c>
      <c r="AB22" s="64">
        <v>0</v>
      </c>
      <c r="AC22" s="58">
        <v>41659</v>
      </c>
      <c r="AD22" s="61">
        <v>19836</v>
      </c>
      <c r="AE22" s="61">
        <v>-21823</v>
      </c>
      <c r="AF22" s="61">
        <v>0</v>
      </c>
      <c r="AG22" s="67" t="str">
        <f>IFERROR(AF22/AD22, 0) * 100</f>
        <v>0</v>
      </c>
      <c r="AH22" s="61" t="s">
        <v>13</v>
      </c>
      <c r="AI22" s="76">
        <v>82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67794</v>
      </c>
    </row>
    <row r="23" spans="1:41">
      <c r="AO23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50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SUBTOTAL(9,F11:F49)</f>
        <v>0</v>
      </c>
      <c r="G7" s="40" t="str">
        <f>SUBTOTAL(9,G11:G49)</f>
        <v>0</v>
      </c>
      <c r="H7" s="40" t="str">
        <f>SUBTOTAL(9,H11:H49)</f>
        <v>0</v>
      </c>
      <c r="I7" s="40" t="str">
        <f>SUBTOTAL(9,I11:I49)</f>
        <v>0</v>
      </c>
      <c r="J7" s="77" t="str">
        <f>SUBTOTAL(9,J11:J49)/60</f>
        <v>0</v>
      </c>
      <c r="K7" s="77" t="str">
        <f>SUBTOTAL(9,K11:K49)/60</f>
        <v>0</v>
      </c>
      <c r="L7" s="77" t="str">
        <f>SUBTOTAL(9,L11:L49)/60</f>
        <v>0</v>
      </c>
      <c r="M7" s="77" t="str">
        <f>SUBTOTAL(9,M11:M49)/60</f>
        <v>0</v>
      </c>
      <c r="N7" s="43" t="str">
        <f>SUBTOTAL(9,N11:N49)</f>
        <v>0</v>
      </c>
      <c r="O7" s="44" t="str">
        <f>IFERROR(N7/((L7*60)+(M7*60)), 0)</f>
        <v>0</v>
      </c>
      <c r="P7" s="39" t="str">
        <f>SUBTOTAL(9,P11:P49)</f>
        <v>0</v>
      </c>
      <c r="Q7" s="40" t="str">
        <f>SUBTOTAL(9,Q11:Q49)</f>
        <v>0</v>
      </c>
      <c r="R7" s="40" t="str">
        <f>SUBTOTAL(9,R11:R49)</f>
        <v>0</v>
      </c>
      <c r="S7" s="40" t="str">
        <f>SUBTOTAL(9,S11:S49)</f>
        <v>0</v>
      </c>
      <c r="T7" s="77" t="str">
        <f>SUBTOTAL(9,T11:T49)/60</f>
        <v>0</v>
      </c>
      <c r="U7" s="77" t="str">
        <f>SUBTOTAL(9,U11:U49)/60</f>
        <v>0</v>
      </c>
      <c r="V7" s="77" t="str">
        <f>SUBTOTAL(9,V11:V49)/60</f>
        <v>0</v>
      </c>
      <c r="W7" s="77" t="str">
        <f>SUBTOTAL(9,W11:W49)/60</f>
        <v>0</v>
      </c>
      <c r="X7" s="43" t="str">
        <f>SUBTOTAL(9,X11:X49)</f>
        <v>0</v>
      </c>
      <c r="Y7" s="44" t="str">
        <f>IFERROR(X7/((V7*60)+(W7*60)), 0)</f>
        <v>0</v>
      </c>
      <c r="Z7" s="39" t="str">
        <f>SUBTOTAL(9,Z11:Z49)</f>
        <v>0</v>
      </c>
      <c r="AA7" s="40" t="str">
        <f>SUBTOTAL(9,AA11:AA49)</f>
        <v>0</v>
      </c>
      <c r="AB7" s="41" t="str">
        <f>SUBTOTAL(9,AB11:AB49)</f>
        <v>0</v>
      </c>
      <c r="AC7" s="39" t="str">
        <f>SUBTOTAL(9,AC11:AC49)</f>
        <v>0</v>
      </c>
      <c r="AD7" s="40" t="str">
        <f>SUBTOTAL(9,AD11:AD49)</f>
        <v>0</v>
      </c>
      <c r="AE7" s="40" t="str">
        <f>SUBTOTAL(9,AE11:AE49)</f>
        <v>0</v>
      </c>
      <c r="AF7" s="40" t="str">
        <f>SUBTOTAL(9,AF11:AF49)</f>
        <v>0</v>
      </c>
      <c r="AG7" s="45" t="str">
        <f>IFERROR(AF7/AD7, 0) * 100</f>
        <v>0</v>
      </c>
      <c r="AH7" s="42" t="s">
        <v>13</v>
      </c>
      <c r="AI7" s="77" t="str">
        <f>SUBTOTAL(9,AI11:AI49)/60</f>
        <v>0</v>
      </c>
      <c r="AJ7" s="77" t="str">
        <f>SUBTOTAL(9,AJ11:AJ49)/60</f>
        <v>0</v>
      </c>
      <c r="AK7" s="77" t="str">
        <f>SUBTOTAL(9,AK11:AK49)/60</f>
        <v>0</v>
      </c>
      <c r="AL7" s="77" t="str">
        <f>SUBTOTAL(9,AL11:AL49)/60</f>
        <v>0</v>
      </c>
      <c r="AM7" s="43" t="str">
        <f>SUBTOTAL(9,AM11:AM49)</f>
        <v>0</v>
      </c>
      <c r="AN7" s="46" t="str">
        <f>IFERROR(AM7/((AK7*60)+(AL7*60)), 0)</f>
        <v>0</v>
      </c>
      <c r="AO7" s="41" t="str">
        <f>SUBTOTAL(9,AO11:AO49)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15686</v>
      </c>
      <c r="AD12" s="60">
        <v>15686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7011</v>
      </c>
      <c r="AJ12" s="75">
        <v>880</v>
      </c>
      <c r="AK12" s="75">
        <v>331</v>
      </c>
      <c r="AL12" s="75" t="str">
        <f>AI12 - AJ12 - AK12</f>
        <v>0</v>
      </c>
      <c r="AM12" s="66">
        <v>6594.1</v>
      </c>
      <c r="AN12" s="72" t="str">
        <f>IFERROR(AM12/(AK12+AL12), 0)</f>
        <v>0</v>
      </c>
      <c r="AO12" s="63">
        <v>22166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4770</v>
      </c>
      <c r="AD13" s="60">
        <v>4770</v>
      </c>
      <c r="AE13" s="60">
        <v>0</v>
      </c>
      <c r="AF13" s="60">
        <v>-5</v>
      </c>
      <c r="AG13" s="66" t="str">
        <f>IFERROR(AF13/AD13, 0) * 100</f>
        <v>0</v>
      </c>
      <c r="AH13" s="60" t="s">
        <v>13</v>
      </c>
      <c r="AI13" s="75">
        <v>6939</v>
      </c>
      <c r="AJ13" s="75">
        <v>840</v>
      </c>
      <c r="AK13" s="75">
        <v>313</v>
      </c>
      <c r="AL13" s="75" t="str">
        <f>AI13 - AJ13 - AK13</f>
        <v>0</v>
      </c>
      <c r="AM13" s="66">
        <v>5247</v>
      </c>
      <c r="AN13" s="72" t="str">
        <f>IFERROR(AM13/(AK13+AL13), 0)</f>
        <v>0</v>
      </c>
      <c r="AO13" s="63">
        <v>7560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720</v>
      </c>
      <c r="G14" s="60">
        <v>684</v>
      </c>
      <c r="H14" s="60">
        <v>-36</v>
      </c>
      <c r="I14" s="60">
        <v>0</v>
      </c>
      <c r="J14" s="75">
        <v>1012</v>
      </c>
      <c r="K14" s="75">
        <v>120</v>
      </c>
      <c r="L14" s="75">
        <v>31</v>
      </c>
      <c r="M14" s="75" t="str">
        <f>J14 - K14 - L14</f>
        <v>0</v>
      </c>
      <c r="N14" s="66">
        <v>800.28</v>
      </c>
      <c r="O14" s="69" t="str">
        <f>IFERROR(N14/(L14+M14), 0)</f>
        <v>0</v>
      </c>
      <c r="P14" s="57">
        <v>360</v>
      </c>
      <c r="Q14" s="60">
        <v>340</v>
      </c>
      <c r="R14" s="60">
        <v>-20</v>
      </c>
      <c r="S14" s="60">
        <v>0</v>
      </c>
      <c r="T14" s="75">
        <v>498</v>
      </c>
      <c r="U14" s="75">
        <v>60</v>
      </c>
      <c r="V14" s="75">
        <v>26</v>
      </c>
      <c r="W14" s="75" t="str">
        <f>T14 - U14 - V14</f>
        <v>0</v>
      </c>
      <c r="X14" s="66">
        <v>397.8</v>
      </c>
      <c r="Y14" s="69" t="str">
        <f>IFERROR(X14/(V14+W14), 0)</f>
        <v>0</v>
      </c>
      <c r="Z14" s="57">
        <v>320</v>
      </c>
      <c r="AA14" s="60">
        <v>0</v>
      </c>
      <c r="AB14" s="63">
        <v>0</v>
      </c>
      <c r="AC14" s="57">
        <v>7200</v>
      </c>
      <c r="AD14" s="60">
        <v>6880</v>
      </c>
      <c r="AE14" s="60">
        <v>-320</v>
      </c>
      <c r="AF14" s="60">
        <v>-4</v>
      </c>
      <c r="AG14" s="66" t="str">
        <f>IFERROR(AF14/AD14, 0) * 100</f>
        <v>0</v>
      </c>
      <c r="AH14" s="60" t="s">
        <v>13</v>
      </c>
      <c r="AI14" s="75">
        <v>10362</v>
      </c>
      <c r="AJ14" s="75">
        <v>1260</v>
      </c>
      <c r="AK14" s="75">
        <v>325</v>
      </c>
      <c r="AL14" s="75" t="str">
        <f>AI14 - AJ14 - AK14</f>
        <v>0</v>
      </c>
      <c r="AM14" s="66">
        <v>7750</v>
      </c>
      <c r="AN14" s="72" t="str">
        <f>IFERROR(AM14/(AK14+AL14), 0)</f>
        <v>0</v>
      </c>
      <c r="AO14" s="63">
        <v>9990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4140</v>
      </c>
      <c r="AD15" s="60">
        <v>4140</v>
      </c>
      <c r="AE15" s="60">
        <v>0</v>
      </c>
      <c r="AF15" s="60">
        <v>-2</v>
      </c>
      <c r="AG15" s="66" t="str">
        <f>IFERROR(AF15/AD15, 0) * 100</f>
        <v>0</v>
      </c>
      <c r="AH15" s="60" t="s">
        <v>13</v>
      </c>
      <c r="AI15" s="75">
        <v>6684</v>
      </c>
      <c r="AJ15" s="75">
        <v>830</v>
      </c>
      <c r="AK15" s="75">
        <v>249</v>
      </c>
      <c r="AL15" s="75" t="str">
        <f>AI15 - AJ15 - AK15</f>
        <v>0</v>
      </c>
      <c r="AM15" s="66">
        <v>5216.4</v>
      </c>
      <c r="AN15" s="72" t="str">
        <f>IFERROR(AM15/(AK15+AL15), 0)</f>
        <v>0</v>
      </c>
      <c r="AO15" s="63">
        <v>6570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2960</v>
      </c>
      <c r="AD16" s="60">
        <v>2960</v>
      </c>
      <c r="AE16" s="60">
        <v>0</v>
      </c>
      <c r="AF16" s="60">
        <v>-16</v>
      </c>
      <c r="AG16" s="66" t="str">
        <f>IFERROR(AF16/AD16, 0) * 100</f>
        <v>0</v>
      </c>
      <c r="AH16" s="60" t="s">
        <v>13</v>
      </c>
      <c r="AI16" s="75">
        <v>5793</v>
      </c>
      <c r="AJ16" s="75">
        <v>710</v>
      </c>
      <c r="AK16" s="75">
        <v>338</v>
      </c>
      <c r="AL16" s="75" t="str">
        <f>AI16 - AJ16 - AK16</f>
        <v>0</v>
      </c>
      <c r="AM16" s="66">
        <v>2664</v>
      </c>
      <c r="AN16" s="72" t="str">
        <f>IFERROR(AM16/(AK16+AL16), 0)</f>
        <v>0</v>
      </c>
      <c r="AO16" s="63">
        <v>3950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1680</v>
      </c>
      <c r="AD17" s="60">
        <v>1680</v>
      </c>
      <c r="AE17" s="60">
        <v>0</v>
      </c>
      <c r="AF17" s="60">
        <v>-1</v>
      </c>
      <c r="AG17" s="66" t="str">
        <f>IFERROR(AF17/AD17, 0) * 100</f>
        <v>0</v>
      </c>
      <c r="AH17" s="60" t="s">
        <v>13</v>
      </c>
      <c r="AI17" s="75">
        <v>2867</v>
      </c>
      <c r="AJ17" s="75">
        <v>360</v>
      </c>
      <c r="AK17" s="75">
        <v>35</v>
      </c>
      <c r="AL17" s="75" t="str">
        <f>AI17 - AJ17 - AK17</f>
        <v>0</v>
      </c>
      <c r="AM17" s="66">
        <v>2100</v>
      </c>
      <c r="AN17" s="72" t="str">
        <f>IFERROR(AM17/(AK17+AL17), 0)</f>
        <v>0</v>
      </c>
      <c r="AO17" s="63">
        <v>1680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1986</v>
      </c>
      <c r="AD18" s="60">
        <v>1986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2431</v>
      </c>
      <c r="AJ18" s="75">
        <v>300</v>
      </c>
      <c r="AK18" s="75">
        <v>38</v>
      </c>
      <c r="AL18" s="75" t="str">
        <f>AI18 - AJ18 - AK18</f>
        <v>0</v>
      </c>
      <c r="AM18" s="66">
        <v>1921.5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9259</v>
      </c>
      <c r="AD19" s="60">
        <v>9259</v>
      </c>
      <c r="AE19" s="60">
        <v>0</v>
      </c>
      <c r="AF19" s="60">
        <v>-8</v>
      </c>
      <c r="AG19" s="66" t="str">
        <f>IFERROR(AF19/AD19, 0) * 100</f>
        <v>0</v>
      </c>
      <c r="AH19" s="60" t="s">
        <v>13</v>
      </c>
      <c r="AI19" s="75">
        <v>6300</v>
      </c>
      <c r="AJ19" s="75">
        <v>810</v>
      </c>
      <c r="AK19" s="75">
        <v>31</v>
      </c>
      <c r="AL19" s="75" t="str">
        <f>AI19 - AJ19 - AK19</f>
        <v>0</v>
      </c>
      <c r="AM19" s="66">
        <v>6689.5</v>
      </c>
      <c r="AN19" s="72" t="str">
        <f>IFERROR(AM19/(AK19+AL19), 0)</f>
        <v>0</v>
      </c>
      <c r="AO19" s="63">
        <v>12119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4460</v>
      </c>
      <c r="AD20" s="60">
        <v>4460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6700</v>
      </c>
      <c r="AJ20" s="75">
        <v>790</v>
      </c>
      <c r="AK20" s="75">
        <v>260</v>
      </c>
      <c r="AL20" s="75" t="str">
        <f>AI20 - AJ20 - AK20</f>
        <v>0</v>
      </c>
      <c r="AM20" s="66">
        <v>4816.8</v>
      </c>
      <c r="AN20" s="72" t="str">
        <f>IFERROR(AM20/(AK20+AL20), 0)</f>
        <v>0</v>
      </c>
      <c r="AO20" s="63">
        <v>5090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4190</v>
      </c>
      <c r="AD21" s="60">
        <v>4190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6386</v>
      </c>
      <c r="AJ21" s="75">
        <v>770</v>
      </c>
      <c r="AK21" s="75">
        <v>413</v>
      </c>
      <c r="AL21" s="75" t="str">
        <f>AI21 - AJ21 - AK21</f>
        <v>0</v>
      </c>
      <c r="AM21" s="66">
        <v>4525.2</v>
      </c>
      <c r="AN21" s="72" t="str">
        <f>IFERROR(AM21/(AK21+AL21), 0)</f>
        <v>0</v>
      </c>
      <c r="AO21" s="63">
        <v>4820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4682</v>
      </c>
      <c r="AD22" s="60">
        <v>4682</v>
      </c>
      <c r="AE22" s="60">
        <v>0</v>
      </c>
      <c r="AF22" s="60">
        <v>-15</v>
      </c>
      <c r="AG22" s="66" t="str">
        <f>IFERROR(AF22/AD22, 0) * 100</f>
        <v>0</v>
      </c>
      <c r="AH22" s="60" t="s">
        <v>13</v>
      </c>
      <c r="AI22" s="75">
        <v>7417</v>
      </c>
      <c r="AJ22" s="75">
        <v>900</v>
      </c>
      <c r="AK22" s="75">
        <v>303</v>
      </c>
      <c r="AL22" s="75" t="str">
        <f>AI22 - AJ22 - AK22</f>
        <v>0</v>
      </c>
      <c r="AM22" s="66">
        <v>5150.2</v>
      </c>
      <c r="AN22" s="72" t="str">
        <f>IFERROR(AM22/(AK22+AL22), 0)</f>
        <v>0</v>
      </c>
      <c r="AO22" s="63">
        <v>6034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400</v>
      </c>
      <c r="G23" s="60">
        <v>400</v>
      </c>
      <c r="H23" s="60">
        <v>0</v>
      </c>
      <c r="I23" s="60">
        <v>0</v>
      </c>
      <c r="J23" s="75">
        <v>814</v>
      </c>
      <c r="K23" s="75">
        <v>110</v>
      </c>
      <c r="L23" s="75">
        <v>23</v>
      </c>
      <c r="M23" s="75" t="str">
        <f>J23 - K23 - L23</f>
        <v>0</v>
      </c>
      <c r="N23" s="66">
        <v>600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4932</v>
      </c>
      <c r="AD23" s="60">
        <v>4932</v>
      </c>
      <c r="AE23" s="60">
        <v>0</v>
      </c>
      <c r="AF23" s="60">
        <v>-8</v>
      </c>
      <c r="AG23" s="66" t="str">
        <f>IFERROR(AF23/AD23, 0) * 100</f>
        <v>0</v>
      </c>
      <c r="AH23" s="60" t="s">
        <v>13</v>
      </c>
      <c r="AI23" s="75">
        <v>7753</v>
      </c>
      <c r="AJ23" s="75">
        <v>950</v>
      </c>
      <c r="AK23" s="75">
        <v>535</v>
      </c>
      <c r="AL23" s="75" t="str">
        <f>AI23 - AJ23 - AK23</f>
        <v>0</v>
      </c>
      <c r="AM23" s="66">
        <v>7464</v>
      </c>
      <c r="AN23" s="72" t="str">
        <f>IFERROR(AM23/(AK23+AL23), 0)</f>
        <v>0</v>
      </c>
      <c r="AO23" s="63">
        <v>4932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300</v>
      </c>
      <c r="G24" s="60">
        <v>264</v>
      </c>
      <c r="H24" s="60">
        <v>-36</v>
      </c>
      <c r="I24" s="60">
        <v>0</v>
      </c>
      <c r="J24" s="75">
        <v>520</v>
      </c>
      <c r="K24" s="75">
        <v>60</v>
      </c>
      <c r="L24" s="75">
        <v>42</v>
      </c>
      <c r="M24" s="75" t="str">
        <f>J24 - K24 - L24</f>
        <v>0</v>
      </c>
      <c r="N24" s="66">
        <v>319.44</v>
      </c>
      <c r="O24" s="69" t="str">
        <f>IFERROR(N24/(L24+M24), 0)</f>
        <v>0</v>
      </c>
      <c r="P24" s="57">
        <v>0</v>
      </c>
      <c r="Q24" s="60">
        <v>300</v>
      </c>
      <c r="R24" s="60">
        <v>300</v>
      </c>
      <c r="S24" s="60">
        <v>0</v>
      </c>
      <c r="T24" s="75">
        <v>523</v>
      </c>
      <c r="U24" s="75">
        <v>60</v>
      </c>
      <c r="V24" s="75">
        <v>27</v>
      </c>
      <c r="W24" s="75" t="str">
        <f>T24 - U24 - V24</f>
        <v>0</v>
      </c>
      <c r="X24" s="66">
        <v>363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2964</v>
      </c>
      <c r="AD24" s="60">
        <v>2784</v>
      </c>
      <c r="AE24" s="60">
        <v>-180</v>
      </c>
      <c r="AF24" s="60">
        <v>-4</v>
      </c>
      <c r="AG24" s="66" t="str">
        <f>IFERROR(AF24/AD24, 0) * 100</f>
        <v>0</v>
      </c>
      <c r="AH24" s="60" t="s">
        <v>13</v>
      </c>
      <c r="AI24" s="75">
        <v>5006</v>
      </c>
      <c r="AJ24" s="75">
        <v>560</v>
      </c>
      <c r="AK24" s="75">
        <v>769</v>
      </c>
      <c r="AL24" s="75" t="str">
        <f>AI24 - AJ24 - AK24</f>
        <v>0</v>
      </c>
      <c r="AM24" s="66">
        <v>3368.64</v>
      </c>
      <c r="AN24" s="72" t="str">
        <f>IFERROR(AM24/(AK24+AL24), 0)</f>
        <v>0</v>
      </c>
      <c r="AO24" s="63">
        <v>4872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1245</v>
      </c>
      <c r="AD25" s="60">
        <v>1245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2239</v>
      </c>
      <c r="AJ25" s="75">
        <v>290</v>
      </c>
      <c r="AK25" s="75">
        <v>7</v>
      </c>
      <c r="AL25" s="75" t="str">
        <f>AI25 - AJ25 - AK25</f>
        <v>0</v>
      </c>
      <c r="AM25" s="66">
        <v>1618.5</v>
      </c>
      <c r="AN25" s="72" t="str">
        <f>IFERROR(AM25/(AK25+AL25), 0)</f>
        <v>0</v>
      </c>
      <c r="AO25" s="63">
        <v>2130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3045</v>
      </c>
      <c r="AD26" s="60">
        <v>3045</v>
      </c>
      <c r="AE26" s="60">
        <v>0</v>
      </c>
      <c r="AF26" s="60">
        <v>-51</v>
      </c>
      <c r="AG26" s="66" t="str">
        <f>IFERROR(AF26/AD26, 0) * 100</f>
        <v>0</v>
      </c>
      <c r="AH26" s="60" t="s">
        <v>13</v>
      </c>
      <c r="AI26" s="75">
        <v>4523</v>
      </c>
      <c r="AJ26" s="75">
        <v>510</v>
      </c>
      <c r="AK26" s="75">
        <v>641</v>
      </c>
      <c r="AL26" s="75" t="str">
        <f>AI26 - AJ26 - AK26</f>
        <v>0</v>
      </c>
      <c r="AM26" s="66">
        <v>3197.25</v>
      </c>
      <c r="AN26" s="72" t="str">
        <f>IFERROR(AM26/(AK26+AL26), 0)</f>
        <v>0</v>
      </c>
      <c r="AO26" s="63">
        <v>3712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624</v>
      </c>
      <c r="G27" s="60">
        <v>284</v>
      </c>
      <c r="H27" s="60">
        <v>-340</v>
      </c>
      <c r="I27" s="60">
        <v>0</v>
      </c>
      <c r="J27" s="75">
        <v>515</v>
      </c>
      <c r="K27" s="75">
        <v>60</v>
      </c>
      <c r="L27" s="75">
        <v>42</v>
      </c>
      <c r="M27" s="75" t="str">
        <f>J27 - K27 - L27</f>
        <v>0</v>
      </c>
      <c r="N27" s="66">
        <v>355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4452</v>
      </c>
      <c r="AD27" s="60">
        <v>4296</v>
      </c>
      <c r="AE27" s="60">
        <v>-156</v>
      </c>
      <c r="AF27" s="60">
        <v>-11</v>
      </c>
      <c r="AG27" s="66" t="str">
        <f>IFERROR(AF27/AD27, 0) * 100</f>
        <v>0</v>
      </c>
      <c r="AH27" s="60" t="s">
        <v>13</v>
      </c>
      <c r="AI27" s="75">
        <v>7770</v>
      </c>
      <c r="AJ27" s="75">
        <v>940</v>
      </c>
      <c r="AK27" s="75">
        <v>642</v>
      </c>
      <c r="AL27" s="75" t="str">
        <f>AI27 - AJ27 - AK27</f>
        <v>0</v>
      </c>
      <c r="AM27" s="66">
        <v>5370</v>
      </c>
      <c r="AN27" s="72" t="str">
        <f>IFERROR(AM27/(AK27+AL27), 0)</f>
        <v>0</v>
      </c>
      <c r="AO27" s="63">
        <v>4452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388</v>
      </c>
      <c r="G28" s="60">
        <v>388</v>
      </c>
      <c r="H28" s="60">
        <v>0</v>
      </c>
      <c r="I28" s="60">
        <v>0</v>
      </c>
      <c r="J28" s="75">
        <v>469</v>
      </c>
      <c r="K28" s="75">
        <v>60</v>
      </c>
      <c r="L28" s="75">
        <v>21</v>
      </c>
      <c r="M28" s="75" t="str">
        <f>J28 - K28 - L28</f>
        <v>0</v>
      </c>
      <c r="N28" s="66">
        <v>271.6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4404</v>
      </c>
      <c r="AD28" s="60">
        <v>4404</v>
      </c>
      <c r="AE28" s="60">
        <v>0</v>
      </c>
      <c r="AF28" s="60">
        <v>-28</v>
      </c>
      <c r="AG28" s="66" t="str">
        <f>IFERROR(AF28/AD28, 0) * 100</f>
        <v>0</v>
      </c>
      <c r="AH28" s="60" t="s">
        <v>13</v>
      </c>
      <c r="AI28" s="75">
        <v>3985</v>
      </c>
      <c r="AJ28" s="75">
        <v>490</v>
      </c>
      <c r="AK28" s="75">
        <v>304</v>
      </c>
      <c r="AL28" s="75" t="str">
        <f>AI28 - AJ28 - AK28</f>
        <v>0</v>
      </c>
      <c r="AM28" s="66">
        <v>3082.8</v>
      </c>
      <c r="AN28" s="72" t="str">
        <f>IFERROR(AM28/(AK28+AL28), 0)</f>
        <v>0</v>
      </c>
      <c r="AO28" s="63">
        <v>5124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3310</v>
      </c>
      <c r="AD29" s="60">
        <v>3310</v>
      </c>
      <c r="AE29" s="60">
        <v>0</v>
      </c>
      <c r="AF29" s="60">
        <v>-12</v>
      </c>
      <c r="AG29" s="66" t="str">
        <f>IFERROR(AF29/AD29, 0) * 100</f>
        <v>0</v>
      </c>
      <c r="AH29" s="60" t="s">
        <v>13</v>
      </c>
      <c r="AI29" s="75">
        <v>5833</v>
      </c>
      <c r="AJ29" s="75">
        <v>710</v>
      </c>
      <c r="AK29" s="75">
        <v>258</v>
      </c>
      <c r="AL29" s="75" t="str">
        <f>AI29 - AJ29 - AK29</f>
        <v>0</v>
      </c>
      <c r="AM29" s="66">
        <v>4336.1</v>
      </c>
      <c r="AN29" s="72" t="str">
        <f>IFERROR(AM29/(AK29+AL29), 0)</f>
        <v>0</v>
      </c>
      <c r="AO29" s="63">
        <v>4150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3340</v>
      </c>
      <c r="AD30" s="60">
        <v>3340</v>
      </c>
      <c r="AE30" s="60">
        <v>0</v>
      </c>
      <c r="AF30" s="60">
        <v>-24</v>
      </c>
      <c r="AG30" s="66" t="str">
        <f>IFERROR(AF30/AD30, 0) * 100</f>
        <v>0</v>
      </c>
      <c r="AH30" s="60" t="s">
        <v>13</v>
      </c>
      <c r="AI30" s="75">
        <v>7552</v>
      </c>
      <c r="AJ30" s="75">
        <v>900</v>
      </c>
      <c r="AK30" s="75">
        <v>777</v>
      </c>
      <c r="AL30" s="75" t="str">
        <f>AI30 - AJ30 - AK30</f>
        <v>0</v>
      </c>
      <c r="AM30" s="66">
        <v>5177</v>
      </c>
      <c r="AN30" s="72" t="str">
        <f>IFERROR(AM30/(AK30+AL30), 0)</f>
        <v>0</v>
      </c>
      <c r="AO30" s="63">
        <v>3970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0</v>
      </c>
      <c r="G31" s="60">
        <v>47</v>
      </c>
      <c r="H31" s="60">
        <v>47</v>
      </c>
      <c r="I31" s="60">
        <v>0</v>
      </c>
      <c r="J31" s="75">
        <v>152</v>
      </c>
      <c r="K31" s="75">
        <v>10</v>
      </c>
      <c r="L31" s="75">
        <v>0</v>
      </c>
      <c r="M31" s="75" t="str">
        <f>J31 - K31 - L31</f>
        <v>0</v>
      </c>
      <c r="N31" s="66">
        <v>72.84999999999999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3025</v>
      </c>
      <c r="AD31" s="60">
        <v>3025</v>
      </c>
      <c r="AE31" s="60">
        <v>0</v>
      </c>
      <c r="AF31" s="60">
        <v>-51</v>
      </c>
      <c r="AG31" s="66" t="str">
        <f>IFERROR(AF31/AD31, 0) * 100</f>
        <v>0</v>
      </c>
      <c r="AH31" s="60" t="s">
        <v>13</v>
      </c>
      <c r="AI31" s="75">
        <v>7336</v>
      </c>
      <c r="AJ31" s="75">
        <v>860</v>
      </c>
      <c r="AK31" s="75">
        <v>1399</v>
      </c>
      <c r="AL31" s="75" t="str">
        <f>AI31 - AJ31 - AK31</f>
        <v>0</v>
      </c>
      <c r="AM31" s="66">
        <v>4688.75</v>
      </c>
      <c r="AN31" s="72" t="str">
        <f>IFERROR(AM31/(AK31+AL31), 0)</f>
        <v>0</v>
      </c>
      <c r="AO31" s="63">
        <v>3625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4230</v>
      </c>
      <c r="AD32" s="60">
        <v>4230</v>
      </c>
      <c r="AE32" s="60">
        <v>0</v>
      </c>
      <c r="AF32" s="60">
        <v>-1</v>
      </c>
      <c r="AG32" s="66" t="str">
        <f>IFERROR(AF32/AD32, 0) * 100</f>
        <v>0</v>
      </c>
      <c r="AH32" s="60" t="s">
        <v>13</v>
      </c>
      <c r="AI32" s="75">
        <v>3957</v>
      </c>
      <c r="AJ32" s="75">
        <v>480</v>
      </c>
      <c r="AK32" s="75">
        <v>158</v>
      </c>
      <c r="AL32" s="75" t="str">
        <f>AI32 - AJ32 - AK32</f>
        <v>0</v>
      </c>
      <c r="AM32" s="66">
        <v>2834.1</v>
      </c>
      <c r="AN32" s="72" t="str">
        <f>IFERROR(AM32/(AK32+AL32), 0)</f>
        <v>0</v>
      </c>
      <c r="AO32" s="63">
        <v>4230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7470</v>
      </c>
      <c r="AD33" s="60">
        <v>7470</v>
      </c>
      <c r="AE33" s="60">
        <v>0</v>
      </c>
      <c r="AF33" s="60">
        <v>-10</v>
      </c>
      <c r="AG33" s="66" t="str">
        <f>IFERROR(AF33/AD33, 0) * 100</f>
        <v>0</v>
      </c>
      <c r="AH33" s="60" t="s">
        <v>13</v>
      </c>
      <c r="AI33" s="75">
        <v>5232</v>
      </c>
      <c r="AJ33" s="75">
        <v>650</v>
      </c>
      <c r="AK33" s="75">
        <v>695</v>
      </c>
      <c r="AL33" s="75" t="str">
        <f>AI33 - AJ33 - AK33</f>
        <v>0</v>
      </c>
      <c r="AM33" s="66">
        <v>4482</v>
      </c>
      <c r="AN33" s="72" t="str">
        <f>IFERROR(AM33/(AK33+AL33), 0)</f>
        <v>0</v>
      </c>
      <c r="AO33" s="63">
        <v>9870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388</v>
      </c>
      <c r="G34" s="60">
        <v>388</v>
      </c>
      <c r="H34" s="60">
        <v>0</v>
      </c>
      <c r="I34" s="60">
        <v>0</v>
      </c>
      <c r="J34" s="75">
        <v>456</v>
      </c>
      <c r="K34" s="75">
        <v>60</v>
      </c>
      <c r="L34" s="75">
        <v>31</v>
      </c>
      <c r="M34" s="75" t="str">
        <f>J34 - K34 - L34</f>
        <v>0</v>
      </c>
      <c r="N34" s="66">
        <v>485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7764</v>
      </c>
      <c r="AD34" s="60">
        <v>7764</v>
      </c>
      <c r="AE34" s="60">
        <v>0</v>
      </c>
      <c r="AF34" s="60">
        <v>-8</v>
      </c>
      <c r="AG34" s="66" t="str">
        <f>IFERROR(AF34/AD34, 0) * 100</f>
        <v>0</v>
      </c>
      <c r="AH34" s="60" t="s">
        <v>13</v>
      </c>
      <c r="AI34" s="75">
        <v>6063</v>
      </c>
      <c r="AJ34" s="75">
        <v>760</v>
      </c>
      <c r="AK34" s="75">
        <v>636</v>
      </c>
      <c r="AL34" s="75" t="str">
        <f>AI34 - AJ34 - AK34</f>
        <v>0</v>
      </c>
      <c r="AM34" s="66">
        <v>6345</v>
      </c>
      <c r="AN34" s="72" t="str">
        <f>IFERROR(AM34/(AK34+AL34), 0)</f>
        <v>0</v>
      </c>
      <c r="AO34" s="63">
        <v>8964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400</v>
      </c>
      <c r="G35" s="60">
        <v>890</v>
      </c>
      <c r="H35" s="60">
        <v>490</v>
      </c>
      <c r="I35" s="60">
        <v>0</v>
      </c>
      <c r="J35" s="75">
        <v>1040</v>
      </c>
      <c r="K35" s="75">
        <v>120</v>
      </c>
      <c r="L35" s="75">
        <v>76</v>
      </c>
      <c r="M35" s="75" t="str">
        <f>J35 - K35 - L35</f>
        <v>0</v>
      </c>
      <c r="N35" s="66">
        <v>534</v>
      </c>
      <c r="O35" s="69" t="str">
        <f>IFERROR(N35/(L35+M35), 0)</f>
        <v>0</v>
      </c>
      <c r="P35" s="57">
        <v>0</v>
      </c>
      <c r="Q35" s="60">
        <v>280</v>
      </c>
      <c r="R35" s="60">
        <v>280</v>
      </c>
      <c r="S35" s="60">
        <v>0</v>
      </c>
      <c r="T35" s="75">
        <v>336</v>
      </c>
      <c r="U35" s="75">
        <v>50</v>
      </c>
      <c r="V35" s="75">
        <v>5</v>
      </c>
      <c r="W35" s="75" t="str">
        <f>T35 - U35 - V35</f>
        <v>0</v>
      </c>
      <c r="X35" s="66">
        <v>168</v>
      </c>
      <c r="Y35" s="69" t="str">
        <f>IFERROR(X35/(V35+W35), 0)</f>
        <v>0</v>
      </c>
      <c r="Z35" s="57">
        <v>500</v>
      </c>
      <c r="AA35" s="60">
        <v>0</v>
      </c>
      <c r="AB35" s="63">
        <v>0</v>
      </c>
      <c r="AC35" s="57">
        <v>8820</v>
      </c>
      <c r="AD35" s="60">
        <v>8320</v>
      </c>
      <c r="AE35" s="60">
        <v>-500</v>
      </c>
      <c r="AF35" s="60">
        <v>-26</v>
      </c>
      <c r="AG35" s="66" t="str">
        <f>IFERROR(AF35/AD35, 0) * 100</f>
        <v>0</v>
      </c>
      <c r="AH35" s="60" t="s">
        <v>13</v>
      </c>
      <c r="AI35" s="75">
        <v>9640</v>
      </c>
      <c r="AJ35" s="75">
        <v>1170</v>
      </c>
      <c r="AK35" s="75">
        <v>1114</v>
      </c>
      <c r="AL35" s="75" t="str">
        <f>AI35 - AJ35 - AK35</f>
        <v>0</v>
      </c>
      <c r="AM35" s="66">
        <v>7099.5</v>
      </c>
      <c r="AN35" s="72" t="str">
        <f>IFERROR(AM35/(AK35+AL35), 0)</f>
        <v>0</v>
      </c>
      <c r="AO35" s="63">
        <v>12372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6615</v>
      </c>
      <c r="AD36" s="60">
        <v>6615</v>
      </c>
      <c r="AE36" s="60">
        <v>0</v>
      </c>
      <c r="AF36" s="60">
        <v>-1</v>
      </c>
      <c r="AG36" s="66" t="str">
        <f>IFERROR(AF36/AD36, 0) * 100</f>
        <v>0</v>
      </c>
      <c r="AH36" s="60" t="s">
        <v>13</v>
      </c>
      <c r="AI36" s="75">
        <v>5499</v>
      </c>
      <c r="AJ36" s="75">
        <v>660</v>
      </c>
      <c r="AK36" s="75">
        <v>276</v>
      </c>
      <c r="AL36" s="75" t="str">
        <f>AI36 - AJ36 - AK36</f>
        <v>0</v>
      </c>
      <c r="AM36" s="66">
        <v>4026.15</v>
      </c>
      <c r="AN36" s="72" t="str">
        <f>IFERROR(AM36/(AK36+AL36), 0)</f>
        <v>0</v>
      </c>
      <c r="AO36" s="63">
        <v>11160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405</v>
      </c>
      <c r="G37" s="60">
        <v>405</v>
      </c>
      <c r="H37" s="60">
        <v>0</v>
      </c>
      <c r="I37" s="60">
        <v>0</v>
      </c>
      <c r="J37" s="75">
        <v>486</v>
      </c>
      <c r="K37" s="75">
        <v>60</v>
      </c>
      <c r="L37" s="75">
        <v>50</v>
      </c>
      <c r="M37" s="75" t="str">
        <f>J37 - K37 - L37</f>
        <v>0</v>
      </c>
      <c r="N37" s="66">
        <v>405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4173</v>
      </c>
      <c r="AD37" s="60">
        <v>4173</v>
      </c>
      <c r="AE37" s="60">
        <v>0</v>
      </c>
      <c r="AF37" s="60">
        <v>-22</v>
      </c>
      <c r="AG37" s="66" t="str">
        <f>IFERROR(AF37/AD37, 0) * 100</f>
        <v>0</v>
      </c>
      <c r="AH37" s="60" t="s">
        <v>13</v>
      </c>
      <c r="AI37" s="75">
        <v>5262</v>
      </c>
      <c r="AJ37" s="75">
        <v>650</v>
      </c>
      <c r="AK37" s="75">
        <v>385</v>
      </c>
      <c r="AL37" s="75" t="str">
        <f>AI37 - AJ37 - AK37</f>
        <v>0</v>
      </c>
      <c r="AM37" s="66">
        <v>5108.7</v>
      </c>
      <c r="AN37" s="72" t="str">
        <f>IFERROR(AM37/(AK37+AL37), 0)</f>
        <v>0</v>
      </c>
      <c r="AO37" s="63">
        <v>5613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600</v>
      </c>
      <c r="G38" s="60">
        <v>600</v>
      </c>
      <c r="H38" s="60">
        <v>0</v>
      </c>
      <c r="I38" s="60">
        <v>0</v>
      </c>
      <c r="J38" s="75">
        <v>1019</v>
      </c>
      <c r="K38" s="75">
        <v>120</v>
      </c>
      <c r="L38" s="75">
        <v>38</v>
      </c>
      <c r="M38" s="75" t="str">
        <f>J38 - K38 - L38</f>
        <v>0</v>
      </c>
      <c r="N38" s="66">
        <v>756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5445</v>
      </c>
      <c r="AD38" s="60">
        <v>5445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9937</v>
      </c>
      <c r="AJ38" s="75">
        <v>1200</v>
      </c>
      <c r="AK38" s="75">
        <v>344</v>
      </c>
      <c r="AL38" s="75" t="str">
        <f>AI38 - AJ38 - AK38</f>
        <v>0</v>
      </c>
      <c r="AM38" s="66">
        <v>6860.7</v>
      </c>
      <c r="AN38" s="72" t="str">
        <f>IFERROR(AM38/(AK38+AL38), 0)</f>
        <v>0</v>
      </c>
      <c r="AO38" s="63">
        <v>5445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3340</v>
      </c>
      <c r="AD39" s="60">
        <v>3340</v>
      </c>
      <c r="AE39" s="60">
        <v>0</v>
      </c>
      <c r="AF39" s="60">
        <v>-9</v>
      </c>
      <c r="AG39" s="66" t="str">
        <f>IFERROR(AF39/AD39, 0) * 100</f>
        <v>0</v>
      </c>
      <c r="AH39" s="60" t="s">
        <v>13</v>
      </c>
      <c r="AI39" s="75">
        <v>7678</v>
      </c>
      <c r="AJ39" s="75">
        <v>950</v>
      </c>
      <c r="AK39" s="75">
        <v>289</v>
      </c>
      <c r="AL39" s="75" t="str">
        <f>AI39 - AJ39 - AK39</f>
        <v>0</v>
      </c>
      <c r="AM39" s="66">
        <v>4408.8</v>
      </c>
      <c r="AN39" s="72" t="str">
        <f>IFERROR(AM39/(AK39+AL39), 0)</f>
        <v>0</v>
      </c>
      <c r="AO39" s="63">
        <v>3910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144</v>
      </c>
      <c r="G40" s="60">
        <v>144</v>
      </c>
      <c r="H40" s="60">
        <v>0</v>
      </c>
      <c r="I40" s="60">
        <v>0</v>
      </c>
      <c r="J40" s="75">
        <v>477</v>
      </c>
      <c r="K40" s="75">
        <v>60</v>
      </c>
      <c r="L40" s="75">
        <v>42</v>
      </c>
      <c r="M40" s="75" t="str">
        <f>J40 - K40 - L40</f>
        <v>0</v>
      </c>
      <c r="N40" s="66">
        <v>504</v>
      </c>
      <c r="O40" s="69" t="str">
        <f>IFERROR(N40/(L40+M40), 0)</f>
        <v>0</v>
      </c>
      <c r="P40" s="57">
        <v>144</v>
      </c>
      <c r="Q40" s="60">
        <v>144</v>
      </c>
      <c r="R40" s="60">
        <v>0</v>
      </c>
      <c r="S40" s="60">
        <v>0</v>
      </c>
      <c r="T40" s="75">
        <v>481</v>
      </c>
      <c r="U40" s="75">
        <v>60</v>
      </c>
      <c r="V40" s="75">
        <v>40</v>
      </c>
      <c r="W40" s="75" t="str">
        <f>T40 - U40 - V40</f>
        <v>0</v>
      </c>
      <c r="X40" s="66">
        <v>504</v>
      </c>
      <c r="Y40" s="69" t="str">
        <f>IFERROR(X40/(V40+W40), 0)</f>
        <v>0</v>
      </c>
      <c r="Z40" s="57">
        <v>108</v>
      </c>
      <c r="AA40" s="60">
        <v>0</v>
      </c>
      <c r="AB40" s="63">
        <v>0</v>
      </c>
      <c r="AC40" s="57">
        <v>784</v>
      </c>
      <c r="AD40" s="60">
        <v>676</v>
      </c>
      <c r="AE40" s="60">
        <v>-108</v>
      </c>
      <c r="AF40" s="60">
        <v>-3</v>
      </c>
      <c r="AG40" s="66" t="str">
        <f>IFERROR(AF40/AD40, 0) * 100</f>
        <v>0</v>
      </c>
      <c r="AH40" s="60" t="s">
        <v>13</v>
      </c>
      <c r="AI40" s="75">
        <v>2409</v>
      </c>
      <c r="AJ40" s="75">
        <v>300</v>
      </c>
      <c r="AK40" s="75">
        <v>190</v>
      </c>
      <c r="AL40" s="75" t="str">
        <f>AI40 - AJ40 - AK40</f>
        <v>0</v>
      </c>
      <c r="AM40" s="66">
        <v>2366</v>
      </c>
      <c r="AN40" s="72" t="str">
        <f>IFERROR(AM40/(AK40+AL40), 0)</f>
        <v>0</v>
      </c>
      <c r="AO40" s="63">
        <v>1864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260</v>
      </c>
      <c r="F41" s="57">
        <v>144</v>
      </c>
      <c r="G41" s="60">
        <v>160</v>
      </c>
      <c r="H41" s="60">
        <v>16</v>
      </c>
      <c r="I41" s="60">
        <v>0</v>
      </c>
      <c r="J41" s="75">
        <v>516</v>
      </c>
      <c r="K41" s="75">
        <v>60</v>
      </c>
      <c r="L41" s="75">
        <v>26</v>
      </c>
      <c r="M41" s="75" t="str">
        <f>J41 - K41 - L41</f>
        <v>0</v>
      </c>
      <c r="N41" s="66">
        <v>400</v>
      </c>
      <c r="O41" s="69" t="str">
        <f>IFERROR(N41/(L41+M41), 0)</f>
        <v>0</v>
      </c>
      <c r="P41" s="57">
        <v>108</v>
      </c>
      <c r="Q41" s="60">
        <v>135</v>
      </c>
      <c r="R41" s="60">
        <v>27</v>
      </c>
      <c r="S41" s="60">
        <v>0</v>
      </c>
      <c r="T41" s="75">
        <v>483</v>
      </c>
      <c r="U41" s="75">
        <v>60</v>
      </c>
      <c r="V41" s="75">
        <v>15</v>
      </c>
      <c r="W41" s="75" t="str">
        <f>T41 - U41 - V41</f>
        <v>0</v>
      </c>
      <c r="X41" s="66">
        <v>337.5</v>
      </c>
      <c r="Y41" s="69" t="str">
        <f>IFERROR(X41/(V41+W41), 0)</f>
        <v>0</v>
      </c>
      <c r="Z41" s="57">
        <v>108</v>
      </c>
      <c r="AA41" s="60">
        <v>0</v>
      </c>
      <c r="AB41" s="63">
        <v>0</v>
      </c>
      <c r="AC41" s="57">
        <v>648</v>
      </c>
      <c r="AD41" s="60">
        <v>540</v>
      </c>
      <c r="AE41" s="60">
        <v>-108</v>
      </c>
      <c r="AF41" s="60">
        <v>0</v>
      </c>
      <c r="AG41" s="66" t="str">
        <f>IFERROR(AF41/AD41, 0) * 100</f>
        <v>0</v>
      </c>
      <c r="AH41" s="60" t="s">
        <v>13</v>
      </c>
      <c r="AI41" s="75">
        <v>2035</v>
      </c>
      <c r="AJ41" s="75">
        <v>240</v>
      </c>
      <c r="AK41" s="75">
        <v>41</v>
      </c>
      <c r="AL41" s="75" t="str">
        <f>AI41 - AJ41 - AK41</f>
        <v>0</v>
      </c>
      <c r="AM41" s="66">
        <v>1350</v>
      </c>
      <c r="AN41" s="72" t="str">
        <f>IFERROR(AM41/(AK41+AL41), 0)</f>
        <v>0</v>
      </c>
      <c r="AO41" s="63">
        <v>1152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262</v>
      </c>
      <c r="E42" s="54" t="s">
        <v>263</v>
      </c>
      <c r="F42" s="57">
        <v>120</v>
      </c>
      <c r="G42" s="60">
        <v>125</v>
      </c>
      <c r="H42" s="60">
        <v>5</v>
      </c>
      <c r="I42" s="60">
        <v>-1</v>
      </c>
      <c r="J42" s="75">
        <v>507</v>
      </c>
      <c r="K42" s="75">
        <v>60</v>
      </c>
      <c r="L42" s="75">
        <v>218</v>
      </c>
      <c r="M42" s="75" t="str">
        <f>J42 - K42 - L42</f>
        <v>0</v>
      </c>
      <c r="N42" s="66">
        <v>787.5</v>
      </c>
      <c r="O42" s="69" t="str">
        <f>IFERROR(N42/(L42+M42), 0)</f>
        <v>0</v>
      </c>
      <c r="P42" s="57">
        <v>120</v>
      </c>
      <c r="Q42" s="60">
        <v>125</v>
      </c>
      <c r="R42" s="60">
        <v>5</v>
      </c>
      <c r="S42" s="60">
        <v>0</v>
      </c>
      <c r="T42" s="75">
        <v>510</v>
      </c>
      <c r="U42" s="75">
        <v>60</v>
      </c>
      <c r="V42" s="75">
        <v>211</v>
      </c>
      <c r="W42" s="75" t="str">
        <f>T42 - U42 - V42</f>
        <v>0</v>
      </c>
      <c r="X42" s="66">
        <v>787.5</v>
      </c>
      <c r="Y42" s="69" t="str">
        <f>IFERROR(X42/(V42+W42), 0)</f>
        <v>0</v>
      </c>
      <c r="Z42" s="57">
        <v>120</v>
      </c>
      <c r="AA42" s="60">
        <v>0</v>
      </c>
      <c r="AB42" s="63">
        <v>0</v>
      </c>
      <c r="AC42" s="57">
        <v>630</v>
      </c>
      <c r="AD42" s="60">
        <v>510</v>
      </c>
      <c r="AE42" s="60">
        <v>-120</v>
      </c>
      <c r="AF42" s="60">
        <v>-12</v>
      </c>
      <c r="AG42" s="66" t="str">
        <f>IFERROR(AF42/AD42, 0) * 100</f>
        <v>0</v>
      </c>
      <c r="AH42" s="60" t="s">
        <v>13</v>
      </c>
      <c r="AI42" s="75">
        <v>2317</v>
      </c>
      <c r="AJ42" s="75">
        <v>290</v>
      </c>
      <c r="AK42" s="75">
        <v>689</v>
      </c>
      <c r="AL42" s="75" t="str">
        <f>AI42 - AJ42 - AK42</f>
        <v>0</v>
      </c>
      <c r="AM42" s="66">
        <v>3213</v>
      </c>
      <c r="AN42" s="72" t="str">
        <f>IFERROR(AM42/(AK42+AL42), 0)</f>
        <v>0</v>
      </c>
      <c r="AO42" s="63">
        <v>1550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263</v>
      </c>
      <c r="F43" s="57">
        <v>120</v>
      </c>
      <c r="G43" s="60">
        <v>103</v>
      </c>
      <c r="H43" s="60">
        <v>-17</v>
      </c>
      <c r="I43" s="60">
        <v>0</v>
      </c>
      <c r="J43" s="75">
        <v>501</v>
      </c>
      <c r="K43" s="75">
        <v>60</v>
      </c>
      <c r="L43" s="75">
        <v>180</v>
      </c>
      <c r="M43" s="75" t="str">
        <f>J43 - K43 - L43</f>
        <v>0</v>
      </c>
      <c r="N43" s="66">
        <v>648.9</v>
      </c>
      <c r="O43" s="69" t="str">
        <f>IFERROR(N43/(L43+M43), 0)</f>
        <v>0</v>
      </c>
      <c r="P43" s="57">
        <v>60</v>
      </c>
      <c r="Q43" s="60">
        <v>115</v>
      </c>
      <c r="R43" s="60">
        <v>55</v>
      </c>
      <c r="S43" s="60">
        <v>0</v>
      </c>
      <c r="T43" s="75">
        <v>515</v>
      </c>
      <c r="U43" s="75">
        <v>60</v>
      </c>
      <c r="V43" s="75">
        <v>185</v>
      </c>
      <c r="W43" s="75" t="str">
        <f>T43 - U43 - V43</f>
        <v>0</v>
      </c>
      <c r="X43" s="66">
        <v>724.5</v>
      </c>
      <c r="Y43" s="69" t="str">
        <f>IFERROR(X43/(V43+W43), 0)</f>
        <v>0</v>
      </c>
      <c r="Z43" s="57">
        <v>120</v>
      </c>
      <c r="AA43" s="60">
        <v>0</v>
      </c>
      <c r="AB43" s="63">
        <v>0</v>
      </c>
      <c r="AC43" s="57">
        <v>784</v>
      </c>
      <c r="AD43" s="60">
        <v>479</v>
      </c>
      <c r="AE43" s="60">
        <v>-305</v>
      </c>
      <c r="AF43" s="60">
        <v>-30</v>
      </c>
      <c r="AG43" s="66" t="str">
        <f>IFERROR(AF43/AD43, 0) * 100</f>
        <v>0</v>
      </c>
      <c r="AH43" s="60" t="s">
        <v>13</v>
      </c>
      <c r="AI43" s="75">
        <v>2494</v>
      </c>
      <c r="AJ43" s="75">
        <v>300</v>
      </c>
      <c r="AK43" s="75">
        <v>460</v>
      </c>
      <c r="AL43" s="75" t="str">
        <f>AI43 - AJ43 - AK43</f>
        <v>0</v>
      </c>
      <c r="AM43" s="66">
        <v>2827.3</v>
      </c>
      <c r="AN43" s="72" t="str">
        <f>IFERROR(AM43/(AK43+AL43), 0)</f>
        <v>0</v>
      </c>
      <c r="AO43" s="63">
        <v>1664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265</v>
      </c>
      <c r="E44" s="54" t="s">
        <v>266</v>
      </c>
      <c r="F44" s="57">
        <v>216</v>
      </c>
      <c r="G44" s="60">
        <v>169</v>
      </c>
      <c r="H44" s="60">
        <v>-47</v>
      </c>
      <c r="I44" s="60">
        <v>0</v>
      </c>
      <c r="J44" s="75">
        <v>504</v>
      </c>
      <c r="K44" s="75">
        <v>60</v>
      </c>
      <c r="L44" s="75">
        <v>99</v>
      </c>
      <c r="M44" s="75" t="str">
        <f>J44 - K44 - L44</f>
        <v>0</v>
      </c>
      <c r="N44" s="66">
        <v>507</v>
      </c>
      <c r="O44" s="69" t="str">
        <f>IFERROR(N44/(L44+M44), 0)</f>
        <v>0</v>
      </c>
      <c r="P44" s="57">
        <v>216</v>
      </c>
      <c r="Q44" s="60">
        <v>200</v>
      </c>
      <c r="R44" s="60">
        <v>-16</v>
      </c>
      <c r="S44" s="60">
        <v>0</v>
      </c>
      <c r="T44" s="75">
        <v>518</v>
      </c>
      <c r="U44" s="75">
        <v>60</v>
      </c>
      <c r="V44" s="75">
        <v>75</v>
      </c>
      <c r="W44" s="75" t="str">
        <f>T44 - U44 - V44</f>
        <v>0</v>
      </c>
      <c r="X44" s="66">
        <v>600</v>
      </c>
      <c r="Y44" s="69" t="str">
        <f>IFERROR(X44/(V44+W44), 0)</f>
        <v>0</v>
      </c>
      <c r="Z44" s="57">
        <v>216</v>
      </c>
      <c r="AA44" s="60">
        <v>0</v>
      </c>
      <c r="AB44" s="63">
        <v>0</v>
      </c>
      <c r="AC44" s="57">
        <v>1458</v>
      </c>
      <c r="AD44" s="60">
        <v>1076</v>
      </c>
      <c r="AE44" s="60">
        <v>-382</v>
      </c>
      <c r="AF44" s="60">
        <v>-26</v>
      </c>
      <c r="AG44" s="66" t="str">
        <f>IFERROR(AF44/AD44, 0) * 100</f>
        <v>0</v>
      </c>
      <c r="AH44" s="60" t="s">
        <v>13</v>
      </c>
      <c r="AI44" s="75">
        <v>3354</v>
      </c>
      <c r="AJ44" s="75">
        <v>380</v>
      </c>
      <c r="AK44" s="75">
        <v>532</v>
      </c>
      <c r="AL44" s="75" t="str">
        <f>AI44 - AJ44 - AK44</f>
        <v>0</v>
      </c>
      <c r="AM44" s="66">
        <v>2580</v>
      </c>
      <c r="AN44" s="72" t="str">
        <f>IFERROR(AM44/(AK44+AL44), 0)</f>
        <v>0</v>
      </c>
      <c r="AO44" s="63">
        <v>3024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268</v>
      </c>
      <c r="F45" s="57">
        <v>0</v>
      </c>
      <c r="G45" s="60">
        <v>0</v>
      </c>
      <c r="H45" s="60">
        <v>0</v>
      </c>
      <c r="I45" s="60">
        <v>-135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170</v>
      </c>
      <c r="AD45" s="60">
        <v>170</v>
      </c>
      <c r="AE45" s="60">
        <v>0</v>
      </c>
      <c r="AF45" s="60">
        <v>-159</v>
      </c>
      <c r="AG45" s="66" t="str">
        <f>IFERROR(AF45/AD45, 0) * 100</f>
        <v>0</v>
      </c>
      <c r="AH45" s="60" t="s">
        <v>13</v>
      </c>
      <c r="AI45" s="75">
        <v>586</v>
      </c>
      <c r="AJ45" s="75">
        <v>100</v>
      </c>
      <c r="AK45" s="75">
        <v>0</v>
      </c>
      <c r="AL45" s="75" t="str">
        <f>AI45 - AJ45 - AK45</f>
        <v>0</v>
      </c>
      <c r="AM45" s="66">
        <v>0</v>
      </c>
      <c r="AN45" s="72" t="str">
        <f>IFERROR(AM45/(AK45+AL45), 0)</f>
        <v>0</v>
      </c>
      <c r="AO45" s="63">
        <v>170</v>
      </c>
    </row>
    <row r="46" spans="1:41" customHeight="1" ht="22.5">
      <c r="B46" s="48" t="str">
        <f>SUBTOTAL(3,$C$11:$C$46)</f>
        <v>0</v>
      </c>
      <c r="C46" s="51" t="s">
        <v>201</v>
      </c>
      <c r="D46" s="51" t="s">
        <v>269</v>
      </c>
      <c r="E46" s="54" t="s">
        <v>270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170</v>
      </c>
      <c r="AD46" s="60">
        <v>170</v>
      </c>
      <c r="AE46" s="60">
        <v>0</v>
      </c>
      <c r="AF46" s="60">
        <v>0</v>
      </c>
      <c r="AG46" s="66" t="str">
        <f>IFERROR(AF46/AD46, 0) * 100</f>
        <v>0</v>
      </c>
      <c r="AH46" s="60" t="s">
        <v>13</v>
      </c>
      <c r="AI46" s="75">
        <v>555</v>
      </c>
      <c r="AJ46" s="75">
        <v>100</v>
      </c>
      <c r="AK46" s="75">
        <v>0</v>
      </c>
      <c r="AL46" s="75" t="str">
        <f>AI46 - AJ46 - AK46</f>
        <v>0</v>
      </c>
      <c r="AM46" s="66">
        <v>145</v>
      </c>
      <c r="AN46" s="72" t="str">
        <f>IFERROR(AM46/(AK46+AL46), 0)</f>
        <v>0</v>
      </c>
      <c r="AO46" s="63">
        <v>170</v>
      </c>
    </row>
    <row r="47" spans="1:41" customHeight="1" ht="22.5">
      <c r="B47" s="48" t="str">
        <f>SUBTOTAL(3,$C$11:$C$47)</f>
        <v>0</v>
      </c>
      <c r="C47" s="51" t="s">
        <v>201</v>
      </c>
      <c r="D47" s="51" t="s">
        <v>271</v>
      </c>
      <c r="E47" s="54" t="s">
        <v>272</v>
      </c>
      <c r="F47" s="57">
        <v>0</v>
      </c>
      <c r="G47" s="60">
        <v>0</v>
      </c>
      <c r="H47" s="60">
        <v>0</v>
      </c>
      <c r="I47" s="60">
        <v>-89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170</v>
      </c>
      <c r="AD47" s="60">
        <v>170</v>
      </c>
      <c r="AE47" s="60">
        <v>0</v>
      </c>
      <c r="AF47" s="60">
        <v>-89</v>
      </c>
      <c r="AG47" s="66" t="str">
        <f>IFERROR(AF47/AD47, 0) * 100</f>
        <v>0</v>
      </c>
      <c r="AH47" s="60" t="s">
        <v>13</v>
      </c>
      <c r="AI47" s="75">
        <v>809</v>
      </c>
      <c r="AJ47" s="75">
        <v>110</v>
      </c>
      <c r="AK47" s="75">
        <v>0</v>
      </c>
      <c r="AL47" s="75" t="str">
        <f>AI47 - AJ47 - AK47</f>
        <v>0</v>
      </c>
      <c r="AM47" s="66">
        <v>140</v>
      </c>
      <c r="AN47" s="72" t="str">
        <f>IFERROR(AM47/(AK47+AL47), 0)</f>
        <v>0</v>
      </c>
      <c r="AO47" s="63">
        <v>170</v>
      </c>
    </row>
    <row r="48" spans="1:41" customHeight="1" ht="22.5">
      <c r="B48" s="48" t="str">
        <f>SUBTOTAL(3,$C$11:$C$48)</f>
        <v>0</v>
      </c>
      <c r="C48" s="51" t="s">
        <v>201</v>
      </c>
      <c r="D48" s="51" t="s">
        <v>273</v>
      </c>
      <c r="E48" s="54" t="s">
        <v>253</v>
      </c>
      <c r="F48" s="57">
        <v>0</v>
      </c>
      <c r="G48" s="60">
        <v>0</v>
      </c>
      <c r="H48" s="60">
        <v>0</v>
      </c>
      <c r="I48" s="60">
        <v>0</v>
      </c>
      <c r="J48" s="75">
        <v>0</v>
      </c>
      <c r="K48" s="75">
        <v>0</v>
      </c>
      <c r="L48" s="75">
        <v>0</v>
      </c>
      <c r="M48" s="75" t="str">
        <f>J48 - K48 - L48</f>
        <v>0</v>
      </c>
      <c r="N48" s="66">
        <v>0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75">
        <v>0</v>
      </c>
      <c r="U48" s="75">
        <v>0</v>
      </c>
      <c r="V48" s="75">
        <v>0</v>
      </c>
      <c r="W48" s="75" t="str">
        <f>T48 - U48 - V48</f>
        <v>0</v>
      </c>
      <c r="X48" s="66">
        <v>0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5040</v>
      </c>
      <c r="AD48" s="60">
        <v>5040</v>
      </c>
      <c r="AE48" s="60">
        <v>0</v>
      </c>
      <c r="AF48" s="60">
        <v>-7</v>
      </c>
      <c r="AG48" s="66" t="str">
        <f>IFERROR(AF48/AD48, 0) * 100</f>
        <v>0</v>
      </c>
      <c r="AH48" s="60" t="s">
        <v>13</v>
      </c>
      <c r="AI48" s="75">
        <v>6934</v>
      </c>
      <c r="AJ48" s="75">
        <v>850</v>
      </c>
      <c r="AK48" s="75">
        <v>577</v>
      </c>
      <c r="AL48" s="75" t="str">
        <f>AI48 - AJ48 - AK48</f>
        <v>0</v>
      </c>
      <c r="AM48" s="66">
        <v>4788</v>
      </c>
      <c r="AN48" s="72" t="str">
        <f>IFERROR(AM48/(AK48+AL48), 0)</f>
        <v>0</v>
      </c>
      <c r="AO48" s="63">
        <v>8010</v>
      </c>
    </row>
    <row r="49" spans="1:41" customHeight="1" ht="22.5">
      <c r="B49" s="49" t="str">
        <f>SUBTOTAL(3,$C$11:$C$49)</f>
        <v>0</v>
      </c>
      <c r="C49" s="52" t="s">
        <v>201</v>
      </c>
      <c r="D49" s="52" t="s">
        <v>274</v>
      </c>
      <c r="E49" s="55" t="s">
        <v>275</v>
      </c>
      <c r="F49" s="58">
        <v>0</v>
      </c>
      <c r="G49" s="61">
        <v>0</v>
      </c>
      <c r="H49" s="61">
        <v>0</v>
      </c>
      <c r="I49" s="61">
        <v>0</v>
      </c>
      <c r="J49" s="76">
        <v>0</v>
      </c>
      <c r="K49" s="76">
        <v>0</v>
      </c>
      <c r="L49" s="76">
        <v>0</v>
      </c>
      <c r="M49" s="76" t="str">
        <f>J49 - K49 - L49</f>
        <v>0</v>
      </c>
      <c r="N49" s="67">
        <v>0</v>
      </c>
      <c r="O49" s="70" t="str">
        <f>IFERROR(N49/(L49+M49), 0)</f>
        <v>0</v>
      </c>
      <c r="P49" s="58">
        <v>0</v>
      </c>
      <c r="Q49" s="61">
        <v>0</v>
      </c>
      <c r="R49" s="61">
        <v>0</v>
      </c>
      <c r="S49" s="61">
        <v>0</v>
      </c>
      <c r="T49" s="76">
        <v>0</v>
      </c>
      <c r="U49" s="76">
        <v>0</v>
      </c>
      <c r="V49" s="76">
        <v>0</v>
      </c>
      <c r="W49" s="76" t="str">
        <f>T49 - U49 - V49</f>
        <v>0</v>
      </c>
      <c r="X49" s="67">
        <v>0</v>
      </c>
      <c r="Y49" s="70" t="str">
        <f>IFERROR(X49/(V49+W49), 0)</f>
        <v>0</v>
      </c>
      <c r="Z49" s="58">
        <v>0</v>
      </c>
      <c r="AA49" s="61">
        <v>0</v>
      </c>
      <c r="AB49" s="64">
        <v>0</v>
      </c>
      <c r="AC49" s="58">
        <v>0</v>
      </c>
      <c r="AD49" s="61">
        <v>0</v>
      </c>
      <c r="AE49" s="61">
        <v>0</v>
      </c>
      <c r="AF49" s="61">
        <v>0</v>
      </c>
      <c r="AG49" s="67" t="str">
        <f>IFERROR(AF49/AD49, 0) * 100</f>
        <v>0</v>
      </c>
      <c r="AH49" s="61" t="s">
        <v>13</v>
      </c>
      <c r="AI49" s="76">
        <v>0</v>
      </c>
      <c r="AJ49" s="76">
        <v>0</v>
      </c>
      <c r="AK49" s="76">
        <v>0</v>
      </c>
      <c r="AL49" s="76" t="str">
        <f>AI49 - AJ49 - AK49</f>
        <v>0</v>
      </c>
      <c r="AM49" s="67">
        <v>0</v>
      </c>
      <c r="AN49" s="73" t="str">
        <f>IFERROR(AM49/(AK49+AL49), 0)</f>
        <v>0</v>
      </c>
      <c r="AO49" s="64">
        <v>2300</v>
      </c>
    </row>
    <row r="50" spans="1:41">
      <c r="AO50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77" t="str">
        <f>SUBTOTAL(9,J11:J45)/60</f>
        <v>0</v>
      </c>
      <c r="K7" s="77" t="str">
        <f>SUBTOTAL(9,K11:K45)/60</f>
        <v>0</v>
      </c>
      <c r="L7" s="77" t="str">
        <f>SUBTOTAL(9,L11:L45)/60</f>
        <v>0</v>
      </c>
      <c r="M7" s="77" t="str">
        <f>SUBTOTAL(9,M11:M45)/60</f>
        <v>0</v>
      </c>
      <c r="N7" s="43" t="str">
        <f>SUBTOTAL(9,N11:N45)</f>
        <v>0</v>
      </c>
      <c r="O7" s="44" t="str">
        <f>IFERROR(N7/((L7*60)+(M7*60)),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77" t="str">
        <f>SUBTOTAL(9,T11:T45)/60</f>
        <v>0</v>
      </c>
      <c r="U7" s="77" t="str">
        <f>SUBTOTAL(9,U11:U45)/60</f>
        <v>0</v>
      </c>
      <c r="V7" s="77" t="str">
        <f>SUBTOTAL(9,V11:V45)/60</f>
        <v>0</v>
      </c>
      <c r="W7" s="77" t="str">
        <f>SUBTOTAL(9,W11:W45)/60</f>
        <v>0</v>
      </c>
      <c r="X7" s="43" t="str">
        <f>SUBTOTAL(9,X11:X45)</f>
        <v>0</v>
      </c>
      <c r="Y7" s="44" t="str">
        <f>IFERROR(X7/((V7*60)+(W7*60)),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IFERROR(AF7/AD7, 0) * 100</f>
        <v>0</v>
      </c>
      <c r="AH7" s="42" t="s">
        <v>13</v>
      </c>
      <c r="AI7" s="77" t="str">
        <f>SUBTOTAL(9,AI11:AI45)/60</f>
        <v>0</v>
      </c>
      <c r="AJ7" s="77" t="str">
        <f>SUBTOTAL(9,AJ11:AJ45)/60</f>
        <v>0</v>
      </c>
      <c r="AK7" s="77" t="str">
        <f>SUBTOTAL(9,AK11:AK45)/60</f>
        <v>0</v>
      </c>
      <c r="AL7" s="77" t="str">
        <f>SUBTOTAL(9,AL11:AL45)/60</f>
        <v>0</v>
      </c>
      <c r="AM7" s="43" t="str">
        <f>SUBTOTAL(9,AM11:AM45)</f>
        <v>0</v>
      </c>
      <c r="AN7" s="46" t="str">
        <f>IFERROR(AM7/((AK7*60)+(AL7*60)),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276</v>
      </c>
      <c r="D11" s="50" t="s">
        <v>277</v>
      </c>
      <c r="E11" s="53" t="s">
        <v>278</v>
      </c>
      <c r="F11" s="56">
        <v>424</v>
      </c>
      <c r="G11" s="59">
        <v>200</v>
      </c>
      <c r="H11" s="59">
        <v>-224</v>
      </c>
      <c r="I11" s="59">
        <v>-4</v>
      </c>
      <c r="J11" s="74">
        <v>508</v>
      </c>
      <c r="K11" s="74">
        <v>60</v>
      </c>
      <c r="L11" s="74">
        <v>10</v>
      </c>
      <c r="M11" s="74" t="str">
        <f>J11 - K11 - L11</f>
        <v>0</v>
      </c>
      <c r="N11" s="65">
        <v>370</v>
      </c>
      <c r="O11" s="68" t="str">
        <f>IFERROR(N11/(L11+M11), 0)</f>
        <v>0</v>
      </c>
      <c r="P11" s="56">
        <v>444</v>
      </c>
      <c r="Q11" s="59">
        <v>590</v>
      </c>
      <c r="R11" s="59">
        <v>146</v>
      </c>
      <c r="S11" s="59">
        <v>-1</v>
      </c>
      <c r="T11" s="74">
        <v>1023</v>
      </c>
      <c r="U11" s="74">
        <v>120</v>
      </c>
      <c r="V11" s="74">
        <v>18</v>
      </c>
      <c r="W11" s="74" t="str">
        <f>T11 - U11 - V11</f>
        <v>0</v>
      </c>
      <c r="X11" s="65">
        <v>1091.5</v>
      </c>
      <c r="Y11" s="68" t="str">
        <f>IFERROR(X11/(V11+W11), 0)</f>
        <v>0</v>
      </c>
      <c r="Z11" s="56">
        <v>432</v>
      </c>
      <c r="AA11" s="59">
        <v>0</v>
      </c>
      <c r="AB11" s="62">
        <v>0</v>
      </c>
      <c r="AC11" s="56">
        <v>2904</v>
      </c>
      <c r="AD11" s="59">
        <v>2694</v>
      </c>
      <c r="AE11" s="59">
        <v>-210</v>
      </c>
      <c r="AF11" s="59">
        <v>-64</v>
      </c>
      <c r="AG11" s="65" t="str">
        <f>IFERROR(AF11/AD11, 0) * 100</f>
        <v>0</v>
      </c>
      <c r="AH11" s="59" t="s">
        <v>13</v>
      </c>
      <c r="AI11" s="74">
        <v>7110</v>
      </c>
      <c r="AJ11" s="74">
        <v>890</v>
      </c>
      <c r="AK11" s="74">
        <v>620</v>
      </c>
      <c r="AL11" s="74" t="str">
        <f>AI11 - AJ11 - AK11</f>
        <v>0</v>
      </c>
      <c r="AM11" s="65">
        <v>4983.9</v>
      </c>
      <c r="AN11" s="71" t="str">
        <f>IFERROR(AM11/(AK11+AL11), 0)</f>
        <v>0</v>
      </c>
      <c r="AO11" s="62">
        <v>4956</v>
      </c>
    </row>
    <row r="12" spans="1:41" customHeight="1" ht="22.5">
      <c r="B12" s="48" t="str">
        <f>SUBTOTAL(3,$C$11:$C$12)</f>
        <v>0</v>
      </c>
      <c r="C12" s="51" t="s">
        <v>276</v>
      </c>
      <c r="D12" s="51" t="s">
        <v>279</v>
      </c>
      <c r="E12" s="54" t="s">
        <v>280</v>
      </c>
      <c r="F12" s="57">
        <v>348</v>
      </c>
      <c r="G12" s="60">
        <v>431</v>
      </c>
      <c r="H12" s="60">
        <v>83</v>
      </c>
      <c r="I12" s="60">
        <v>-6</v>
      </c>
      <c r="J12" s="75">
        <v>664</v>
      </c>
      <c r="K12" s="75">
        <v>70</v>
      </c>
      <c r="L12" s="75">
        <v>65</v>
      </c>
      <c r="M12" s="75" t="str">
        <f>J12 - K12 - L12</f>
        <v>0</v>
      </c>
      <c r="N12" s="66">
        <v>465.93</v>
      </c>
      <c r="O12" s="69" t="str">
        <f>IFERROR(N12/(L12+M12), 0)</f>
        <v>0</v>
      </c>
      <c r="P12" s="57">
        <v>0</v>
      </c>
      <c r="Q12" s="60">
        <v>426</v>
      </c>
      <c r="R12" s="60">
        <v>426</v>
      </c>
      <c r="S12" s="60">
        <v>-2</v>
      </c>
      <c r="T12" s="75">
        <v>744</v>
      </c>
      <c r="U12" s="75">
        <v>110</v>
      </c>
      <c r="V12" s="75">
        <v>209</v>
      </c>
      <c r="W12" s="75" t="str">
        <f>T12 - U12 - V12</f>
        <v>0</v>
      </c>
      <c r="X12" s="66">
        <v>519.72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1992</v>
      </c>
      <c r="AD12" s="60">
        <v>1992</v>
      </c>
      <c r="AE12" s="60">
        <v>0</v>
      </c>
      <c r="AF12" s="60">
        <v>-14</v>
      </c>
      <c r="AG12" s="66" t="str">
        <f>IFERROR(AF12/AD12, 0) * 100</f>
        <v>0</v>
      </c>
      <c r="AH12" s="60" t="s">
        <v>13</v>
      </c>
      <c r="AI12" s="75">
        <v>3281</v>
      </c>
      <c r="AJ12" s="75">
        <v>410</v>
      </c>
      <c r="AK12" s="75">
        <v>523</v>
      </c>
      <c r="AL12" s="75" t="str">
        <f>AI12 - AJ12 - AK12</f>
        <v>0</v>
      </c>
      <c r="AM12" s="66">
        <v>1768.8</v>
      </c>
      <c r="AN12" s="72" t="str">
        <f>IFERROR(AM12/(AK12+AL12), 0)</f>
        <v>0</v>
      </c>
      <c r="AO12" s="63">
        <v>1992</v>
      </c>
    </row>
    <row r="13" spans="1:41" customHeight="1" ht="22.5">
      <c r="B13" s="48" t="str">
        <f>SUBTOTAL(3,$C$11:$C$13)</f>
        <v>0</v>
      </c>
      <c r="C13" s="51" t="s">
        <v>276</v>
      </c>
      <c r="D13" s="51" t="s">
        <v>281</v>
      </c>
      <c r="E13" s="54" t="s">
        <v>278</v>
      </c>
      <c r="F13" s="57">
        <v>72</v>
      </c>
      <c r="G13" s="60">
        <v>467</v>
      </c>
      <c r="H13" s="60">
        <v>395</v>
      </c>
      <c r="I13" s="60">
        <v>-7</v>
      </c>
      <c r="J13" s="75">
        <v>1036</v>
      </c>
      <c r="K13" s="75">
        <v>120</v>
      </c>
      <c r="L13" s="75">
        <v>103</v>
      </c>
      <c r="M13" s="75" t="str">
        <f>J13 - K13 - L13</f>
        <v>0</v>
      </c>
      <c r="N13" s="66">
        <v>863.95</v>
      </c>
      <c r="O13" s="69" t="str">
        <f>IFERROR(N13/(L13+M13), 0)</f>
        <v>0</v>
      </c>
      <c r="P13" s="57">
        <v>360</v>
      </c>
      <c r="Q13" s="60">
        <v>65</v>
      </c>
      <c r="R13" s="60">
        <v>-295</v>
      </c>
      <c r="S13" s="60">
        <v>-4</v>
      </c>
      <c r="T13" s="75">
        <v>558</v>
      </c>
      <c r="U13" s="75">
        <v>60</v>
      </c>
      <c r="V13" s="75">
        <v>409</v>
      </c>
      <c r="W13" s="75" t="str">
        <f>T13 - U13 - V13</f>
        <v>0</v>
      </c>
      <c r="X13" s="66">
        <v>123.89</v>
      </c>
      <c r="Y13" s="69" t="str">
        <f>IFERROR(X13/(V13+W13), 0)</f>
        <v>0</v>
      </c>
      <c r="Z13" s="57">
        <v>360</v>
      </c>
      <c r="AA13" s="60">
        <v>0</v>
      </c>
      <c r="AB13" s="63">
        <v>0</v>
      </c>
      <c r="AC13" s="57">
        <v>4860</v>
      </c>
      <c r="AD13" s="60">
        <v>4093</v>
      </c>
      <c r="AE13" s="60">
        <v>-767</v>
      </c>
      <c r="AF13" s="60">
        <v>-84</v>
      </c>
      <c r="AG13" s="66" t="str">
        <f>IFERROR(AF13/AD13, 0) * 100</f>
        <v>0</v>
      </c>
      <c r="AH13" s="60" t="s">
        <v>13</v>
      </c>
      <c r="AI13" s="75">
        <v>14836</v>
      </c>
      <c r="AJ13" s="75">
        <v>1710</v>
      </c>
      <c r="AK13" s="75">
        <v>1830</v>
      </c>
      <c r="AL13" s="75" t="str">
        <f>AI13 - AJ13 - AK13</f>
        <v>0</v>
      </c>
      <c r="AM13" s="66">
        <v>8496.33</v>
      </c>
      <c r="AN13" s="72" t="str">
        <f>IFERROR(AM13/(AK13+AL13), 0)</f>
        <v>0</v>
      </c>
      <c r="AO13" s="63">
        <v>6348</v>
      </c>
    </row>
    <row r="14" spans="1:41" customHeight="1" ht="22.5">
      <c r="B14" s="48" t="str">
        <f>SUBTOTAL(3,$C$11:$C$14)</f>
        <v>0</v>
      </c>
      <c r="C14" s="51" t="s">
        <v>276</v>
      </c>
      <c r="D14" s="51" t="s">
        <v>282</v>
      </c>
      <c r="E14" s="54" t="s">
        <v>280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-3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4524</v>
      </c>
      <c r="AD14" s="60">
        <v>4524</v>
      </c>
      <c r="AE14" s="60">
        <v>0</v>
      </c>
      <c r="AF14" s="60">
        <v>-27</v>
      </c>
      <c r="AG14" s="66" t="str">
        <f>IFERROR(AF14/AD14, 0) * 100</f>
        <v>0</v>
      </c>
      <c r="AH14" s="60" t="s">
        <v>13</v>
      </c>
      <c r="AI14" s="75">
        <v>6697</v>
      </c>
      <c r="AJ14" s="75">
        <v>780</v>
      </c>
      <c r="AK14" s="75">
        <v>919</v>
      </c>
      <c r="AL14" s="75" t="str">
        <f>AI14 - AJ14 - AK14</f>
        <v>0</v>
      </c>
      <c r="AM14" s="66">
        <v>4524</v>
      </c>
      <c r="AN14" s="72" t="str">
        <f>IFERROR(AM14/(AK14+AL14), 0)</f>
        <v>0</v>
      </c>
      <c r="AO14" s="63">
        <v>7536</v>
      </c>
    </row>
    <row r="15" spans="1:41" customHeight="1" ht="22.5">
      <c r="B15" s="48" t="str">
        <f>SUBTOTAL(3,$C$11:$C$15)</f>
        <v>0</v>
      </c>
      <c r="C15" s="51" t="s">
        <v>276</v>
      </c>
      <c r="D15" s="51" t="s">
        <v>283</v>
      </c>
      <c r="E15" s="54" t="s">
        <v>278</v>
      </c>
      <c r="F15" s="57">
        <v>444</v>
      </c>
      <c r="G15" s="60">
        <v>386</v>
      </c>
      <c r="H15" s="60">
        <v>-58</v>
      </c>
      <c r="I15" s="60">
        <v>-4</v>
      </c>
      <c r="J15" s="75">
        <v>1040</v>
      </c>
      <c r="K15" s="75">
        <v>120</v>
      </c>
      <c r="L15" s="75">
        <v>53</v>
      </c>
      <c r="M15" s="75" t="str">
        <f>J15 - K15 - L15</f>
        <v>0</v>
      </c>
      <c r="N15" s="66">
        <v>663.92</v>
      </c>
      <c r="O15" s="69" t="str">
        <f>IFERROR(N15/(L15+M15), 0)</f>
        <v>0</v>
      </c>
      <c r="P15" s="57">
        <v>360</v>
      </c>
      <c r="Q15" s="60">
        <v>247</v>
      </c>
      <c r="R15" s="60">
        <v>-113</v>
      </c>
      <c r="S15" s="60">
        <v>-4</v>
      </c>
      <c r="T15" s="75">
        <v>1018</v>
      </c>
      <c r="U15" s="75">
        <v>120</v>
      </c>
      <c r="V15" s="75">
        <v>61</v>
      </c>
      <c r="W15" s="75" t="str">
        <f>T15 - U15 - V15</f>
        <v>0</v>
      </c>
      <c r="X15" s="66">
        <v>424.84</v>
      </c>
      <c r="Y15" s="69" t="str">
        <f>IFERROR(X15/(V15+W15), 0)</f>
        <v>0</v>
      </c>
      <c r="Z15" s="57">
        <v>432</v>
      </c>
      <c r="AA15" s="60">
        <v>0</v>
      </c>
      <c r="AB15" s="63">
        <v>0</v>
      </c>
      <c r="AC15" s="57">
        <v>5880</v>
      </c>
      <c r="AD15" s="60">
        <v>4663</v>
      </c>
      <c r="AE15" s="60">
        <v>-1217</v>
      </c>
      <c r="AF15" s="60">
        <v>-80</v>
      </c>
      <c r="AG15" s="66" t="str">
        <f>IFERROR(AF15/AD15, 0) * 100</f>
        <v>0</v>
      </c>
      <c r="AH15" s="60" t="s">
        <v>13</v>
      </c>
      <c r="AI15" s="75">
        <v>12835</v>
      </c>
      <c r="AJ15" s="75">
        <v>1550</v>
      </c>
      <c r="AK15" s="75">
        <v>855</v>
      </c>
      <c r="AL15" s="75" t="str">
        <f>AI15 - AJ15 - AK15</f>
        <v>0</v>
      </c>
      <c r="AM15" s="66">
        <v>8020.36</v>
      </c>
      <c r="AN15" s="72" t="str">
        <f>IFERROR(AM15/(AK15+AL15), 0)</f>
        <v>0</v>
      </c>
      <c r="AO15" s="63">
        <v>7032</v>
      </c>
    </row>
    <row r="16" spans="1:41" customHeight="1" ht="22.5">
      <c r="B16" s="48" t="str">
        <f>SUBTOTAL(3,$C$11:$C$16)</f>
        <v>0</v>
      </c>
      <c r="C16" s="51" t="s">
        <v>276</v>
      </c>
      <c r="D16" s="51" t="s">
        <v>284</v>
      </c>
      <c r="E16" s="54" t="s">
        <v>278</v>
      </c>
      <c r="F16" s="57">
        <v>228</v>
      </c>
      <c r="G16" s="60">
        <v>230</v>
      </c>
      <c r="H16" s="60">
        <v>2</v>
      </c>
      <c r="I16" s="60">
        <v>-11</v>
      </c>
      <c r="J16" s="75">
        <v>515</v>
      </c>
      <c r="K16" s="75">
        <v>60</v>
      </c>
      <c r="L16" s="75">
        <v>55</v>
      </c>
      <c r="M16" s="75" t="str">
        <f>J16 - K16 - L16</f>
        <v>0</v>
      </c>
      <c r="N16" s="66">
        <v>381.8</v>
      </c>
      <c r="O16" s="69" t="str">
        <f>IFERROR(N16/(L16+M16), 0)</f>
        <v>0</v>
      </c>
      <c r="P16" s="57">
        <v>228</v>
      </c>
      <c r="Q16" s="60">
        <v>230</v>
      </c>
      <c r="R16" s="60">
        <v>2</v>
      </c>
      <c r="S16" s="60">
        <v>0</v>
      </c>
      <c r="T16" s="75">
        <v>509</v>
      </c>
      <c r="U16" s="75">
        <v>60</v>
      </c>
      <c r="V16" s="75">
        <v>43</v>
      </c>
      <c r="W16" s="75" t="str">
        <f>T16 - U16 - V16</f>
        <v>0</v>
      </c>
      <c r="X16" s="66">
        <v>381.8</v>
      </c>
      <c r="Y16" s="69" t="str">
        <f>IFERROR(X16/(V16+W16), 0)</f>
        <v>0</v>
      </c>
      <c r="Z16" s="57">
        <v>48</v>
      </c>
      <c r="AA16" s="60">
        <v>0</v>
      </c>
      <c r="AB16" s="63">
        <v>0</v>
      </c>
      <c r="AC16" s="57">
        <v>4689</v>
      </c>
      <c r="AD16" s="60">
        <v>4449</v>
      </c>
      <c r="AE16" s="60">
        <v>-240</v>
      </c>
      <c r="AF16" s="60">
        <v>-145</v>
      </c>
      <c r="AG16" s="66" t="str">
        <f>IFERROR(AF16/AD16, 0) * 100</f>
        <v>0</v>
      </c>
      <c r="AH16" s="60" t="s">
        <v>13</v>
      </c>
      <c r="AI16" s="75">
        <v>11489</v>
      </c>
      <c r="AJ16" s="75">
        <v>1410</v>
      </c>
      <c r="AK16" s="75">
        <v>887</v>
      </c>
      <c r="AL16" s="75" t="str">
        <f>AI16 - AJ16 - AK16</f>
        <v>0</v>
      </c>
      <c r="AM16" s="66">
        <v>7385.34</v>
      </c>
      <c r="AN16" s="72" t="str">
        <f>IFERROR(AM16/(AK16+AL16), 0)</f>
        <v>0</v>
      </c>
      <c r="AO16" s="63">
        <v>5601</v>
      </c>
    </row>
    <row r="17" spans="1:41" customHeight="1" ht="22.5">
      <c r="B17" s="48" t="str">
        <f>SUBTOTAL(3,$C$11:$C$17)</f>
        <v>0</v>
      </c>
      <c r="C17" s="51" t="s">
        <v>276</v>
      </c>
      <c r="D17" s="51" t="s">
        <v>285</v>
      </c>
      <c r="E17" s="54" t="s">
        <v>280</v>
      </c>
      <c r="F17" s="57">
        <v>396</v>
      </c>
      <c r="G17" s="60">
        <v>129</v>
      </c>
      <c r="H17" s="60">
        <v>-267</v>
      </c>
      <c r="I17" s="60">
        <v>0</v>
      </c>
      <c r="J17" s="75">
        <v>170</v>
      </c>
      <c r="K17" s="75">
        <v>10</v>
      </c>
      <c r="L17" s="75">
        <v>48</v>
      </c>
      <c r="M17" s="75" t="str">
        <f>J17 - K17 - L17</f>
        <v>0</v>
      </c>
      <c r="N17" s="66">
        <v>129</v>
      </c>
      <c r="O17" s="69" t="str">
        <f>IFERROR(N17/(L17+M17), 0)</f>
        <v>0</v>
      </c>
      <c r="P17" s="57">
        <v>792</v>
      </c>
      <c r="Q17" s="60">
        <v>610</v>
      </c>
      <c r="R17" s="60">
        <v>-182</v>
      </c>
      <c r="S17" s="60">
        <v>0</v>
      </c>
      <c r="T17" s="75">
        <v>846</v>
      </c>
      <c r="U17" s="75">
        <v>110</v>
      </c>
      <c r="V17" s="75">
        <v>62</v>
      </c>
      <c r="W17" s="75" t="str">
        <f>T17 - U17 - V17</f>
        <v>0</v>
      </c>
      <c r="X17" s="66">
        <v>610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8189</v>
      </c>
      <c r="AD17" s="60">
        <v>6958</v>
      </c>
      <c r="AE17" s="60">
        <v>-1231</v>
      </c>
      <c r="AF17" s="60">
        <v>-15</v>
      </c>
      <c r="AG17" s="66" t="str">
        <f>IFERROR(AF17/AD17, 0) * 100</f>
        <v>0</v>
      </c>
      <c r="AH17" s="60" t="s">
        <v>13</v>
      </c>
      <c r="AI17" s="75">
        <v>10098</v>
      </c>
      <c r="AJ17" s="75">
        <v>1200</v>
      </c>
      <c r="AK17" s="75">
        <v>1569</v>
      </c>
      <c r="AL17" s="75" t="str">
        <f>AI17 - AJ17 - AK17</f>
        <v>0</v>
      </c>
      <c r="AM17" s="66">
        <v>6958</v>
      </c>
      <c r="AN17" s="72" t="str">
        <f>IFERROR(AM17/(AK17+AL17), 0)</f>
        <v>0</v>
      </c>
      <c r="AO17" s="63">
        <v>11081</v>
      </c>
    </row>
    <row r="18" spans="1:41" customHeight="1" ht="22.5">
      <c r="B18" s="48" t="str">
        <f>SUBTOTAL(3,$C$11:$C$18)</f>
        <v>0</v>
      </c>
      <c r="C18" s="51" t="s">
        <v>276</v>
      </c>
      <c r="D18" s="51" t="s">
        <v>286</v>
      </c>
      <c r="E18" s="54" t="s">
        <v>278</v>
      </c>
      <c r="F18" s="57">
        <v>0</v>
      </c>
      <c r="G18" s="60">
        <v>421</v>
      </c>
      <c r="H18" s="60">
        <v>421</v>
      </c>
      <c r="I18" s="60">
        <v>-3</v>
      </c>
      <c r="J18" s="75">
        <v>713</v>
      </c>
      <c r="K18" s="75">
        <v>70</v>
      </c>
      <c r="L18" s="75">
        <v>18</v>
      </c>
      <c r="M18" s="75" t="str">
        <f>J18 - K18 - L18</f>
        <v>0</v>
      </c>
      <c r="N18" s="66">
        <v>547.3</v>
      </c>
      <c r="O18" s="69" t="str">
        <f>IFERROR(N18/(L18+M18), 0)</f>
        <v>0</v>
      </c>
      <c r="P18" s="57">
        <v>431</v>
      </c>
      <c r="Q18" s="60">
        <v>560</v>
      </c>
      <c r="R18" s="60">
        <v>129</v>
      </c>
      <c r="S18" s="60">
        <v>-2</v>
      </c>
      <c r="T18" s="75">
        <v>1009</v>
      </c>
      <c r="U18" s="75">
        <v>120</v>
      </c>
      <c r="V18" s="75">
        <v>0</v>
      </c>
      <c r="W18" s="75" t="str">
        <f>T18 - U18 - V18</f>
        <v>0</v>
      </c>
      <c r="X18" s="66">
        <v>728</v>
      </c>
      <c r="Y18" s="69" t="str">
        <f>IFERROR(X18/(V18+W18), 0)</f>
        <v>0</v>
      </c>
      <c r="Z18" s="57">
        <v>612</v>
      </c>
      <c r="AA18" s="60">
        <v>0</v>
      </c>
      <c r="AB18" s="63">
        <v>0</v>
      </c>
      <c r="AC18" s="57">
        <v>7163</v>
      </c>
      <c r="AD18" s="60">
        <v>7401</v>
      </c>
      <c r="AE18" s="60">
        <v>238</v>
      </c>
      <c r="AF18" s="60">
        <v>-61</v>
      </c>
      <c r="AG18" s="66" t="str">
        <f>IFERROR(AF18/AD18, 0) * 100</f>
        <v>0</v>
      </c>
      <c r="AH18" s="60" t="s">
        <v>13</v>
      </c>
      <c r="AI18" s="75">
        <v>12892</v>
      </c>
      <c r="AJ18" s="75">
        <v>1550</v>
      </c>
      <c r="AK18" s="75">
        <v>928</v>
      </c>
      <c r="AL18" s="75" t="str">
        <f>AI18 - AJ18 - AK18</f>
        <v>0</v>
      </c>
      <c r="AM18" s="66">
        <v>9621.299999999999</v>
      </c>
      <c r="AN18" s="72" t="str">
        <f>IFERROR(AM18/(AK18+AL18), 0)</f>
        <v>0</v>
      </c>
      <c r="AO18" s="63">
        <v>9371</v>
      </c>
    </row>
    <row r="19" spans="1:41" customHeight="1" ht="22.5">
      <c r="B19" s="48" t="str">
        <f>SUBTOTAL(3,$C$11:$C$19)</f>
        <v>0</v>
      </c>
      <c r="C19" s="51" t="s">
        <v>276</v>
      </c>
      <c r="D19" s="51" t="s">
        <v>287</v>
      </c>
      <c r="E19" s="54" t="s">
        <v>278</v>
      </c>
      <c r="F19" s="57">
        <v>252</v>
      </c>
      <c r="G19" s="60">
        <v>485</v>
      </c>
      <c r="H19" s="60">
        <v>233</v>
      </c>
      <c r="I19" s="60">
        <v>-6</v>
      </c>
      <c r="J19" s="75">
        <v>1019</v>
      </c>
      <c r="K19" s="75">
        <v>120</v>
      </c>
      <c r="L19" s="75">
        <v>0</v>
      </c>
      <c r="M19" s="75" t="str">
        <f>J19 - K19 - L19</f>
        <v>0</v>
      </c>
      <c r="N19" s="66">
        <v>742.05</v>
      </c>
      <c r="O19" s="69" t="str">
        <f>IFERROR(N19/(L19+M19), 0)</f>
        <v>0</v>
      </c>
      <c r="P19" s="57">
        <v>504</v>
      </c>
      <c r="Q19" s="60">
        <v>516</v>
      </c>
      <c r="R19" s="60">
        <v>12</v>
      </c>
      <c r="S19" s="60">
        <v>-4</v>
      </c>
      <c r="T19" s="75">
        <v>1008</v>
      </c>
      <c r="U19" s="75">
        <v>120</v>
      </c>
      <c r="V19" s="75">
        <v>0</v>
      </c>
      <c r="W19" s="75" t="str">
        <f>T19 - U19 - V19</f>
        <v>0</v>
      </c>
      <c r="X19" s="66">
        <v>789.48</v>
      </c>
      <c r="Y19" s="69" t="str">
        <f>IFERROR(X19/(V19+W19), 0)</f>
        <v>0</v>
      </c>
      <c r="Z19" s="57">
        <v>492</v>
      </c>
      <c r="AA19" s="60">
        <v>0</v>
      </c>
      <c r="AB19" s="63">
        <v>0</v>
      </c>
      <c r="AC19" s="57">
        <v>5688</v>
      </c>
      <c r="AD19" s="60">
        <v>5265</v>
      </c>
      <c r="AE19" s="60">
        <v>-423</v>
      </c>
      <c r="AF19" s="60">
        <v>-79</v>
      </c>
      <c r="AG19" s="66" t="str">
        <f>IFERROR(AF19/AD19, 0) * 100</f>
        <v>0</v>
      </c>
      <c r="AH19" s="60" t="s">
        <v>13</v>
      </c>
      <c r="AI19" s="75">
        <v>11137</v>
      </c>
      <c r="AJ19" s="75">
        <v>1340</v>
      </c>
      <c r="AK19" s="75">
        <v>536</v>
      </c>
      <c r="AL19" s="75" t="str">
        <f>AI19 - AJ19 - AK19</f>
        <v>0</v>
      </c>
      <c r="AM19" s="66">
        <v>8055.45</v>
      </c>
      <c r="AN19" s="72" t="str">
        <f>IFERROR(AM19/(AK19+AL19), 0)</f>
        <v>0</v>
      </c>
      <c r="AO19" s="63">
        <v>7692</v>
      </c>
    </row>
    <row r="20" spans="1:41" customHeight="1" ht="22.5">
      <c r="B20" s="48" t="str">
        <f>SUBTOTAL(3,$C$11:$C$20)</f>
        <v>0</v>
      </c>
      <c r="C20" s="51" t="s">
        <v>276</v>
      </c>
      <c r="D20" s="51" t="s">
        <v>288</v>
      </c>
      <c r="E20" s="54" t="s">
        <v>280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-5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372</v>
      </c>
      <c r="AA20" s="60">
        <v>0</v>
      </c>
      <c r="AB20" s="63">
        <v>0</v>
      </c>
      <c r="AC20" s="57">
        <v>6648</v>
      </c>
      <c r="AD20" s="60">
        <v>6056</v>
      </c>
      <c r="AE20" s="60">
        <v>-592</v>
      </c>
      <c r="AF20" s="60">
        <v>-48</v>
      </c>
      <c r="AG20" s="66" t="str">
        <f>IFERROR(AF20/AD20, 0) * 100</f>
        <v>0</v>
      </c>
      <c r="AH20" s="60" t="s">
        <v>13</v>
      </c>
      <c r="AI20" s="75">
        <v>8001</v>
      </c>
      <c r="AJ20" s="75">
        <v>1000</v>
      </c>
      <c r="AK20" s="75">
        <v>1026</v>
      </c>
      <c r="AL20" s="75" t="str">
        <f>AI20 - AJ20 - AK20</f>
        <v>0</v>
      </c>
      <c r="AM20" s="66">
        <v>4239.2</v>
      </c>
      <c r="AN20" s="72" t="str">
        <f>IFERROR(AM20/(AK20+AL20), 0)</f>
        <v>0</v>
      </c>
      <c r="AO20" s="63">
        <v>7020</v>
      </c>
    </row>
    <row r="21" spans="1:41" customHeight="1" ht="22.5">
      <c r="B21" s="48" t="str">
        <f>SUBTOTAL(3,$C$11:$C$21)</f>
        <v>0</v>
      </c>
      <c r="C21" s="51" t="s">
        <v>276</v>
      </c>
      <c r="D21" s="51" t="s">
        <v>289</v>
      </c>
      <c r="E21" s="54" t="s">
        <v>278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4176</v>
      </c>
      <c r="AD21" s="60">
        <v>3498</v>
      </c>
      <c r="AE21" s="60">
        <v>-678</v>
      </c>
      <c r="AF21" s="60">
        <v>-105</v>
      </c>
      <c r="AG21" s="66" t="str">
        <f>IFERROR(AF21/AD21, 0) * 100</f>
        <v>0</v>
      </c>
      <c r="AH21" s="60" t="s">
        <v>13</v>
      </c>
      <c r="AI21" s="75">
        <v>8631</v>
      </c>
      <c r="AJ21" s="75">
        <v>1060</v>
      </c>
      <c r="AK21" s="75">
        <v>1066</v>
      </c>
      <c r="AL21" s="75" t="str">
        <f>AI21 - AJ21 - AK21</f>
        <v>0</v>
      </c>
      <c r="AM21" s="66">
        <v>5596.8</v>
      </c>
      <c r="AN21" s="72" t="str">
        <f>IFERROR(AM21/(AK21+AL21), 0)</f>
        <v>0</v>
      </c>
      <c r="AO21" s="63">
        <v>4176</v>
      </c>
    </row>
    <row r="22" spans="1:41" customHeight="1" ht="22.5">
      <c r="B22" s="48" t="str">
        <f>SUBTOTAL(3,$C$11:$C$22)</f>
        <v>0</v>
      </c>
      <c r="C22" s="51" t="s">
        <v>276</v>
      </c>
      <c r="D22" s="51" t="s">
        <v>290</v>
      </c>
      <c r="E22" s="54" t="s">
        <v>280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5046</v>
      </c>
      <c r="AD22" s="60">
        <v>4516</v>
      </c>
      <c r="AE22" s="60">
        <v>-530</v>
      </c>
      <c r="AF22" s="60">
        <v>-2</v>
      </c>
      <c r="AG22" s="66" t="str">
        <f>IFERROR(AF22/AD22, 0) * 100</f>
        <v>0</v>
      </c>
      <c r="AH22" s="60" t="s">
        <v>13</v>
      </c>
      <c r="AI22" s="75">
        <v>6590</v>
      </c>
      <c r="AJ22" s="75">
        <v>800</v>
      </c>
      <c r="AK22" s="75">
        <v>544</v>
      </c>
      <c r="AL22" s="75" t="str">
        <f>AI22 - AJ22 - AK22</f>
        <v>0</v>
      </c>
      <c r="AM22" s="66">
        <v>4516</v>
      </c>
      <c r="AN22" s="72" t="str">
        <f>IFERROR(AM22/(AK22+AL22), 0)</f>
        <v>0</v>
      </c>
      <c r="AO22" s="63">
        <v>5046</v>
      </c>
    </row>
    <row r="23" spans="1:41" customHeight="1" ht="22.5">
      <c r="B23" s="48" t="str">
        <f>SUBTOTAL(3,$C$11:$C$23)</f>
        <v>0</v>
      </c>
      <c r="C23" s="51" t="s">
        <v>276</v>
      </c>
      <c r="D23" s="51" t="s">
        <v>291</v>
      </c>
      <c r="E23" s="54" t="s">
        <v>278</v>
      </c>
      <c r="F23" s="57">
        <v>0</v>
      </c>
      <c r="G23" s="60">
        <v>0</v>
      </c>
      <c r="H23" s="60">
        <v>0</v>
      </c>
      <c r="I23" s="60">
        <v>-57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312</v>
      </c>
      <c r="Q23" s="60">
        <v>0</v>
      </c>
      <c r="R23" s="60">
        <v>-312</v>
      </c>
      <c r="S23" s="60">
        <v>-5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468</v>
      </c>
      <c r="AA23" s="60">
        <v>0</v>
      </c>
      <c r="AB23" s="63">
        <v>0</v>
      </c>
      <c r="AC23" s="57">
        <v>780</v>
      </c>
      <c r="AD23" s="60">
        <v>0</v>
      </c>
      <c r="AE23" s="60">
        <v>-780</v>
      </c>
      <c r="AF23" s="60">
        <v>-73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780</v>
      </c>
    </row>
    <row r="24" spans="1:41" customHeight="1" ht="22.5">
      <c r="B24" s="48" t="str">
        <f>SUBTOTAL(3,$C$11:$C$24)</f>
        <v>0</v>
      </c>
      <c r="C24" s="51" t="s">
        <v>276</v>
      </c>
      <c r="D24" s="51" t="s">
        <v>292</v>
      </c>
      <c r="E24" s="54" t="s">
        <v>280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-5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276</v>
      </c>
      <c r="D25" s="51" t="s">
        <v>293</v>
      </c>
      <c r="E25" s="54" t="s">
        <v>278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2460</v>
      </c>
      <c r="AD25" s="60">
        <v>2343</v>
      </c>
      <c r="AE25" s="60">
        <v>-117</v>
      </c>
      <c r="AF25" s="60">
        <v>-63</v>
      </c>
      <c r="AG25" s="66" t="str">
        <f>IFERROR(AF25/AD25, 0) * 100</f>
        <v>0</v>
      </c>
      <c r="AH25" s="60" t="s">
        <v>13</v>
      </c>
      <c r="AI25" s="75">
        <v>5138</v>
      </c>
      <c r="AJ25" s="75">
        <v>650</v>
      </c>
      <c r="AK25" s="75">
        <v>206</v>
      </c>
      <c r="AL25" s="75" t="str">
        <f>AI25 - AJ25 - AK25</f>
        <v>0</v>
      </c>
      <c r="AM25" s="66">
        <v>3467.64</v>
      </c>
      <c r="AN25" s="72" t="str">
        <f>IFERROR(AM25/(AK25+AL25), 0)</f>
        <v>0</v>
      </c>
      <c r="AO25" s="63">
        <v>2460</v>
      </c>
    </row>
    <row r="26" spans="1:41" customHeight="1" ht="22.5">
      <c r="B26" s="48" t="str">
        <f>SUBTOTAL(3,$C$11:$C$26)</f>
        <v>0</v>
      </c>
      <c r="C26" s="51" t="s">
        <v>276</v>
      </c>
      <c r="D26" s="51" t="s">
        <v>294</v>
      </c>
      <c r="E26" s="54" t="s">
        <v>278</v>
      </c>
      <c r="F26" s="57">
        <v>0</v>
      </c>
      <c r="G26" s="60">
        <v>588</v>
      </c>
      <c r="H26" s="60">
        <v>588</v>
      </c>
      <c r="I26" s="60">
        <v>-11</v>
      </c>
      <c r="J26" s="75">
        <v>1026</v>
      </c>
      <c r="K26" s="75">
        <v>120</v>
      </c>
      <c r="L26" s="75">
        <v>6</v>
      </c>
      <c r="M26" s="75" t="str">
        <f>J26 - K26 - L26</f>
        <v>0</v>
      </c>
      <c r="N26" s="66">
        <v>735</v>
      </c>
      <c r="O26" s="69" t="str">
        <f>IFERROR(N26/(L26+M26), 0)</f>
        <v>0</v>
      </c>
      <c r="P26" s="57">
        <v>0</v>
      </c>
      <c r="Q26" s="60">
        <v>625</v>
      </c>
      <c r="R26" s="60">
        <v>625</v>
      </c>
      <c r="S26" s="60">
        <v>-1</v>
      </c>
      <c r="T26" s="75">
        <v>1028</v>
      </c>
      <c r="U26" s="75">
        <v>120</v>
      </c>
      <c r="V26" s="75">
        <v>0</v>
      </c>
      <c r="W26" s="75" t="str">
        <f>T26 - U26 - V26</f>
        <v>0</v>
      </c>
      <c r="X26" s="66">
        <v>781.25</v>
      </c>
      <c r="Y26" s="69" t="str">
        <f>IFERROR(X26/(V26+W26), 0)</f>
        <v>0</v>
      </c>
      <c r="Z26" s="57">
        <v>445</v>
      </c>
      <c r="AA26" s="60">
        <v>0</v>
      </c>
      <c r="AB26" s="63">
        <v>0</v>
      </c>
      <c r="AC26" s="57">
        <v>6793</v>
      </c>
      <c r="AD26" s="60">
        <v>6973</v>
      </c>
      <c r="AE26" s="60">
        <v>180</v>
      </c>
      <c r="AF26" s="60">
        <v>-191</v>
      </c>
      <c r="AG26" s="66" t="str">
        <f>IFERROR(AF26/AD26, 0) * 100</f>
        <v>0</v>
      </c>
      <c r="AH26" s="60" t="s">
        <v>13</v>
      </c>
      <c r="AI26" s="75">
        <v>12646</v>
      </c>
      <c r="AJ26" s="75">
        <v>1520</v>
      </c>
      <c r="AK26" s="75">
        <v>1070</v>
      </c>
      <c r="AL26" s="75" t="str">
        <f>AI26 - AJ26 - AK26</f>
        <v>0</v>
      </c>
      <c r="AM26" s="66">
        <v>8716.25</v>
      </c>
      <c r="AN26" s="72" t="str">
        <f>IFERROR(AM26/(AK26+AL26), 0)</f>
        <v>0</v>
      </c>
      <c r="AO26" s="63">
        <v>9385</v>
      </c>
    </row>
    <row r="27" spans="1:41" customHeight="1" ht="22.5">
      <c r="B27" s="48" t="str">
        <f>SUBTOTAL(3,$C$11:$C$27)</f>
        <v>0</v>
      </c>
      <c r="C27" s="51" t="s">
        <v>276</v>
      </c>
      <c r="D27" s="51" t="s">
        <v>295</v>
      </c>
      <c r="E27" s="54" t="s">
        <v>280</v>
      </c>
      <c r="F27" s="57">
        <v>1020</v>
      </c>
      <c r="G27" s="60">
        <v>797</v>
      </c>
      <c r="H27" s="60">
        <v>-223</v>
      </c>
      <c r="I27" s="60">
        <v>-3</v>
      </c>
      <c r="J27" s="75">
        <v>1015</v>
      </c>
      <c r="K27" s="75">
        <v>80</v>
      </c>
      <c r="L27" s="75">
        <v>45</v>
      </c>
      <c r="M27" s="75" t="str">
        <f>J27 - K27 - L27</f>
        <v>0</v>
      </c>
      <c r="N27" s="66">
        <v>597.75</v>
      </c>
      <c r="O27" s="69" t="str">
        <f>IFERROR(N27/(L27+M27), 0)</f>
        <v>0</v>
      </c>
      <c r="P27" s="57">
        <v>1020</v>
      </c>
      <c r="Q27" s="60">
        <v>800</v>
      </c>
      <c r="R27" s="60">
        <v>-220</v>
      </c>
      <c r="S27" s="60">
        <v>-4</v>
      </c>
      <c r="T27" s="75">
        <v>1040</v>
      </c>
      <c r="U27" s="75">
        <v>120</v>
      </c>
      <c r="V27" s="75">
        <v>80</v>
      </c>
      <c r="W27" s="75" t="str">
        <f>T27 - U27 - V27</f>
        <v>0</v>
      </c>
      <c r="X27" s="66">
        <v>600</v>
      </c>
      <c r="Y27" s="69" t="str">
        <f>IFERROR(X27/(V27+W27), 0)</f>
        <v>0</v>
      </c>
      <c r="Z27" s="57">
        <v>996</v>
      </c>
      <c r="AA27" s="60">
        <v>0</v>
      </c>
      <c r="AB27" s="63">
        <v>0</v>
      </c>
      <c r="AC27" s="57">
        <v>11220</v>
      </c>
      <c r="AD27" s="60">
        <v>10622</v>
      </c>
      <c r="AE27" s="60">
        <v>-598</v>
      </c>
      <c r="AF27" s="60">
        <v>-71</v>
      </c>
      <c r="AG27" s="66" t="str">
        <f>IFERROR(AF27/AD27, 0) * 100</f>
        <v>0</v>
      </c>
      <c r="AH27" s="60" t="s">
        <v>13</v>
      </c>
      <c r="AI27" s="75">
        <v>12968</v>
      </c>
      <c r="AJ27" s="75">
        <v>1550</v>
      </c>
      <c r="AK27" s="75">
        <v>883</v>
      </c>
      <c r="AL27" s="75" t="str">
        <f>AI27 - AJ27 - AK27</f>
        <v>0</v>
      </c>
      <c r="AM27" s="66">
        <v>7966.5</v>
      </c>
      <c r="AN27" s="72" t="str">
        <f>IFERROR(AM27/(AK27+AL27), 0)</f>
        <v>0</v>
      </c>
      <c r="AO27" s="63">
        <v>15300</v>
      </c>
    </row>
    <row r="28" spans="1:41" customHeight="1" ht="22.5">
      <c r="B28" s="48" t="str">
        <f>SUBTOTAL(3,$C$11:$C$28)</f>
        <v>0</v>
      </c>
      <c r="C28" s="51" t="s">
        <v>276</v>
      </c>
      <c r="D28" s="51" t="s">
        <v>296</v>
      </c>
      <c r="E28" s="54" t="s">
        <v>278</v>
      </c>
      <c r="F28" s="57">
        <v>271</v>
      </c>
      <c r="G28" s="60">
        <v>429</v>
      </c>
      <c r="H28" s="60">
        <v>158</v>
      </c>
      <c r="I28" s="60">
        <v>-6</v>
      </c>
      <c r="J28" s="75">
        <v>1033</v>
      </c>
      <c r="K28" s="75">
        <v>80</v>
      </c>
      <c r="L28" s="75">
        <v>152</v>
      </c>
      <c r="M28" s="75" t="str">
        <f>J28 - K28 - L28</f>
        <v>0</v>
      </c>
      <c r="N28" s="66">
        <v>772.2</v>
      </c>
      <c r="O28" s="69" t="str">
        <f>IFERROR(N28/(L28+M28), 0)</f>
        <v>0</v>
      </c>
      <c r="P28" s="57">
        <v>0</v>
      </c>
      <c r="Q28" s="60">
        <v>385</v>
      </c>
      <c r="R28" s="60">
        <v>385</v>
      </c>
      <c r="S28" s="60">
        <v>-12</v>
      </c>
      <c r="T28" s="75">
        <v>1044</v>
      </c>
      <c r="U28" s="75">
        <v>120</v>
      </c>
      <c r="V28" s="75">
        <v>396</v>
      </c>
      <c r="W28" s="75" t="str">
        <f>T28 - U28 - V28</f>
        <v>0</v>
      </c>
      <c r="X28" s="66">
        <v>693</v>
      </c>
      <c r="Y28" s="69" t="str">
        <f>IFERROR(X28/(V28+W28), 0)</f>
        <v>0</v>
      </c>
      <c r="Z28" s="57">
        <v>198</v>
      </c>
      <c r="AA28" s="60">
        <v>0</v>
      </c>
      <c r="AB28" s="63">
        <v>0</v>
      </c>
      <c r="AC28" s="57">
        <v>6163</v>
      </c>
      <c r="AD28" s="60">
        <v>5451</v>
      </c>
      <c r="AE28" s="60">
        <v>-712</v>
      </c>
      <c r="AF28" s="60">
        <v>-154</v>
      </c>
      <c r="AG28" s="66" t="str">
        <f>IFERROR(AF28/AD28, 0) * 100</f>
        <v>0</v>
      </c>
      <c r="AH28" s="60" t="s">
        <v>13</v>
      </c>
      <c r="AI28" s="75">
        <v>14200</v>
      </c>
      <c r="AJ28" s="75">
        <v>1730</v>
      </c>
      <c r="AK28" s="75">
        <v>1653</v>
      </c>
      <c r="AL28" s="75" t="str">
        <f>AI28 - AJ28 - AK28</f>
        <v>0</v>
      </c>
      <c r="AM28" s="66">
        <v>9811.799999999999</v>
      </c>
      <c r="AN28" s="72" t="str">
        <f>IFERROR(AM28/(AK28+AL28), 0)</f>
        <v>0</v>
      </c>
      <c r="AO28" s="63">
        <v>7747</v>
      </c>
    </row>
    <row r="29" spans="1:41" customHeight="1" ht="22.5">
      <c r="B29" s="48" t="str">
        <f>SUBTOTAL(3,$C$11:$C$29)</f>
        <v>0</v>
      </c>
      <c r="C29" s="51" t="s">
        <v>276</v>
      </c>
      <c r="D29" s="51" t="s">
        <v>297</v>
      </c>
      <c r="E29" s="54" t="s">
        <v>280</v>
      </c>
      <c r="F29" s="57">
        <v>396</v>
      </c>
      <c r="G29" s="60">
        <v>356</v>
      </c>
      <c r="H29" s="60">
        <v>-40</v>
      </c>
      <c r="I29" s="60">
        <v>0</v>
      </c>
      <c r="J29" s="75">
        <v>513</v>
      </c>
      <c r="K29" s="75">
        <v>60</v>
      </c>
      <c r="L29" s="75">
        <v>21</v>
      </c>
      <c r="M29" s="75" t="str">
        <f>J29 - K29 - L29</f>
        <v>0</v>
      </c>
      <c r="N29" s="66">
        <v>356</v>
      </c>
      <c r="O29" s="69" t="str">
        <f>IFERROR(N29/(L29+M29), 0)</f>
        <v>0</v>
      </c>
      <c r="P29" s="57">
        <v>396</v>
      </c>
      <c r="Q29" s="60">
        <v>372</v>
      </c>
      <c r="R29" s="60">
        <v>-24</v>
      </c>
      <c r="S29" s="60">
        <v>0</v>
      </c>
      <c r="T29" s="75">
        <v>519</v>
      </c>
      <c r="U29" s="75">
        <v>60</v>
      </c>
      <c r="V29" s="75">
        <v>15</v>
      </c>
      <c r="W29" s="75" t="str">
        <f>T29 - U29 - V29</f>
        <v>0</v>
      </c>
      <c r="X29" s="66">
        <v>372</v>
      </c>
      <c r="Y29" s="69" t="str">
        <f>IFERROR(X29/(V29+W29), 0)</f>
        <v>0</v>
      </c>
      <c r="Z29" s="57">
        <v>396</v>
      </c>
      <c r="AA29" s="60">
        <v>0</v>
      </c>
      <c r="AB29" s="63">
        <v>0</v>
      </c>
      <c r="AC29" s="57">
        <v>5693</v>
      </c>
      <c r="AD29" s="60">
        <v>5008</v>
      </c>
      <c r="AE29" s="60">
        <v>-685</v>
      </c>
      <c r="AF29" s="60">
        <v>-11</v>
      </c>
      <c r="AG29" s="66" t="str">
        <f>IFERROR(AF29/AD29, 0) * 100</f>
        <v>0</v>
      </c>
      <c r="AH29" s="60" t="s">
        <v>13</v>
      </c>
      <c r="AI29" s="75">
        <v>8250</v>
      </c>
      <c r="AJ29" s="75">
        <v>1010</v>
      </c>
      <c r="AK29" s="75">
        <v>1301</v>
      </c>
      <c r="AL29" s="75" t="str">
        <f>AI29 - AJ29 - AK29</f>
        <v>0</v>
      </c>
      <c r="AM29" s="66">
        <v>4897.8</v>
      </c>
      <c r="AN29" s="72" t="str">
        <f>IFERROR(AM29/(AK29+AL29), 0)</f>
        <v>0</v>
      </c>
      <c r="AO29" s="63">
        <v>7277</v>
      </c>
    </row>
    <row r="30" spans="1:41" customHeight="1" ht="22.5">
      <c r="B30" s="48" t="str">
        <f>SUBTOTAL(3,$C$11:$C$30)</f>
        <v>0</v>
      </c>
      <c r="C30" s="51" t="s">
        <v>276</v>
      </c>
      <c r="D30" s="51" t="s">
        <v>298</v>
      </c>
      <c r="E30" s="54" t="s">
        <v>278</v>
      </c>
      <c r="F30" s="57">
        <v>402</v>
      </c>
      <c r="G30" s="60">
        <v>452</v>
      </c>
      <c r="H30" s="60">
        <v>50</v>
      </c>
      <c r="I30" s="60">
        <v>-12</v>
      </c>
      <c r="J30" s="75">
        <v>1026</v>
      </c>
      <c r="K30" s="75">
        <v>120</v>
      </c>
      <c r="L30" s="75">
        <v>26</v>
      </c>
      <c r="M30" s="75" t="str">
        <f>J30 - K30 - L30</f>
        <v>0</v>
      </c>
      <c r="N30" s="66">
        <v>804.5599999999999</v>
      </c>
      <c r="O30" s="69" t="str">
        <f>IFERROR(N30/(L30+M30), 0)</f>
        <v>0</v>
      </c>
      <c r="P30" s="57">
        <v>402</v>
      </c>
      <c r="Q30" s="60">
        <v>446</v>
      </c>
      <c r="R30" s="60">
        <v>44</v>
      </c>
      <c r="S30" s="60">
        <v>-1</v>
      </c>
      <c r="T30" s="75">
        <v>1035</v>
      </c>
      <c r="U30" s="75">
        <v>120</v>
      </c>
      <c r="V30" s="75">
        <v>36</v>
      </c>
      <c r="W30" s="75" t="str">
        <f>T30 - U30 - V30</f>
        <v>0</v>
      </c>
      <c r="X30" s="66">
        <v>793.88</v>
      </c>
      <c r="Y30" s="69" t="str">
        <f>IFERROR(X30/(V30+W30), 0)</f>
        <v>0</v>
      </c>
      <c r="Z30" s="57">
        <v>390</v>
      </c>
      <c r="AA30" s="60">
        <v>0</v>
      </c>
      <c r="AB30" s="63">
        <v>0</v>
      </c>
      <c r="AC30" s="57">
        <v>5640</v>
      </c>
      <c r="AD30" s="60">
        <v>5012</v>
      </c>
      <c r="AE30" s="60">
        <v>-628</v>
      </c>
      <c r="AF30" s="60">
        <v>-105</v>
      </c>
      <c r="AG30" s="66" t="str">
        <f>IFERROR(AF30/AD30, 0) * 100</f>
        <v>0</v>
      </c>
      <c r="AH30" s="60" t="s">
        <v>13</v>
      </c>
      <c r="AI30" s="75">
        <v>13975</v>
      </c>
      <c r="AJ30" s="75">
        <v>1590</v>
      </c>
      <c r="AK30" s="75">
        <v>1644</v>
      </c>
      <c r="AL30" s="75" t="str">
        <f>AI30 - AJ30 - AK30</f>
        <v>0</v>
      </c>
      <c r="AM30" s="66">
        <v>8921.360000000001</v>
      </c>
      <c r="AN30" s="72" t="str">
        <f>IFERROR(AM30/(AK30+AL30), 0)</f>
        <v>0</v>
      </c>
      <c r="AO30" s="63">
        <v>7248</v>
      </c>
    </row>
    <row r="31" spans="1:41" customHeight="1" ht="22.5">
      <c r="B31" s="48" t="str">
        <f>SUBTOTAL(3,$C$11:$C$31)</f>
        <v>0</v>
      </c>
      <c r="C31" s="51" t="s">
        <v>276</v>
      </c>
      <c r="D31" s="51" t="s">
        <v>299</v>
      </c>
      <c r="E31" s="54" t="s">
        <v>278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2136</v>
      </c>
      <c r="AD31" s="60">
        <v>2136</v>
      </c>
      <c r="AE31" s="60">
        <v>0</v>
      </c>
      <c r="AF31" s="60">
        <v>-41</v>
      </c>
      <c r="AG31" s="66" t="str">
        <f>IFERROR(AF31/AD31, 0) * 100</f>
        <v>0</v>
      </c>
      <c r="AH31" s="60" t="s">
        <v>13</v>
      </c>
      <c r="AI31" s="75">
        <v>4204</v>
      </c>
      <c r="AJ31" s="75">
        <v>510</v>
      </c>
      <c r="AK31" s="75">
        <v>622</v>
      </c>
      <c r="AL31" s="75" t="str">
        <f>AI31 - AJ31 - AK31</f>
        <v>0</v>
      </c>
      <c r="AM31" s="66">
        <v>2605.92</v>
      </c>
      <c r="AN31" s="72" t="str">
        <f>IFERROR(AM31/(AK31+AL31), 0)</f>
        <v>0</v>
      </c>
      <c r="AO31" s="63">
        <v>2136</v>
      </c>
    </row>
    <row r="32" spans="1:41" customHeight="1" ht="22.5">
      <c r="B32" s="48" t="str">
        <f>SUBTOTAL(3,$C$11:$C$32)</f>
        <v>0</v>
      </c>
      <c r="C32" s="51" t="s">
        <v>276</v>
      </c>
      <c r="D32" s="51" t="s">
        <v>300</v>
      </c>
      <c r="E32" s="54" t="s">
        <v>278</v>
      </c>
      <c r="F32" s="57">
        <v>479</v>
      </c>
      <c r="G32" s="60">
        <v>404</v>
      </c>
      <c r="H32" s="60">
        <v>-75</v>
      </c>
      <c r="I32" s="60">
        <v>-22</v>
      </c>
      <c r="J32" s="75">
        <v>985</v>
      </c>
      <c r="K32" s="75">
        <v>120</v>
      </c>
      <c r="L32" s="75">
        <v>442</v>
      </c>
      <c r="M32" s="75" t="str">
        <f>J32 - K32 - L32</f>
        <v>0</v>
      </c>
      <c r="N32" s="66">
        <v>505</v>
      </c>
      <c r="O32" s="69" t="str">
        <f>IFERROR(N32/(L32+M32), 0)</f>
        <v>0</v>
      </c>
      <c r="P32" s="57">
        <v>648</v>
      </c>
      <c r="Q32" s="60">
        <v>642</v>
      </c>
      <c r="R32" s="60">
        <v>-6</v>
      </c>
      <c r="S32" s="60">
        <v>-3</v>
      </c>
      <c r="T32" s="75">
        <v>1014</v>
      </c>
      <c r="U32" s="75">
        <v>120</v>
      </c>
      <c r="V32" s="75">
        <v>84</v>
      </c>
      <c r="W32" s="75" t="str">
        <f>T32 - U32 - V32</f>
        <v>0</v>
      </c>
      <c r="X32" s="66">
        <v>802.5</v>
      </c>
      <c r="Y32" s="69" t="str">
        <f>IFERROR(X32/(V32+W32), 0)</f>
        <v>0</v>
      </c>
      <c r="Z32" s="57">
        <v>636</v>
      </c>
      <c r="AA32" s="60">
        <v>0</v>
      </c>
      <c r="AB32" s="63">
        <v>0</v>
      </c>
      <c r="AC32" s="57">
        <v>8795</v>
      </c>
      <c r="AD32" s="60">
        <v>7709</v>
      </c>
      <c r="AE32" s="60">
        <v>-1086</v>
      </c>
      <c r="AF32" s="60">
        <v>-157</v>
      </c>
      <c r="AG32" s="66" t="str">
        <f>IFERROR(AF32/AD32, 0) * 100</f>
        <v>0</v>
      </c>
      <c r="AH32" s="60" t="s">
        <v>13</v>
      </c>
      <c r="AI32" s="75">
        <v>13396</v>
      </c>
      <c r="AJ32" s="75">
        <v>1630</v>
      </c>
      <c r="AK32" s="75">
        <v>2418</v>
      </c>
      <c r="AL32" s="75" t="str">
        <f>AI32 - AJ32 - AK32</f>
        <v>0</v>
      </c>
      <c r="AM32" s="66">
        <v>9636.25</v>
      </c>
      <c r="AN32" s="72" t="str">
        <f>IFERROR(AM32/(AK32+AL32), 0)</f>
        <v>0</v>
      </c>
      <c r="AO32" s="63">
        <v>11387</v>
      </c>
    </row>
    <row r="33" spans="1:41" customHeight="1" ht="22.5">
      <c r="B33" s="48" t="str">
        <f>SUBTOTAL(3,$C$11:$C$33)</f>
        <v>0</v>
      </c>
      <c r="C33" s="51" t="s">
        <v>276</v>
      </c>
      <c r="D33" s="51" t="s">
        <v>301</v>
      </c>
      <c r="E33" s="54" t="s">
        <v>278</v>
      </c>
      <c r="F33" s="57">
        <v>0</v>
      </c>
      <c r="G33" s="60">
        <v>0</v>
      </c>
      <c r="H33" s="60">
        <v>0</v>
      </c>
      <c r="I33" s="60">
        <v>-28</v>
      </c>
      <c r="J33" s="75">
        <v>1014</v>
      </c>
      <c r="K33" s="75">
        <v>120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348</v>
      </c>
      <c r="U33" s="75">
        <v>50</v>
      </c>
      <c r="V33" s="75">
        <v>22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1829</v>
      </c>
      <c r="AE33" s="60">
        <v>-199</v>
      </c>
      <c r="AF33" s="60">
        <v>-175</v>
      </c>
      <c r="AG33" s="66" t="str">
        <f>IFERROR(AF33/AD33, 0) * 100</f>
        <v>0</v>
      </c>
      <c r="AH33" s="60" t="s">
        <v>13</v>
      </c>
      <c r="AI33" s="75">
        <v>2485</v>
      </c>
      <c r="AJ33" s="75">
        <v>290</v>
      </c>
      <c r="AK33" s="75">
        <v>188</v>
      </c>
      <c r="AL33" s="75" t="str">
        <f>AI33 - AJ33 - AK33</f>
        <v>0</v>
      </c>
      <c r="AM33" s="66">
        <v>1335.17</v>
      </c>
      <c r="AN33" s="72" t="str">
        <f>IFERROR(AM33/(AK33+AL33), 0)</f>
        <v>0</v>
      </c>
      <c r="AO33" s="63">
        <v>2028</v>
      </c>
    </row>
    <row r="34" spans="1:41" customHeight="1" ht="22.5">
      <c r="B34" s="48" t="str">
        <f>SUBTOTAL(3,$C$11:$C$34)</f>
        <v>0</v>
      </c>
      <c r="C34" s="51" t="s">
        <v>276</v>
      </c>
      <c r="D34" s="51" t="s">
        <v>302</v>
      </c>
      <c r="E34" s="54" t="s">
        <v>280</v>
      </c>
      <c r="F34" s="57">
        <v>0</v>
      </c>
      <c r="G34" s="60">
        <v>0</v>
      </c>
      <c r="H34" s="60">
        <v>0</v>
      </c>
      <c r="I34" s="60">
        <v>-3</v>
      </c>
      <c r="J34" s="75">
        <v>1024</v>
      </c>
      <c r="K34" s="75">
        <v>120</v>
      </c>
      <c r="L34" s="75">
        <v>249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-9</v>
      </c>
      <c r="T34" s="75">
        <v>470</v>
      </c>
      <c r="U34" s="75">
        <v>60</v>
      </c>
      <c r="V34" s="75">
        <v>108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2028</v>
      </c>
      <c r="AD34" s="60">
        <v>2015</v>
      </c>
      <c r="AE34" s="60">
        <v>-13</v>
      </c>
      <c r="AF34" s="60">
        <v>-62</v>
      </c>
      <c r="AG34" s="66" t="str">
        <f>IFERROR(AF34/AD34, 0) * 100</f>
        <v>0</v>
      </c>
      <c r="AH34" s="60" t="s">
        <v>13</v>
      </c>
      <c r="AI34" s="75">
        <v>3084</v>
      </c>
      <c r="AJ34" s="75">
        <v>360</v>
      </c>
      <c r="AK34" s="75">
        <v>709</v>
      </c>
      <c r="AL34" s="75" t="str">
        <f>AI34 - AJ34 - AK34</f>
        <v>0</v>
      </c>
      <c r="AM34" s="66">
        <v>1470.95</v>
      </c>
      <c r="AN34" s="72" t="str">
        <f>IFERROR(AM34/(AK34+AL34), 0)</f>
        <v>0</v>
      </c>
      <c r="AO34" s="63">
        <v>2028</v>
      </c>
    </row>
    <row r="35" spans="1:41" customHeight="1" ht="22.5">
      <c r="B35" s="48" t="str">
        <f>SUBTOTAL(3,$C$11:$C$35)</f>
        <v>0</v>
      </c>
      <c r="C35" s="51" t="s">
        <v>276</v>
      </c>
      <c r="D35" s="51" t="s">
        <v>303</v>
      </c>
      <c r="E35" s="54" t="s">
        <v>278</v>
      </c>
      <c r="F35" s="57">
        <v>588</v>
      </c>
      <c r="G35" s="60">
        <v>473</v>
      </c>
      <c r="H35" s="60">
        <v>-115</v>
      </c>
      <c r="I35" s="60">
        <v>-15</v>
      </c>
      <c r="J35" s="75">
        <v>1022</v>
      </c>
      <c r="K35" s="75">
        <v>120</v>
      </c>
      <c r="L35" s="75">
        <v>365</v>
      </c>
      <c r="M35" s="75" t="str">
        <f>J35 - K35 - L35</f>
        <v>0</v>
      </c>
      <c r="N35" s="66">
        <v>652.74</v>
      </c>
      <c r="O35" s="69" t="str">
        <f>IFERROR(N35/(L35+M35), 0)</f>
        <v>0</v>
      </c>
      <c r="P35" s="57">
        <v>588</v>
      </c>
      <c r="Q35" s="60">
        <v>544</v>
      </c>
      <c r="R35" s="60">
        <v>-44</v>
      </c>
      <c r="S35" s="60">
        <v>-15</v>
      </c>
      <c r="T35" s="75">
        <v>1024</v>
      </c>
      <c r="U35" s="75">
        <v>120</v>
      </c>
      <c r="V35" s="75">
        <v>265</v>
      </c>
      <c r="W35" s="75" t="str">
        <f>T35 - U35 - V35</f>
        <v>0</v>
      </c>
      <c r="X35" s="66">
        <v>750.72</v>
      </c>
      <c r="Y35" s="69" t="str">
        <f>IFERROR(X35/(V35+W35), 0)</f>
        <v>0</v>
      </c>
      <c r="Z35" s="57">
        <v>576</v>
      </c>
      <c r="AA35" s="60">
        <v>0</v>
      </c>
      <c r="AB35" s="63">
        <v>0</v>
      </c>
      <c r="AC35" s="57">
        <v>2640</v>
      </c>
      <c r="AD35" s="60">
        <v>1592</v>
      </c>
      <c r="AE35" s="60">
        <v>-1048</v>
      </c>
      <c r="AF35" s="60">
        <v>-195</v>
      </c>
      <c r="AG35" s="66" t="str">
        <f>IFERROR(AF35/AD35, 0) * 100</f>
        <v>0</v>
      </c>
      <c r="AH35" s="60" t="s">
        <v>13</v>
      </c>
      <c r="AI35" s="75">
        <v>4090</v>
      </c>
      <c r="AJ35" s="75">
        <v>480</v>
      </c>
      <c r="AK35" s="75">
        <v>1375</v>
      </c>
      <c r="AL35" s="75" t="str">
        <f>AI35 - AJ35 - AK35</f>
        <v>0</v>
      </c>
      <c r="AM35" s="66">
        <v>2196.96</v>
      </c>
      <c r="AN35" s="72" t="str">
        <f>IFERROR(AM35/(AK35+AL35), 0)</f>
        <v>0</v>
      </c>
      <c r="AO35" s="63">
        <v>4692</v>
      </c>
    </row>
    <row r="36" spans="1:41" customHeight="1" ht="22.5">
      <c r="B36" s="48" t="str">
        <f>SUBTOTAL(3,$C$11:$C$36)</f>
        <v>0</v>
      </c>
      <c r="C36" s="51" t="s">
        <v>276</v>
      </c>
      <c r="D36" s="51" t="s">
        <v>304</v>
      </c>
      <c r="E36" s="54" t="s">
        <v>280</v>
      </c>
      <c r="F36" s="57">
        <v>588</v>
      </c>
      <c r="G36" s="60">
        <v>433</v>
      </c>
      <c r="H36" s="60">
        <v>-155</v>
      </c>
      <c r="I36" s="60">
        <v>-1</v>
      </c>
      <c r="J36" s="75">
        <v>1036</v>
      </c>
      <c r="K36" s="75">
        <v>120</v>
      </c>
      <c r="L36" s="75">
        <v>96</v>
      </c>
      <c r="M36" s="75" t="str">
        <f>J36 - K36 - L36</f>
        <v>0</v>
      </c>
      <c r="N36" s="66">
        <v>316.09</v>
      </c>
      <c r="O36" s="69" t="str">
        <f>IFERROR(N36/(L36+M36), 0)</f>
        <v>0</v>
      </c>
      <c r="P36" s="57">
        <v>588</v>
      </c>
      <c r="Q36" s="60">
        <v>520</v>
      </c>
      <c r="R36" s="60">
        <v>-68</v>
      </c>
      <c r="S36" s="60">
        <v>-1</v>
      </c>
      <c r="T36" s="75">
        <v>1037</v>
      </c>
      <c r="U36" s="75">
        <v>120</v>
      </c>
      <c r="V36" s="75">
        <v>120</v>
      </c>
      <c r="W36" s="75" t="str">
        <f>T36 - U36 - V36</f>
        <v>0</v>
      </c>
      <c r="X36" s="66">
        <v>379.6</v>
      </c>
      <c r="Y36" s="69" t="str">
        <f>IFERROR(X36/(V36+W36), 0)</f>
        <v>0</v>
      </c>
      <c r="Z36" s="57">
        <v>576</v>
      </c>
      <c r="AA36" s="60">
        <v>0</v>
      </c>
      <c r="AB36" s="63">
        <v>0</v>
      </c>
      <c r="AC36" s="57">
        <v>2977</v>
      </c>
      <c r="AD36" s="60">
        <v>1997</v>
      </c>
      <c r="AE36" s="60">
        <v>-980</v>
      </c>
      <c r="AF36" s="60">
        <v>-9</v>
      </c>
      <c r="AG36" s="66" t="str">
        <f>IFERROR(AF36/AD36, 0) * 100</f>
        <v>0</v>
      </c>
      <c r="AH36" s="60" t="s">
        <v>13</v>
      </c>
      <c r="AI36" s="75">
        <v>4047</v>
      </c>
      <c r="AJ36" s="75">
        <v>480</v>
      </c>
      <c r="AK36" s="75">
        <v>713</v>
      </c>
      <c r="AL36" s="75" t="str">
        <f>AI36 - AJ36 - AK36</f>
        <v>0</v>
      </c>
      <c r="AM36" s="66">
        <v>1457.81</v>
      </c>
      <c r="AN36" s="72" t="str">
        <f>IFERROR(AM36/(AK36+AL36), 0)</f>
        <v>0</v>
      </c>
      <c r="AO36" s="63">
        <v>5029</v>
      </c>
    </row>
    <row r="37" spans="1:41" customHeight="1" ht="22.5">
      <c r="B37" s="48" t="str">
        <f>SUBTOTAL(3,$C$11:$C$37)</f>
        <v>0</v>
      </c>
      <c r="C37" s="51" t="s">
        <v>276</v>
      </c>
      <c r="D37" s="51" t="s">
        <v>305</v>
      </c>
      <c r="E37" s="54" t="s">
        <v>278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2736</v>
      </c>
      <c r="AD37" s="60">
        <v>2736</v>
      </c>
      <c r="AE37" s="60">
        <v>0</v>
      </c>
      <c r="AF37" s="60">
        <v>-66</v>
      </c>
      <c r="AG37" s="66" t="str">
        <f>IFERROR(AF37/AD37, 0) * 100</f>
        <v>0</v>
      </c>
      <c r="AH37" s="60" t="s">
        <v>13</v>
      </c>
      <c r="AI37" s="75">
        <v>4443</v>
      </c>
      <c r="AJ37" s="75">
        <v>540</v>
      </c>
      <c r="AK37" s="75">
        <v>1141</v>
      </c>
      <c r="AL37" s="75" t="str">
        <f>AI37 - AJ37 - AK37</f>
        <v>0</v>
      </c>
      <c r="AM37" s="66">
        <v>2927.52</v>
      </c>
      <c r="AN37" s="72" t="str">
        <f>IFERROR(AM37/(AK37+AL37), 0)</f>
        <v>0</v>
      </c>
      <c r="AO37" s="63">
        <v>2736</v>
      </c>
    </row>
    <row r="38" spans="1:41" customHeight="1" ht="22.5">
      <c r="B38" s="48" t="str">
        <f>SUBTOTAL(3,$C$11:$C$38)</f>
        <v>0</v>
      </c>
      <c r="C38" s="51" t="s">
        <v>276</v>
      </c>
      <c r="D38" s="51" t="s">
        <v>306</v>
      </c>
      <c r="E38" s="54" t="s">
        <v>280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4608</v>
      </c>
      <c r="AD38" s="60">
        <v>4449</v>
      </c>
      <c r="AE38" s="60">
        <v>-159</v>
      </c>
      <c r="AF38" s="60">
        <v>-60</v>
      </c>
      <c r="AG38" s="66" t="str">
        <f>IFERROR(AF38/AD38, 0) * 100</f>
        <v>0</v>
      </c>
      <c r="AH38" s="60" t="s">
        <v>13</v>
      </c>
      <c r="AI38" s="75">
        <v>5046</v>
      </c>
      <c r="AJ38" s="75">
        <v>600</v>
      </c>
      <c r="AK38" s="75">
        <v>522</v>
      </c>
      <c r="AL38" s="75" t="str">
        <f>AI38 - AJ38 - AK38</f>
        <v>0</v>
      </c>
      <c r="AM38" s="66">
        <v>3069.81</v>
      </c>
      <c r="AN38" s="72" t="str">
        <f>IFERROR(AM38/(AK38+AL38), 0)</f>
        <v>0</v>
      </c>
      <c r="AO38" s="63">
        <v>4608</v>
      </c>
    </row>
    <row r="39" spans="1:41" customHeight="1" ht="22.5">
      <c r="B39" s="48" t="str">
        <f>SUBTOTAL(3,$C$11:$C$39)</f>
        <v>0</v>
      </c>
      <c r="C39" s="51" t="s">
        <v>276</v>
      </c>
      <c r="D39" s="51" t="s">
        <v>307</v>
      </c>
      <c r="E39" s="54" t="s">
        <v>278</v>
      </c>
      <c r="F39" s="57">
        <v>373</v>
      </c>
      <c r="G39" s="60">
        <v>887</v>
      </c>
      <c r="H39" s="60">
        <v>514</v>
      </c>
      <c r="I39" s="60">
        <v>-20</v>
      </c>
      <c r="J39" s="75">
        <v>1106</v>
      </c>
      <c r="K39" s="75">
        <v>120</v>
      </c>
      <c r="L39" s="75">
        <v>39</v>
      </c>
      <c r="M39" s="75" t="str">
        <f>J39 - K39 - L39</f>
        <v>0</v>
      </c>
      <c r="N39" s="66">
        <v>736.21</v>
      </c>
      <c r="O39" s="69" t="str">
        <f>IFERROR(N39/(L39+M39), 0)</f>
        <v>0</v>
      </c>
      <c r="P39" s="57">
        <v>984</v>
      </c>
      <c r="Q39" s="60">
        <v>970</v>
      </c>
      <c r="R39" s="60">
        <v>-14</v>
      </c>
      <c r="S39" s="60">
        <v>-7</v>
      </c>
      <c r="T39" s="75">
        <v>1026</v>
      </c>
      <c r="U39" s="75">
        <v>120</v>
      </c>
      <c r="V39" s="75">
        <v>73</v>
      </c>
      <c r="W39" s="75" t="str">
        <f>T39 - U39 - V39</f>
        <v>0</v>
      </c>
      <c r="X39" s="66">
        <v>805.1</v>
      </c>
      <c r="Y39" s="69" t="str">
        <f>IFERROR(X39/(V39+W39), 0)</f>
        <v>0</v>
      </c>
      <c r="Z39" s="57">
        <v>948</v>
      </c>
      <c r="AA39" s="60">
        <v>0</v>
      </c>
      <c r="AB39" s="63">
        <v>0</v>
      </c>
      <c r="AC39" s="57">
        <v>12949</v>
      </c>
      <c r="AD39" s="60">
        <v>11695</v>
      </c>
      <c r="AE39" s="60">
        <v>-1254</v>
      </c>
      <c r="AF39" s="60">
        <v>-163</v>
      </c>
      <c r="AG39" s="66" t="str">
        <f>IFERROR(AF39/AD39, 0) * 100</f>
        <v>0</v>
      </c>
      <c r="AH39" s="60" t="s">
        <v>13</v>
      </c>
      <c r="AI39" s="75">
        <v>13388</v>
      </c>
      <c r="AJ39" s="75">
        <v>1620</v>
      </c>
      <c r="AK39" s="75">
        <v>1642</v>
      </c>
      <c r="AL39" s="75" t="str">
        <f>AI39 - AJ39 - AK39</f>
        <v>0</v>
      </c>
      <c r="AM39" s="66">
        <v>9706.85</v>
      </c>
      <c r="AN39" s="72" t="str">
        <f>IFERROR(AM39/(AK39+AL39), 0)</f>
        <v>0</v>
      </c>
      <c r="AO39" s="63">
        <v>16213</v>
      </c>
    </row>
    <row r="40" spans="1:41" customHeight="1" ht="22.5">
      <c r="B40" s="48" t="str">
        <f>SUBTOTAL(3,$C$11:$C$40)</f>
        <v>0</v>
      </c>
      <c r="C40" s="51" t="s">
        <v>276</v>
      </c>
      <c r="D40" s="51" t="s">
        <v>308</v>
      </c>
      <c r="E40" s="54" t="s">
        <v>280</v>
      </c>
      <c r="F40" s="57">
        <v>373</v>
      </c>
      <c r="G40" s="60">
        <v>869</v>
      </c>
      <c r="H40" s="60">
        <v>496</v>
      </c>
      <c r="I40" s="60">
        <v>0</v>
      </c>
      <c r="J40" s="75">
        <v>1035</v>
      </c>
      <c r="K40" s="75">
        <v>120</v>
      </c>
      <c r="L40" s="75">
        <v>91</v>
      </c>
      <c r="M40" s="75" t="str">
        <f>J40 - K40 - L40</f>
        <v>0</v>
      </c>
      <c r="N40" s="66">
        <v>582.23</v>
      </c>
      <c r="O40" s="69" t="str">
        <f>IFERROR(N40/(L40+M40), 0)</f>
        <v>0</v>
      </c>
      <c r="P40" s="57">
        <v>984</v>
      </c>
      <c r="Q40" s="60">
        <v>866</v>
      </c>
      <c r="R40" s="60">
        <v>-118</v>
      </c>
      <c r="S40" s="60">
        <v>-4</v>
      </c>
      <c r="T40" s="75">
        <v>1044</v>
      </c>
      <c r="U40" s="75">
        <v>120</v>
      </c>
      <c r="V40" s="75">
        <v>51</v>
      </c>
      <c r="W40" s="75" t="str">
        <f>T40 - U40 - V40</f>
        <v>0</v>
      </c>
      <c r="X40" s="66">
        <v>580.22</v>
      </c>
      <c r="Y40" s="69" t="str">
        <f>IFERROR(X40/(V40+W40), 0)</f>
        <v>0</v>
      </c>
      <c r="Z40" s="57">
        <v>948</v>
      </c>
      <c r="AA40" s="60">
        <v>0</v>
      </c>
      <c r="AB40" s="63">
        <v>0</v>
      </c>
      <c r="AC40" s="57">
        <v>12949</v>
      </c>
      <c r="AD40" s="60">
        <v>11328</v>
      </c>
      <c r="AE40" s="60">
        <v>-1621</v>
      </c>
      <c r="AF40" s="60">
        <v>-85</v>
      </c>
      <c r="AG40" s="66" t="str">
        <f>IFERROR(AF40/AD40, 0) * 100</f>
        <v>0</v>
      </c>
      <c r="AH40" s="60" t="s">
        <v>13</v>
      </c>
      <c r="AI40" s="75">
        <v>14138</v>
      </c>
      <c r="AJ40" s="75">
        <v>1740</v>
      </c>
      <c r="AK40" s="75">
        <v>888</v>
      </c>
      <c r="AL40" s="75" t="str">
        <f>AI40 - AJ40 - AK40</f>
        <v>0</v>
      </c>
      <c r="AM40" s="66">
        <v>7589.76</v>
      </c>
      <c r="AN40" s="72" t="str">
        <f>IFERROR(AM40/(AK40+AL40), 0)</f>
        <v>0</v>
      </c>
      <c r="AO40" s="63">
        <v>16627</v>
      </c>
    </row>
    <row r="41" spans="1:41" customHeight="1" ht="22.5">
      <c r="B41" s="48" t="str">
        <f>SUBTOTAL(3,$C$11:$C$41)</f>
        <v>0</v>
      </c>
      <c r="C41" s="51" t="s">
        <v>276</v>
      </c>
      <c r="D41" s="51" t="s">
        <v>309</v>
      </c>
      <c r="E41" s="54" t="s">
        <v>278</v>
      </c>
      <c r="F41" s="57">
        <v>371</v>
      </c>
      <c r="G41" s="60">
        <v>451</v>
      </c>
      <c r="H41" s="60">
        <v>80</v>
      </c>
      <c r="I41" s="60">
        <v>-10</v>
      </c>
      <c r="J41" s="75">
        <v>1036</v>
      </c>
      <c r="K41" s="75">
        <v>120</v>
      </c>
      <c r="L41" s="75">
        <v>95</v>
      </c>
      <c r="M41" s="75" t="str">
        <f>J41 - K41 - L41</f>
        <v>0</v>
      </c>
      <c r="N41" s="66">
        <v>748.66</v>
      </c>
      <c r="O41" s="69" t="str">
        <f>IFERROR(N41/(L41+M41), 0)</f>
        <v>0</v>
      </c>
      <c r="P41" s="57">
        <v>468</v>
      </c>
      <c r="Q41" s="60">
        <v>438</v>
      </c>
      <c r="R41" s="60">
        <v>-30</v>
      </c>
      <c r="S41" s="60">
        <v>-11</v>
      </c>
      <c r="T41" s="75">
        <v>1030</v>
      </c>
      <c r="U41" s="75">
        <v>120</v>
      </c>
      <c r="V41" s="75">
        <v>150</v>
      </c>
      <c r="W41" s="75" t="str">
        <f>T41 - U41 - V41</f>
        <v>0</v>
      </c>
      <c r="X41" s="66">
        <v>727.08</v>
      </c>
      <c r="Y41" s="69" t="str">
        <f>IFERROR(X41/(V41+W41), 0)</f>
        <v>0</v>
      </c>
      <c r="Z41" s="57">
        <v>468</v>
      </c>
      <c r="AA41" s="60">
        <v>0</v>
      </c>
      <c r="AB41" s="63">
        <v>0</v>
      </c>
      <c r="AC41" s="57">
        <v>4727</v>
      </c>
      <c r="AD41" s="60">
        <v>3902</v>
      </c>
      <c r="AE41" s="60">
        <v>-825</v>
      </c>
      <c r="AF41" s="60">
        <v>-190</v>
      </c>
      <c r="AG41" s="66" t="str">
        <f>IFERROR(AF41/AD41, 0) * 100</f>
        <v>0</v>
      </c>
      <c r="AH41" s="60" t="s">
        <v>13</v>
      </c>
      <c r="AI41" s="75">
        <v>10828</v>
      </c>
      <c r="AJ41" s="75">
        <v>1310</v>
      </c>
      <c r="AK41" s="75">
        <v>1079</v>
      </c>
      <c r="AL41" s="75" t="str">
        <f>AI41 - AJ41 - AK41</f>
        <v>0</v>
      </c>
      <c r="AM41" s="66">
        <v>6477.32</v>
      </c>
      <c r="AN41" s="72" t="str">
        <f>IFERROR(AM41/(AK41+AL41), 0)</f>
        <v>0</v>
      </c>
      <c r="AO41" s="63">
        <v>5867</v>
      </c>
    </row>
    <row r="42" spans="1:41" customHeight="1" ht="22.5">
      <c r="B42" s="48" t="str">
        <f>SUBTOTAL(3,$C$11:$C$42)</f>
        <v>0</v>
      </c>
      <c r="C42" s="51" t="s">
        <v>276</v>
      </c>
      <c r="D42" s="51" t="s">
        <v>310</v>
      </c>
      <c r="E42" s="54" t="s">
        <v>280</v>
      </c>
      <c r="F42" s="57">
        <v>264</v>
      </c>
      <c r="G42" s="60">
        <v>391</v>
      </c>
      <c r="H42" s="60">
        <v>127</v>
      </c>
      <c r="I42" s="60">
        <v>-5</v>
      </c>
      <c r="J42" s="75">
        <v>603</v>
      </c>
      <c r="K42" s="75">
        <v>60</v>
      </c>
      <c r="L42" s="75">
        <v>446</v>
      </c>
      <c r="M42" s="75" t="str">
        <f>J42 - K42 - L42</f>
        <v>0</v>
      </c>
      <c r="N42" s="66">
        <v>293.25</v>
      </c>
      <c r="O42" s="69" t="str">
        <f>IFERROR(N42/(L42+M42), 0)</f>
        <v>0</v>
      </c>
      <c r="P42" s="57">
        <v>264</v>
      </c>
      <c r="Q42" s="60">
        <v>0</v>
      </c>
      <c r="R42" s="60">
        <v>-264</v>
      </c>
      <c r="S42" s="60">
        <v>-6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264</v>
      </c>
      <c r="AA42" s="60">
        <v>0</v>
      </c>
      <c r="AB42" s="63">
        <v>0</v>
      </c>
      <c r="AC42" s="57">
        <v>6732</v>
      </c>
      <c r="AD42" s="60">
        <v>5652</v>
      </c>
      <c r="AE42" s="60">
        <v>-1080</v>
      </c>
      <c r="AF42" s="60">
        <v>-55</v>
      </c>
      <c r="AG42" s="66" t="str">
        <f>IFERROR(AF42/AD42, 0) * 100</f>
        <v>0</v>
      </c>
      <c r="AH42" s="60" t="s">
        <v>13</v>
      </c>
      <c r="AI42" s="75">
        <v>8607</v>
      </c>
      <c r="AJ42" s="75">
        <v>950</v>
      </c>
      <c r="AK42" s="75">
        <v>2687</v>
      </c>
      <c r="AL42" s="75" t="str">
        <f>AI42 - AJ42 - AK42</f>
        <v>0</v>
      </c>
      <c r="AM42" s="66">
        <v>4239</v>
      </c>
      <c r="AN42" s="72" t="str">
        <f>IFERROR(AM42/(AK42+AL42), 0)</f>
        <v>0</v>
      </c>
      <c r="AO42" s="63">
        <v>8640</v>
      </c>
    </row>
    <row r="43" spans="1:41" customHeight="1" ht="22.5">
      <c r="B43" s="48" t="str">
        <f>SUBTOTAL(3,$C$11:$C$43)</f>
        <v>0</v>
      </c>
      <c r="C43" s="51" t="s">
        <v>276</v>
      </c>
      <c r="D43" s="51" t="s">
        <v>311</v>
      </c>
      <c r="E43" s="54" t="s">
        <v>280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276</v>
      </c>
      <c r="D44" s="51" t="s">
        <v>312</v>
      </c>
      <c r="E44" s="54" t="s">
        <v>280</v>
      </c>
      <c r="F44" s="57">
        <v>576</v>
      </c>
      <c r="G44" s="60">
        <v>897</v>
      </c>
      <c r="H44" s="60">
        <v>321</v>
      </c>
      <c r="I44" s="60">
        <v>-2</v>
      </c>
      <c r="J44" s="75">
        <v>1023</v>
      </c>
      <c r="K44" s="75">
        <v>120</v>
      </c>
      <c r="L44" s="75">
        <v>102</v>
      </c>
      <c r="M44" s="75" t="str">
        <f>J44 - K44 - L44</f>
        <v>0</v>
      </c>
      <c r="N44" s="66">
        <v>600.99</v>
      </c>
      <c r="O44" s="69" t="str">
        <f>IFERROR(N44/(L44+M44), 0)</f>
        <v>0</v>
      </c>
      <c r="P44" s="57">
        <v>1152</v>
      </c>
      <c r="Q44" s="60">
        <v>924</v>
      </c>
      <c r="R44" s="60">
        <v>-228</v>
      </c>
      <c r="S44" s="60">
        <v>-4</v>
      </c>
      <c r="T44" s="75">
        <v>1011</v>
      </c>
      <c r="U44" s="75">
        <v>120</v>
      </c>
      <c r="V44" s="75">
        <v>108</v>
      </c>
      <c r="W44" s="75" t="str">
        <f>T44 - U44 - V44</f>
        <v>0</v>
      </c>
      <c r="X44" s="66">
        <v>619.08</v>
      </c>
      <c r="Y44" s="69" t="str">
        <f>IFERROR(X44/(V44+W44), 0)</f>
        <v>0</v>
      </c>
      <c r="Z44" s="57">
        <v>1116</v>
      </c>
      <c r="AA44" s="60">
        <v>0</v>
      </c>
      <c r="AB44" s="63">
        <v>0</v>
      </c>
      <c r="AC44" s="57">
        <v>13836</v>
      </c>
      <c r="AD44" s="60">
        <v>12219</v>
      </c>
      <c r="AE44" s="60">
        <v>-1617</v>
      </c>
      <c r="AF44" s="60">
        <v>-82</v>
      </c>
      <c r="AG44" s="66" t="str">
        <f>IFERROR(AF44/AD44, 0) * 100</f>
        <v>0</v>
      </c>
      <c r="AH44" s="60" t="s">
        <v>13</v>
      </c>
      <c r="AI44" s="75">
        <v>13996</v>
      </c>
      <c r="AJ44" s="75">
        <v>1710</v>
      </c>
      <c r="AK44" s="75">
        <v>1853</v>
      </c>
      <c r="AL44" s="75" t="str">
        <f>AI44 - AJ44 - AK44</f>
        <v>0</v>
      </c>
      <c r="AM44" s="66">
        <v>8210.49</v>
      </c>
      <c r="AN44" s="72" t="str">
        <f>IFERROR(AM44/(AK44+AL44), 0)</f>
        <v>0</v>
      </c>
      <c r="AO44" s="63">
        <v>17292</v>
      </c>
    </row>
    <row r="45" spans="1:41" customHeight="1" ht="22.5">
      <c r="B45" s="49" t="str">
        <f>SUBTOTAL(3,$C$11:$C$45)</f>
        <v>0</v>
      </c>
      <c r="C45" s="52" t="s">
        <v>276</v>
      </c>
      <c r="D45" s="52" t="s">
        <v>313</v>
      </c>
      <c r="E45" s="55" t="s">
        <v>280</v>
      </c>
      <c r="F45" s="58">
        <v>0</v>
      </c>
      <c r="G45" s="61">
        <v>447</v>
      </c>
      <c r="H45" s="61">
        <v>447</v>
      </c>
      <c r="I45" s="61">
        <v>-2</v>
      </c>
      <c r="J45" s="76">
        <v>48</v>
      </c>
      <c r="K45" s="76">
        <v>0</v>
      </c>
      <c r="L45" s="76">
        <v>43</v>
      </c>
      <c r="M45" s="76" t="str">
        <f>J45 - K45 - L45</f>
        <v>0</v>
      </c>
      <c r="N45" s="67">
        <v>335.25</v>
      </c>
      <c r="O45" s="70" t="str">
        <f>IFERROR(N45/(L45+M45), 0)</f>
        <v>0</v>
      </c>
      <c r="P45" s="58">
        <v>12</v>
      </c>
      <c r="Q45" s="61">
        <v>480</v>
      </c>
      <c r="R45" s="61">
        <v>468</v>
      </c>
      <c r="S45" s="61">
        <v>-7</v>
      </c>
      <c r="T45" s="76">
        <v>106</v>
      </c>
      <c r="U45" s="76">
        <v>0</v>
      </c>
      <c r="V45" s="76">
        <v>28</v>
      </c>
      <c r="W45" s="76" t="str">
        <f>T45 - U45 - V45</f>
        <v>0</v>
      </c>
      <c r="X45" s="67">
        <v>360</v>
      </c>
      <c r="Y45" s="70" t="str">
        <f>IFERROR(X45/(V45+W45), 0)</f>
        <v>0</v>
      </c>
      <c r="Z45" s="58">
        <v>528</v>
      </c>
      <c r="AA45" s="61">
        <v>0</v>
      </c>
      <c r="AB45" s="64">
        <v>0</v>
      </c>
      <c r="AC45" s="58">
        <v>7512</v>
      </c>
      <c r="AD45" s="61">
        <v>7371</v>
      </c>
      <c r="AE45" s="61">
        <v>-141</v>
      </c>
      <c r="AF45" s="61">
        <v>-55</v>
      </c>
      <c r="AG45" s="67" t="str">
        <f>IFERROR(AF45/AD45, 0) * 100</f>
        <v>0</v>
      </c>
      <c r="AH45" s="61" t="s">
        <v>13</v>
      </c>
      <c r="AI45" s="76">
        <v>7795</v>
      </c>
      <c r="AJ45" s="76">
        <v>880</v>
      </c>
      <c r="AK45" s="76">
        <v>1544</v>
      </c>
      <c r="AL45" s="76" t="str">
        <f>AI45 - AJ45 - AK45</f>
        <v>0</v>
      </c>
      <c r="AM45" s="67">
        <v>5427.45</v>
      </c>
      <c r="AN45" s="73" t="str">
        <f>IFERROR(AM45/(AK45+AL45), 0)</f>
        <v>0</v>
      </c>
      <c r="AO45" s="64">
        <v>10656</v>
      </c>
    </row>
    <row r="46" spans="1:41">
      <c r="AO46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IFERROR(AF7/AD7,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314</v>
      </c>
      <c r="D11" s="50" t="s">
        <v>315</v>
      </c>
      <c r="E11" s="53" t="s">
        <v>316</v>
      </c>
      <c r="F11" s="56">
        <v>1950</v>
      </c>
      <c r="G11" s="59">
        <v>0</v>
      </c>
      <c r="H11" s="59">
        <v>-1950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9462</v>
      </c>
      <c r="R11" s="59">
        <v>9462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22082</v>
      </c>
      <c r="AD11" s="59">
        <v>22082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31868</v>
      </c>
    </row>
    <row r="12" spans="1:41" customHeight="1" ht="22.5">
      <c r="B12" s="48" t="str">
        <f>SUBTOTAL(3,$C$11:$C$12)</f>
        <v>0</v>
      </c>
      <c r="C12" s="51" t="s">
        <v>314</v>
      </c>
      <c r="D12" s="51" t="s">
        <v>317</v>
      </c>
      <c r="E12" s="54" t="s">
        <v>318</v>
      </c>
      <c r="F12" s="57">
        <v>270</v>
      </c>
      <c r="G12" s="60">
        <v>630</v>
      </c>
      <c r="H12" s="60">
        <v>360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600</v>
      </c>
      <c r="Q12" s="60">
        <v>732</v>
      </c>
      <c r="R12" s="60">
        <v>132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732</v>
      </c>
      <c r="AA12" s="60">
        <v>0</v>
      </c>
      <c r="AB12" s="63">
        <v>0</v>
      </c>
      <c r="AC12" s="57">
        <v>2868</v>
      </c>
      <c r="AD12" s="60">
        <v>2095</v>
      </c>
      <c r="AE12" s="60">
        <v>-773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4770</v>
      </c>
    </row>
    <row r="13" spans="1:41" customHeight="1" ht="22.5">
      <c r="B13" s="48" t="str">
        <f>SUBTOTAL(3,$C$11:$C$13)</f>
        <v>0</v>
      </c>
      <c r="C13" s="51" t="s">
        <v>314</v>
      </c>
      <c r="D13" s="51" t="s">
        <v>319</v>
      </c>
      <c r="E13" s="54" t="s">
        <v>320</v>
      </c>
      <c r="F13" s="57">
        <v>4172</v>
      </c>
      <c r="G13" s="60">
        <v>3395</v>
      </c>
      <c r="H13" s="60">
        <v>-777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1640</v>
      </c>
      <c r="Q13" s="60">
        <v>2307</v>
      </c>
      <c r="R13" s="60">
        <v>667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2168</v>
      </c>
      <c r="AA13" s="60">
        <v>42</v>
      </c>
      <c r="AB13" s="63">
        <v>0</v>
      </c>
      <c r="AC13" s="57">
        <v>49829</v>
      </c>
      <c r="AD13" s="60">
        <v>45827</v>
      </c>
      <c r="AE13" s="60">
        <v>-4002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61942</v>
      </c>
    </row>
    <row r="14" spans="1:41" customHeight="1" ht="22.5">
      <c r="B14" s="49" t="str">
        <f>SUBTOTAL(3,$C$11:$C$14)</f>
        <v>0</v>
      </c>
      <c r="C14" s="52" t="s">
        <v>314</v>
      </c>
      <c r="D14" s="52" t="s">
        <v>321</v>
      </c>
      <c r="E14" s="55" t="s">
        <v>322</v>
      </c>
      <c r="F14" s="58">
        <v>0</v>
      </c>
      <c r="G14" s="61">
        <v>0</v>
      </c>
      <c r="H14" s="61">
        <v>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0</v>
      </c>
      <c r="Q14" s="61">
        <v>0</v>
      </c>
      <c r="R14" s="61">
        <v>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0</v>
      </c>
      <c r="AA14" s="61">
        <v>0</v>
      </c>
      <c r="AB14" s="64">
        <v>0</v>
      </c>
      <c r="AC14" s="58">
        <v>9000</v>
      </c>
      <c r="AD14" s="61">
        <v>6000</v>
      </c>
      <c r="AE14" s="61">
        <v>-3000</v>
      </c>
      <c r="AF14" s="61">
        <v>0</v>
      </c>
      <c r="AG14" s="67" t="str">
        <f>IFERROR(AF14/AD14, 0) * 100</f>
        <v>0</v>
      </c>
      <c r="AH14" s="61" t="s">
        <v>13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12000</v>
      </c>
    </row>
    <row r="15" spans="1:41">
      <c r="AO15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535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9" t="s">
        <v>333</v>
      </c>
      <c r="C2" s="79"/>
      <c r="D2" s="79"/>
      <c r="E2" s="80"/>
      <c r="F2" s="90" t="s">
        <v>334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</row>
    <row r="3" spans="1:44" customHeight="1" ht="17"/>
    <row r="4" spans="1:44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</row>
    <row r="5" spans="1:44" customHeight="1" ht="60">
      <c r="B5" s="84"/>
      <c r="C5"/>
      <c r="D5"/>
      <c r="E5"/>
      <c r="F5"/>
      <c r="G5"/>
      <c r="H5"/>
      <c r="I5"/>
      <c r="J5" s="87"/>
      <c r="K5" s="109" t="str">
        <f>SUBTOTAL(9,K10:K534)</f>
        <v>0</v>
      </c>
      <c r="L5" s="110" t="str">
        <f>SUBTOTAL(9,L10:L534)</f>
        <v>0</v>
      </c>
      <c r="M5" s="110" t="str">
        <f>SUBTOTAL(9,M10:M534)</f>
        <v>0</v>
      </c>
      <c r="N5" s="110" t="str">
        <f>SUBTOTAL(9,N10:N534)</f>
        <v>0</v>
      </c>
      <c r="O5" s="110" t="str">
        <f>SUBTOTAL(9,O10:O534)</f>
        <v>0</v>
      </c>
      <c r="P5" s="110" t="str">
        <f>SUBTOTAL(9,P10:P534)</f>
        <v>0</v>
      </c>
      <c r="Q5" s="121" t="str">
        <f>SUBTOTAL(9,Q10:Q534)</f>
        <v>0</v>
      </c>
      <c r="R5" s="121" t="str">
        <f>SUBTOTAL(9,R10:R534)</f>
        <v>0</v>
      </c>
      <c r="S5" s="110" t="str">
        <f>SUBTOTAL(9,S10:S534)</f>
        <v>0</v>
      </c>
      <c r="T5" s="110" t="str">
        <f>SUBTOTAL(9,T10:T534)</f>
        <v>0</v>
      </c>
      <c r="U5" s="110" t="str">
        <f>SUBTOTAL(9,U10:U534)</f>
        <v>0</v>
      </c>
      <c r="V5" s="110" t="str">
        <f>SUBTOTAL(9,V10:V534)</f>
        <v>0</v>
      </c>
      <c r="W5" s="110" t="str">
        <f>SUBTOTAL(9,W10:W534)</f>
        <v>0</v>
      </c>
      <c r="X5" s="121" t="str">
        <f>SUBTOTAL(9,X10:X534)</f>
        <v>0</v>
      </c>
      <c r="Y5" s="121" t="str">
        <f>SUBTOTAL(9,Y10:Y534)</f>
        <v>0</v>
      </c>
      <c r="Z5" s="121" t="str">
        <f>SUBTOTAL(9,Z10:Z534)</f>
        <v>0</v>
      </c>
      <c r="AA5" s="121" t="str">
        <f>SUBTOTAL(9,AA10:AA534)</f>
        <v>0</v>
      </c>
      <c r="AB5" s="121" t="str">
        <f>SUBTOTAL(9,AB10:AB534)</f>
        <v>0</v>
      </c>
      <c r="AC5" s="121" t="str">
        <f>SUBTOTAL(9,AC10:AC534)</f>
        <v>0</v>
      </c>
      <c r="AD5" s="121" t="str">
        <f>SUBTOTAL(9,AD10:AD534)</f>
        <v>0</v>
      </c>
      <c r="AE5" s="121" t="str">
        <f>SUBTOTAL(9,AE10:AE534)</f>
        <v>0</v>
      </c>
      <c r="AF5" s="121" t="str">
        <f>SUBTOTAL(9,AF10:AF534)</f>
        <v>0</v>
      </c>
      <c r="AG5" s="110" t="str">
        <f>SUBTOTAL(9,AG10:AG534)</f>
        <v>0</v>
      </c>
      <c r="AH5" s="110" t="str">
        <f>SUBTOTAL(9,AH10:AH534)</f>
        <v>0</v>
      </c>
      <c r="AI5" s="110" t="str">
        <f>SUBTOTAL(9,AI10:AI534)</f>
        <v>0</v>
      </c>
      <c r="AJ5" s="110" t="str">
        <f>SUBTOTAL(9,AJ10:AJ534)</f>
        <v>0</v>
      </c>
      <c r="AK5" s="110" t="str">
        <f>SUBTOTAL(9,AK10:AK534)</f>
        <v>0</v>
      </c>
      <c r="AL5" s="121" t="str">
        <f>SUBTOTAL(9,AL10:AL534)</f>
        <v>0</v>
      </c>
      <c r="AM5" s="121" t="str">
        <f>SUBTOTAL(9,AM10:AM534)</f>
        <v>0</v>
      </c>
      <c r="AN5" s="110" t="str">
        <f>SUBTOTAL(9,AN10:AN534)</f>
        <v>0</v>
      </c>
      <c r="AO5" s="110" t="str">
        <f>SUBTOTAL(9,AO10:AO534)</f>
        <v>0</v>
      </c>
      <c r="AP5" s="110" t="str">
        <f>SUBTOTAL(9,AP10:AP534)</f>
        <v>0</v>
      </c>
      <c r="AQ5" s="111" t="str">
        <f>SUBTOTAL(9,AQ10:AQ534)</f>
        <v>0</v>
      </c>
    </row>
    <row r="6" spans="1:44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</row>
    <row r="7" spans="1:44" customHeight="1" ht="10"/>
    <row r="8" spans="1:44" customHeight="1" ht="46">
      <c r="B8" s="95" t="s">
        <v>14</v>
      </c>
      <c r="C8" s="96" t="s">
        <v>335</v>
      </c>
      <c r="D8" s="96" t="s">
        <v>15</v>
      </c>
      <c r="E8" s="96" t="s">
        <v>16</v>
      </c>
      <c r="F8" s="96" t="s">
        <v>17</v>
      </c>
      <c r="G8" s="96" t="s">
        <v>336</v>
      </c>
      <c r="H8" s="96" t="s">
        <v>337</v>
      </c>
      <c r="I8" s="96" t="s">
        <v>338</v>
      </c>
      <c r="J8" s="96" t="s">
        <v>339</v>
      </c>
      <c r="K8" s="96" t="s">
        <v>18</v>
      </c>
      <c r="L8" s="96" t="s">
        <v>19</v>
      </c>
      <c r="M8" s="96" t="s">
        <v>340</v>
      </c>
      <c r="N8" s="97" t="s">
        <v>341</v>
      </c>
      <c r="O8" s="98" t="s">
        <v>342</v>
      </c>
      <c r="P8" s="98" t="s">
        <v>343</v>
      </c>
      <c r="Q8" s="122" t="s">
        <v>344</v>
      </c>
      <c r="R8" s="122" t="s">
        <v>345</v>
      </c>
      <c r="S8" s="98" t="s">
        <v>346</v>
      </c>
      <c r="T8" s="98" t="s">
        <v>347</v>
      </c>
      <c r="U8" s="98" t="s">
        <v>348</v>
      </c>
      <c r="V8" s="98" t="s">
        <v>349</v>
      </c>
      <c r="W8" s="98" t="s">
        <v>350</v>
      </c>
      <c r="X8" s="122" t="s">
        <v>351</v>
      </c>
      <c r="Y8" s="122" t="s">
        <v>352</v>
      </c>
      <c r="Z8" s="122" t="s">
        <v>353</v>
      </c>
      <c r="AA8" s="122" t="s">
        <v>354</v>
      </c>
      <c r="AB8" s="122" t="s">
        <v>355</v>
      </c>
      <c r="AC8" s="122" t="s">
        <v>356</v>
      </c>
      <c r="AD8" s="122" t="s">
        <v>357</v>
      </c>
      <c r="AE8" s="122" t="s">
        <v>358</v>
      </c>
      <c r="AF8" s="122" t="s">
        <v>359</v>
      </c>
      <c r="AG8" s="98" t="s">
        <v>360</v>
      </c>
      <c r="AH8" s="98" t="s">
        <v>361</v>
      </c>
      <c r="AI8" s="98" t="s">
        <v>362</v>
      </c>
      <c r="AJ8" s="98" t="s">
        <v>363</v>
      </c>
      <c r="AK8" s="98" t="s">
        <v>364</v>
      </c>
      <c r="AL8" s="122" t="s">
        <v>365</v>
      </c>
      <c r="AM8" s="122" t="s">
        <v>366</v>
      </c>
      <c r="AN8" s="98" t="s">
        <v>367</v>
      </c>
      <c r="AO8" s="98" t="s">
        <v>368</v>
      </c>
      <c r="AP8" s="98" t="s">
        <v>369</v>
      </c>
      <c r="AQ8" s="99" t="s">
        <v>370</v>
      </c>
    </row>
    <row r="9" spans="1:44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/>
      <c r="O9" s="93"/>
      <c r="P9" s="93"/>
      <c r="Q9" s="93" t="s">
        <v>371</v>
      </c>
      <c r="R9" s="93" t="s">
        <v>372</v>
      </c>
      <c r="S9" s="93"/>
      <c r="T9" s="93"/>
      <c r="U9" s="93"/>
      <c r="V9" s="93"/>
      <c r="W9" s="93"/>
      <c r="X9" s="93" t="s">
        <v>371</v>
      </c>
      <c r="Y9" s="93" t="s">
        <v>372</v>
      </c>
      <c r="Z9" s="93" t="s">
        <v>373</v>
      </c>
      <c r="AA9" s="93" t="s">
        <v>374</v>
      </c>
      <c r="AB9" s="93" t="s">
        <v>375</v>
      </c>
      <c r="AC9" s="93" t="s">
        <v>376</v>
      </c>
      <c r="AD9" s="93" t="s">
        <v>377</v>
      </c>
      <c r="AE9" s="93" t="s">
        <v>371</v>
      </c>
      <c r="AF9" s="93" t="s">
        <v>372</v>
      </c>
      <c r="AG9" s="93"/>
      <c r="AH9" s="93"/>
      <c r="AI9" s="93"/>
      <c r="AJ9" s="93"/>
      <c r="AK9" s="93"/>
      <c r="AL9" s="93" t="s">
        <v>371</v>
      </c>
      <c r="AM9" s="93" t="s">
        <v>372</v>
      </c>
      <c r="AN9" s="93"/>
      <c r="AO9" s="93"/>
      <c r="AP9" s="93"/>
      <c r="AQ9" s="94"/>
    </row>
    <row r="10" spans="1:44" customHeight="1" ht="22.5">
      <c r="B10" s="100" t="str">
        <f>SUBTOTAL(3,$C$10:$C$10)</f>
        <v>0</v>
      </c>
      <c r="C10" s="103">
        <v>51</v>
      </c>
      <c r="D10" s="103" t="s">
        <v>41</v>
      </c>
      <c r="E10" s="103" t="s">
        <v>42</v>
      </c>
      <c r="F10" s="103" t="s">
        <v>43</v>
      </c>
      <c r="G10" s="103" t="s">
        <v>378</v>
      </c>
      <c r="H10" s="103" t="s">
        <v>379</v>
      </c>
      <c r="I10" s="103" t="s">
        <v>380</v>
      </c>
      <c r="J10" s="106">
        <v>10</v>
      </c>
      <c r="K10" s="112">
        <v>410</v>
      </c>
      <c r="L10" s="115" t="str">
        <f>SUM(N10:AQ10)</f>
        <v>0</v>
      </c>
      <c r="M10" s="118" t="str">
        <f>L10 - K10</f>
        <v>0</v>
      </c>
      <c r="N10" s="112">
        <v>0</v>
      </c>
      <c r="O10" s="115">
        <v>0</v>
      </c>
      <c r="P10" s="115">
        <v>0</v>
      </c>
      <c r="Q10" s="123">
        <v>0</v>
      </c>
      <c r="R10" s="123">
        <v>0</v>
      </c>
      <c r="S10" s="115">
        <v>0</v>
      </c>
      <c r="T10" s="115">
        <v>0</v>
      </c>
      <c r="U10" s="115">
        <v>0</v>
      </c>
      <c r="V10" s="115">
        <v>0</v>
      </c>
      <c r="W10" s="115">
        <v>0</v>
      </c>
      <c r="X10" s="123">
        <v>0</v>
      </c>
      <c r="Y10" s="123">
        <v>0</v>
      </c>
      <c r="Z10" s="123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3">
        <v>0</v>
      </c>
      <c r="AG10" s="115">
        <v>0</v>
      </c>
      <c r="AH10" s="115">
        <v>410</v>
      </c>
      <c r="AI10" s="115">
        <v>0</v>
      </c>
      <c r="AJ10" s="115">
        <v>0</v>
      </c>
      <c r="AK10" s="115">
        <v>0</v>
      </c>
      <c r="AL10" s="123">
        <v>0</v>
      </c>
      <c r="AM10" s="123">
        <v>0</v>
      </c>
      <c r="AN10" s="115">
        <v>0</v>
      </c>
      <c r="AO10" s="115">
        <v>0</v>
      </c>
      <c r="AP10" s="115">
        <v>0</v>
      </c>
      <c r="AQ10" s="118">
        <v>0</v>
      </c>
    </row>
    <row r="11" spans="1:44" customHeight="1" ht="22.5">
      <c r="B11" s="101" t="str">
        <f>SUBTOTAL(3,$C$10:$C$11)</f>
        <v>0</v>
      </c>
      <c r="C11" s="104">
        <v>51</v>
      </c>
      <c r="D11" s="104" t="s">
        <v>41</v>
      </c>
      <c r="E11" s="104" t="s">
        <v>42</v>
      </c>
      <c r="F11" s="104" t="s">
        <v>43</v>
      </c>
      <c r="G11" s="104" t="s">
        <v>381</v>
      </c>
      <c r="H11" s="104" t="s">
        <v>382</v>
      </c>
      <c r="I11" s="104" t="s">
        <v>383</v>
      </c>
      <c r="J11" s="107">
        <v>10</v>
      </c>
      <c r="K11" s="113">
        <v>300</v>
      </c>
      <c r="L11" s="116" t="str">
        <f>SUM(N11:AQ11)</f>
        <v>0</v>
      </c>
      <c r="M11" s="119" t="str">
        <f>L11 - K11</f>
        <v>0</v>
      </c>
      <c r="N11" s="113">
        <v>0</v>
      </c>
      <c r="O11" s="116">
        <v>0</v>
      </c>
      <c r="P11" s="116">
        <v>0</v>
      </c>
      <c r="Q11" s="124">
        <v>0</v>
      </c>
      <c r="R11" s="124">
        <v>0</v>
      </c>
      <c r="S11" s="116">
        <v>0</v>
      </c>
      <c r="T11" s="116">
        <v>0</v>
      </c>
      <c r="U11" s="116">
        <v>0</v>
      </c>
      <c r="V11" s="116">
        <v>0</v>
      </c>
      <c r="W11" s="116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24">
        <v>0</v>
      </c>
      <c r="AM11" s="124">
        <v>0</v>
      </c>
      <c r="AN11" s="116">
        <v>0</v>
      </c>
      <c r="AO11" s="116">
        <v>0</v>
      </c>
      <c r="AP11" s="116">
        <v>0</v>
      </c>
      <c r="AQ11" s="119">
        <v>0</v>
      </c>
    </row>
    <row r="12" spans="1:44" customHeight="1" ht="22.5">
      <c r="B12" s="101" t="str">
        <f>SUBTOTAL(3,$C$10:$C$12)</f>
        <v>0</v>
      </c>
      <c r="C12" s="104">
        <v>51</v>
      </c>
      <c r="D12" s="104" t="s">
        <v>41</v>
      </c>
      <c r="E12" s="104" t="s">
        <v>42</v>
      </c>
      <c r="F12" s="104" t="s">
        <v>43</v>
      </c>
      <c r="G12" s="104" t="s">
        <v>384</v>
      </c>
      <c r="H12" s="104" t="s">
        <v>379</v>
      </c>
      <c r="I12" s="104" t="s">
        <v>385</v>
      </c>
      <c r="J12" s="107">
        <v>10</v>
      </c>
      <c r="K12" s="113">
        <v>816</v>
      </c>
      <c r="L12" s="116" t="str">
        <f>SUM(N12:AQ12)</f>
        <v>0</v>
      </c>
      <c r="M12" s="119" t="str">
        <f>L12 - K12</f>
        <v>0</v>
      </c>
      <c r="N12" s="113">
        <v>0</v>
      </c>
      <c r="O12" s="116">
        <v>0</v>
      </c>
      <c r="P12" s="116">
        <v>0</v>
      </c>
      <c r="Q12" s="124">
        <v>0</v>
      </c>
      <c r="R12" s="124">
        <v>0</v>
      </c>
      <c r="S12" s="116">
        <v>0</v>
      </c>
      <c r="T12" s="116">
        <v>0</v>
      </c>
      <c r="U12" s="116">
        <v>0</v>
      </c>
      <c r="V12" s="116">
        <v>0</v>
      </c>
      <c r="W12" s="116">
        <v>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16">
        <v>0</v>
      </c>
      <c r="AH12" s="116">
        <v>0</v>
      </c>
      <c r="AI12" s="116">
        <v>408</v>
      </c>
      <c r="AJ12" s="116">
        <v>0</v>
      </c>
      <c r="AK12" s="116">
        <v>0</v>
      </c>
      <c r="AL12" s="124">
        <v>0</v>
      </c>
      <c r="AM12" s="124">
        <v>0</v>
      </c>
      <c r="AN12" s="116">
        <v>0</v>
      </c>
      <c r="AO12" s="116">
        <v>0</v>
      </c>
      <c r="AP12" s="116">
        <v>0</v>
      </c>
      <c r="AQ12" s="119">
        <v>0</v>
      </c>
    </row>
    <row r="13" spans="1:44" customHeight="1" ht="22.5">
      <c r="B13" s="101" t="str">
        <f>SUBTOTAL(3,$C$10:$C$13)</f>
        <v>0</v>
      </c>
      <c r="C13" s="104">
        <v>51</v>
      </c>
      <c r="D13" s="104" t="s">
        <v>41</v>
      </c>
      <c r="E13" s="104" t="s">
        <v>42</v>
      </c>
      <c r="F13" s="104" t="s">
        <v>43</v>
      </c>
      <c r="G13" s="104" t="s">
        <v>386</v>
      </c>
      <c r="H13" s="104" t="s">
        <v>387</v>
      </c>
      <c r="I13" s="104" t="s">
        <v>388</v>
      </c>
      <c r="J13" s="107">
        <v>10</v>
      </c>
      <c r="K13" s="113">
        <v>4390</v>
      </c>
      <c r="L13" s="116" t="str">
        <f>SUM(N13:AQ13)</f>
        <v>0</v>
      </c>
      <c r="M13" s="119" t="str">
        <f>L13 - K13</f>
        <v>0</v>
      </c>
      <c r="N13" s="113">
        <v>1160</v>
      </c>
      <c r="O13" s="116">
        <v>0</v>
      </c>
      <c r="P13" s="116">
        <v>0</v>
      </c>
      <c r="Q13" s="124">
        <v>0</v>
      </c>
      <c r="R13" s="124">
        <v>0</v>
      </c>
      <c r="S13" s="116">
        <v>0</v>
      </c>
      <c r="T13" s="116">
        <v>0</v>
      </c>
      <c r="U13" s="116">
        <v>480</v>
      </c>
      <c r="V13" s="116">
        <v>550</v>
      </c>
      <c r="W13" s="116">
        <v>0</v>
      </c>
      <c r="X13" s="124">
        <v>0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16">
        <v>0</v>
      </c>
      <c r="AH13" s="116">
        <v>0</v>
      </c>
      <c r="AI13" s="116">
        <v>0</v>
      </c>
      <c r="AJ13" s="116">
        <v>1100</v>
      </c>
      <c r="AK13" s="116">
        <v>0</v>
      </c>
      <c r="AL13" s="124">
        <v>0</v>
      </c>
      <c r="AM13" s="124">
        <v>0</v>
      </c>
      <c r="AN13" s="116">
        <v>0</v>
      </c>
      <c r="AO13" s="116">
        <v>0</v>
      </c>
      <c r="AP13" s="116">
        <v>0</v>
      </c>
      <c r="AQ13" s="119">
        <v>0</v>
      </c>
    </row>
    <row r="14" spans="1:44" customHeight="1" ht="22.5">
      <c r="B14" s="101" t="str">
        <f>SUBTOTAL(3,$C$10:$C$14)</f>
        <v>0</v>
      </c>
      <c r="C14" s="104">
        <v>51</v>
      </c>
      <c r="D14" s="104" t="s">
        <v>41</v>
      </c>
      <c r="E14" s="104" t="s">
        <v>42</v>
      </c>
      <c r="F14" s="104" t="s">
        <v>43</v>
      </c>
      <c r="G14" s="104" t="s">
        <v>389</v>
      </c>
      <c r="H14" s="104" t="s">
        <v>390</v>
      </c>
      <c r="I14" s="104" t="s">
        <v>391</v>
      </c>
      <c r="J14" s="107">
        <v>10</v>
      </c>
      <c r="K14" s="113">
        <v>1640</v>
      </c>
      <c r="L14" s="116" t="str">
        <f>SUM(N14:AQ14)</f>
        <v>0</v>
      </c>
      <c r="M14" s="119" t="str">
        <f>L14 - K14</f>
        <v>0</v>
      </c>
      <c r="N14" s="113">
        <v>0</v>
      </c>
      <c r="O14" s="116">
        <v>0</v>
      </c>
      <c r="P14" s="116">
        <v>410</v>
      </c>
      <c r="Q14" s="124">
        <v>0</v>
      </c>
      <c r="R14" s="124">
        <v>0</v>
      </c>
      <c r="S14" s="116">
        <v>410</v>
      </c>
      <c r="T14" s="116">
        <v>410</v>
      </c>
      <c r="U14" s="116">
        <v>0</v>
      </c>
      <c r="V14" s="116">
        <v>0</v>
      </c>
      <c r="W14" s="116">
        <v>410</v>
      </c>
      <c r="X14" s="124">
        <v>0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16">
        <v>0</v>
      </c>
      <c r="AH14" s="116">
        <v>0</v>
      </c>
      <c r="AI14" s="116">
        <v>0</v>
      </c>
      <c r="AJ14" s="116">
        <v>0</v>
      </c>
      <c r="AK14" s="116">
        <v>0</v>
      </c>
      <c r="AL14" s="124">
        <v>0</v>
      </c>
      <c r="AM14" s="124">
        <v>0</v>
      </c>
      <c r="AN14" s="116">
        <v>0</v>
      </c>
      <c r="AO14" s="116">
        <v>0</v>
      </c>
      <c r="AP14" s="116">
        <v>0</v>
      </c>
      <c r="AQ14" s="119">
        <v>0</v>
      </c>
    </row>
    <row r="15" spans="1:44" customHeight="1" ht="22.5">
      <c r="B15" s="101" t="str">
        <f>SUBTOTAL(3,$C$10:$C$15)</f>
        <v>0</v>
      </c>
      <c r="C15" s="104">
        <v>51</v>
      </c>
      <c r="D15" s="104" t="s">
        <v>41</v>
      </c>
      <c r="E15" s="104" t="s">
        <v>42</v>
      </c>
      <c r="F15" s="104" t="s">
        <v>43</v>
      </c>
      <c r="G15" s="104" t="s">
        <v>392</v>
      </c>
      <c r="H15" s="104" t="s">
        <v>390</v>
      </c>
      <c r="I15" s="104" t="s">
        <v>393</v>
      </c>
      <c r="J15" s="107">
        <v>10</v>
      </c>
      <c r="K15" s="113">
        <v>30</v>
      </c>
      <c r="L15" s="116" t="str">
        <f>SUM(N15:AQ15)</f>
        <v>0</v>
      </c>
      <c r="M15" s="119" t="str">
        <f>L15 - K15</f>
        <v>0</v>
      </c>
      <c r="N15" s="113">
        <v>0</v>
      </c>
      <c r="O15" s="116">
        <v>0</v>
      </c>
      <c r="P15" s="116">
        <v>0</v>
      </c>
      <c r="Q15" s="124">
        <v>0</v>
      </c>
      <c r="R15" s="124">
        <v>0</v>
      </c>
      <c r="S15" s="116">
        <v>0</v>
      </c>
      <c r="T15" s="116">
        <v>0</v>
      </c>
      <c r="U15" s="116">
        <v>0</v>
      </c>
      <c r="V15" s="116">
        <v>0</v>
      </c>
      <c r="W15" s="116">
        <v>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24">
        <v>0</v>
      </c>
      <c r="AM15" s="124">
        <v>0</v>
      </c>
      <c r="AN15" s="116">
        <v>0</v>
      </c>
      <c r="AO15" s="116">
        <v>0</v>
      </c>
      <c r="AP15" s="116">
        <v>0</v>
      </c>
      <c r="AQ15" s="119">
        <v>0</v>
      </c>
    </row>
    <row r="16" spans="1:44" customHeight="1" ht="22.5">
      <c r="B16" s="101" t="str">
        <f>SUBTOTAL(3,$C$10:$C$16)</f>
        <v>0</v>
      </c>
      <c r="C16" s="104">
        <v>51</v>
      </c>
      <c r="D16" s="104" t="s">
        <v>41</v>
      </c>
      <c r="E16" s="104" t="s">
        <v>44</v>
      </c>
      <c r="F16" s="104" t="s">
        <v>45</v>
      </c>
      <c r="G16" s="104" t="s">
        <v>394</v>
      </c>
      <c r="H16" s="104" t="s">
        <v>395</v>
      </c>
      <c r="I16" s="104">
        <v>3</v>
      </c>
      <c r="J16" s="107">
        <v>10</v>
      </c>
      <c r="K16" s="113">
        <v>20</v>
      </c>
      <c r="L16" s="116" t="str">
        <f>SUM(N16:AQ16)</f>
        <v>0</v>
      </c>
      <c r="M16" s="119" t="str">
        <f>L16 - K16</f>
        <v>0</v>
      </c>
      <c r="N16" s="113">
        <v>0</v>
      </c>
      <c r="O16" s="116">
        <v>0</v>
      </c>
      <c r="P16" s="116">
        <v>0</v>
      </c>
      <c r="Q16" s="124">
        <v>0</v>
      </c>
      <c r="R16" s="124">
        <v>0</v>
      </c>
      <c r="S16" s="116">
        <v>0</v>
      </c>
      <c r="T16" s="116">
        <v>0</v>
      </c>
      <c r="U16" s="116">
        <v>20</v>
      </c>
      <c r="V16" s="116">
        <v>0</v>
      </c>
      <c r="W16" s="116">
        <v>0</v>
      </c>
      <c r="X16" s="124">
        <v>0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16">
        <v>0</v>
      </c>
      <c r="AH16" s="116">
        <v>0</v>
      </c>
      <c r="AI16" s="116">
        <v>0</v>
      </c>
      <c r="AJ16" s="116">
        <v>0</v>
      </c>
      <c r="AK16" s="116">
        <v>0</v>
      </c>
      <c r="AL16" s="124">
        <v>0</v>
      </c>
      <c r="AM16" s="124">
        <v>0</v>
      </c>
      <c r="AN16" s="116">
        <v>0</v>
      </c>
      <c r="AO16" s="116">
        <v>0</v>
      </c>
      <c r="AP16" s="116">
        <v>0</v>
      </c>
      <c r="AQ16" s="119">
        <v>0</v>
      </c>
    </row>
    <row r="17" spans="1:44" customHeight="1" ht="22.5">
      <c r="B17" s="101" t="str">
        <f>SUBTOTAL(3,$C$10:$C$17)</f>
        <v>0</v>
      </c>
      <c r="C17" s="104">
        <v>51</v>
      </c>
      <c r="D17" s="104" t="s">
        <v>41</v>
      </c>
      <c r="E17" s="104" t="s">
        <v>44</v>
      </c>
      <c r="F17" s="104" t="s">
        <v>45</v>
      </c>
      <c r="G17" s="104" t="s">
        <v>396</v>
      </c>
      <c r="H17" s="104" t="s">
        <v>395</v>
      </c>
      <c r="I17" s="104" t="s">
        <v>397</v>
      </c>
      <c r="J17" s="107">
        <v>10</v>
      </c>
      <c r="K17" s="113">
        <v>740</v>
      </c>
      <c r="L17" s="116" t="str">
        <f>SUM(N17:AQ17)</f>
        <v>0</v>
      </c>
      <c r="M17" s="119" t="str">
        <f>L17 - K17</f>
        <v>0</v>
      </c>
      <c r="N17" s="113">
        <v>0</v>
      </c>
      <c r="O17" s="116">
        <v>0</v>
      </c>
      <c r="P17" s="116">
        <v>0</v>
      </c>
      <c r="Q17" s="124">
        <v>0</v>
      </c>
      <c r="R17" s="124">
        <v>0</v>
      </c>
      <c r="S17" s="116">
        <v>0</v>
      </c>
      <c r="T17" s="116">
        <v>0</v>
      </c>
      <c r="U17" s="116">
        <v>0</v>
      </c>
      <c r="V17" s="116">
        <v>0</v>
      </c>
      <c r="W17" s="116">
        <v>120</v>
      </c>
      <c r="X17" s="124">
        <v>0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16">
        <v>0</v>
      </c>
      <c r="AH17" s="116">
        <v>0</v>
      </c>
      <c r="AI17" s="116">
        <v>170</v>
      </c>
      <c r="AJ17" s="116">
        <v>150</v>
      </c>
      <c r="AK17" s="116">
        <v>0</v>
      </c>
      <c r="AL17" s="124">
        <v>0</v>
      </c>
      <c r="AM17" s="124">
        <v>0</v>
      </c>
      <c r="AN17" s="116">
        <v>0</v>
      </c>
      <c r="AO17" s="116">
        <v>0</v>
      </c>
      <c r="AP17" s="116">
        <v>0</v>
      </c>
      <c r="AQ17" s="119">
        <v>0</v>
      </c>
    </row>
    <row r="18" spans="1:44" customHeight="1" ht="22.5">
      <c r="B18" s="101" t="str">
        <f>SUBTOTAL(3,$C$10:$C$18)</f>
        <v>0</v>
      </c>
      <c r="C18" s="104">
        <v>51</v>
      </c>
      <c r="D18" s="104" t="s">
        <v>41</v>
      </c>
      <c r="E18" s="104" t="s">
        <v>44</v>
      </c>
      <c r="F18" s="104" t="s">
        <v>45</v>
      </c>
      <c r="G18" s="104" t="s">
        <v>398</v>
      </c>
      <c r="H18" s="104" t="s">
        <v>399</v>
      </c>
      <c r="I18" s="104" t="s">
        <v>400</v>
      </c>
      <c r="J18" s="107">
        <v>10</v>
      </c>
      <c r="K18" s="113">
        <v>510</v>
      </c>
      <c r="L18" s="116" t="str">
        <f>SUM(N18:AQ18)</f>
        <v>0</v>
      </c>
      <c r="M18" s="119" t="str">
        <f>L18 - K18</f>
        <v>0</v>
      </c>
      <c r="N18" s="113">
        <v>190</v>
      </c>
      <c r="O18" s="116">
        <v>0</v>
      </c>
      <c r="P18" s="116">
        <v>0</v>
      </c>
      <c r="Q18" s="124">
        <v>0</v>
      </c>
      <c r="R18" s="124">
        <v>0</v>
      </c>
      <c r="S18" s="116">
        <v>0</v>
      </c>
      <c r="T18" s="116">
        <v>0</v>
      </c>
      <c r="U18" s="116">
        <v>150</v>
      </c>
      <c r="V18" s="116">
        <v>170</v>
      </c>
      <c r="W18" s="116">
        <v>0</v>
      </c>
      <c r="X18" s="124">
        <v>0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16">
        <v>0</v>
      </c>
      <c r="AH18" s="116">
        <v>0</v>
      </c>
      <c r="AI18" s="116">
        <v>0</v>
      </c>
      <c r="AJ18" s="116">
        <v>0</v>
      </c>
      <c r="AK18" s="116">
        <v>0</v>
      </c>
      <c r="AL18" s="124">
        <v>0</v>
      </c>
      <c r="AM18" s="124">
        <v>0</v>
      </c>
      <c r="AN18" s="116">
        <v>0</v>
      </c>
      <c r="AO18" s="116">
        <v>0</v>
      </c>
      <c r="AP18" s="116">
        <v>0</v>
      </c>
      <c r="AQ18" s="119">
        <v>0</v>
      </c>
    </row>
    <row r="19" spans="1:44" customHeight="1" ht="22.5">
      <c r="B19" s="101" t="str">
        <f>SUBTOTAL(3,$C$10:$C$19)</f>
        <v>0</v>
      </c>
      <c r="C19" s="104">
        <v>51</v>
      </c>
      <c r="D19" s="104" t="s">
        <v>41</v>
      </c>
      <c r="E19" s="104" t="s">
        <v>46</v>
      </c>
      <c r="F19" s="104" t="s">
        <v>47</v>
      </c>
      <c r="G19" s="104" t="s">
        <v>401</v>
      </c>
      <c r="H19" s="104" t="s">
        <v>402</v>
      </c>
      <c r="I19" s="104" t="s">
        <v>403</v>
      </c>
      <c r="J19" s="107">
        <v>30</v>
      </c>
      <c r="K19" s="113">
        <v>30</v>
      </c>
      <c r="L19" s="116" t="str">
        <f>SUM(N19:AQ19)</f>
        <v>0</v>
      </c>
      <c r="M19" s="119" t="str">
        <f>L19 - K19</f>
        <v>0</v>
      </c>
      <c r="N19" s="113">
        <v>0</v>
      </c>
      <c r="O19" s="116">
        <v>0</v>
      </c>
      <c r="P19" s="116">
        <v>0</v>
      </c>
      <c r="Q19" s="124">
        <v>0</v>
      </c>
      <c r="R19" s="124">
        <v>0</v>
      </c>
      <c r="S19" s="116">
        <v>0</v>
      </c>
      <c r="T19" s="116">
        <v>0</v>
      </c>
      <c r="U19" s="116">
        <v>0</v>
      </c>
      <c r="V19" s="116">
        <v>0</v>
      </c>
      <c r="W19" s="116">
        <v>30</v>
      </c>
      <c r="X19" s="124">
        <v>0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16">
        <v>0</v>
      </c>
      <c r="AH19" s="116">
        <v>0</v>
      </c>
      <c r="AI19" s="116">
        <v>0</v>
      </c>
      <c r="AJ19" s="116">
        <v>0</v>
      </c>
      <c r="AK19" s="116">
        <v>0</v>
      </c>
      <c r="AL19" s="124">
        <v>0</v>
      </c>
      <c r="AM19" s="124">
        <v>0</v>
      </c>
      <c r="AN19" s="116">
        <v>0</v>
      </c>
      <c r="AO19" s="116">
        <v>0</v>
      </c>
      <c r="AP19" s="116">
        <v>0</v>
      </c>
      <c r="AQ19" s="119">
        <v>0</v>
      </c>
    </row>
    <row r="20" spans="1:44" customHeight="1" ht="22.5">
      <c r="B20" s="101" t="str">
        <f>SUBTOTAL(3,$C$10:$C$20)</f>
        <v>0</v>
      </c>
      <c r="C20" s="104">
        <v>51</v>
      </c>
      <c r="D20" s="104" t="s">
        <v>41</v>
      </c>
      <c r="E20" s="104" t="s">
        <v>46</v>
      </c>
      <c r="F20" s="104" t="s">
        <v>47</v>
      </c>
      <c r="G20" s="104" t="s">
        <v>404</v>
      </c>
      <c r="H20" s="104" t="s">
        <v>390</v>
      </c>
      <c r="I20" s="104" t="s">
        <v>405</v>
      </c>
      <c r="J20" s="107">
        <v>10</v>
      </c>
      <c r="K20" s="113">
        <v>25</v>
      </c>
      <c r="L20" s="116" t="str">
        <f>SUM(N20:AQ20)</f>
        <v>0</v>
      </c>
      <c r="M20" s="119" t="str">
        <f>L20 - K20</f>
        <v>0</v>
      </c>
      <c r="N20" s="113">
        <v>0</v>
      </c>
      <c r="O20" s="116">
        <v>0</v>
      </c>
      <c r="P20" s="116">
        <v>0</v>
      </c>
      <c r="Q20" s="124">
        <v>0</v>
      </c>
      <c r="R20" s="124">
        <v>0</v>
      </c>
      <c r="S20" s="116">
        <v>0</v>
      </c>
      <c r="T20" s="116">
        <v>0</v>
      </c>
      <c r="U20" s="116">
        <v>0</v>
      </c>
      <c r="V20" s="116">
        <v>0</v>
      </c>
      <c r="W20" s="116">
        <v>25</v>
      </c>
      <c r="X20" s="124">
        <v>0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24">
        <v>0</v>
      </c>
      <c r="AM20" s="124">
        <v>0</v>
      </c>
      <c r="AN20" s="116">
        <v>0</v>
      </c>
      <c r="AO20" s="116">
        <v>0</v>
      </c>
      <c r="AP20" s="116">
        <v>0</v>
      </c>
      <c r="AQ20" s="119">
        <v>0</v>
      </c>
    </row>
    <row r="21" spans="1:44" customHeight="1" ht="22.5">
      <c r="B21" s="101" t="str">
        <f>SUBTOTAL(3,$C$10:$C$21)</f>
        <v>0</v>
      </c>
      <c r="C21" s="104">
        <v>51</v>
      </c>
      <c r="D21" s="104" t="s">
        <v>41</v>
      </c>
      <c r="E21" s="104" t="s">
        <v>46</v>
      </c>
      <c r="F21" s="104" t="s">
        <v>47</v>
      </c>
      <c r="G21" s="104" t="s">
        <v>406</v>
      </c>
      <c r="H21" s="104" t="s">
        <v>390</v>
      </c>
      <c r="I21" s="104" t="s">
        <v>407</v>
      </c>
      <c r="J21" s="107">
        <v>30</v>
      </c>
      <c r="K21" s="113">
        <v>6680</v>
      </c>
      <c r="L21" s="116" t="str">
        <f>SUM(N21:AQ21)</f>
        <v>0</v>
      </c>
      <c r="M21" s="119" t="str">
        <f>L21 - K21</f>
        <v>0</v>
      </c>
      <c r="N21" s="113">
        <v>640</v>
      </c>
      <c r="O21" s="116">
        <v>490</v>
      </c>
      <c r="P21" s="116">
        <v>530</v>
      </c>
      <c r="Q21" s="124">
        <v>0</v>
      </c>
      <c r="R21" s="124">
        <v>0</v>
      </c>
      <c r="S21" s="116">
        <v>690</v>
      </c>
      <c r="T21" s="116">
        <v>500</v>
      </c>
      <c r="U21" s="116">
        <v>620</v>
      </c>
      <c r="V21" s="116">
        <v>690</v>
      </c>
      <c r="W21" s="116">
        <v>0</v>
      </c>
      <c r="X21" s="124">
        <v>0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16">
        <v>530</v>
      </c>
      <c r="AH21" s="116">
        <v>0</v>
      </c>
      <c r="AI21" s="116">
        <v>530</v>
      </c>
      <c r="AJ21" s="116">
        <v>530</v>
      </c>
      <c r="AK21" s="116">
        <v>0</v>
      </c>
      <c r="AL21" s="124">
        <v>0</v>
      </c>
      <c r="AM21" s="124">
        <v>0</v>
      </c>
      <c r="AN21" s="116">
        <v>0</v>
      </c>
      <c r="AO21" s="116">
        <v>0</v>
      </c>
      <c r="AP21" s="116">
        <v>0</v>
      </c>
      <c r="AQ21" s="119">
        <v>0</v>
      </c>
    </row>
    <row r="22" spans="1:44" customHeight="1" ht="22.5">
      <c r="B22" s="101" t="str">
        <f>SUBTOTAL(3,$C$10:$C$22)</f>
        <v>0</v>
      </c>
      <c r="C22" s="104">
        <v>51</v>
      </c>
      <c r="D22" s="104" t="s">
        <v>41</v>
      </c>
      <c r="E22" s="104" t="s">
        <v>46</v>
      </c>
      <c r="F22" s="104" t="s">
        <v>47</v>
      </c>
      <c r="G22" s="104" t="s">
        <v>408</v>
      </c>
      <c r="H22" s="104" t="s">
        <v>402</v>
      </c>
      <c r="I22" s="104" t="s">
        <v>409</v>
      </c>
      <c r="J22" s="107">
        <v>10</v>
      </c>
      <c r="K22" s="113">
        <v>356</v>
      </c>
      <c r="L22" s="116" t="str">
        <f>SUM(N22:AQ22)</f>
        <v>0</v>
      </c>
      <c r="M22" s="119" t="str">
        <f>L22 - K22</f>
        <v>0</v>
      </c>
      <c r="N22" s="113">
        <v>0</v>
      </c>
      <c r="O22" s="116">
        <v>176</v>
      </c>
      <c r="P22" s="116">
        <v>0</v>
      </c>
      <c r="Q22" s="124">
        <v>0</v>
      </c>
      <c r="R22" s="124">
        <v>0</v>
      </c>
      <c r="S22" s="116">
        <v>0</v>
      </c>
      <c r="T22" s="116">
        <v>120</v>
      </c>
      <c r="U22" s="116">
        <v>0</v>
      </c>
      <c r="V22" s="116">
        <v>0</v>
      </c>
      <c r="W22" s="116">
        <v>0</v>
      </c>
      <c r="X22" s="124">
        <v>0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16">
        <v>0</v>
      </c>
      <c r="AH22" s="116">
        <v>0</v>
      </c>
      <c r="AI22" s="116">
        <v>0</v>
      </c>
      <c r="AJ22" s="116">
        <v>0</v>
      </c>
      <c r="AK22" s="116">
        <v>0</v>
      </c>
      <c r="AL22" s="124">
        <v>0</v>
      </c>
      <c r="AM22" s="124">
        <v>0</v>
      </c>
      <c r="AN22" s="116">
        <v>0</v>
      </c>
      <c r="AO22" s="116">
        <v>0</v>
      </c>
      <c r="AP22" s="116">
        <v>0</v>
      </c>
      <c r="AQ22" s="119">
        <v>0</v>
      </c>
    </row>
    <row r="23" spans="1:44" customHeight="1" ht="22.5">
      <c r="B23" s="101" t="str">
        <f>SUBTOTAL(3,$C$10:$C$23)</f>
        <v>0</v>
      </c>
      <c r="C23" s="104">
        <v>51</v>
      </c>
      <c r="D23" s="104" t="s">
        <v>41</v>
      </c>
      <c r="E23" s="104" t="s">
        <v>46</v>
      </c>
      <c r="F23" s="104" t="s">
        <v>47</v>
      </c>
      <c r="G23" s="104" t="s">
        <v>410</v>
      </c>
      <c r="H23" s="104" t="s">
        <v>402</v>
      </c>
      <c r="I23" s="104" t="s">
        <v>411</v>
      </c>
      <c r="J23" s="107">
        <v>30</v>
      </c>
      <c r="K23" s="113">
        <v>10</v>
      </c>
      <c r="L23" s="116" t="str">
        <f>SUM(N23:AQ23)</f>
        <v>0</v>
      </c>
      <c r="M23" s="119" t="str">
        <f>L23 - K23</f>
        <v>0</v>
      </c>
      <c r="N23" s="113">
        <v>0</v>
      </c>
      <c r="O23" s="116">
        <v>0</v>
      </c>
      <c r="P23" s="116">
        <v>0</v>
      </c>
      <c r="Q23" s="124">
        <v>0</v>
      </c>
      <c r="R23" s="124">
        <v>0</v>
      </c>
      <c r="S23" s="116">
        <v>0</v>
      </c>
      <c r="T23" s="116">
        <v>0</v>
      </c>
      <c r="U23" s="116">
        <v>0</v>
      </c>
      <c r="V23" s="116">
        <v>0</v>
      </c>
      <c r="W23" s="116">
        <v>0</v>
      </c>
      <c r="X23" s="124">
        <v>0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16">
        <v>0</v>
      </c>
      <c r="AH23" s="116">
        <v>10</v>
      </c>
      <c r="AI23" s="116">
        <v>0</v>
      </c>
      <c r="AJ23" s="116">
        <v>0</v>
      </c>
      <c r="AK23" s="116">
        <v>0</v>
      </c>
      <c r="AL23" s="124">
        <v>0</v>
      </c>
      <c r="AM23" s="124">
        <v>0</v>
      </c>
      <c r="AN23" s="116">
        <v>0</v>
      </c>
      <c r="AO23" s="116">
        <v>0</v>
      </c>
      <c r="AP23" s="116">
        <v>0</v>
      </c>
      <c r="AQ23" s="119">
        <v>0</v>
      </c>
    </row>
    <row r="24" spans="1:44" customHeight="1" ht="22.5">
      <c r="B24" s="101" t="str">
        <f>SUBTOTAL(3,$C$10:$C$24)</f>
        <v>0</v>
      </c>
      <c r="C24" s="104">
        <v>51</v>
      </c>
      <c r="D24" s="104" t="s">
        <v>41</v>
      </c>
      <c r="E24" s="104" t="s">
        <v>46</v>
      </c>
      <c r="F24" s="104" t="s">
        <v>47</v>
      </c>
      <c r="G24" s="104" t="s">
        <v>412</v>
      </c>
      <c r="H24" s="104" t="s">
        <v>390</v>
      </c>
      <c r="I24" s="104" t="s">
        <v>413</v>
      </c>
      <c r="J24" s="107">
        <v>10</v>
      </c>
      <c r="K24" s="113">
        <v>30</v>
      </c>
      <c r="L24" s="116" t="str">
        <f>SUM(N24:AQ24)</f>
        <v>0</v>
      </c>
      <c r="M24" s="119" t="str">
        <f>L24 - K24</f>
        <v>0</v>
      </c>
      <c r="N24" s="113">
        <v>0</v>
      </c>
      <c r="O24" s="116">
        <v>0</v>
      </c>
      <c r="P24" s="116">
        <v>0</v>
      </c>
      <c r="Q24" s="124">
        <v>0</v>
      </c>
      <c r="R24" s="124">
        <v>0</v>
      </c>
      <c r="S24" s="116">
        <v>0</v>
      </c>
      <c r="T24" s="116">
        <v>0</v>
      </c>
      <c r="U24" s="116">
        <v>0</v>
      </c>
      <c r="V24" s="116">
        <v>0</v>
      </c>
      <c r="W24" s="116">
        <v>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16">
        <v>0</v>
      </c>
      <c r="AH24" s="116">
        <v>30</v>
      </c>
      <c r="AI24" s="116">
        <v>0</v>
      </c>
      <c r="AJ24" s="116">
        <v>0</v>
      </c>
      <c r="AK24" s="116">
        <v>0</v>
      </c>
      <c r="AL24" s="124">
        <v>0</v>
      </c>
      <c r="AM24" s="124">
        <v>0</v>
      </c>
      <c r="AN24" s="116">
        <v>0</v>
      </c>
      <c r="AO24" s="116">
        <v>0</v>
      </c>
      <c r="AP24" s="116">
        <v>0</v>
      </c>
      <c r="AQ24" s="119">
        <v>0</v>
      </c>
    </row>
    <row r="25" spans="1:44" customHeight="1" ht="22.5">
      <c r="B25" s="101" t="str">
        <f>SUBTOTAL(3,$C$10:$C$25)</f>
        <v>0</v>
      </c>
      <c r="C25" s="104">
        <v>51</v>
      </c>
      <c r="D25" s="104" t="s">
        <v>41</v>
      </c>
      <c r="E25" s="104" t="s">
        <v>46</v>
      </c>
      <c r="F25" s="104" t="s">
        <v>47</v>
      </c>
      <c r="G25" s="104" t="s">
        <v>414</v>
      </c>
      <c r="H25" s="104" t="s">
        <v>402</v>
      </c>
      <c r="I25" s="104" t="s">
        <v>415</v>
      </c>
      <c r="J25" s="107">
        <v>10</v>
      </c>
      <c r="K25" s="113">
        <v>10</v>
      </c>
      <c r="L25" s="116" t="str">
        <f>SUM(N25:AQ25)</f>
        <v>0</v>
      </c>
      <c r="M25" s="119" t="str">
        <f>L25 - K25</f>
        <v>0</v>
      </c>
      <c r="N25" s="113">
        <v>0</v>
      </c>
      <c r="O25" s="116">
        <v>0</v>
      </c>
      <c r="P25" s="116">
        <v>0</v>
      </c>
      <c r="Q25" s="124">
        <v>0</v>
      </c>
      <c r="R25" s="124">
        <v>0</v>
      </c>
      <c r="S25" s="116">
        <v>0</v>
      </c>
      <c r="T25" s="116">
        <v>0</v>
      </c>
      <c r="U25" s="116">
        <v>0</v>
      </c>
      <c r="V25" s="116">
        <v>0</v>
      </c>
      <c r="W25" s="116">
        <v>10</v>
      </c>
      <c r="X25" s="124">
        <v>0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16">
        <v>0</v>
      </c>
      <c r="AH25" s="116">
        <v>0</v>
      </c>
      <c r="AI25" s="116">
        <v>0</v>
      </c>
      <c r="AJ25" s="116">
        <v>0</v>
      </c>
      <c r="AK25" s="116">
        <v>0</v>
      </c>
      <c r="AL25" s="124">
        <v>0</v>
      </c>
      <c r="AM25" s="124">
        <v>0</v>
      </c>
      <c r="AN25" s="116">
        <v>0</v>
      </c>
      <c r="AO25" s="116">
        <v>0</v>
      </c>
      <c r="AP25" s="116">
        <v>0</v>
      </c>
      <c r="AQ25" s="119">
        <v>0</v>
      </c>
    </row>
    <row r="26" spans="1:44" customHeight="1" ht="22.5">
      <c r="B26" s="101" t="str">
        <f>SUBTOTAL(3,$C$10:$C$26)</f>
        <v>0</v>
      </c>
      <c r="C26" s="104">
        <v>51</v>
      </c>
      <c r="D26" s="104" t="s">
        <v>41</v>
      </c>
      <c r="E26" s="104" t="s">
        <v>46</v>
      </c>
      <c r="F26" s="104" t="s">
        <v>47</v>
      </c>
      <c r="G26" s="104" t="s">
        <v>416</v>
      </c>
      <c r="H26" s="104" t="s">
        <v>402</v>
      </c>
      <c r="I26" s="104" t="s">
        <v>417</v>
      </c>
      <c r="J26" s="107">
        <v>30</v>
      </c>
      <c r="K26" s="113">
        <v>300</v>
      </c>
      <c r="L26" s="116" t="str">
        <f>SUM(N26:AQ26)</f>
        <v>0</v>
      </c>
      <c r="M26" s="119" t="str">
        <f>L26 - K26</f>
        <v>0</v>
      </c>
      <c r="N26" s="113">
        <v>0</v>
      </c>
      <c r="O26" s="116">
        <v>0</v>
      </c>
      <c r="P26" s="116">
        <v>0</v>
      </c>
      <c r="Q26" s="124">
        <v>0</v>
      </c>
      <c r="R26" s="124">
        <v>0</v>
      </c>
      <c r="S26" s="116">
        <v>0</v>
      </c>
      <c r="T26" s="116">
        <v>0</v>
      </c>
      <c r="U26" s="116">
        <v>0</v>
      </c>
      <c r="V26" s="116">
        <v>0</v>
      </c>
      <c r="W26" s="116">
        <v>0</v>
      </c>
      <c r="X26" s="124">
        <v>0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16">
        <v>0</v>
      </c>
      <c r="AH26" s="116">
        <v>300</v>
      </c>
      <c r="AI26" s="116">
        <v>0</v>
      </c>
      <c r="AJ26" s="116">
        <v>0</v>
      </c>
      <c r="AK26" s="116">
        <v>0</v>
      </c>
      <c r="AL26" s="124">
        <v>0</v>
      </c>
      <c r="AM26" s="124">
        <v>0</v>
      </c>
      <c r="AN26" s="116">
        <v>0</v>
      </c>
      <c r="AO26" s="116">
        <v>0</v>
      </c>
      <c r="AP26" s="116">
        <v>0</v>
      </c>
      <c r="AQ26" s="119">
        <v>0</v>
      </c>
    </row>
    <row r="27" spans="1:44" customHeight="1" ht="22.5">
      <c r="B27" s="101" t="str">
        <f>SUBTOTAL(3,$C$10:$C$27)</f>
        <v>0</v>
      </c>
      <c r="C27" s="104">
        <v>51</v>
      </c>
      <c r="D27" s="104" t="s">
        <v>41</v>
      </c>
      <c r="E27" s="104" t="s">
        <v>48</v>
      </c>
      <c r="F27" s="104" t="s">
        <v>49</v>
      </c>
      <c r="G27" s="104" t="s">
        <v>418</v>
      </c>
      <c r="H27" s="104" t="s">
        <v>419</v>
      </c>
      <c r="I27" s="104" t="s">
        <v>420</v>
      </c>
      <c r="J27" s="107">
        <v>10</v>
      </c>
      <c r="K27" s="113">
        <v>120</v>
      </c>
      <c r="L27" s="116" t="str">
        <f>SUM(N27:AQ27)</f>
        <v>0</v>
      </c>
      <c r="M27" s="119" t="str">
        <f>L27 - K27</f>
        <v>0</v>
      </c>
      <c r="N27" s="113">
        <v>0</v>
      </c>
      <c r="O27" s="116">
        <v>0</v>
      </c>
      <c r="P27" s="116">
        <v>0</v>
      </c>
      <c r="Q27" s="124">
        <v>0</v>
      </c>
      <c r="R27" s="124">
        <v>0</v>
      </c>
      <c r="S27" s="116">
        <v>0</v>
      </c>
      <c r="T27" s="116">
        <v>0</v>
      </c>
      <c r="U27" s="116">
        <v>0</v>
      </c>
      <c r="V27" s="116">
        <v>0</v>
      </c>
      <c r="W27" s="116">
        <v>120</v>
      </c>
      <c r="X27" s="124">
        <v>0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4">
        <v>0</v>
      </c>
      <c r="AM27" s="124">
        <v>0</v>
      </c>
      <c r="AN27" s="116">
        <v>0</v>
      </c>
      <c r="AO27" s="116">
        <v>0</v>
      </c>
      <c r="AP27" s="116">
        <v>0</v>
      </c>
      <c r="AQ27" s="119">
        <v>0</v>
      </c>
    </row>
    <row r="28" spans="1:44" customHeight="1" ht="22.5">
      <c r="B28" s="101" t="str">
        <f>SUBTOTAL(3,$C$10:$C$28)</f>
        <v>0</v>
      </c>
      <c r="C28" s="104">
        <v>51</v>
      </c>
      <c r="D28" s="104" t="s">
        <v>41</v>
      </c>
      <c r="E28" s="104" t="s">
        <v>48</v>
      </c>
      <c r="F28" s="104" t="s">
        <v>49</v>
      </c>
      <c r="G28" s="104" t="s">
        <v>421</v>
      </c>
      <c r="H28" s="104" t="s">
        <v>419</v>
      </c>
      <c r="I28" s="104" t="s">
        <v>422</v>
      </c>
      <c r="J28" s="107">
        <v>10</v>
      </c>
      <c r="K28" s="113">
        <v>3600</v>
      </c>
      <c r="L28" s="116" t="str">
        <f>SUM(N28:AQ28)</f>
        <v>0</v>
      </c>
      <c r="M28" s="119" t="str">
        <f>L28 - K28</f>
        <v>0</v>
      </c>
      <c r="N28" s="113">
        <v>900</v>
      </c>
      <c r="O28" s="116">
        <v>0</v>
      </c>
      <c r="P28" s="116">
        <v>900</v>
      </c>
      <c r="Q28" s="124">
        <v>0</v>
      </c>
      <c r="R28" s="124">
        <v>0</v>
      </c>
      <c r="S28" s="116">
        <v>900</v>
      </c>
      <c r="T28" s="116">
        <v>0</v>
      </c>
      <c r="U28" s="116">
        <v>0</v>
      </c>
      <c r="V28" s="116">
        <v>0</v>
      </c>
      <c r="W28" s="116">
        <v>0</v>
      </c>
      <c r="X28" s="124">
        <v>0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24">
        <v>0</v>
      </c>
      <c r="AM28" s="124">
        <v>0</v>
      </c>
      <c r="AN28" s="116">
        <v>0</v>
      </c>
      <c r="AO28" s="116">
        <v>0</v>
      </c>
      <c r="AP28" s="116">
        <v>0</v>
      </c>
      <c r="AQ28" s="119">
        <v>0</v>
      </c>
    </row>
    <row r="29" spans="1:44" customHeight="1" ht="22.5">
      <c r="B29" s="101" t="str">
        <f>SUBTOTAL(3,$C$10:$C$29)</f>
        <v>0</v>
      </c>
      <c r="C29" s="104">
        <v>51</v>
      </c>
      <c r="D29" s="104" t="s">
        <v>41</v>
      </c>
      <c r="E29" s="104" t="s">
        <v>50</v>
      </c>
      <c r="F29" s="104" t="s">
        <v>51</v>
      </c>
      <c r="G29" s="104" t="s">
        <v>423</v>
      </c>
      <c r="H29" s="104" t="s">
        <v>424</v>
      </c>
      <c r="I29" s="104" t="s">
        <v>420</v>
      </c>
      <c r="J29" s="107">
        <v>10</v>
      </c>
      <c r="K29" s="113">
        <v>25</v>
      </c>
      <c r="L29" s="116" t="str">
        <f>SUM(N29:AQ29)</f>
        <v>0</v>
      </c>
      <c r="M29" s="119" t="str">
        <f>L29 - K29</f>
        <v>0</v>
      </c>
      <c r="N29" s="113">
        <v>0</v>
      </c>
      <c r="O29" s="116">
        <v>0</v>
      </c>
      <c r="P29" s="116">
        <v>0</v>
      </c>
      <c r="Q29" s="124">
        <v>0</v>
      </c>
      <c r="R29" s="124">
        <v>0</v>
      </c>
      <c r="S29" s="116">
        <v>0</v>
      </c>
      <c r="T29" s="116">
        <v>25</v>
      </c>
      <c r="U29" s="116">
        <v>0</v>
      </c>
      <c r="V29" s="116">
        <v>0</v>
      </c>
      <c r="W29" s="116">
        <v>0</v>
      </c>
      <c r="X29" s="124">
        <v>0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24">
        <v>0</v>
      </c>
      <c r="AM29" s="124">
        <v>0</v>
      </c>
      <c r="AN29" s="116">
        <v>0</v>
      </c>
      <c r="AO29" s="116">
        <v>0</v>
      </c>
      <c r="AP29" s="116">
        <v>0</v>
      </c>
      <c r="AQ29" s="119">
        <v>0</v>
      </c>
    </row>
    <row r="30" spans="1:44" customHeight="1" ht="22.5">
      <c r="B30" s="101" t="str">
        <f>SUBTOTAL(3,$C$10:$C$30)</f>
        <v>0</v>
      </c>
      <c r="C30" s="104">
        <v>51</v>
      </c>
      <c r="D30" s="104" t="s">
        <v>41</v>
      </c>
      <c r="E30" s="104" t="s">
        <v>50</v>
      </c>
      <c r="F30" s="104" t="s">
        <v>51</v>
      </c>
      <c r="G30" s="104" t="s">
        <v>425</v>
      </c>
      <c r="H30" s="104" t="s">
        <v>426</v>
      </c>
      <c r="I30" s="104" t="s">
        <v>427</v>
      </c>
      <c r="J30" s="107">
        <v>10</v>
      </c>
      <c r="K30" s="113">
        <v>1000</v>
      </c>
      <c r="L30" s="116" t="str">
        <f>SUM(N30:AQ30)</f>
        <v>0</v>
      </c>
      <c r="M30" s="119" t="str">
        <f>L30 - K30</f>
        <v>0</v>
      </c>
      <c r="N30" s="113">
        <v>0</v>
      </c>
      <c r="O30" s="116">
        <v>380</v>
      </c>
      <c r="P30" s="116">
        <v>120</v>
      </c>
      <c r="Q30" s="124">
        <v>0</v>
      </c>
      <c r="R30" s="124">
        <v>0</v>
      </c>
      <c r="S30" s="116">
        <v>500</v>
      </c>
      <c r="T30" s="116">
        <v>0</v>
      </c>
      <c r="U30" s="116">
        <v>0</v>
      </c>
      <c r="V30" s="116">
        <v>0</v>
      </c>
      <c r="W30" s="116">
        <v>0</v>
      </c>
      <c r="X30" s="124">
        <v>0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24">
        <v>0</v>
      </c>
      <c r="AM30" s="124">
        <v>0</v>
      </c>
      <c r="AN30" s="116">
        <v>0</v>
      </c>
      <c r="AO30" s="116">
        <v>0</v>
      </c>
      <c r="AP30" s="116">
        <v>0</v>
      </c>
      <c r="AQ30" s="119">
        <v>0</v>
      </c>
    </row>
    <row r="31" spans="1:44" customHeight="1" ht="22.5">
      <c r="B31" s="101" t="str">
        <f>SUBTOTAL(3,$C$10:$C$31)</f>
        <v>0</v>
      </c>
      <c r="C31" s="104">
        <v>51</v>
      </c>
      <c r="D31" s="104" t="s">
        <v>41</v>
      </c>
      <c r="E31" s="104" t="s">
        <v>50</v>
      </c>
      <c r="F31" s="104" t="s">
        <v>51</v>
      </c>
      <c r="G31" s="104" t="s">
        <v>428</v>
      </c>
      <c r="H31" s="104" t="s">
        <v>429</v>
      </c>
      <c r="I31" s="104" t="s">
        <v>430</v>
      </c>
      <c r="J31" s="107">
        <v>30</v>
      </c>
      <c r="K31" s="113">
        <v>1030</v>
      </c>
      <c r="L31" s="116" t="str">
        <f>SUM(N31:AQ31)</f>
        <v>0</v>
      </c>
      <c r="M31" s="119" t="str">
        <f>L31 - K31</f>
        <v>0</v>
      </c>
      <c r="N31" s="113">
        <v>230</v>
      </c>
      <c r="O31" s="116">
        <v>210</v>
      </c>
      <c r="P31" s="116">
        <v>0</v>
      </c>
      <c r="Q31" s="124">
        <v>0</v>
      </c>
      <c r="R31" s="124">
        <v>0</v>
      </c>
      <c r="S31" s="116">
        <v>0</v>
      </c>
      <c r="T31" s="116">
        <v>160</v>
      </c>
      <c r="U31" s="116">
        <v>200</v>
      </c>
      <c r="V31" s="116">
        <v>230</v>
      </c>
      <c r="W31" s="116">
        <v>0</v>
      </c>
      <c r="X31" s="124">
        <v>0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24">
        <v>0</v>
      </c>
      <c r="AM31" s="124">
        <v>0</v>
      </c>
      <c r="AN31" s="116">
        <v>0</v>
      </c>
      <c r="AO31" s="116">
        <v>0</v>
      </c>
      <c r="AP31" s="116">
        <v>0</v>
      </c>
      <c r="AQ31" s="119">
        <v>0</v>
      </c>
    </row>
    <row r="32" spans="1:44" customHeight="1" ht="22.5">
      <c r="B32" s="101" t="str">
        <f>SUBTOTAL(3,$C$10:$C$32)</f>
        <v>0</v>
      </c>
      <c r="C32" s="104">
        <v>51</v>
      </c>
      <c r="D32" s="104" t="s">
        <v>41</v>
      </c>
      <c r="E32" s="104" t="s">
        <v>50</v>
      </c>
      <c r="F32" s="104" t="s">
        <v>51</v>
      </c>
      <c r="G32" s="104" t="s">
        <v>431</v>
      </c>
      <c r="H32" s="104" t="s">
        <v>424</v>
      </c>
      <c r="I32" s="104" t="s">
        <v>432</v>
      </c>
      <c r="J32" s="107">
        <v>10</v>
      </c>
      <c r="K32" s="113">
        <v>5</v>
      </c>
      <c r="L32" s="116" t="str">
        <f>SUM(N32:AQ32)</f>
        <v>0</v>
      </c>
      <c r="M32" s="119" t="str">
        <f>L32 - K32</f>
        <v>0</v>
      </c>
      <c r="N32" s="113">
        <v>0</v>
      </c>
      <c r="O32" s="116">
        <v>0</v>
      </c>
      <c r="P32" s="116">
        <v>5</v>
      </c>
      <c r="Q32" s="124">
        <v>0</v>
      </c>
      <c r="R32" s="124">
        <v>0</v>
      </c>
      <c r="S32" s="116">
        <v>0</v>
      </c>
      <c r="T32" s="116">
        <v>0</v>
      </c>
      <c r="U32" s="116">
        <v>0</v>
      </c>
      <c r="V32" s="116">
        <v>0</v>
      </c>
      <c r="W32" s="116">
        <v>0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24">
        <v>0</v>
      </c>
      <c r="AM32" s="124">
        <v>0</v>
      </c>
      <c r="AN32" s="116">
        <v>0</v>
      </c>
      <c r="AO32" s="116">
        <v>0</v>
      </c>
      <c r="AP32" s="116">
        <v>0</v>
      </c>
      <c r="AQ32" s="119">
        <v>0</v>
      </c>
    </row>
    <row r="33" spans="1:44" customHeight="1" ht="22.5">
      <c r="B33" s="101" t="str">
        <f>SUBTOTAL(3,$C$10:$C$33)</f>
        <v>0</v>
      </c>
      <c r="C33" s="104">
        <v>51</v>
      </c>
      <c r="D33" s="104" t="s">
        <v>41</v>
      </c>
      <c r="E33" s="104" t="s">
        <v>52</v>
      </c>
      <c r="F33" s="104" t="s">
        <v>53</v>
      </c>
      <c r="G33" s="104" t="s">
        <v>433</v>
      </c>
      <c r="H33" s="104" t="s">
        <v>390</v>
      </c>
      <c r="I33" s="104" t="s">
        <v>434</v>
      </c>
      <c r="J33" s="107">
        <v>10</v>
      </c>
      <c r="K33" s="113">
        <v>4420</v>
      </c>
      <c r="L33" s="116" t="str">
        <f>SUM(N33:AQ33)</f>
        <v>0</v>
      </c>
      <c r="M33" s="119" t="str">
        <f>L33 - K33</f>
        <v>0</v>
      </c>
      <c r="N33" s="113">
        <v>585</v>
      </c>
      <c r="O33" s="116">
        <v>0</v>
      </c>
      <c r="P33" s="116">
        <v>1120</v>
      </c>
      <c r="Q33" s="124">
        <v>0</v>
      </c>
      <c r="R33" s="124">
        <v>0</v>
      </c>
      <c r="S33" s="116">
        <v>151</v>
      </c>
      <c r="T33" s="116">
        <v>684</v>
      </c>
      <c r="U33" s="116">
        <v>390</v>
      </c>
      <c r="V33" s="116">
        <v>715</v>
      </c>
      <c r="W33" s="116">
        <v>215</v>
      </c>
      <c r="X33" s="124">
        <v>0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16">
        <v>0</v>
      </c>
      <c r="AH33" s="116">
        <v>50</v>
      </c>
      <c r="AI33" s="116">
        <v>45</v>
      </c>
      <c r="AJ33" s="116">
        <v>0</v>
      </c>
      <c r="AK33" s="116">
        <v>0</v>
      </c>
      <c r="AL33" s="124">
        <v>0</v>
      </c>
      <c r="AM33" s="124">
        <v>0</v>
      </c>
      <c r="AN33" s="116">
        <v>0</v>
      </c>
      <c r="AO33" s="116">
        <v>0</v>
      </c>
      <c r="AP33" s="116">
        <v>0</v>
      </c>
      <c r="AQ33" s="119">
        <v>0</v>
      </c>
    </row>
    <row r="34" spans="1:44" customHeight="1" ht="22.5">
      <c r="B34" s="101" t="str">
        <f>SUBTOTAL(3,$C$10:$C$34)</f>
        <v>0</v>
      </c>
      <c r="C34" s="104">
        <v>51</v>
      </c>
      <c r="D34" s="104" t="s">
        <v>41</v>
      </c>
      <c r="E34" s="104" t="s">
        <v>52</v>
      </c>
      <c r="F34" s="104" t="s">
        <v>53</v>
      </c>
      <c r="G34" s="104" t="s">
        <v>435</v>
      </c>
      <c r="H34" s="104" t="s">
        <v>390</v>
      </c>
      <c r="I34" s="104" t="s">
        <v>436</v>
      </c>
      <c r="J34" s="107">
        <v>10</v>
      </c>
      <c r="K34" s="113">
        <v>100</v>
      </c>
      <c r="L34" s="116" t="str">
        <f>SUM(N34:AQ34)</f>
        <v>0</v>
      </c>
      <c r="M34" s="119" t="str">
        <f>L34 - K34</f>
        <v>0</v>
      </c>
      <c r="N34" s="113">
        <v>100</v>
      </c>
      <c r="O34" s="116">
        <v>0</v>
      </c>
      <c r="P34" s="116">
        <v>0</v>
      </c>
      <c r="Q34" s="124">
        <v>0</v>
      </c>
      <c r="R34" s="124">
        <v>0</v>
      </c>
      <c r="S34" s="116">
        <v>0</v>
      </c>
      <c r="T34" s="116">
        <v>0</v>
      </c>
      <c r="U34" s="116">
        <v>0</v>
      </c>
      <c r="V34" s="116">
        <v>0</v>
      </c>
      <c r="W34" s="116">
        <v>0</v>
      </c>
      <c r="X34" s="124">
        <v>0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16">
        <v>0</v>
      </c>
      <c r="AH34" s="116">
        <v>0</v>
      </c>
      <c r="AI34" s="116">
        <v>0</v>
      </c>
      <c r="AJ34" s="116">
        <v>0</v>
      </c>
      <c r="AK34" s="116">
        <v>0</v>
      </c>
      <c r="AL34" s="124">
        <v>0</v>
      </c>
      <c r="AM34" s="124">
        <v>0</v>
      </c>
      <c r="AN34" s="116">
        <v>0</v>
      </c>
      <c r="AO34" s="116">
        <v>0</v>
      </c>
      <c r="AP34" s="116">
        <v>0</v>
      </c>
      <c r="AQ34" s="119">
        <v>0</v>
      </c>
    </row>
    <row r="35" spans="1:44" customHeight="1" ht="22.5">
      <c r="B35" s="101" t="str">
        <f>SUBTOTAL(3,$C$10:$C$35)</f>
        <v>0</v>
      </c>
      <c r="C35" s="104">
        <v>51</v>
      </c>
      <c r="D35" s="104" t="s">
        <v>41</v>
      </c>
      <c r="E35" s="104" t="s">
        <v>52</v>
      </c>
      <c r="F35" s="104" t="s">
        <v>53</v>
      </c>
      <c r="G35" s="104" t="s">
        <v>437</v>
      </c>
      <c r="H35" s="104" t="s">
        <v>390</v>
      </c>
      <c r="I35" s="104" t="s">
        <v>420</v>
      </c>
      <c r="J35" s="107">
        <v>10</v>
      </c>
      <c r="K35" s="113">
        <v>270</v>
      </c>
      <c r="L35" s="116" t="str">
        <f>SUM(N35:AQ35)</f>
        <v>0</v>
      </c>
      <c r="M35" s="119" t="str">
        <f>L35 - K35</f>
        <v>0</v>
      </c>
      <c r="N35" s="113">
        <v>0</v>
      </c>
      <c r="O35" s="116">
        <v>0</v>
      </c>
      <c r="P35" s="116">
        <v>0</v>
      </c>
      <c r="Q35" s="124">
        <v>0</v>
      </c>
      <c r="R35" s="124">
        <v>0</v>
      </c>
      <c r="S35" s="116">
        <v>0</v>
      </c>
      <c r="T35" s="116">
        <v>0</v>
      </c>
      <c r="U35" s="116">
        <v>0</v>
      </c>
      <c r="V35" s="116">
        <v>0</v>
      </c>
      <c r="W35" s="116">
        <v>270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16">
        <v>0</v>
      </c>
      <c r="AH35" s="116">
        <v>0</v>
      </c>
      <c r="AI35" s="116">
        <v>0</v>
      </c>
      <c r="AJ35" s="116">
        <v>0</v>
      </c>
      <c r="AK35" s="116">
        <v>0</v>
      </c>
      <c r="AL35" s="124">
        <v>0</v>
      </c>
      <c r="AM35" s="124">
        <v>0</v>
      </c>
      <c r="AN35" s="116">
        <v>0</v>
      </c>
      <c r="AO35" s="116">
        <v>0</v>
      </c>
      <c r="AP35" s="116">
        <v>0</v>
      </c>
      <c r="AQ35" s="119">
        <v>0</v>
      </c>
    </row>
    <row r="36" spans="1:44" customHeight="1" ht="22.5">
      <c r="B36" s="101" t="str">
        <f>SUBTOTAL(3,$C$10:$C$36)</f>
        <v>0</v>
      </c>
      <c r="C36" s="104">
        <v>51</v>
      </c>
      <c r="D36" s="104" t="s">
        <v>41</v>
      </c>
      <c r="E36" s="104" t="s">
        <v>52</v>
      </c>
      <c r="F36" s="104" t="s">
        <v>53</v>
      </c>
      <c r="G36" s="104" t="s">
        <v>438</v>
      </c>
      <c r="H36" s="104" t="s">
        <v>390</v>
      </c>
      <c r="I36" s="104" t="s">
        <v>439</v>
      </c>
      <c r="J36" s="107">
        <v>10</v>
      </c>
      <c r="K36" s="113">
        <v>120</v>
      </c>
      <c r="L36" s="116" t="str">
        <f>SUM(N36:AQ36)</f>
        <v>0</v>
      </c>
      <c r="M36" s="119" t="str">
        <f>L36 - K36</f>
        <v>0</v>
      </c>
      <c r="N36" s="113">
        <v>0</v>
      </c>
      <c r="O36" s="116">
        <v>0</v>
      </c>
      <c r="P36" s="116">
        <v>0</v>
      </c>
      <c r="Q36" s="124">
        <v>0</v>
      </c>
      <c r="R36" s="124">
        <v>0</v>
      </c>
      <c r="S36" s="116">
        <v>0</v>
      </c>
      <c r="T36" s="116">
        <v>0</v>
      </c>
      <c r="U36" s="116">
        <v>0</v>
      </c>
      <c r="V36" s="116">
        <v>0</v>
      </c>
      <c r="W36" s="116">
        <v>120</v>
      </c>
      <c r="X36" s="124">
        <v>0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16">
        <v>0</v>
      </c>
      <c r="AH36" s="116">
        <v>0</v>
      </c>
      <c r="AI36" s="116">
        <v>0</v>
      </c>
      <c r="AJ36" s="116">
        <v>0</v>
      </c>
      <c r="AK36" s="116">
        <v>0</v>
      </c>
      <c r="AL36" s="124">
        <v>0</v>
      </c>
      <c r="AM36" s="124">
        <v>0</v>
      </c>
      <c r="AN36" s="116">
        <v>0</v>
      </c>
      <c r="AO36" s="116">
        <v>0</v>
      </c>
      <c r="AP36" s="116">
        <v>0</v>
      </c>
      <c r="AQ36" s="119">
        <v>0</v>
      </c>
    </row>
    <row r="37" spans="1:44" customHeight="1" ht="22.5">
      <c r="B37" s="101" t="str">
        <f>SUBTOTAL(3,$C$10:$C$37)</f>
        <v>0</v>
      </c>
      <c r="C37" s="104">
        <v>51</v>
      </c>
      <c r="D37" s="104" t="s">
        <v>41</v>
      </c>
      <c r="E37" s="104" t="s">
        <v>52</v>
      </c>
      <c r="F37" s="104" t="s">
        <v>53</v>
      </c>
      <c r="G37" s="104" t="s">
        <v>440</v>
      </c>
      <c r="H37" s="104" t="s">
        <v>390</v>
      </c>
      <c r="I37" s="104" t="s">
        <v>422</v>
      </c>
      <c r="J37" s="107">
        <v>10</v>
      </c>
      <c r="K37" s="113">
        <v>3276</v>
      </c>
      <c r="L37" s="116" t="str">
        <f>SUM(N37:AQ37)</f>
        <v>0</v>
      </c>
      <c r="M37" s="119" t="str">
        <f>L37 - K37</f>
        <v>0</v>
      </c>
      <c r="N37" s="113">
        <v>0</v>
      </c>
      <c r="O37" s="116">
        <v>1092</v>
      </c>
      <c r="P37" s="116">
        <v>0</v>
      </c>
      <c r="Q37" s="124">
        <v>0</v>
      </c>
      <c r="R37" s="124">
        <v>0</v>
      </c>
      <c r="S37" s="116">
        <v>876</v>
      </c>
      <c r="T37" s="116">
        <v>443</v>
      </c>
      <c r="U37" s="116">
        <v>702</v>
      </c>
      <c r="V37" s="116">
        <v>163</v>
      </c>
      <c r="W37" s="116">
        <v>0</v>
      </c>
      <c r="X37" s="124">
        <v>0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24">
        <v>0</v>
      </c>
      <c r="AM37" s="124">
        <v>0</v>
      </c>
      <c r="AN37" s="116">
        <v>0</v>
      </c>
      <c r="AO37" s="116">
        <v>0</v>
      </c>
      <c r="AP37" s="116">
        <v>0</v>
      </c>
      <c r="AQ37" s="119">
        <v>0</v>
      </c>
    </row>
    <row r="38" spans="1:44" customHeight="1" ht="22.5">
      <c r="B38" s="101" t="str">
        <f>SUBTOTAL(3,$C$10:$C$38)</f>
        <v>0</v>
      </c>
      <c r="C38" s="104">
        <v>51</v>
      </c>
      <c r="D38" s="104" t="s">
        <v>41</v>
      </c>
      <c r="E38" s="104" t="s">
        <v>54</v>
      </c>
      <c r="F38" s="104" t="s">
        <v>55</v>
      </c>
      <c r="G38" s="104" t="s">
        <v>441</v>
      </c>
      <c r="H38" s="104" t="s">
        <v>442</v>
      </c>
      <c r="I38" s="104" t="s">
        <v>407</v>
      </c>
      <c r="J38" s="107">
        <v>10</v>
      </c>
      <c r="K38" s="113">
        <v>6235</v>
      </c>
      <c r="L38" s="116" t="str">
        <f>SUM(N38:AQ38)</f>
        <v>0</v>
      </c>
      <c r="M38" s="119" t="str">
        <f>L38 - K38</f>
        <v>0</v>
      </c>
      <c r="N38" s="113">
        <v>630</v>
      </c>
      <c r="O38" s="116">
        <v>630</v>
      </c>
      <c r="P38" s="116">
        <v>485</v>
      </c>
      <c r="Q38" s="124">
        <v>0</v>
      </c>
      <c r="R38" s="124">
        <v>0</v>
      </c>
      <c r="S38" s="116">
        <v>425</v>
      </c>
      <c r="T38" s="116">
        <v>315</v>
      </c>
      <c r="U38" s="116">
        <v>285</v>
      </c>
      <c r="V38" s="116">
        <v>315</v>
      </c>
      <c r="W38" s="116">
        <v>120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16">
        <v>480</v>
      </c>
      <c r="AH38" s="116">
        <v>480</v>
      </c>
      <c r="AI38" s="116">
        <v>480</v>
      </c>
      <c r="AJ38" s="116">
        <v>480</v>
      </c>
      <c r="AK38" s="116">
        <v>0</v>
      </c>
      <c r="AL38" s="124">
        <v>0</v>
      </c>
      <c r="AM38" s="124">
        <v>0</v>
      </c>
      <c r="AN38" s="116">
        <v>0</v>
      </c>
      <c r="AO38" s="116">
        <v>0</v>
      </c>
      <c r="AP38" s="116">
        <v>0</v>
      </c>
      <c r="AQ38" s="119">
        <v>0</v>
      </c>
    </row>
    <row r="39" spans="1:44" customHeight="1" ht="22.5">
      <c r="B39" s="101" t="str">
        <f>SUBTOTAL(3,$C$10:$C$39)</f>
        <v>0</v>
      </c>
      <c r="C39" s="104">
        <v>51</v>
      </c>
      <c r="D39" s="104" t="s">
        <v>41</v>
      </c>
      <c r="E39" s="104" t="s">
        <v>54</v>
      </c>
      <c r="F39" s="104" t="s">
        <v>55</v>
      </c>
      <c r="G39" s="104" t="s">
        <v>443</v>
      </c>
      <c r="H39" s="104" t="s">
        <v>444</v>
      </c>
      <c r="I39" s="104" t="s">
        <v>407</v>
      </c>
      <c r="J39" s="107">
        <v>10</v>
      </c>
      <c r="K39" s="113">
        <v>25</v>
      </c>
      <c r="L39" s="116" t="str">
        <f>SUM(N39:AQ39)</f>
        <v>0</v>
      </c>
      <c r="M39" s="119" t="str">
        <f>L39 - K39</f>
        <v>0</v>
      </c>
      <c r="N39" s="113">
        <v>0</v>
      </c>
      <c r="O39" s="116">
        <v>0</v>
      </c>
      <c r="P39" s="116">
        <v>0</v>
      </c>
      <c r="Q39" s="124">
        <v>0</v>
      </c>
      <c r="R39" s="124">
        <v>0</v>
      </c>
      <c r="S39" s="116">
        <v>25</v>
      </c>
      <c r="T39" s="116">
        <v>0</v>
      </c>
      <c r="U39" s="116">
        <v>0</v>
      </c>
      <c r="V39" s="116">
        <v>0</v>
      </c>
      <c r="W39" s="116">
        <v>0</v>
      </c>
      <c r="X39" s="124">
        <v>0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24">
        <v>0</v>
      </c>
      <c r="AM39" s="124">
        <v>0</v>
      </c>
      <c r="AN39" s="116">
        <v>0</v>
      </c>
      <c r="AO39" s="116">
        <v>0</v>
      </c>
      <c r="AP39" s="116">
        <v>0</v>
      </c>
      <c r="AQ39" s="119">
        <v>0</v>
      </c>
    </row>
    <row r="40" spans="1:44" customHeight="1" ht="22.5">
      <c r="B40" s="101" t="str">
        <f>SUBTOTAL(3,$C$10:$C$40)</f>
        <v>0</v>
      </c>
      <c r="C40" s="104">
        <v>51</v>
      </c>
      <c r="D40" s="104" t="s">
        <v>41</v>
      </c>
      <c r="E40" s="104" t="s">
        <v>56</v>
      </c>
      <c r="F40" s="104" t="s">
        <v>57</v>
      </c>
      <c r="G40" s="104" t="s">
        <v>445</v>
      </c>
      <c r="H40" s="104" t="s">
        <v>390</v>
      </c>
      <c r="I40" s="104" t="s">
        <v>446</v>
      </c>
      <c r="J40" s="107">
        <v>10</v>
      </c>
      <c r="K40" s="113">
        <v>728</v>
      </c>
      <c r="L40" s="116" t="str">
        <f>SUM(N40:AQ40)</f>
        <v>0</v>
      </c>
      <c r="M40" s="119" t="str">
        <f>L40 - K40</f>
        <v>0</v>
      </c>
      <c r="N40" s="113">
        <v>0</v>
      </c>
      <c r="O40" s="116">
        <v>0</v>
      </c>
      <c r="P40" s="116">
        <v>280</v>
      </c>
      <c r="Q40" s="124">
        <v>0</v>
      </c>
      <c r="R40" s="124">
        <v>0</v>
      </c>
      <c r="S40" s="116">
        <v>0</v>
      </c>
      <c r="T40" s="116">
        <v>0</v>
      </c>
      <c r="U40" s="116">
        <v>0</v>
      </c>
      <c r="V40" s="116">
        <v>168</v>
      </c>
      <c r="W40" s="116">
        <v>0</v>
      </c>
      <c r="X40" s="124">
        <v>0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16">
        <v>0</v>
      </c>
      <c r="AH40" s="116">
        <v>0</v>
      </c>
      <c r="AI40" s="116">
        <v>0</v>
      </c>
      <c r="AJ40" s="116">
        <v>0</v>
      </c>
      <c r="AK40" s="116">
        <v>0</v>
      </c>
      <c r="AL40" s="124">
        <v>0</v>
      </c>
      <c r="AM40" s="124">
        <v>0</v>
      </c>
      <c r="AN40" s="116">
        <v>0</v>
      </c>
      <c r="AO40" s="116">
        <v>0</v>
      </c>
      <c r="AP40" s="116">
        <v>0</v>
      </c>
      <c r="AQ40" s="119">
        <v>0</v>
      </c>
    </row>
    <row r="41" spans="1:44" customHeight="1" ht="22.5">
      <c r="B41" s="101" t="str">
        <f>SUBTOTAL(3,$C$10:$C$41)</f>
        <v>0</v>
      </c>
      <c r="C41" s="104">
        <v>51</v>
      </c>
      <c r="D41" s="104" t="s">
        <v>41</v>
      </c>
      <c r="E41" s="104" t="s">
        <v>56</v>
      </c>
      <c r="F41" s="104" t="s">
        <v>57</v>
      </c>
      <c r="G41" s="104" t="s">
        <v>447</v>
      </c>
      <c r="H41" s="104" t="s">
        <v>390</v>
      </c>
      <c r="I41" s="104" t="s">
        <v>446</v>
      </c>
      <c r="J41" s="107">
        <v>10</v>
      </c>
      <c r="K41" s="113">
        <v>224</v>
      </c>
      <c r="L41" s="116" t="str">
        <f>SUM(N41:AQ41)</f>
        <v>0</v>
      </c>
      <c r="M41" s="119" t="str">
        <f>L41 - K41</f>
        <v>0</v>
      </c>
      <c r="N41" s="113">
        <v>112</v>
      </c>
      <c r="O41" s="116">
        <v>0</v>
      </c>
      <c r="P41" s="116">
        <v>0</v>
      </c>
      <c r="Q41" s="124">
        <v>0</v>
      </c>
      <c r="R41" s="124">
        <v>0</v>
      </c>
      <c r="S41" s="116">
        <v>112</v>
      </c>
      <c r="T41" s="116">
        <v>0</v>
      </c>
      <c r="U41" s="116">
        <v>0</v>
      </c>
      <c r="V41" s="116">
        <v>0</v>
      </c>
      <c r="W41" s="116">
        <v>0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24">
        <v>0</v>
      </c>
      <c r="AM41" s="124">
        <v>0</v>
      </c>
      <c r="AN41" s="116">
        <v>0</v>
      </c>
      <c r="AO41" s="116">
        <v>0</v>
      </c>
      <c r="AP41" s="116">
        <v>0</v>
      </c>
      <c r="AQ41" s="119">
        <v>0</v>
      </c>
    </row>
    <row r="42" spans="1:44" customHeight="1" ht="22.5">
      <c r="B42" s="101" t="str">
        <f>SUBTOTAL(3,$C$10:$C$42)</f>
        <v>0</v>
      </c>
      <c r="C42" s="104">
        <v>51</v>
      </c>
      <c r="D42" s="104" t="s">
        <v>41</v>
      </c>
      <c r="E42" s="104" t="s">
        <v>56</v>
      </c>
      <c r="F42" s="104" t="s">
        <v>57</v>
      </c>
      <c r="G42" s="104" t="s">
        <v>448</v>
      </c>
      <c r="H42" s="104" t="s">
        <v>390</v>
      </c>
      <c r="I42" s="104" t="s">
        <v>446</v>
      </c>
      <c r="J42" s="107">
        <v>10</v>
      </c>
      <c r="K42" s="113">
        <v>280</v>
      </c>
      <c r="L42" s="116" t="str">
        <f>SUM(N42:AQ42)</f>
        <v>0</v>
      </c>
      <c r="M42" s="119" t="str">
        <f>L42 - K42</f>
        <v>0</v>
      </c>
      <c r="N42" s="113">
        <v>0</v>
      </c>
      <c r="O42" s="116">
        <v>0</v>
      </c>
      <c r="P42" s="116">
        <v>168</v>
      </c>
      <c r="Q42" s="124">
        <v>0</v>
      </c>
      <c r="R42" s="124">
        <v>0</v>
      </c>
      <c r="S42" s="116">
        <v>0</v>
      </c>
      <c r="T42" s="116">
        <v>0</v>
      </c>
      <c r="U42" s="116">
        <v>0</v>
      </c>
      <c r="V42" s="116">
        <v>0</v>
      </c>
      <c r="W42" s="116">
        <v>112</v>
      </c>
      <c r="X42" s="124">
        <v>0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24">
        <v>0</v>
      </c>
      <c r="AM42" s="124">
        <v>0</v>
      </c>
      <c r="AN42" s="116">
        <v>0</v>
      </c>
      <c r="AO42" s="116">
        <v>0</v>
      </c>
      <c r="AP42" s="116">
        <v>0</v>
      </c>
      <c r="AQ42" s="119">
        <v>0</v>
      </c>
    </row>
    <row r="43" spans="1:44" customHeight="1" ht="22.5">
      <c r="B43" s="101" t="str">
        <f>SUBTOTAL(3,$C$10:$C$43)</f>
        <v>0</v>
      </c>
      <c r="C43" s="104">
        <v>51</v>
      </c>
      <c r="D43" s="104" t="s">
        <v>41</v>
      </c>
      <c r="E43" s="104" t="s">
        <v>56</v>
      </c>
      <c r="F43" s="104" t="s">
        <v>57</v>
      </c>
      <c r="G43" s="104" t="s">
        <v>449</v>
      </c>
      <c r="H43" s="104" t="s">
        <v>450</v>
      </c>
      <c r="I43" s="104" t="s">
        <v>451</v>
      </c>
      <c r="J43" s="107">
        <v>10</v>
      </c>
      <c r="K43" s="113">
        <v>1290</v>
      </c>
      <c r="L43" s="116" t="str">
        <f>SUM(N43:AQ43)</f>
        <v>0</v>
      </c>
      <c r="M43" s="119" t="str">
        <f>L43 - K43</f>
        <v>0</v>
      </c>
      <c r="N43" s="113">
        <v>0</v>
      </c>
      <c r="O43" s="116">
        <v>520</v>
      </c>
      <c r="P43" s="116">
        <v>0</v>
      </c>
      <c r="Q43" s="124">
        <v>0</v>
      </c>
      <c r="R43" s="124">
        <v>0</v>
      </c>
      <c r="S43" s="116">
        <v>0</v>
      </c>
      <c r="T43" s="116">
        <v>400</v>
      </c>
      <c r="U43" s="116">
        <v>370</v>
      </c>
      <c r="V43" s="116">
        <v>0</v>
      </c>
      <c r="W43" s="116">
        <v>0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24">
        <v>0</v>
      </c>
      <c r="AM43" s="124">
        <v>0</v>
      </c>
      <c r="AN43" s="116">
        <v>0</v>
      </c>
      <c r="AO43" s="116">
        <v>0</v>
      </c>
      <c r="AP43" s="116">
        <v>0</v>
      </c>
      <c r="AQ43" s="119">
        <v>0</v>
      </c>
    </row>
    <row r="44" spans="1:44" customHeight="1" ht="22.5">
      <c r="B44" s="101" t="str">
        <f>SUBTOTAL(3,$C$10:$C$44)</f>
        <v>0</v>
      </c>
      <c r="C44" s="104">
        <v>51</v>
      </c>
      <c r="D44" s="104" t="s">
        <v>41</v>
      </c>
      <c r="E44" s="104" t="s">
        <v>56</v>
      </c>
      <c r="F44" s="104" t="s">
        <v>57</v>
      </c>
      <c r="G44" s="104" t="s">
        <v>452</v>
      </c>
      <c r="H44" s="104" t="s">
        <v>390</v>
      </c>
      <c r="I44" s="104" t="s">
        <v>446</v>
      </c>
      <c r="J44" s="107">
        <v>10</v>
      </c>
      <c r="K44" s="113">
        <v>1960</v>
      </c>
      <c r="L44" s="116" t="str">
        <f>SUM(N44:AQ44)</f>
        <v>0</v>
      </c>
      <c r="M44" s="119" t="str">
        <f>L44 - K44</f>
        <v>0</v>
      </c>
      <c r="N44" s="113">
        <v>224</v>
      </c>
      <c r="O44" s="116">
        <v>0</v>
      </c>
      <c r="P44" s="116">
        <v>0</v>
      </c>
      <c r="Q44" s="124">
        <v>0</v>
      </c>
      <c r="R44" s="124">
        <v>0</v>
      </c>
      <c r="S44" s="116">
        <v>672</v>
      </c>
      <c r="T44" s="116">
        <v>0</v>
      </c>
      <c r="U44" s="116">
        <v>0</v>
      </c>
      <c r="V44" s="116">
        <v>448</v>
      </c>
      <c r="W44" s="116">
        <v>504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24">
        <v>0</v>
      </c>
      <c r="AM44" s="124">
        <v>0</v>
      </c>
      <c r="AN44" s="116">
        <v>0</v>
      </c>
      <c r="AO44" s="116">
        <v>0</v>
      </c>
      <c r="AP44" s="116">
        <v>0</v>
      </c>
      <c r="AQ44" s="119">
        <v>0</v>
      </c>
    </row>
    <row r="45" spans="1:44" customHeight="1" ht="22.5">
      <c r="B45" s="101" t="str">
        <f>SUBTOTAL(3,$C$10:$C$45)</f>
        <v>0</v>
      </c>
      <c r="C45" s="104">
        <v>51</v>
      </c>
      <c r="D45" s="104" t="s">
        <v>41</v>
      </c>
      <c r="E45" s="104" t="s">
        <v>58</v>
      </c>
      <c r="F45" s="104" t="s">
        <v>59</v>
      </c>
      <c r="G45" s="104" t="s">
        <v>453</v>
      </c>
      <c r="H45" s="104" t="s">
        <v>454</v>
      </c>
      <c r="I45" s="104" t="s">
        <v>388</v>
      </c>
      <c r="J45" s="107">
        <v>10</v>
      </c>
      <c r="K45" s="113">
        <v>10</v>
      </c>
      <c r="L45" s="116" t="str">
        <f>SUM(N45:AQ45)</f>
        <v>0</v>
      </c>
      <c r="M45" s="119" t="str">
        <f>L45 - K45</f>
        <v>0</v>
      </c>
      <c r="N45" s="113">
        <v>0</v>
      </c>
      <c r="O45" s="116">
        <v>0</v>
      </c>
      <c r="P45" s="116">
        <v>0</v>
      </c>
      <c r="Q45" s="124">
        <v>0</v>
      </c>
      <c r="R45" s="124">
        <v>0</v>
      </c>
      <c r="S45" s="116">
        <v>0</v>
      </c>
      <c r="T45" s="116">
        <v>0</v>
      </c>
      <c r="U45" s="116">
        <v>0</v>
      </c>
      <c r="V45" s="116">
        <v>0</v>
      </c>
      <c r="W45" s="116">
        <v>10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24">
        <v>0</v>
      </c>
      <c r="AM45" s="124">
        <v>0</v>
      </c>
      <c r="AN45" s="116">
        <v>0</v>
      </c>
      <c r="AO45" s="116">
        <v>0</v>
      </c>
      <c r="AP45" s="116">
        <v>0</v>
      </c>
      <c r="AQ45" s="119">
        <v>0</v>
      </c>
    </row>
    <row r="46" spans="1:44" customHeight="1" ht="22.5">
      <c r="B46" s="101" t="str">
        <f>SUBTOTAL(3,$C$10:$C$46)</f>
        <v>0</v>
      </c>
      <c r="C46" s="104">
        <v>51</v>
      </c>
      <c r="D46" s="104" t="s">
        <v>41</v>
      </c>
      <c r="E46" s="104" t="s">
        <v>58</v>
      </c>
      <c r="F46" s="104" t="s">
        <v>59</v>
      </c>
      <c r="G46" s="104" t="s">
        <v>455</v>
      </c>
      <c r="H46" s="104" t="s">
        <v>390</v>
      </c>
      <c r="I46" s="104" t="s">
        <v>388</v>
      </c>
      <c r="J46" s="107">
        <v>10</v>
      </c>
      <c r="K46" s="113">
        <v>4460</v>
      </c>
      <c r="L46" s="116" t="str">
        <f>SUM(N46:AQ46)</f>
        <v>0</v>
      </c>
      <c r="M46" s="119" t="str">
        <f>L46 - K46</f>
        <v>0</v>
      </c>
      <c r="N46" s="113">
        <v>520</v>
      </c>
      <c r="O46" s="116">
        <v>528</v>
      </c>
      <c r="P46" s="116">
        <v>528</v>
      </c>
      <c r="Q46" s="124">
        <v>0</v>
      </c>
      <c r="R46" s="124">
        <v>0</v>
      </c>
      <c r="S46" s="116">
        <v>0</v>
      </c>
      <c r="T46" s="116">
        <v>412</v>
      </c>
      <c r="U46" s="116">
        <v>0</v>
      </c>
      <c r="V46" s="116">
        <v>0</v>
      </c>
      <c r="W46" s="116">
        <v>412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16">
        <v>0</v>
      </c>
      <c r="AH46" s="116">
        <v>412</v>
      </c>
      <c r="AI46" s="116">
        <v>412</v>
      </c>
      <c r="AJ46" s="116">
        <v>412</v>
      </c>
      <c r="AK46" s="116">
        <v>0</v>
      </c>
      <c r="AL46" s="124">
        <v>0</v>
      </c>
      <c r="AM46" s="124">
        <v>0</v>
      </c>
      <c r="AN46" s="116">
        <v>0</v>
      </c>
      <c r="AO46" s="116">
        <v>0</v>
      </c>
      <c r="AP46" s="116">
        <v>0</v>
      </c>
      <c r="AQ46" s="119">
        <v>0</v>
      </c>
    </row>
    <row r="47" spans="1:44" customHeight="1" ht="22.5">
      <c r="B47" s="101" t="str">
        <f>SUBTOTAL(3,$C$10:$C$47)</f>
        <v>0</v>
      </c>
      <c r="C47" s="104">
        <v>51</v>
      </c>
      <c r="D47" s="104" t="s">
        <v>41</v>
      </c>
      <c r="E47" s="104" t="s">
        <v>60</v>
      </c>
      <c r="F47" s="104" t="s">
        <v>61</v>
      </c>
      <c r="G47" s="104" t="s">
        <v>456</v>
      </c>
      <c r="H47" s="104" t="s">
        <v>457</v>
      </c>
      <c r="I47" s="104" t="s">
        <v>458</v>
      </c>
      <c r="J47" s="107">
        <v>10</v>
      </c>
      <c r="K47" s="113">
        <v>3657</v>
      </c>
      <c r="L47" s="116" t="str">
        <f>SUM(N47:AQ47)</f>
        <v>0</v>
      </c>
      <c r="M47" s="119" t="str">
        <f>L47 - K47</f>
        <v>0</v>
      </c>
      <c r="N47" s="113">
        <v>0</v>
      </c>
      <c r="O47" s="116">
        <v>301</v>
      </c>
      <c r="P47" s="116">
        <v>680</v>
      </c>
      <c r="Q47" s="124">
        <v>0</v>
      </c>
      <c r="R47" s="124">
        <v>0</v>
      </c>
      <c r="S47" s="116">
        <v>0</v>
      </c>
      <c r="T47" s="116">
        <v>0</v>
      </c>
      <c r="U47" s="116">
        <v>636</v>
      </c>
      <c r="V47" s="116">
        <v>340</v>
      </c>
      <c r="W47" s="116">
        <v>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16">
        <v>0</v>
      </c>
      <c r="AH47" s="116">
        <v>340</v>
      </c>
      <c r="AI47" s="116">
        <v>0</v>
      </c>
      <c r="AJ47" s="116">
        <v>340</v>
      </c>
      <c r="AK47" s="116">
        <v>0</v>
      </c>
      <c r="AL47" s="124">
        <v>0</v>
      </c>
      <c r="AM47" s="124">
        <v>0</v>
      </c>
      <c r="AN47" s="116">
        <v>0</v>
      </c>
      <c r="AO47" s="116">
        <v>0</v>
      </c>
      <c r="AP47" s="116">
        <v>0</v>
      </c>
      <c r="AQ47" s="119">
        <v>0</v>
      </c>
    </row>
    <row r="48" spans="1:44" customHeight="1" ht="22.5">
      <c r="B48" s="101" t="str">
        <f>SUBTOTAL(3,$C$10:$C$48)</f>
        <v>0</v>
      </c>
      <c r="C48" s="104">
        <v>51</v>
      </c>
      <c r="D48" s="104" t="s">
        <v>41</v>
      </c>
      <c r="E48" s="104" t="s">
        <v>62</v>
      </c>
      <c r="F48" s="104" t="s">
        <v>63</v>
      </c>
      <c r="G48" s="104" t="s">
        <v>459</v>
      </c>
      <c r="H48" s="104" t="s">
        <v>424</v>
      </c>
      <c r="I48" s="104" t="s">
        <v>460</v>
      </c>
      <c r="J48" s="107">
        <v>10</v>
      </c>
      <c r="K48" s="113">
        <v>4480</v>
      </c>
      <c r="L48" s="116" t="str">
        <f>SUM(N48:AQ48)</f>
        <v>0</v>
      </c>
      <c r="M48" s="119" t="str">
        <f>L48 - K48</f>
        <v>0</v>
      </c>
      <c r="N48" s="113">
        <v>630</v>
      </c>
      <c r="O48" s="116">
        <v>920</v>
      </c>
      <c r="P48" s="116">
        <v>630</v>
      </c>
      <c r="Q48" s="124">
        <v>0</v>
      </c>
      <c r="R48" s="124">
        <v>0</v>
      </c>
      <c r="S48" s="116">
        <v>630</v>
      </c>
      <c r="T48" s="116">
        <v>630</v>
      </c>
      <c r="U48" s="116">
        <v>570</v>
      </c>
      <c r="V48" s="116">
        <v>0</v>
      </c>
      <c r="W48" s="116">
        <v>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24">
        <v>0</v>
      </c>
      <c r="AM48" s="124">
        <v>0</v>
      </c>
      <c r="AN48" s="116">
        <v>0</v>
      </c>
      <c r="AO48" s="116">
        <v>0</v>
      </c>
      <c r="AP48" s="116">
        <v>0</v>
      </c>
      <c r="AQ48" s="119">
        <v>0</v>
      </c>
    </row>
    <row r="49" spans="1:44" customHeight="1" ht="22.5">
      <c r="B49" s="101" t="str">
        <f>SUBTOTAL(3,$C$10:$C$49)</f>
        <v>0</v>
      </c>
      <c r="C49" s="104">
        <v>51</v>
      </c>
      <c r="D49" s="104" t="s">
        <v>41</v>
      </c>
      <c r="E49" s="104" t="s">
        <v>62</v>
      </c>
      <c r="F49" s="104" t="s">
        <v>63</v>
      </c>
      <c r="G49" s="104" t="s">
        <v>461</v>
      </c>
      <c r="H49" s="104" t="s">
        <v>424</v>
      </c>
      <c r="I49" s="104" t="s">
        <v>460</v>
      </c>
      <c r="J49" s="107">
        <v>30</v>
      </c>
      <c r="K49" s="113">
        <v>1070</v>
      </c>
      <c r="L49" s="116" t="str">
        <f>SUM(N49:AQ49)</f>
        <v>0</v>
      </c>
      <c r="M49" s="119" t="str">
        <f>L49 - K49</f>
        <v>0</v>
      </c>
      <c r="N49" s="113">
        <v>0</v>
      </c>
      <c r="O49" s="116">
        <v>0</v>
      </c>
      <c r="P49" s="116">
        <v>0</v>
      </c>
      <c r="Q49" s="124">
        <v>0</v>
      </c>
      <c r="R49" s="124">
        <v>0</v>
      </c>
      <c r="S49" s="116">
        <v>0</v>
      </c>
      <c r="T49" s="116">
        <v>0</v>
      </c>
      <c r="U49" s="116">
        <v>0</v>
      </c>
      <c r="V49" s="116">
        <v>610</v>
      </c>
      <c r="W49" s="116">
        <v>460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16">
        <v>0</v>
      </c>
      <c r="AH49" s="116">
        <v>0</v>
      </c>
      <c r="AI49" s="116">
        <v>0</v>
      </c>
      <c r="AJ49" s="116">
        <v>0</v>
      </c>
      <c r="AK49" s="116">
        <v>0</v>
      </c>
      <c r="AL49" s="124">
        <v>0</v>
      </c>
      <c r="AM49" s="124">
        <v>0</v>
      </c>
      <c r="AN49" s="116">
        <v>0</v>
      </c>
      <c r="AO49" s="116">
        <v>0</v>
      </c>
      <c r="AP49" s="116">
        <v>0</v>
      </c>
      <c r="AQ49" s="119">
        <v>0</v>
      </c>
    </row>
    <row r="50" spans="1:44" customHeight="1" ht="22.5">
      <c r="B50" s="101" t="str">
        <f>SUBTOTAL(3,$C$10:$C$50)</f>
        <v>0</v>
      </c>
      <c r="C50" s="104">
        <v>51</v>
      </c>
      <c r="D50" s="104" t="s">
        <v>41</v>
      </c>
      <c r="E50" s="104" t="s">
        <v>64</v>
      </c>
      <c r="F50" s="104" t="s">
        <v>65</v>
      </c>
      <c r="G50" s="104" t="s">
        <v>462</v>
      </c>
      <c r="H50" s="104" t="s">
        <v>426</v>
      </c>
      <c r="I50" s="104" t="s">
        <v>463</v>
      </c>
      <c r="J50" s="107">
        <v>10</v>
      </c>
      <c r="K50" s="113">
        <v>3765</v>
      </c>
      <c r="L50" s="116" t="str">
        <f>SUM(N50:AQ50)</f>
        <v>0</v>
      </c>
      <c r="M50" s="119" t="str">
        <f>L50 - K50</f>
        <v>0</v>
      </c>
      <c r="N50" s="113">
        <v>700</v>
      </c>
      <c r="O50" s="116">
        <v>800</v>
      </c>
      <c r="P50" s="116">
        <v>450</v>
      </c>
      <c r="Q50" s="124">
        <v>0</v>
      </c>
      <c r="R50" s="124">
        <v>0</v>
      </c>
      <c r="S50" s="116">
        <v>450</v>
      </c>
      <c r="T50" s="116">
        <v>665</v>
      </c>
      <c r="U50" s="116">
        <v>0</v>
      </c>
      <c r="V50" s="116">
        <v>350</v>
      </c>
      <c r="W50" s="116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24">
        <v>0</v>
      </c>
      <c r="AM50" s="124">
        <v>0</v>
      </c>
      <c r="AN50" s="116">
        <v>0</v>
      </c>
      <c r="AO50" s="116">
        <v>0</v>
      </c>
      <c r="AP50" s="116">
        <v>0</v>
      </c>
      <c r="AQ50" s="119">
        <v>0</v>
      </c>
    </row>
    <row r="51" spans="1:44" customHeight="1" ht="22.5">
      <c r="B51" s="101" t="str">
        <f>SUBTOTAL(3,$C$10:$C$51)</f>
        <v>0</v>
      </c>
      <c r="C51" s="104">
        <v>51</v>
      </c>
      <c r="D51" s="104" t="s">
        <v>41</v>
      </c>
      <c r="E51" s="104" t="s">
        <v>66</v>
      </c>
      <c r="F51" s="104" t="s">
        <v>67</v>
      </c>
      <c r="G51" s="104" t="s">
        <v>464</v>
      </c>
      <c r="H51" s="104" t="s">
        <v>390</v>
      </c>
      <c r="I51" s="104" t="s">
        <v>465</v>
      </c>
      <c r="J51" s="107">
        <v>10</v>
      </c>
      <c r="K51" s="113">
        <v>288</v>
      </c>
      <c r="L51" s="116" t="str">
        <f>SUM(N51:AQ51)</f>
        <v>0</v>
      </c>
      <c r="M51" s="119" t="str">
        <f>L51 - K51</f>
        <v>0</v>
      </c>
      <c r="N51" s="113">
        <v>0</v>
      </c>
      <c r="O51" s="116">
        <v>0</v>
      </c>
      <c r="P51" s="116">
        <v>74</v>
      </c>
      <c r="Q51" s="124">
        <v>0</v>
      </c>
      <c r="R51" s="124">
        <v>0</v>
      </c>
      <c r="S51" s="116">
        <v>68</v>
      </c>
      <c r="T51" s="116">
        <v>0</v>
      </c>
      <c r="U51" s="116">
        <v>122</v>
      </c>
      <c r="V51" s="116">
        <v>24</v>
      </c>
      <c r="W51" s="116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24">
        <v>0</v>
      </c>
      <c r="AM51" s="124">
        <v>0</v>
      </c>
      <c r="AN51" s="116">
        <v>0</v>
      </c>
      <c r="AO51" s="116">
        <v>0</v>
      </c>
      <c r="AP51" s="116">
        <v>0</v>
      </c>
      <c r="AQ51" s="119">
        <v>0</v>
      </c>
    </row>
    <row r="52" spans="1:44" customHeight="1" ht="22.5">
      <c r="B52" s="101" t="str">
        <f>SUBTOTAL(3,$C$10:$C$52)</f>
        <v>0</v>
      </c>
      <c r="C52" s="104">
        <v>51</v>
      </c>
      <c r="D52" s="104" t="s">
        <v>68</v>
      </c>
      <c r="E52" s="104" t="s">
        <v>69</v>
      </c>
      <c r="F52" s="104" t="s">
        <v>70</v>
      </c>
      <c r="G52" s="104" t="s">
        <v>466</v>
      </c>
      <c r="H52" s="104" t="s">
        <v>467</v>
      </c>
      <c r="I52" s="104" t="s">
        <v>468</v>
      </c>
      <c r="J52" s="107">
        <v>30</v>
      </c>
      <c r="K52" s="113">
        <v>200</v>
      </c>
      <c r="L52" s="116" t="str">
        <f>SUM(N52:AQ52)</f>
        <v>0</v>
      </c>
      <c r="M52" s="119" t="str">
        <f>L52 - K52</f>
        <v>0</v>
      </c>
      <c r="N52" s="113">
        <v>0</v>
      </c>
      <c r="O52" s="116">
        <v>0</v>
      </c>
      <c r="P52" s="116">
        <v>0</v>
      </c>
      <c r="Q52" s="124">
        <v>0</v>
      </c>
      <c r="R52" s="124">
        <v>0</v>
      </c>
      <c r="S52" s="116">
        <v>126</v>
      </c>
      <c r="T52" s="116">
        <v>74</v>
      </c>
      <c r="U52" s="116">
        <v>0</v>
      </c>
      <c r="V52" s="116">
        <v>0</v>
      </c>
      <c r="W52" s="116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16">
        <v>0</v>
      </c>
      <c r="AH52" s="116">
        <v>0</v>
      </c>
      <c r="AI52" s="116">
        <v>0</v>
      </c>
      <c r="AJ52" s="116">
        <v>0</v>
      </c>
      <c r="AK52" s="116">
        <v>0</v>
      </c>
      <c r="AL52" s="124">
        <v>0</v>
      </c>
      <c r="AM52" s="124">
        <v>0</v>
      </c>
      <c r="AN52" s="116">
        <v>0</v>
      </c>
      <c r="AO52" s="116">
        <v>0</v>
      </c>
      <c r="AP52" s="116">
        <v>0</v>
      </c>
      <c r="AQ52" s="119">
        <v>0</v>
      </c>
    </row>
    <row r="53" spans="1:44" customHeight="1" ht="22.5">
      <c r="B53" s="101" t="str">
        <f>SUBTOTAL(3,$C$10:$C$53)</f>
        <v>0</v>
      </c>
      <c r="C53" s="104">
        <v>51</v>
      </c>
      <c r="D53" s="104" t="s">
        <v>68</v>
      </c>
      <c r="E53" s="104" t="s">
        <v>69</v>
      </c>
      <c r="F53" s="104" t="s">
        <v>70</v>
      </c>
      <c r="G53" s="104" t="s">
        <v>469</v>
      </c>
      <c r="H53" s="104" t="s">
        <v>470</v>
      </c>
      <c r="I53" s="104" t="s">
        <v>471</v>
      </c>
      <c r="J53" s="107">
        <v>30</v>
      </c>
      <c r="K53" s="113">
        <v>5870</v>
      </c>
      <c r="L53" s="116" t="str">
        <f>SUM(N53:AQ53)</f>
        <v>0</v>
      </c>
      <c r="M53" s="119" t="str">
        <f>L53 - K53</f>
        <v>0</v>
      </c>
      <c r="N53" s="113">
        <v>620</v>
      </c>
      <c r="O53" s="116">
        <v>619</v>
      </c>
      <c r="P53" s="116">
        <v>640</v>
      </c>
      <c r="Q53" s="124">
        <v>0</v>
      </c>
      <c r="R53" s="124">
        <v>0</v>
      </c>
      <c r="S53" s="116">
        <v>221</v>
      </c>
      <c r="T53" s="116">
        <v>400</v>
      </c>
      <c r="U53" s="116">
        <v>610</v>
      </c>
      <c r="V53" s="116">
        <v>530</v>
      </c>
      <c r="W53" s="116">
        <v>350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16">
        <v>270</v>
      </c>
      <c r="AH53" s="116">
        <v>270</v>
      </c>
      <c r="AI53" s="116">
        <v>270</v>
      </c>
      <c r="AJ53" s="116">
        <v>270</v>
      </c>
      <c r="AK53" s="116">
        <v>0</v>
      </c>
      <c r="AL53" s="124">
        <v>0</v>
      </c>
      <c r="AM53" s="124">
        <v>0</v>
      </c>
      <c r="AN53" s="116">
        <v>0</v>
      </c>
      <c r="AO53" s="116">
        <v>0</v>
      </c>
      <c r="AP53" s="116">
        <v>0</v>
      </c>
      <c r="AQ53" s="119">
        <v>0</v>
      </c>
    </row>
    <row r="54" spans="1:44" customHeight="1" ht="22.5">
      <c r="B54" s="101" t="str">
        <f>SUBTOTAL(3,$C$10:$C$54)</f>
        <v>0</v>
      </c>
      <c r="C54" s="104">
        <v>51</v>
      </c>
      <c r="D54" s="104" t="s">
        <v>68</v>
      </c>
      <c r="E54" s="104" t="s">
        <v>71</v>
      </c>
      <c r="F54" s="104" t="s">
        <v>72</v>
      </c>
      <c r="G54" s="104" t="s">
        <v>472</v>
      </c>
      <c r="H54" s="104" t="s">
        <v>467</v>
      </c>
      <c r="I54" s="104" t="s">
        <v>473</v>
      </c>
      <c r="J54" s="107">
        <v>30</v>
      </c>
      <c r="K54" s="113">
        <v>400</v>
      </c>
      <c r="L54" s="116" t="str">
        <f>SUM(N54:AQ54)</f>
        <v>0</v>
      </c>
      <c r="M54" s="119" t="str">
        <f>L54 - K54</f>
        <v>0</v>
      </c>
      <c r="N54" s="113">
        <v>140</v>
      </c>
      <c r="O54" s="116">
        <v>60</v>
      </c>
      <c r="P54" s="116">
        <v>0</v>
      </c>
      <c r="Q54" s="124">
        <v>0</v>
      </c>
      <c r="R54" s="124">
        <v>0</v>
      </c>
      <c r="S54" s="116">
        <v>0</v>
      </c>
      <c r="T54" s="116">
        <v>0</v>
      </c>
      <c r="U54" s="116">
        <v>0</v>
      </c>
      <c r="V54" s="116">
        <v>200</v>
      </c>
      <c r="W54" s="116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24">
        <v>0</v>
      </c>
      <c r="AM54" s="124">
        <v>0</v>
      </c>
      <c r="AN54" s="116">
        <v>0</v>
      </c>
      <c r="AO54" s="116">
        <v>0</v>
      </c>
      <c r="AP54" s="116">
        <v>0</v>
      </c>
      <c r="AQ54" s="119">
        <v>0</v>
      </c>
    </row>
    <row r="55" spans="1:44" customHeight="1" ht="22.5">
      <c r="B55" s="101" t="str">
        <f>SUBTOTAL(3,$C$10:$C$55)</f>
        <v>0</v>
      </c>
      <c r="C55" s="104">
        <v>51</v>
      </c>
      <c r="D55" s="104" t="s">
        <v>68</v>
      </c>
      <c r="E55" s="104" t="s">
        <v>73</v>
      </c>
      <c r="F55" s="104" t="s">
        <v>74</v>
      </c>
      <c r="G55" s="104" t="s">
        <v>474</v>
      </c>
      <c r="H55" s="104" t="s">
        <v>475</v>
      </c>
      <c r="I55" s="104" t="s">
        <v>476</v>
      </c>
      <c r="J55" s="107">
        <v>30</v>
      </c>
      <c r="K55" s="113">
        <v>3850</v>
      </c>
      <c r="L55" s="116" t="str">
        <f>SUM(N55:AQ55)</f>
        <v>0</v>
      </c>
      <c r="M55" s="119" t="str">
        <f>L55 - K55</f>
        <v>0</v>
      </c>
      <c r="N55" s="113">
        <v>400</v>
      </c>
      <c r="O55" s="116">
        <v>50</v>
      </c>
      <c r="P55" s="116">
        <v>680</v>
      </c>
      <c r="Q55" s="124">
        <v>0</v>
      </c>
      <c r="R55" s="124">
        <v>0</v>
      </c>
      <c r="S55" s="116">
        <v>0</v>
      </c>
      <c r="T55" s="116">
        <v>0</v>
      </c>
      <c r="U55" s="116">
        <v>680</v>
      </c>
      <c r="V55" s="116">
        <v>680</v>
      </c>
      <c r="W55" s="116">
        <v>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16">
        <v>0</v>
      </c>
      <c r="AH55" s="116">
        <v>0</v>
      </c>
      <c r="AI55" s="116">
        <v>330</v>
      </c>
      <c r="AJ55" s="116">
        <v>350</v>
      </c>
      <c r="AK55" s="116">
        <v>0</v>
      </c>
      <c r="AL55" s="124">
        <v>0</v>
      </c>
      <c r="AM55" s="124">
        <v>0</v>
      </c>
      <c r="AN55" s="116">
        <v>0</v>
      </c>
      <c r="AO55" s="116">
        <v>0</v>
      </c>
      <c r="AP55" s="116">
        <v>0</v>
      </c>
      <c r="AQ55" s="119">
        <v>0</v>
      </c>
    </row>
    <row r="56" spans="1:44" customHeight="1" ht="22.5">
      <c r="B56" s="101" t="str">
        <f>SUBTOTAL(3,$C$10:$C$56)</f>
        <v>0</v>
      </c>
      <c r="C56" s="104">
        <v>51</v>
      </c>
      <c r="D56" s="104" t="s">
        <v>68</v>
      </c>
      <c r="E56" s="104" t="s">
        <v>75</v>
      </c>
      <c r="F56" s="104" t="s">
        <v>76</v>
      </c>
      <c r="G56" s="104" t="s">
        <v>477</v>
      </c>
      <c r="H56" s="104" t="s">
        <v>467</v>
      </c>
      <c r="I56" s="104" t="s">
        <v>478</v>
      </c>
      <c r="J56" s="107">
        <v>30</v>
      </c>
      <c r="K56" s="113">
        <v>4920</v>
      </c>
      <c r="L56" s="116" t="str">
        <f>SUM(N56:AQ56)</f>
        <v>0</v>
      </c>
      <c r="M56" s="119" t="str">
        <f>L56 - K56</f>
        <v>0</v>
      </c>
      <c r="N56" s="113">
        <v>650</v>
      </c>
      <c r="O56" s="116">
        <v>650</v>
      </c>
      <c r="P56" s="116">
        <v>620</v>
      </c>
      <c r="Q56" s="124">
        <v>0</v>
      </c>
      <c r="R56" s="124">
        <v>0</v>
      </c>
      <c r="S56" s="116">
        <v>852</v>
      </c>
      <c r="T56" s="116">
        <v>903</v>
      </c>
      <c r="U56" s="116">
        <v>605</v>
      </c>
      <c r="V56" s="116">
        <v>0</v>
      </c>
      <c r="W56" s="116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24">
        <v>0</v>
      </c>
      <c r="AM56" s="124">
        <v>0</v>
      </c>
      <c r="AN56" s="116">
        <v>0</v>
      </c>
      <c r="AO56" s="116">
        <v>0</v>
      </c>
      <c r="AP56" s="116">
        <v>0</v>
      </c>
      <c r="AQ56" s="119">
        <v>0</v>
      </c>
    </row>
    <row r="57" spans="1:44" customHeight="1" ht="22.5">
      <c r="B57" s="101" t="str">
        <f>SUBTOTAL(3,$C$10:$C$57)</f>
        <v>0</v>
      </c>
      <c r="C57" s="104">
        <v>51</v>
      </c>
      <c r="D57" s="104" t="s">
        <v>68</v>
      </c>
      <c r="E57" s="104" t="s">
        <v>77</v>
      </c>
      <c r="F57" s="104" t="s">
        <v>78</v>
      </c>
      <c r="G57" s="104" t="s">
        <v>479</v>
      </c>
      <c r="H57" s="104" t="s">
        <v>467</v>
      </c>
      <c r="I57" s="104" t="s">
        <v>480</v>
      </c>
      <c r="J57" s="107">
        <v>30</v>
      </c>
      <c r="K57" s="113">
        <v>630</v>
      </c>
      <c r="L57" s="116" t="str">
        <f>SUM(N57:AQ57)</f>
        <v>0</v>
      </c>
      <c r="M57" s="119" t="str">
        <f>L57 - K57</f>
        <v>0</v>
      </c>
      <c r="N57" s="113">
        <v>0</v>
      </c>
      <c r="O57" s="116">
        <v>200</v>
      </c>
      <c r="P57" s="116">
        <v>0</v>
      </c>
      <c r="Q57" s="124">
        <v>0</v>
      </c>
      <c r="R57" s="124">
        <v>0</v>
      </c>
      <c r="S57" s="116">
        <v>0</v>
      </c>
      <c r="T57" s="116">
        <v>0</v>
      </c>
      <c r="U57" s="116">
        <v>0</v>
      </c>
      <c r="V57" s="116">
        <v>0</v>
      </c>
      <c r="W57" s="116">
        <v>356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16">
        <v>74</v>
      </c>
      <c r="AH57" s="116">
        <v>0</v>
      </c>
      <c r="AI57" s="116">
        <v>0</v>
      </c>
      <c r="AJ57" s="116">
        <v>0</v>
      </c>
      <c r="AK57" s="116">
        <v>0</v>
      </c>
      <c r="AL57" s="124">
        <v>0</v>
      </c>
      <c r="AM57" s="124">
        <v>0</v>
      </c>
      <c r="AN57" s="116">
        <v>0</v>
      </c>
      <c r="AO57" s="116">
        <v>0</v>
      </c>
      <c r="AP57" s="116">
        <v>0</v>
      </c>
      <c r="AQ57" s="119">
        <v>0</v>
      </c>
    </row>
    <row r="58" spans="1:44" customHeight="1" ht="22.5">
      <c r="B58" s="101" t="str">
        <f>SUBTOTAL(3,$C$10:$C$58)</f>
        <v>0</v>
      </c>
      <c r="C58" s="104">
        <v>51</v>
      </c>
      <c r="D58" s="104" t="s">
        <v>68</v>
      </c>
      <c r="E58" s="104" t="s">
        <v>77</v>
      </c>
      <c r="F58" s="104" t="s">
        <v>78</v>
      </c>
      <c r="G58" s="104" t="s">
        <v>481</v>
      </c>
      <c r="H58" s="104" t="s">
        <v>470</v>
      </c>
      <c r="I58" s="104" t="s">
        <v>482</v>
      </c>
      <c r="J58" s="107">
        <v>30</v>
      </c>
      <c r="K58" s="113">
        <v>280</v>
      </c>
      <c r="L58" s="116" t="str">
        <f>SUM(N58:AQ58)</f>
        <v>0</v>
      </c>
      <c r="M58" s="119" t="str">
        <f>L58 - K58</f>
        <v>0</v>
      </c>
      <c r="N58" s="113">
        <v>234</v>
      </c>
      <c r="O58" s="116">
        <v>46</v>
      </c>
      <c r="P58" s="116">
        <v>0</v>
      </c>
      <c r="Q58" s="124">
        <v>0</v>
      </c>
      <c r="R58" s="124">
        <v>0</v>
      </c>
      <c r="S58" s="116">
        <v>0</v>
      </c>
      <c r="T58" s="116">
        <v>0</v>
      </c>
      <c r="U58" s="116">
        <v>0</v>
      </c>
      <c r="V58" s="116">
        <v>0</v>
      </c>
      <c r="W58" s="116">
        <v>0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24">
        <v>0</v>
      </c>
      <c r="AM58" s="124">
        <v>0</v>
      </c>
      <c r="AN58" s="116">
        <v>0</v>
      </c>
      <c r="AO58" s="116">
        <v>0</v>
      </c>
      <c r="AP58" s="116">
        <v>0</v>
      </c>
      <c r="AQ58" s="119">
        <v>0</v>
      </c>
    </row>
    <row r="59" spans="1:44" customHeight="1" ht="22.5">
      <c r="B59" s="101" t="str">
        <f>SUBTOTAL(3,$C$10:$C$59)</f>
        <v>0</v>
      </c>
      <c r="C59" s="104">
        <v>51</v>
      </c>
      <c r="D59" s="104" t="s">
        <v>68</v>
      </c>
      <c r="E59" s="104" t="s">
        <v>77</v>
      </c>
      <c r="F59" s="104" t="s">
        <v>78</v>
      </c>
      <c r="G59" s="104" t="s">
        <v>483</v>
      </c>
      <c r="H59" s="104" t="s">
        <v>470</v>
      </c>
      <c r="I59" s="104" t="s">
        <v>484</v>
      </c>
      <c r="J59" s="107">
        <v>30</v>
      </c>
      <c r="K59" s="113">
        <v>1080</v>
      </c>
      <c r="L59" s="116" t="str">
        <f>SUM(N59:AQ59)</f>
        <v>0</v>
      </c>
      <c r="M59" s="119" t="str">
        <f>L59 - K59</f>
        <v>0</v>
      </c>
      <c r="N59" s="113">
        <v>0</v>
      </c>
      <c r="O59" s="116">
        <v>0</v>
      </c>
      <c r="P59" s="116">
        <v>132</v>
      </c>
      <c r="Q59" s="124">
        <v>0</v>
      </c>
      <c r="R59" s="124">
        <v>0</v>
      </c>
      <c r="S59" s="116">
        <v>254</v>
      </c>
      <c r="T59" s="116">
        <v>154</v>
      </c>
      <c r="U59" s="116">
        <v>0</v>
      </c>
      <c r="V59" s="116">
        <v>180</v>
      </c>
      <c r="W59" s="116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16">
        <v>0</v>
      </c>
      <c r="AH59" s="116">
        <v>0</v>
      </c>
      <c r="AI59" s="116">
        <v>0</v>
      </c>
      <c r="AJ59" s="116">
        <v>0</v>
      </c>
      <c r="AK59" s="116">
        <v>0</v>
      </c>
      <c r="AL59" s="124">
        <v>0</v>
      </c>
      <c r="AM59" s="124">
        <v>0</v>
      </c>
      <c r="AN59" s="116">
        <v>0</v>
      </c>
      <c r="AO59" s="116">
        <v>0</v>
      </c>
      <c r="AP59" s="116">
        <v>0</v>
      </c>
      <c r="AQ59" s="119">
        <v>0</v>
      </c>
    </row>
    <row r="60" spans="1:44" customHeight="1" ht="22.5">
      <c r="B60" s="101" t="str">
        <f>SUBTOTAL(3,$C$10:$C$60)</f>
        <v>0</v>
      </c>
      <c r="C60" s="104">
        <v>51</v>
      </c>
      <c r="D60" s="104" t="s">
        <v>68</v>
      </c>
      <c r="E60" s="104" t="s">
        <v>79</v>
      </c>
      <c r="F60" s="104" t="s">
        <v>80</v>
      </c>
      <c r="G60" s="104" t="s">
        <v>485</v>
      </c>
      <c r="H60" s="104" t="s">
        <v>486</v>
      </c>
      <c r="I60" s="104" t="s">
        <v>487</v>
      </c>
      <c r="J60" s="107">
        <v>30</v>
      </c>
      <c r="K60" s="113">
        <v>7500</v>
      </c>
      <c r="L60" s="116" t="str">
        <f>SUM(N60:AQ60)</f>
        <v>0</v>
      </c>
      <c r="M60" s="119" t="str">
        <f>L60 - K60</f>
        <v>0</v>
      </c>
      <c r="N60" s="113">
        <v>700</v>
      </c>
      <c r="O60" s="116">
        <v>700</v>
      </c>
      <c r="P60" s="116">
        <v>350</v>
      </c>
      <c r="Q60" s="124">
        <v>0</v>
      </c>
      <c r="R60" s="124">
        <v>0</v>
      </c>
      <c r="S60" s="116">
        <v>630</v>
      </c>
      <c r="T60" s="116">
        <v>710</v>
      </c>
      <c r="U60" s="116">
        <v>530</v>
      </c>
      <c r="V60" s="116">
        <v>430</v>
      </c>
      <c r="W60" s="116">
        <v>450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16">
        <v>155</v>
      </c>
      <c r="AH60" s="116">
        <v>85</v>
      </c>
      <c r="AI60" s="116">
        <v>542</v>
      </c>
      <c r="AJ60" s="116">
        <v>828</v>
      </c>
      <c r="AK60" s="116">
        <v>0</v>
      </c>
      <c r="AL60" s="124">
        <v>0</v>
      </c>
      <c r="AM60" s="124">
        <v>0</v>
      </c>
      <c r="AN60" s="116">
        <v>0</v>
      </c>
      <c r="AO60" s="116">
        <v>0</v>
      </c>
      <c r="AP60" s="116">
        <v>0</v>
      </c>
      <c r="AQ60" s="119">
        <v>0</v>
      </c>
    </row>
    <row r="61" spans="1:44" customHeight="1" ht="22.5">
      <c r="B61" s="101" t="str">
        <f>SUBTOTAL(3,$C$10:$C$61)</f>
        <v>0</v>
      </c>
      <c r="C61" s="104">
        <v>51</v>
      </c>
      <c r="D61" s="104" t="s">
        <v>68</v>
      </c>
      <c r="E61" s="104" t="s">
        <v>81</v>
      </c>
      <c r="F61" s="104" t="s">
        <v>82</v>
      </c>
      <c r="G61" s="104" t="s">
        <v>488</v>
      </c>
      <c r="H61" s="104" t="s">
        <v>489</v>
      </c>
      <c r="I61" s="104" t="s">
        <v>397</v>
      </c>
      <c r="J61" s="107">
        <v>30</v>
      </c>
      <c r="K61" s="113">
        <v>930</v>
      </c>
      <c r="L61" s="116" t="str">
        <f>SUM(N61:AQ61)</f>
        <v>0</v>
      </c>
      <c r="M61" s="119" t="str">
        <f>L61 - K61</f>
        <v>0</v>
      </c>
      <c r="N61" s="113">
        <v>0</v>
      </c>
      <c r="O61" s="116">
        <v>0</v>
      </c>
      <c r="P61" s="116">
        <v>0</v>
      </c>
      <c r="Q61" s="124">
        <v>0</v>
      </c>
      <c r="R61" s="124">
        <v>0</v>
      </c>
      <c r="S61" s="116">
        <v>0</v>
      </c>
      <c r="T61" s="116">
        <v>0</v>
      </c>
      <c r="U61" s="116">
        <v>0</v>
      </c>
      <c r="V61" s="116">
        <v>85</v>
      </c>
      <c r="W61" s="116">
        <v>106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16">
        <v>72</v>
      </c>
      <c r="AH61" s="116">
        <v>130</v>
      </c>
      <c r="AI61" s="116">
        <v>162</v>
      </c>
      <c r="AJ61" s="116">
        <v>178</v>
      </c>
      <c r="AK61" s="116">
        <v>0</v>
      </c>
      <c r="AL61" s="124">
        <v>0</v>
      </c>
      <c r="AM61" s="124">
        <v>0</v>
      </c>
      <c r="AN61" s="116">
        <v>0</v>
      </c>
      <c r="AO61" s="116">
        <v>0</v>
      </c>
      <c r="AP61" s="116">
        <v>0</v>
      </c>
      <c r="AQ61" s="119">
        <v>0</v>
      </c>
    </row>
    <row r="62" spans="1:44" customHeight="1" ht="22.5">
      <c r="B62" s="101" t="str">
        <f>SUBTOTAL(3,$C$10:$C$62)</f>
        <v>0</v>
      </c>
      <c r="C62" s="104">
        <v>51</v>
      </c>
      <c r="D62" s="104" t="s">
        <v>68</v>
      </c>
      <c r="E62" s="104" t="s">
        <v>81</v>
      </c>
      <c r="F62" s="104" t="s">
        <v>82</v>
      </c>
      <c r="G62" s="104" t="s">
        <v>490</v>
      </c>
      <c r="H62" s="104" t="s">
        <v>491</v>
      </c>
      <c r="I62" s="104" t="s">
        <v>397</v>
      </c>
      <c r="J62" s="107">
        <v>30</v>
      </c>
      <c r="K62" s="113">
        <v>50</v>
      </c>
      <c r="L62" s="116" t="str">
        <f>SUM(N62:AQ62)</f>
        <v>0</v>
      </c>
      <c r="M62" s="119" t="str">
        <f>L62 - K62</f>
        <v>0</v>
      </c>
      <c r="N62" s="113">
        <v>0</v>
      </c>
      <c r="O62" s="116">
        <v>0</v>
      </c>
      <c r="P62" s="116">
        <v>0</v>
      </c>
      <c r="Q62" s="124">
        <v>0</v>
      </c>
      <c r="R62" s="124">
        <v>0</v>
      </c>
      <c r="S62" s="116">
        <v>0</v>
      </c>
      <c r="T62" s="116">
        <v>0</v>
      </c>
      <c r="U62" s="116">
        <v>50</v>
      </c>
      <c r="V62" s="116">
        <v>0</v>
      </c>
      <c r="W62" s="116">
        <v>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16">
        <v>0</v>
      </c>
      <c r="AH62" s="116">
        <v>0</v>
      </c>
      <c r="AI62" s="116">
        <v>0</v>
      </c>
      <c r="AJ62" s="116">
        <v>0</v>
      </c>
      <c r="AK62" s="116">
        <v>0</v>
      </c>
      <c r="AL62" s="124">
        <v>0</v>
      </c>
      <c r="AM62" s="124">
        <v>0</v>
      </c>
      <c r="AN62" s="116">
        <v>0</v>
      </c>
      <c r="AO62" s="116">
        <v>0</v>
      </c>
      <c r="AP62" s="116">
        <v>0</v>
      </c>
      <c r="AQ62" s="119">
        <v>0</v>
      </c>
    </row>
    <row r="63" spans="1:44" customHeight="1" ht="22.5">
      <c r="B63" s="101" t="str">
        <f>SUBTOTAL(3,$C$10:$C$63)</f>
        <v>0</v>
      </c>
      <c r="C63" s="104">
        <v>51</v>
      </c>
      <c r="D63" s="104" t="s">
        <v>68</v>
      </c>
      <c r="E63" s="104" t="s">
        <v>81</v>
      </c>
      <c r="F63" s="104" t="s">
        <v>82</v>
      </c>
      <c r="G63" s="104" t="s">
        <v>492</v>
      </c>
      <c r="H63" s="104" t="s">
        <v>493</v>
      </c>
      <c r="I63" s="104" t="s">
        <v>494</v>
      </c>
      <c r="J63" s="107">
        <v>30</v>
      </c>
      <c r="K63" s="113">
        <v>895</v>
      </c>
      <c r="L63" s="116" t="str">
        <f>SUM(N63:AQ63)</f>
        <v>0</v>
      </c>
      <c r="M63" s="119" t="str">
        <f>L63 - K63</f>
        <v>0</v>
      </c>
      <c r="N63" s="113">
        <v>230</v>
      </c>
      <c r="O63" s="116">
        <v>287</v>
      </c>
      <c r="P63" s="116">
        <v>257</v>
      </c>
      <c r="Q63" s="124">
        <v>0</v>
      </c>
      <c r="R63" s="124">
        <v>0</v>
      </c>
      <c r="S63" s="116">
        <v>121</v>
      </c>
      <c r="T63" s="116">
        <v>0</v>
      </c>
      <c r="U63" s="116">
        <v>0</v>
      </c>
      <c r="V63" s="116">
        <v>0</v>
      </c>
      <c r="W63" s="116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124">
        <v>0</v>
      </c>
      <c r="AM63" s="124">
        <v>0</v>
      </c>
      <c r="AN63" s="116">
        <v>0</v>
      </c>
      <c r="AO63" s="116">
        <v>0</v>
      </c>
      <c r="AP63" s="116">
        <v>0</v>
      </c>
      <c r="AQ63" s="119">
        <v>0</v>
      </c>
    </row>
    <row r="64" spans="1:44" customHeight="1" ht="22.5">
      <c r="B64" s="101" t="str">
        <f>SUBTOTAL(3,$C$10:$C$64)</f>
        <v>0</v>
      </c>
      <c r="C64" s="104">
        <v>51</v>
      </c>
      <c r="D64" s="104" t="s">
        <v>68</v>
      </c>
      <c r="E64" s="104" t="s">
        <v>81</v>
      </c>
      <c r="F64" s="104" t="s">
        <v>82</v>
      </c>
      <c r="G64" s="104" t="s">
        <v>495</v>
      </c>
      <c r="H64" s="104" t="s">
        <v>491</v>
      </c>
      <c r="I64" s="104" t="s">
        <v>397</v>
      </c>
      <c r="J64" s="107">
        <v>30</v>
      </c>
      <c r="K64" s="113">
        <v>1400</v>
      </c>
      <c r="L64" s="116" t="str">
        <f>SUM(N64:AQ64)</f>
        <v>0</v>
      </c>
      <c r="M64" s="119" t="str">
        <f>L64 - K64</f>
        <v>0</v>
      </c>
      <c r="N64" s="113">
        <v>0</v>
      </c>
      <c r="O64" s="116">
        <v>0</v>
      </c>
      <c r="P64" s="116">
        <v>0</v>
      </c>
      <c r="Q64" s="124">
        <v>0</v>
      </c>
      <c r="R64" s="124">
        <v>0</v>
      </c>
      <c r="S64" s="116">
        <v>77</v>
      </c>
      <c r="T64" s="116">
        <v>504</v>
      </c>
      <c r="U64" s="116">
        <v>369</v>
      </c>
      <c r="V64" s="116">
        <v>0</v>
      </c>
      <c r="W64" s="116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24">
        <v>0</v>
      </c>
      <c r="AM64" s="124">
        <v>0</v>
      </c>
      <c r="AN64" s="116">
        <v>0</v>
      </c>
      <c r="AO64" s="116">
        <v>0</v>
      </c>
      <c r="AP64" s="116">
        <v>0</v>
      </c>
      <c r="AQ64" s="119">
        <v>0</v>
      </c>
    </row>
    <row r="65" spans="1:44" customHeight="1" ht="22.5">
      <c r="B65" s="101" t="str">
        <f>SUBTOTAL(3,$C$10:$C$65)</f>
        <v>0</v>
      </c>
      <c r="C65" s="104">
        <v>51</v>
      </c>
      <c r="D65" s="104" t="s">
        <v>68</v>
      </c>
      <c r="E65" s="104" t="s">
        <v>83</v>
      </c>
      <c r="F65" s="104" t="s">
        <v>84</v>
      </c>
      <c r="G65" s="104" t="s">
        <v>496</v>
      </c>
      <c r="H65" s="104" t="s">
        <v>467</v>
      </c>
      <c r="I65" s="104" t="s">
        <v>497</v>
      </c>
      <c r="J65" s="107">
        <v>30</v>
      </c>
      <c r="K65" s="113">
        <v>4195</v>
      </c>
      <c r="L65" s="116" t="str">
        <f>SUM(N65:AQ65)</f>
        <v>0</v>
      </c>
      <c r="M65" s="119" t="str">
        <f>L65 - K65</f>
        <v>0</v>
      </c>
      <c r="N65" s="113">
        <v>455</v>
      </c>
      <c r="O65" s="116">
        <v>455</v>
      </c>
      <c r="P65" s="116">
        <v>455</v>
      </c>
      <c r="Q65" s="124">
        <v>0</v>
      </c>
      <c r="R65" s="124">
        <v>0</v>
      </c>
      <c r="S65" s="116">
        <v>455</v>
      </c>
      <c r="T65" s="116">
        <v>455</v>
      </c>
      <c r="U65" s="116">
        <v>850</v>
      </c>
      <c r="V65" s="116">
        <v>360</v>
      </c>
      <c r="W65" s="116">
        <v>350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24">
        <v>0</v>
      </c>
      <c r="AM65" s="124">
        <v>0</v>
      </c>
      <c r="AN65" s="116">
        <v>0</v>
      </c>
      <c r="AO65" s="116">
        <v>0</v>
      </c>
      <c r="AP65" s="116">
        <v>0</v>
      </c>
      <c r="AQ65" s="119">
        <v>0</v>
      </c>
    </row>
    <row r="66" spans="1:44" customHeight="1" ht="22.5">
      <c r="B66" s="101" t="str">
        <f>SUBTOTAL(3,$C$10:$C$66)</f>
        <v>0</v>
      </c>
      <c r="C66" s="104">
        <v>51</v>
      </c>
      <c r="D66" s="104" t="s">
        <v>68</v>
      </c>
      <c r="E66" s="104" t="s">
        <v>85</v>
      </c>
      <c r="F66" s="104" t="s">
        <v>86</v>
      </c>
      <c r="G66" s="104" t="s">
        <v>498</v>
      </c>
      <c r="H66" s="104" t="s">
        <v>493</v>
      </c>
      <c r="I66" s="104" t="s">
        <v>499</v>
      </c>
      <c r="J66" s="107">
        <v>30</v>
      </c>
      <c r="K66" s="113">
        <v>100</v>
      </c>
      <c r="L66" s="116" t="str">
        <f>SUM(N66:AQ66)</f>
        <v>0</v>
      </c>
      <c r="M66" s="119" t="str">
        <f>L66 - K66</f>
        <v>0</v>
      </c>
      <c r="N66" s="113">
        <v>0</v>
      </c>
      <c r="O66" s="116">
        <v>0</v>
      </c>
      <c r="P66" s="116">
        <v>0</v>
      </c>
      <c r="Q66" s="124">
        <v>0</v>
      </c>
      <c r="R66" s="124">
        <v>0</v>
      </c>
      <c r="S66" s="116">
        <v>0</v>
      </c>
      <c r="T66" s="116">
        <v>0</v>
      </c>
      <c r="U66" s="116">
        <v>0</v>
      </c>
      <c r="V66" s="116">
        <v>35</v>
      </c>
      <c r="W66" s="116">
        <v>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16">
        <v>0</v>
      </c>
      <c r="AH66" s="116">
        <v>0</v>
      </c>
      <c r="AI66" s="116">
        <v>65</v>
      </c>
      <c r="AJ66" s="116">
        <v>0</v>
      </c>
      <c r="AK66" s="116">
        <v>0</v>
      </c>
      <c r="AL66" s="124">
        <v>0</v>
      </c>
      <c r="AM66" s="124">
        <v>0</v>
      </c>
      <c r="AN66" s="116">
        <v>0</v>
      </c>
      <c r="AO66" s="116">
        <v>0</v>
      </c>
      <c r="AP66" s="116">
        <v>0</v>
      </c>
      <c r="AQ66" s="119">
        <v>0</v>
      </c>
    </row>
    <row r="67" spans="1:44" customHeight="1" ht="22.5">
      <c r="B67" s="101" t="str">
        <f>SUBTOTAL(3,$C$10:$C$67)</f>
        <v>0</v>
      </c>
      <c r="C67" s="104">
        <v>51</v>
      </c>
      <c r="D67" s="104" t="s">
        <v>68</v>
      </c>
      <c r="E67" s="104" t="s">
        <v>85</v>
      </c>
      <c r="F67" s="104" t="s">
        <v>86</v>
      </c>
      <c r="G67" s="104" t="s">
        <v>500</v>
      </c>
      <c r="H67" s="104" t="s">
        <v>493</v>
      </c>
      <c r="I67" s="104" t="s">
        <v>499</v>
      </c>
      <c r="J67" s="107">
        <v>30</v>
      </c>
      <c r="K67" s="113">
        <v>690</v>
      </c>
      <c r="L67" s="116" t="str">
        <f>SUM(N67:AQ67)</f>
        <v>0</v>
      </c>
      <c r="M67" s="119" t="str">
        <f>L67 - K67</f>
        <v>0</v>
      </c>
      <c r="N67" s="113">
        <v>63</v>
      </c>
      <c r="O67" s="116">
        <v>107</v>
      </c>
      <c r="P67" s="116">
        <v>85</v>
      </c>
      <c r="Q67" s="124">
        <v>0</v>
      </c>
      <c r="R67" s="124">
        <v>0</v>
      </c>
      <c r="S67" s="116">
        <v>107</v>
      </c>
      <c r="T67" s="116">
        <v>138</v>
      </c>
      <c r="U67" s="116">
        <v>144</v>
      </c>
      <c r="V67" s="116">
        <v>46</v>
      </c>
      <c r="W67" s="116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24">
        <v>0</v>
      </c>
      <c r="AM67" s="124">
        <v>0</v>
      </c>
      <c r="AN67" s="116">
        <v>0</v>
      </c>
      <c r="AO67" s="116">
        <v>0</v>
      </c>
      <c r="AP67" s="116">
        <v>0</v>
      </c>
      <c r="AQ67" s="119">
        <v>0</v>
      </c>
    </row>
    <row r="68" spans="1:44" customHeight="1" ht="22.5">
      <c r="B68" s="101" t="str">
        <f>SUBTOTAL(3,$C$10:$C$68)</f>
        <v>0</v>
      </c>
      <c r="C68" s="104">
        <v>51</v>
      </c>
      <c r="D68" s="104" t="s">
        <v>68</v>
      </c>
      <c r="E68" s="104" t="s">
        <v>87</v>
      </c>
      <c r="F68" s="104" t="s">
        <v>88</v>
      </c>
      <c r="G68" s="104" t="s">
        <v>501</v>
      </c>
      <c r="H68" s="104" t="s">
        <v>502</v>
      </c>
      <c r="I68" s="104" t="s">
        <v>503</v>
      </c>
      <c r="J68" s="107">
        <v>30</v>
      </c>
      <c r="K68" s="113">
        <v>6050</v>
      </c>
      <c r="L68" s="116" t="str">
        <f>SUM(N68:AQ68)</f>
        <v>0</v>
      </c>
      <c r="M68" s="119" t="str">
        <f>L68 - K68</f>
        <v>0</v>
      </c>
      <c r="N68" s="113">
        <v>900</v>
      </c>
      <c r="O68" s="116">
        <v>680</v>
      </c>
      <c r="P68" s="116">
        <v>680</v>
      </c>
      <c r="Q68" s="124">
        <v>0</v>
      </c>
      <c r="R68" s="124">
        <v>0</v>
      </c>
      <c r="S68" s="116">
        <v>900</v>
      </c>
      <c r="T68" s="116">
        <v>900</v>
      </c>
      <c r="U68" s="116">
        <v>545</v>
      </c>
      <c r="V68" s="116">
        <v>315</v>
      </c>
      <c r="W68" s="116">
        <v>450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24">
        <v>0</v>
      </c>
      <c r="AM68" s="124">
        <v>0</v>
      </c>
      <c r="AN68" s="116">
        <v>0</v>
      </c>
      <c r="AO68" s="116">
        <v>0</v>
      </c>
      <c r="AP68" s="116">
        <v>0</v>
      </c>
      <c r="AQ68" s="119">
        <v>0</v>
      </c>
    </row>
    <row r="69" spans="1:44" customHeight="1" ht="22.5">
      <c r="B69" s="101" t="str">
        <f>SUBTOTAL(3,$C$10:$C$69)</f>
        <v>0</v>
      </c>
      <c r="C69" s="104">
        <v>51</v>
      </c>
      <c r="D69" s="104" t="s">
        <v>68</v>
      </c>
      <c r="E69" s="104" t="s">
        <v>89</v>
      </c>
      <c r="F69" s="104" t="s">
        <v>90</v>
      </c>
      <c r="G69" s="104" t="s">
        <v>504</v>
      </c>
      <c r="H69" s="104" t="s">
        <v>505</v>
      </c>
      <c r="I69" s="104" t="s">
        <v>506</v>
      </c>
      <c r="J69" s="107">
        <v>30</v>
      </c>
      <c r="K69" s="113">
        <v>6240</v>
      </c>
      <c r="L69" s="116" t="str">
        <f>SUM(N69:AQ69)</f>
        <v>0</v>
      </c>
      <c r="M69" s="119" t="str">
        <f>L69 - K69</f>
        <v>0</v>
      </c>
      <c r="N69" s="113">
        <v>600</v>
      </c>
      <c r="O69" s="116">
        <v>485</v>
      </c>
      <c r="P69" s="116">
        <v>380</v>
      </c>
      <c r="Q69" s="124">
        <v>0</v>
      </c>
      <c r="R69" s="124">
        <v>0</v>
      </c>
      <c r="S69" s="116">
        <v>445</v>
      </c>
      <c r="T69" s="116">
        <v>470</v>
      </c>
      <c r="U69" s="116">
        <v>445</v>
      </c>
      <c r="V69" s="116">
        <v>455</v>
      </c>
      <c r="W69" s="116">
        <v>350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16">
        <v>320</v>
      </c>
      <c r="AH69" s="116">
        <v>440</v>
      </c>
      <c r="AI69" s="116">
        <v>370</v>
      </c>
      <c r="AJ69" s="116">
        <v>505</v>
      </c>
      <c r="AK69" s="116">
        <v>0</v>
      </c>
      <c r="AL69" s="124">
        <v>0</v>
      </c>
      <c r="AM69" s="124">
        <v>0</v>
      </c>
      <c r="AN69" s="116">
        <v>0</v>
      </c>
      <c r="AO69" s="116">
        <v>0</v>
      </c>
      <c r="AP69" s="116">
        <v>0</v>
      </c>
      <c r="AQ69" s="119">
        <v>0</v>
      </c>
    </row>
    <row r="70" spans="1:44" customHeight="1" ht="22.5">
      <c r="B70" s="101" t="str">
        <f>SUBTOTAL(3,$C$10:$C$70)</f>
        <v>0</v>
      </c>
      <c r="C70" s="104">
        <v>51</v>
      </c>
      <c r="D70" s="104" t="s">
        <v>68</v>
      </c>
      <c r="E70" s="104" t="s">
        <v>91</v>
      </c>
      <c r="F70" s="104" t="s">
        <v>92</v>
      </c>
      <c r="G70" s="104" t="s">
        <v>507</v>
      </c>
      <c r="H70" s="104" t="s">
        <v>467</v>
      </c>
      <c r="I70" s="104" t="s">
        <v>508</v>
      </c>
      <c r="J70" s="107">
        <v>30</v>
      </c>
      <c r="K70" s="113">
        <v>500</v>
      </c>
      <c r="L70" s="116" t="str">
        <f>SUM(N70:AQ70)</f>
        <v>0</v>
      </c>
      <c r="M70" s="119" t="str">
        <f>L70 - K70</f>
        <v>0</v>
      </c>
      <c r="N70" s="113">
        <v>0</v>
      </c>
      <c r="O70" s="116">
        <v>470</v>
      </c>
      <c r="P70" s="116">
        <v>30</v>
      </c>
      <c r="Q70" s="124">
        <v>0</v>
      </c>
      <c r="R70" s="124">
        <v>0</v>
      </c>
      <c r="S70" s="116">
        <v>0</v>
      </c>
      <c r="T70" s="116">
        <v>0</v>
      </c>
      <c r="U70" s="116">
        <v>0</v>
      </c>
      <c r="V70" s="116">
        <v>0</v>
      </c>
      <c r="W70" s="116">
        <v>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16">
        <v>0</v>
      </c>
      <c r="AH70" s="116">
        <v>0</v>
      </c>
      <c r="AI70" s="116">
        <v>0</v>
      </c>
      <c r="AJ70" s="116">
        <v>0</v>
      </c>
      <c r="AK70" s="116">
        <v>0</v>
      </c>
      <c r="AL70" s="124">
        <v>0</v>
      </c>
      <c r="AM70" s="124">
        <v>0</v>
      </c>
      <c r="AN70" s="116">
        <v>0</v>
      </c>
      <c r="AO70" s="116">
        <v>0</v>
      </c>
      <c r="AP70" s="116">
        <v>0</v>
      </c>
      <c r="AQ70" s="119">
        <v>0</v>
      </c>
    </row>
    <row r="71" spans="1:44" customHeight="1" ht="22.5">
      <c r="B71" s="101" t="str">
        <f>SUBTOTAL(3,$C$10:$C$71)</f>
        <v>0</v>
      </c>
      <c r="C71" s="104">
        <v>51</v>
      </c>
      <c r="D71" s="104" t="s">
        <v>68</v>
      </c>
      <c r="E71" s="104" t="s">
        <v>91</v>
      </c>
      <c r="F71" s="104" t="s">
        <v>92</v>
      </c>
      <c r="G71" s="104" t="s">
        <v>509</v>
      </c>
      <c r="H71" s="104" t="s">
        <v>510</v>
      </c>
      <c r="I71" s="104" t="s">
        <v>511</v>
      </c>
      <c r="J71" s="107">
        <v>30</v>
      </c>
      <c r="K71" s="113">
        <v>430</v>
      </c>
      <c r="L71" s="116" t="str">
        <f>SUM(N71:AQ71)</f>
        <v>0</v>
      </c>
      <c r="M71" s="119" t="str">
        <f>L71 - K71</f>
        <v>0</v>
      </c>
      <c r="N71" s="113">
        <v>0</v>
      </c>
      <c r="O71" s="116">
        <v>0</v>
      </c>
      <c r="P71" s="116">
        <v>0</v>
      </c>
      <c r="Q71" s="124">
        <v>0</v>
      </c>
      <c r="R71" s="124">
        <v>0</v>
      </c>
      <c r="S71" s="116">
        <v>0</v>
      </c>
      <c r="T71" s="116">
        <v>0</v>
      </c>
      <c r="U71" s="116">
        <v>0</v>
      </c>
      <c r="V71" s="116">
        <v>430</v>
      </c>
      <c r="W71" s="116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16">
        <v>0</v>
      </c>
      <c r="AH71" s="116">
        <v>0</v>
      </c>
      <c r="AI71" s="116">
        <v>0</v>
      </c>
      <c r="AJ71" s="116">
        <v>0</v>
      </c>
      <c r="AK71" s="116">
        <v>0</v>
      </c>
      <c r="AL71" s="124">
        <v>0</v>
      </c>
      <c r="AM71" s="124">
        <v>0</v>
      </c>
      <c r="AN71" s="116">
        <v>0</v>
      </c>
      <c r="AO71" s="116">
        <v>0</v>
      </c>
      <c r="AP71" s="116">
        <v>0</v>
      </c>
      <c r="AQ71" s="119">
        <v>0</v>
      </c>
    </row>
    <row r="72" spans="1:44" customHeight="1" ht="22.5">
      <c r="B72" s="101" t="str">
        <f>SUBTOTAL(3,$C$10:$C$72)</f>
        <v>0</v>
      </c>
      <c r="C72" s="104">
        <v>51</v>
      </c>
      <c r="D72" s="104" t="s">
        <v>68</v>
      </c>
      <c r="E72" s="104" t="s">
        <v>93</v>
      </c>
      <c r="F72" s="104" t="s">
        <v>94</v>
      </c>
      <c r="G72" s="104" t="s">
        <v>512</v>
      </c>
      <c r="H72" s="104" t="s">
        <v>513</v>
      </c>
      <c r="I72" s="104" t="s">
        <v>514</v>
      </c>
      <c r="J72" s="107">
        <v>10</v>
      </c>
      <c r="K72" s="113">
        <v>520</v>
      </c>
      <c r="L72" s="116" t="str">
        <f>SUM(N72:AQ72)</f>
        <v>0</v>
      </c>
      <c r="M72" s="119" t="str">
        <f>L72 - K72</f>
        <v>0</v>
      </c>
      <c r="N72" s="113">
        <v>0</v>
      </c>
      <c r="O72" s="116">
        <v>0</v>
      </c>
      <c r="P72" s="116">
        <v>0</v>
      </c>
      <c r="Q72" s="124">
        <v>0</v>
      </c>
      <c r="R72" s="124">
        <v>0</v>
      </c>
      <c r="S72" s="116">
        <v>0</v>
      </c>
      <c r="T72" s="116">
        <v>0</v>
      </c>
      <c r="U72" s="116">
        <v>520</v>
      </c>
      <c r="V72" s="116">
        <v>0</v>
      </c>
      <c r="W72" s="116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24">
        <v>0</v>
      </c>
      <c r="AM72" s="124">
        <v>0</v>
      </c>
      <c r="AN72" s="116">
        <v>0</v>
      </c>
      <c r="AO72" s="116">
        <v>0</v>
      </c>
      <c r="AP72" s="116">
        <v>0</v>
      </c>
      <c r="AQ72" s="119">
        <v>0</v>
      </c>
    </row>
    <row r="73" spans="1:44" customHeight="1" ht="22.5">
      <c r="B73" s="101" t="str">
        <f>SUBTOTAL(3,$C$10:$C$73)</f>
        <v>0</v>
      </c>
      <c r="C73" s="104">
        <v>51</v>
      </c>
      <c r="D73" s="104" t="s">
        <v>68</v>
      </c>
      <c r="E73" s="104" t="s">
        <v>95</v>
      </c>
      <c r="F73" s="104" t="s">
        <v>96</v>
      </c>
      <c r="G73" s="104" t="s">
        <v>515</v>
      </c>
      <c r="H73" s="104" t="s">
        <v>516</v>
      </c>
      <c r="I73" s="104" t="s">
        <v>388</v>
      </c>
      <c r="J73" s="107">
        <v>30</v>
      </c>
      <c r="K73" s="113">
        <v>5769</v>
      </c>
      <c r="L73" s="116" t="str">
        <f>SUM(N73:AQ73)</f>
        <v>0</v>
      </c>
      <c r="M73" s="119" t="str">
        <f>L73 - K73</f>
        <v>0</v>
      </c>
      <c r="N73" s="113">
        <v>1100</v>
      </c>
      <c r="O73" s="116">
        <v>0</v>
      </c>
      <c r="P73" s="116">
        <v>840</v>
      </c>
      <c r="Q73" s="124">
        <v>0</v>
      </c>
      <c r="R73" s="124">
        <v>0</v>
      </c>
      <c r="S73" s="116">
        <v>264</v>
      </c>
      <c r="T73" s="116">
        <v>825</v>
      </c>
      <c r="U73" s="116">
        <v>787</v>
      </c>
      <c r="V73" s="116">
        <v>830</v>
      </c>
      <c r="W73" s="116">
        <v>594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16">
        <v>0</v>
      </c>
      <c r="AH73" s="116">
        <v>0</v>
      </c>
      <c r="AI73" s="116">
        <v>0</v>
      </c>
      <c r="AJ73" s="116">
        <v>0</v>
      </c>
      <c r="AK73" s="116">
        <v>0</v>
      </c>
      <c r="AL73" s="124">
        <v>0</v>
      </c>
      <c r="AM73" s="124">
        <v>0</v>
      </c>
      <c r="AN73" s="116">
        <v>0</v>
      </c>
      <c r="AO73" s="116">
        <v>0</v>
      </c>
      <c r="AP73" s="116">
        <v>0</v>
      </c>
      <c r="AQ73" s="119">
        <v>0</v>
      </c>
    </row>
    <row r="74" spans="1:44" customHeight="1" ht="22.5">
      <c r="B74" s="101" t="str">
        <f>SUBTOTAL(3,$C$10:$C$74)</f>
        <v>0</v>
      </c>
      <c r="C74" s="104">
        <v>51</v>
      </c>
      <c r="D74" s="104" t="s">
        <v>68</v>
      </c>
      <c r="E74" s="104" t="s">
        <v>95</v>
      </c>
      <c r="F74" s="104" t="s">
        <v>96</v>
      </c>
      <c r="G74" s="104" t="s">
        <v>517</v>
      </c>
      <c r="H74" s="104" t="s">
        <v>518</v>
      </c>
      <c r="I74" s="104" t="s">
        <v>519</v>
      </c>
      <c r="J74" s="107">
        <v>30</v>
      </c>
      <c r="K74" s="113">
        <v>960</v>
      </c>
      <c r="L74" s="116" t="str">
        <f>SUM(N74:AQ74)</f>
        <v>0</v>
      </c>
      <c r="M74" s="119" t="str">
        <f>L74 - K74</f>
        <v>0</v>
      </c>
      <c r="N74" s="113">
        <v>0</v>
      </c>
      <c r="O74" s="116">
        <v>0</v>
      </c>
      <c r="P74" s="116">
        <v>0</v>
      </c>
      <c r="Q74" s="124">
        <v>0</v>
      </c>
      <c r="R74" s="124">
        <v>0</v>
      </c>
      <c r="S74" s="116">
        <v>587</v>
      </c>
      <c r="T74" s="116">
        <v>0</v>
      </c>
      <c r="U74" s="116">
        <v>0</v>
      </c>
      <c r="V74" s="116">
        <v>0</v>
      </c>
      <c r="W74" s="116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16">
        <v>0</v>
      </c>
      <c r="AH74" s="116">
        <v>0</v>
      </c>
      <c r="AI74" s="116">
        <v>0</v>
      </c>
      <c r="AJ74" s="116">
        <v>373</v>
      </c>
      <c r="AK74" s="116">
        <v>0</v>
      </c>
      <c r="AL74" s="124">
        <v>0</v>
      </c>
      <c r="AM74" s="124">
        <v>0</v>
      </c>
      <c r="AN74" s="116">
        <v>0</v>
      </c>
      <c r="AO74" s="116">
        <v>0</v>
      </c>
      <c r="AP74" s="116">
        <v>0</v>
      </c>
      <c r="AQ74" s="119">
        <v>0</v>
      </c>
    </row>
    <row r="75" spans="1:44" customHeight="1" ht="22.5">
      <c r="B75" s="101" t="str">
        <f>SUBTOTAL(3,$C$10:$C$75)</f>
        <v>0</v>
      </c>
      <c r="C75" s="104">
        <v>51</v>
      </c>
      <c r="D75" s="104" t="s">
        <v>68</v>
      </c>
      <c r="E75" s="104" t="s">
        <v>97</v>
      </c>
      <c r="F75" s="104" t="s">
        <v>98</v>
      </c>
      <c r="G75" s="104" t="s">
        <v>520</v>
      </c>
      <c r="H75" s="104" t="s">
        <v>521</v>
      </c>
      <c r="I75" s="104" t="s">
        <v>522</v>
      </c>
      <c r="J75" s="107">
        <v>30</v>
      </c>
      <c r="K75" s="113">
        <v>1800</v>
      </c>
      <c r="L75" s="116" t="str">
        <f>SUM(N75:AQ75)</f>
        <v>0</v>
      </c>
      <c r="M75" s="119" t="str">
        <f>L75 - K75</f>
        <v>0</v>
      </c>
      <c r="N75" s="113">
        <v>0</v>
      </c>
      <c r="O75" s="116">
        <v>0</v>
      </c>
      <c r="P75" s="116">
        <v>440</v>
      </c>
      <c r="Q75" s="124">
        <v>0</v>
      </c>
      <c r="R75" s="124">
        <v>0</v>
      </c>
      <c r="S75" s="116">
        <v>760</v>
      </c>
      <c r="T75" s="116">
        <v>600</v>
      </c>
      <c r="U75" s="116">
        <v>0</v>
      </c>
      <c r="V75" s="116">
        <v>0</v>
      </c>
      <c r="W75" s="116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16">
        <v>0</v>
      </c>
      <c r="AH75" s="116">
        <v>0</v>
      </c>
      <c r="AI75" s="116">
        <v>0</v>
      </c>
      <c r="AJ75" s="116">
        <v>0</v>
      </c>
      <c r="AK75" s="116">
        <v>0</v>
      </c>
      <c r="AL75" s="124">
        <v>0</v>
      </c>
      <c r="AM75" s="124">
        <v>0</v>
      </c>
      <c r="AN75" s="116">
        <v>0</v>
      </c>
      <c r="AO75" s="116">
        <v>0</v>
      </c>
      <c r="AP75" s="116">
        <v>0</v>
      </c>
      <c r="AQ75" s="119">
        <v>0</v>
      </c>
    </row>
    <row r="76" spans="1:44" customHeight="1" ht="22.5">
      <c r="B76" s="101" t="str">
        <f>SUBTOTAL(3,$C$10:$C$76)</f>
        <v>0</v>
      </c>
      <c r="C76" s="104">
        <v>51</v>
      </c>
      <c r="D76" s="104" t="s">
        <v>68</v>
      </c>
      <c r="E76" s="104" t="s">
        <v>101</v>
      </c>
      <c r="F76" s="104" t="s">
        <v>102</v>
      </c>
      <c r="G76" s="104" t="s">
        <v>523</v>
      </c>
      <c r="H76" s="104" t="s">
        <v>470</v>
      </c>
      <c r="I76" s="104" t="s">
        <v>524</v>
      </c>
      <c r="J76" s="107">
        <v>30</v>
      </c>
      <c r="K76" s="113">
        <v>10800</v>
      </c>
      <c r="L76" s="116" t="str">
        <f>SUM(N76:AQ76)</f>
        <v>0</v>
      </c>
      <c r="M76" s="119" t="str">
        <f>L76 - K76</f>
        <v>0</v>
      </c>
      <c r="N76" s="113">
        <v>900</v>
      </c>
      <c r="O76" s="116">
        <v>680</v>
      </c>
      <c r="P76" s="116">
        <v>650</v>
      </c>
      <c r="Q76" s="124">
        <v>0</v>
      </c>
      <c r="R76" s="124">
        <v>0</v>
      </c>
      <c r="S76" s="116">
        <v>860</v>
      </c>
      <c r="T76" s="116">
        <v>920</v>
      </c>
      <c r="U76" s="116">
        <v>880</v>
      </c>
      <c r="V76" s="116">
        <v>930</v>
      </c>
      <c r="W76" s="116">
        <v>625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16">
        <v>585</v>
      </c>
      <c r="AH76" s="116">
        <v>705</v>
      </c>
      <c r="AI76" s="116">
        <v>380</v>
      </c>
      <c r="AJ76" s="116">
        <v>1055</v>
      </c>
      <c r="AK76" s="116">
        <v>0</v>
      </c>
      <c r="AL76" s="124">
        <v>0</v>
      </c>
      <c r="AM76" s="124">
        <v>0</v>
      </c>
      <c r="AN76" s="116">
        <v>0</v>
      </c>
      <c r="AO76" s="116">
        <v>0</v>
      </c>
      <c r="AP76" s="116">
        <v>0</v>
      </c>
      <c r="AQ76" s="119">
        <v>0</v>
      </c>
    </row>
    <row r="77" spans="1:44" customHeight="1" ht="22.5">
      <c r="B77" s="101" t="str">
        <f>SUBTOTAL(3,$C$10:$C$77)</f>
        <v>0</v>
      </c>
      <c r="C77" s="104">
        <v>51</v>
      </c>
      <c r="D77" s="104" t="s">
        <v>68</v>
      </c>
      <c r="E77" s="104" t="s">
        <v>103</v>
      </c>
      <c r="F77" s="104" t="s">
        <v>104</v>
      </c>
      <c r="G77" s="104" t="s">
        <v>525</v>
      </c>
      <c r="H77" s="104" t="s">
        <v>526</v>
      </c>
      <c r="I77" s="104" t="s">
        <v>527</v>
      </c>
      <c r="J77" s="107">
        <v>30</v>
      </c>
      <c r="K77" s="113">
        <v>2900</v>
      </c>
      <c r="L77" s="116" t="str">
        <f>SUM(N77:AQ77)</f>
        <v>0</v>
      </c>
      <c r="M77" s="119" t="str">
        <f>L77 - K77</f>
        <v>0</v>
      </c>
      <c r="N77" s="113">
        <v>540</v>
      </c>
      <c r="O77" s="116">
        <v>540</v>
      </c>
      <c r="P77" s="116">
        <v>540</v>
      </c>
      <c r="Q77" s="124">
        <v>0</v>
      </c>
      <c r="R77" s="124">
        <v>0</v>
      </c>
      <c r="S77" s="116">
        <v>501</v>
      </c>
      <c r="T77" s="116">
        <v>239</v>
      </c>
      <c r="U77" s="116">
        <v>0</v>
      </c>
      <c r="V77" s="116">
        <v>0</v>
      </c>
      <c r="W77" s="116">
        <v>0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24">
        <v>0</v>
      </c>
      <c r="AM77" s="124">
        <v>0</v>
      </c>
      <c r="AN77" s="116">
        <v>0</v>
      </c>
      <c r="AO77" s="116">
        <v>0</v>
      </c>
      <c r="AP77" s="116">
        <v>0</v>
      </c>
      <c r="AQ77" s="119">
        <v>0</v>
      </c>
    </row>
    <row r="78" spans="1:44" customHeight="1" ht="22.5">
      <c r="B78" s="101" t="str">
        <f>SUBTOTAL(3,$C$10:$C$78)</f>
        <v>0</v>
      </c>
      <c r="C78" s="104">
        <v>51</v>
      </c>
      <c r="D78" s="104" t="s">
        <v>68</v>
      </c>
      <c r="E78" s="104" t="s">
        <v>105</v>
      </c>
      <c r="F78" s="104" t="s">
        <v>106</v>
      </c>
      <c r="G78" s="104" t="s">
        <v>528</v>
      </c>
      <c r="H78" s="104" t="s">
        <v>529</v>
      </c>
      <c r="I78" s="104" t="s">
        <v>530</v>
      </c>
      <c r="J78" s="107">
        <v>10</v>
      </c>
      <c r="K78" s="113">
        <v>9000</v>
      </c>
      <c r="L78" s="116" t="str">
        <f>SUM(N78:AQ78)</f>
        <v>0</v>
      </c>
      <c r="M78" s="119" t="str">
        <f>L78 - K78</f>
        <v>0</v>
      </c>
      <c r="N78" s="113">
        <v>1565</v>
      </c>
      <c r="O78" s="116">
        <v>1898</v>
      </c>
      <c r="P78" s="116">
        <v>1893</v>
      </c>
      <c r="Q78" s="124">
        <v>0</v>
      </c>
      <c r="R78" s="124">
        <v>0</v>
      </c>
      <c r="S78" s="116">
        <v>1244</v>
      </c>
      <c r="T78" s="116">
        <v>1200</v>
      </c>
      <c r="U78" s="116">
        <v>0</v>
      </c>
      <c r="V78" s="116">
        <v>0</v>
      </c>
      <c r="W78" s="116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24">
        <v>0</v>
      </c>
      <c r="AM78" s="124">
        <v>0</v>
      </c>
      <c r="AN78" s="116">
        <v>0</v>
      </c>
      <c r="AO78" s="116">
        <v>0</v>
      </c>
      <c r="AP78" s="116">
        <v>0</v>
      </c>
      <c r="AQ78" s="119">
        <v>0</v>
      </c>
    </row>
    <row r="79" spans="1:44" customHeight="1" ht="22.5">
      <c r="B79" s="101" t="str">
        <f>SUBTOTAL(3,$C$10:$C$79)</f>
        <v>0</v>
      </c>
      <c r="C79" s="104">
        <v>51</v>
      </c>
      <c r="D79" s="104" t="s">
        <v>68</v>
      </c>
      <c r="E79" s="104" t="s">
        <v>107</v>
      </c>
      <c r="F79" s="104" t="s">
        <v>108</v>
      </c>
      <c r="G79" s="104" t="s">
        <v>531</v>
      </c>
      <c r="H79" s="104" t="s">
        <v>532</v>
      </c>
      <c r="I79" s="104" t="s">
        <v>533</v>
      </c>
      <c r="J79" s="107">
        <v>10</v>
      </c>
      <c r="K79" s="113">
        <v>3260</v>
      </c>
      <c r="L79" s="116" t="str">
        <f>SUM(N79:AQ79)</f>
        <v>0</v>
      </c>
      <c r="M79" s="119" t="str">
        <f>L79 - K79</f>
        <v>0</v>
      </c>
      <c r="N79" s="113">
        <v>451</v>
      </c>
      <c r="O79" s="116">
        <v>758</v>
      </c>
      <c r="P79" s="116">
        <v>371</v>
      </c>
      <c r="Q79" s="124">
        <v>0</v>
      </c>
      <c r="R79" s="124">
        <v>0</v>
      </c>
      <c r="S79" s="116">
        <v>599</v>
      </c>
      <c r="T79" s="116">
        <v>581</v>
      </c>
      <c r="U79" s="116">
        <v>0</v>
      </c>
      <c r="V79" s="116">
        <v>0</v>
      </c>
      <c r="W79" s="116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24">
        <v>0</v>
      </c>
      <c r="AM79" s="124">
        <v>0</v>
      </c>
      <c r="AN79" s="116">
        <v>0</v>
      </c>
      <c r="AO79" s="116">
        <v>0</v>
      </c>
      <c r="AP79" s="116">
        <v>0</v>
      </c>
      <c r="AQ79" s="119">
        <v>0</v>
      </c>
    </row>
    <row r="80" spans="1:44" customHeight="1" ht="22.5">
      <c r="B80" s="101" t="str">
        <f>SUBTOTAL(3,$C$10:$C$80)</f>
        <v>0</v>
      </c>
      <c r="C80" s="104">
        <v>51</v>
      </c>
      <c r="D80" s="104" t="s">
        <v>68</v>
      </c>
      <c r="E80" s="104" t="s">
        <v>109</v>
      </c>
      <c r="F80" s="104" t="s">
        <v>110</v>
      </c>
      <c r="G80" s="104" t="s">
        <v>534</v>
      </c>
      <c r="H80" s="104" t="s">
        <v>535</v>
      </c>
      <c r="I80" s="104" t="s">
        <v>536</v>
      </c>
      <c r="J80" s="107">
        <v>30</v>
      </c>
      <c r="K80" s="113">
        <v>2980</v>
      </c>
      <c r="L80" s="116" t="str">
        <f>SUM(N80:AQ80)</f>
        <v>0</v>
      </c>
      <c r="M80" s="119" t="str">
        <f>L80 - K80</f>
        <v>0</v>
      </c>
      <c r="N80" s="113">
        <v>240</v>
      </c>
      <c r="O80" s="116">
        <v>620</v>
      </c>
      <c r="P80" s="116">
        <v>600</v>
      </c>
      <c r="Q80" s="124">
        <v>0</v>
      </c>
      <c r="R80" s="124">
        <v>0</v>
      </c>
      <c r="S80" s="116">
        <v>460</v>
      </c>
      <c r="T80" s="116">
        <v>460</v>
      </c>
      <c r="U80" s="116">
        <v>0</v>
      </c>
      <c r="V80" s="116">
        <v>0</v>
      </c>
      <c r="W80" s="116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16">
        <v>0</v>
      </c>
      <c r="AH80" s="116">
        <v>0</v>
      </c>
      <c r="AI80" s="116">
        <v>0</v>
      </c>
      <c r="AJ80" s="116">
        <v>0</v>
      </c>
      <c r="AK80" s="116">
        <v>0</v>
      </c>
      <c r="AL80" s="124">
        <v>0</v>
      </c>
      <c r="AM80" s="124">
        <v>0</v>
      </c>
      <c r="AN80" s="116">
        <v>0</v>
      </c>
      <c r="AO80" s="116">
        <v>0</v>
      </c>
      <c r="AP80" s="116">
        <v>0</v>
      </c>
      <c r="AQ80" s="119">
        <v>0</v>
      </c>
    </row>
    <row r="81" spans="1:44" customHeight="1" ht="22.5">
      <c r="B81" s="101" t="str">
        <f>SUBTOTAL(3,$C$10:$C$81)</f>
        <v>0</v>
      </c>
      <c r="C81" s="104">
        <v>51</v>
      </c>
      <c r="D81" s="104" t="s">
        <v>68</v>
      </c>
      <c r="E81" s="104" t="s">
        <v>111</v>
      </c>
      <c r="F81" s="104" t="s">
        <v>112</v>
      </c>
      <c r="G81" s="104" t="s">
        <v>537</v>
      </c>
      <c r="H81" s="104" t="s">
        <v>538</v>
      </c>
      <c r="I81" s="104" t="s">
        <v>539</v>
      </c>
      <c r="J81" s="107">
        <v>30</v>
      </c>
      <c r="K81" s="113">
        <v>3180</v>
      </c>
      <c r="L81" s="116" t="str">
        <f>SUM(N81:AQ81)</f>
        <v>0</v>
      </c>
      <c r="M81" s="119" t="str">
        <f>L81 - K81</f>
        <v>0</v>
      </c>
      <c r="N81" s="113">
        <v>592</v>
      </c>
      <c r="O81" s="116">
        <v>594</v>
      </c>
      <c r="P81" s="116">
        <v>474</v>
      </c>
      <c r="Q81" s="124">
        <v>0</v>
      </c>
      <c r="R81" s="124">
        <v>0</v>
      </c>
      <c r="S81" s="116">
        <v>586</v>
      </c>
      <c r="T81" s="116">
        <v>474</v>
      </c>
      <c r="U81" s="116">
        <v>0</v>
      </c>
      <c r="V81" s="116">
        <v>0</v>
      </c>
      <c r="W81" s="116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16">
        <v>0</v>
      </c>
      <c r="AH81" s="116">
        <v>0</v>
      </c>
      <c r="AI81" s="116">
        <v>0</v>
      </c>
      <c r="AJ81" s="116">
        <v>0</v>
      </c>
      <c r="AK81" s="116">
        <v>0</v>
      </c>
      <c r="AL81" s="124">
        <v>0</v>
      </c>
      <c r="AM81" s="124">
        <v>0</v>
      </c>
      <c r="AN81" s="116">
        <v>0</v>
      </c>
      <c r="AO81" s="116">
        <v>0</v>
      </c>
      <c r="AP81" s="116">
        <v>0</v>
      </c>
      <c r="AQ81" s="119">
        <v>0</v>
      </c>
    </row>
    <row r="82" spans="1:44" customHeight="1" ht="22.5">
      <c r="B82" s="101" t="str">
        <f>SUBTOTAL(3,$C$10:$C$82)</f>
        <v>0</v>
      </c>
      <c r="C82" s="104">
        <v>51</v>
      </c>
      <c r="D82" s="104" t="s">
        <v>68</v>
      </c>
      <c r="E82" s="104" t="s">
        <v>113</v>
      </c>
      <c r="F82" s="104" t="s">
        <v>114</v>
      </c>
      <c r="G82" s="104" t="s">
        <v>540</v>
      </c>
      <c r="H82" s="104" t="s">
        <v>541</v>
      </c>
      <c r="I82" s="104" t="s">
        <v>541</v>
      </c>
      <c r="J82" s="107">
        <v>30</v>
      </c>
      <c r="K82" s="113">
        <v>9600</v>
      </c>
      <c r="L82" s="116" t="str">
        <f>SUM(N82:AQ82)</f>
        <v>0</v>
      </c>
      <c r="M82" s="119" t="str">
        <f>L82 - K82</f>
        <v>0</v>
      </c>
      <c r="N82" s="113">
        <v>1550</v>
      </c>
      <c r="O82" s="116">
        <v>2000</v>
      </c>
      <c r="P82" s="116">
        <v>1728</v>
      </c>
      <c r="Q82" s="124">
        <v>0</v>
      </c>
      <c r="R82" s="124">
        <v>0</v>
      </c>
      <c r="S82" s="116">
        <v>1322</v>
      </c>
      <c r="T82" s="116">
        <v>1200</v>
      </c>
      <c r="U82" s="116">
        <v>0</v>
      </c>
      <c r="V82" s="116">
        <v>0</v>
      </c>
      <c r="W82" s="116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16">
        <v>0</v>
      </c>
      <c r="AH82" s="116">
        <v>0</v>
      </c>
      <c r="AI82" s="116">
        <v>0</v>
      </c>
      <c r="AJ82" s="116">
        <v>0</v>
      </c>
      <c r="AK82" s="116">
        <v>0</v>
      </c>
      <c r="AL82" s="124">
        <v>0</v>
      </c>
      <c r="AM82" s="124">
        <v>0</v>
      </c>
      <c r="AN82" s="116">
        <v>0</v>
      </c>
      <c r="AO82" s="116">
        <v>0</v>
      </c>
      <c r="AP82" s="116">
        <v>0</v>
      </c>
      <c r="AQ82" s="119">
        <v>0</v>
      </c>
    </row>
    <row r="83" spans="1:44" customHeight="1" ht="22.5">
      <c r="B83" s="101" t="str">
        <f>SUBTOTAL(3,$C$10:$C$83)</f>
        <v>0</v>
      </c>
      <c r="C83" s="104">
        <v>51</v>
      </c>
      <c r="D83" s="104" t="s">
        <v>68</v>
      </c>
      <c r="E83" s="104" t="s">
        <v>115</v>
      </c>
      <c r="F83" s="104" t="s">
        <v>116</v>
      </c>
      <c r="G83" s="104" t="s">
        <v>542</v>
      </c>
      <c r="H83" s="104" t="s">
        <v>543</v>
      </c>
      <c r="I83" s="104" t="s">
        <v>544</v>
      </c>
      <c r="J83" s="107">
        <v>30</v>
      </c>
      <c r="K83" s="113">
        <v>3240</v>
      </c>
      <c r="L83" s="116" t="str">
        <f>SUM(N83:AQ83)</f>
        <v>0</v>
      </c>
      <c r="M83" s="119" t="str">
        <f>L83 - K83</f>
        <v>0</v>
      </c>
      <c r="N83" s="113">
        <v>560</v>
      </c>
      <c r="O83" s="116">
        <v>600</v>
      </c>
      <c r="P83" s="116">
        <v>460</v>
      </c>
      <c r="Q83" s="124">
        <v>0</v>
      </c>
      <c r="R83" s="124">
        <v>0</v>
      </c>
      <c r="S83" s="116">
        <v>420</v>
      </c>
      <c r="T83" s="116">
        <v>500</v>
      </c>
      <c r="U83" s="116">
        <v>0</v>
      </c>
      <c r="V83" s="116">
        <v>0</v>
      </c>
      <c r="W83" s="116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24">
        <v>0</v>
      </c>
      <c r="AM83" s="124">
        <v>0</v>
      </c>
      <c r="AN83" s="116">
        <v>0</v>
      </c>
      <c r="AO83" s="116">
        <v>0</v>
      </c>
      <c r="AP83" s="116">
        <v>0</v>
      </c>
      <c r="AQ83" s="119">
        <v>0</v>
      </c>
    </row>
    <row r="84" spans="1:44" customHeight="1" ht="22.5">
      <c r="B84" s="101" t="str">
        <f>SUBTOTAL(3,$C$10:$C$84)</f>
        <v>0</v>
      </c>
      <c r="C84" s="104">
        <v>51</v>
      </c>
      <c r="D84" s="104" t="s">
        <v>68</v>
      </c>
      <c r="E84" s="104" t="s">
        <v>117</v>
      </c>
      <c r="F84" s="104" t="s">
        <v>118</v>
      </c>
      <c r="G84" s="104" t="s">
        <v>545</v>
      </c>
      <c r="H84" s="104" t="s">
        <v>546</v>
      </c>
      <c r="I84" s="104" t="s">
        <v>533</v>
      </c>
      <c r="J84" s="107">
        <v>10</v>
      </c>
      <c r="K84" s="113">
        <v>5390</v>
      </c>
      <c r="L84" s="116" t="str">
        <f>SUM(N84:AQ84)</f>
        <v>0</v>
      </c>
      <c r="M84" s="119" t="str">
        <f>L84 - K84</f>
        <v>0</v>
      </c>
      <c r="N84" s="113">
        <v>615</v>
      </c>
      <c r="O84" s="116">
        <v>615</v>
      </c>
      <c r="P84" s="116">
        <v>615</v>
      </c>
      <c r="Q84" s="124">
        <v>0</v>
      </c>
      <c r="R84" s="124">
        <v>0</v>
      </c>
      <c r="S84" s="116">
        <v>575</v>
      </c>
      <c r="T84" s="116">
        <v>655</v>
      </c>
      <c r="U84" s="116">
        <v>600</v>
      </c>
      <c r="V84" s="116">
        <v>645</v>
      </c>
      <c r="W84" s="116">
        <v>600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24">
        <v>0</v>
      </c>
      <c r="AM84" s="124">
        <v>0</v>
      </c>
      <c r="AN84" s="116">
        <v>0</v>
      </c>
      <c r="AO84" s="116">
        <v>0</v>
      </c>
      <c r="AP84" s="116">
        <v>0</v>
      </c>
      <c r="AQ84" s="119">
        <v>0</v>
      </c>
    </row>
    <row r="85" spans="1:44" customHeight="1" ht="22.5">
      <c r="B85" s="101" t="str">
        <f>SUBTOTAL(3,$C$10:$C$85)</f>
        <v>0</v>
      </c>
      <c r="C85" s="104">
        <v>51</v>
      </c>
      <c r="D85" s="104" t="s">
        <v>68</v>
      </c>
      <c r="E85" s="104" t="s">
        <v>119</v>
      </c>
      <c r="F85" s="104" t="s">
        <v>120</v>
      </c>
      <c r="G85" s="104" t="s">
        <v>547</v>
      </c>
      <c r="H85" s="104" t="s">
        <v>470</v>
      </c>
      <c r="I85" s="104" t="s">
        <v>446</v>
      </c>
      <c r="J85" s="107">
        <v>30</v>
      </c>
      <c r="K85" s="113">
        <v>280</v>
      </c>
      <c r="L85" s="116" t="str">
        <f>SUM(N85:AQ85)</f>
        <v>0</v>
      </c>
      <c r="M85" s="119" t="str">
        <f>L85 - K85</f>
        <v>0</v>
      </c>
      <c r="N85" s="113">
        <v>0</v>
      </c>
      <c r="O85" s="116">
        <v>0</v>
      </c>
      <c r="P85" s="116">
        <v>0</v>
      </c>
      <c r="Q85" s="124">
        <v>0</v>
      </c>
      <c r="R85" s="124">
        <v>0</v>
      </c>
      <c r="S85" s="116">
        <v>0</v>
      </c>
      <c r="T85" s="116">
        <v>0</v>
      </c>
      <c r="U85" s="116">
        <v>280</v>
      </c>
      <c r="V85" s="116">
        <v>0</v>
      </c>
      <c r="W85" s="116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24">
        <v>0</v>
      </c>
      <c r="AM85" s="124">
        <v>0</v>
      </c>
      <c r="AN85" s="116">
        <v>0</v>
      </c>
      <c r="AO85" s="116">
        <v>0</v>
      </c>
      <c r="AP85" s="116">
        <v>0</v>
      </c>
      <c r="AQ85" s="119">
        <v>0</v>
      </c>
    </row>
    <row r="86" spans="1:44" customHeight="1" ht="22.5">
      <c r="B86" s="101" t="str">
        <f>SUBTOTAL(3,$C$10:$C$86)</f>
        <v>0</v>
      </c>
      <c r="C86" s="104">
        <v>51</v>
      </c>
      <c r="D86" s="104" t="s">
        <v>68</v>
      </c>
      <c r="E86" s="104" t="s">
        <v>119</v>
      </c>
      <c r="F86" s="104" t="s">
        <v>120</v>
      </c>
      <c r="G86" s="104" t="s">
        <v>548</v>
      </c>
      <c r="H86" s="104" t="s">
        <v>470</v>
      </c>
      <c r="I86" s="104" t="s">
        <v>446</v>
      </c>
      <c r="J86" s="107">
        <v>30</v>
      </c>
      <c r="K86" s="113">
        <v>615</v>
      </c>
      <c r="L86" s="116" t="str">
        <f>SUM(N86:AQ86)</f>
        <v>0</v>
      </c>
      <c r="M86" s="119" t="str">
        <f>L86 - K86</f>
        <v>0</v>
      </c>
      <c r="N86" s="113">
        <v>0</v>
      </c>
      <c r="O86" s="116">
        <v>0</v>
      </c>
      <c r="P86" s="116">
        <v>0</v>
      </c>
      <c r="Q86" s="124">
        <v>0</v>
      </c>
      <c r="R86" s="124">
        <v>0</v>
      </c>
      <c r="S86" s="116">
        <v>0</v>
      </c>
      <c r="T86" s="116">
        <v>270</v>
      </c>
      <c r="U86" s="116">
        <v>30</v>
      </c>
      <c r="V86" s="116">
        <v>0</v>
      </c>
      <c r="W86" s="116">
        <v>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16">
        <v>0</v>
      </c>
      <c r="AH86" s="116">
        <v>0</v>
      </c>
      <c r="AI86" s="116">
        <v>0</v>
      </c>
      <c r="AJ86" s="116">
        <v>0</v>
      </c>
      <c r="AK86" s="116">
        <v>0</v>
      </c>
      <c r="AL86" s="124">
        <v>0</v>
      </c>
      <c r="AM86" s="124">
        <v>0</v>
      </c>
      <c r="AN86" s="116">
        <v>0</v>
      </c>
      <c r="AO86" s="116">
        <v>0</v>
      </c>
      <c r="AP86" s="116">
        <v>0</v>
      </c>
      <c r="AQ86" s="119">
        <v>0</v>
      </c>
    </row>
    <row r="87" spans="1:44" customHeight="1" ht="22.5">
      <c r="B87" s="101" t="str">
        <f>SUBTOTAL(3,$C$10:$C$87)</f>
        <v>0</v>
      </c>
      <c r="C87" s="104">
        <v>51</v>
      </c>
      <c r="D87" s="104" t="s">
        <v>68</v>
      </c>
      <c r="E87" s="104" t="s">
        <v>119</v>
      </c>
      <c r="F87" s="104" t="s">
        <v>120</v>
      </c>
      <c r="G87" s="104" t="s">
        <v>549</v>
      </c>
      <c r="H87" s="104" t="s">
        <v>470</v>
      </c>
      <c r="I87" s="104" t="s">
        <v>550</v>
      </c>
      <c r="J87" s="107">
        <v>30</v>
      </c>
      <c r="K87" s="113">
        <v>2100</v>
      </c>
      <c r="L87" s="116" t="str">
        <f>SUM(N87:AQ87)</f>
        <v>0</v>
      </c>
      <c r="M87" s="119" t="str">
        <f>L87 - K87</f>
        <v>0</v>
      </c>
      <c r="N87" s="113">
        <v>350</v>
      </c>
      <c r="O87" s="116">
        <v>365</v>
      </c>
      <c r="P87" s="116">
        <v>300</v>
      </c>
      <c r="Q87" s="124">
        <v>0</v>
      </c>
      <c r="R87" s="124">
        <v>0</v>
      </c>
      <c r="S87" s="116">
        <v>385</v>
      </c>
      <c r="T87" s="116">
        <v>0</v>
      </c>
      <c r="U87" s="116">
        <v>0</v>
      </c>
      <c r="V87" s="116">
        <v>350</v>
      </c>
      <c r="W87" s="116">
        <v>350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24">
        <v>0</v>
      </c>
      <c r="AM87" s="124">
        <v>0</v>
      </c>
      <c r="AN87" s="116">
        <v>0</v>
      </c>
      <c r="AO87" s="116">
        <v>0</v>
      </c>
      <c r="AP87" s="116">
        <v>0</v>
      </c>
      <c r="AQ87" s="119">
        <v>0</v>
      </c>
    </row>
    <row r="88" spans="1:44" customHeight="1" ht="22.5">
      <c r="B88" s="101" t="str">
        <f>SUBTOTAL(3,$C$10:$C$88)</f>
        <v>0</v>
      </c>
      <c r="C88" s="104">
        <v>51</v>
      </c>
      <c r="D88" s="104" t="s">
        <v>68</v>
      </c>
      <c r="E88" s="104" t="s">
        <v>121</v>
      </c>
      <c r="F88" s="104" t="s">
        <v>122</v>
      </c>
      <c r="G88" s="104" t="s">
        <v>551</v>
      </c>
      <c r="H88" s="104" t="s">
        <v>552</v>
      </c>
      <c r="I88" s="104" t="s">
        <v>553</v>
      </c>
      <c r="J88" s="107">
        <v>30</v>
      </c>
      <c r="K88" s="113">
        <v>740</v>
      </c>
      <c r="L88" s="116" t="str">
        <f>SUM(N88:AQ88)</f>
        <v>0</v>
      </c>
      <c r="M88" s="119" t="str">
        <f>L88 - K88</f>
        <v>0</v>
      </c>
      <c r="N88" s="113">
        <v>0</v>
      </c>
      <c r="O88" s="116">
        <v>0</v>
      </c>
      <c r="P88" s="116">
        <v>0</v>
      </c>
      <c r="Q88" s="124">
        <v>0</v>
      </c>
      <c r="R88" s="124">
        <v>0</v>
      </c>
      <c r="S88" s="116">
        <v>370</v>
      </c>
      <c r="T88" s="116">
        <v>370</v>
      </c>
      <c r="U88" s="116">
        <v>0</v>
      </c>
      <c r="V88" s="116">
        <v>0</v>
      </c>
      <c r="W88" s="116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16">
        <v>0</v>
      </c>
      <c r="AH88" s="116">
        <v>0</v>
      </c>
      <c r="AI88" s="116">
        <v>0</v>
      </c>
      <c r="AJ88" s="116">
        <v>0</v>
      </c>
      <c r="AK88" s="116">
        <v>0</v>
      </c>
      <c r="AL88" s="124">
        <v>0</v>
      </c>
      <c r="AM88" s="124">
        <v>0</v>
      </c>
      <c r="AN88" s="116">
        <v>0</v>
      </c>
      <c r="AO88" s="116">
        <v>0</v>
      </c>
      <c r="AP88" s="116">
        <v>0</v>
      </c>
      <c r="AQ88" s="119">
        <v>0</v>
      </c>
    </row>
    <row r="89" spans="1:44" customHeight="1" ht="22.5">
      <c r="B89" s="101" t="str">
        <f>SUBTOTAL(3,$C$10:$C$89)</f>
        <v>0</v>
      </c>
      <c r="C89" s="104">
        <v>51</v>
      </c>
      <c r="D89" s="104" t="s">
        <v>68</v>
      </c>
      <c r="E89" s="104" t="s">
        <v>123</v>
      </c>
      <c r="F89" s="104" t="s">
        <v>124</v>
      </c>
      <c r="G89" s="104" t="s">
        <v>554</v>
      </c>
      <c r="H89" s="104" t="s">
        <v>491</v>
      </c>
      <c r="I89" s="104" t="s">
        <v>555</v>
      </c>
      <c r="J89" s="107">
        <v>30</v>
      </c>
      <c r="K89" s="113">
        <v>1310</v>
      </c>
      <c r="L89" s="116" t="str">
        <f>SUM(N89:AQ89)</f>
        <v>0</v>
      </c>
      <c r="M89" s="119" t="str">
        <f>L89 - K89</f>
        <v>0</v>
      </c>
      <c r="N89" s="113">
        <v>230</v>
      </c>
      <c r="O89" s="116">
        <v>230</v>
      </c>
      <c r="P89" s="116">
        <v>230</v>
      </c>
      <c r="Q89" s="124">
        <v>0</v>
      </c>
      <c r="R89" s="124">
        <v>0</v>
      </c>
      <c r="S89" s="116">
        <v>0</v>
      </c>
      <c r="T89" s="116">
        <v>0</v>
      </c>
      <c r="U89" s="116">
        <v>160</v>
      </c>
      <c r="V89" s="116">
        <v>230</v>
      </c>
      <c r="W89" s="116">
        <v>230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24">
        <v>0</v>
      </c>
      <c r="AM89" s="124">
        <v>0</v>
      </c>
      <c r="AN89" s="116">
        <v>0</v>
      </c>
      <c r="AO89" s="116">
        <v>0</v>
      </c>
      <c r="AP89" s="116">
        <v>0</v>
      </c>
      <c r="AQ89" s="119">
        <v>0</v>
      </c>
    </row>
    <row r="90" spans="1:44" customHeight="1" ht="22.5">
      <c r="B90" s="101" t="str">
        <f>SUBTOTAL(3,$C$10:$C$90)</f>
        <v>0</v>
      </c>
      <c r="C90" s="104">
        <v>51</v>
      </c>
      <c r="D90" s="104" t="s">
        <v>68</v>
      </c>
      <c r="E90" s="104" t="s">
        <v>125</v>
      </c>
      <c r="F90" s="104" t="s">
        <v>126</v>
      </c>
      <c r="G90" s="104" t="s">
        <v>556</v>
      </c>
      <c r="H90" s="104" t="s">
        <v>557</v>
      </c>
      <c r="I90" s="104" t="s">
        <v>430</v>
      </c>
      <c r="J90" s="107">
        <v>30</v>
      </c>
      <c r="K90" s="113">
        <v>690</v>
      </c>
      <c r="L90" s="116" t="str">
        <f>SUM(N90:AQ90)</f>
        <v>0</v>
      </c>
      <c r="M90" s="119" t="str">
        <f>L90 - K90</f>
        <v>0</v>
      </c>
      <c r="N90" s="113">
        <v>230</v>
      </c>
      <c r="O90" s="116">
        <v>230</v>
      </c>
      <c r="P90" s="116">
        <v>0</v>
      </c>
      <c r="Q90" s="124">
        <v>0</v>
      </c>
      <c r="R90" s="124">
        <v>0</v>
      </c>
      <c r="S90" s="116">
        <v>0</v>
      </c>
      <c r="T90" s="116">
        <v>0</v>
      </c>
      <c r="U90" s="116">
        <v>0</v>
      </c>
      <c r="V90" s="116">
        <v>0</v>
      </c>
      <c r="W90" s="116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24">
        <v>0</v>
      </c>
      <c r="AM90" s="124">
        <v>0</v>
      </c>
      <c r="AN90" s="116">
        <v>0</v>
      </c>
      <c r="AO90" s="116">
        <v>0</v>
      </c>
      <c r="AP90" s="116">
        <v>0</v>
      </c>
      <c r="AQ90" s="119">
        <v>0</v>
      </c>
    </row>
    <row r="91" spans="1:44" customHeight="1" ht="22.5">
      <c r="B91" s="101" t="str">
        <f>SUBTOTAL(3,$C$10:$C$91)</f>
        <v>0</v>
      </c>
      <c r="C91" s="104">
        <v>51</v>
      </c>
      <c r="D91" s="104" t="s">
        <v>68</v>
      </c>
      <c r="E91" s="104" t="s">
        <v>127</v>
      </c>
      <c r="F91" s="104" t="s">
        <v>128</v>
      </c>
      <c r="G91" s="104" t="s">
        <v>558</v>
      </c>
      <c r="H91" s="104" t="s">
        <v>475</v>
      </c>
      <c r="I91" s="104" t="s">
        <v>476</v>
      </c>
      <c r="J91" s="107">
        <v>30</v>
      </c>
      <c r="K91" s="113">
        <v>2500</v>
      </c>
      <c r="L91" s="116" t="str">
        <f>SUM(N91:AQ91)</f>
        <v>0</v>
      </c>
      <c r="M91" s="119" t="str">
        <f>L91 - K91</f>
        <v>0</v>
      </c>
      <c r="N91" s="113">
        <v>408</v>
      </c>
      <c r="O91" s="116">
        <v>392</v>
      </c>
      <c r="P91" s="116">
        <v>340</v>
      </c>
      <c r="Q91" s="124">
        <v>0</v>
      </c>
      <c r="R91" s="124">
        <v>0</v>
      </c>
      <c r="S91" s="116">
        <v>0</v>
      </c>
      <c r="T91" s="116">
        <v>0</v>
      </c>
      <c r="U91" s="116">
        <v>350</v>
      </c>
      <c r="V91" s="116">
        <v>330</v>
      </c>
      <c r="W91" s="116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16">
        <v>0</v>
      </c>
      <c r="AH91" s="116">
        <v>0</v>
      </c>
      <c r="AI91" s="116">
        <v>27</v>
      </c>
      <c r="AJ91" s="116">
        <v>0</v>
      </c>
      <c r="AK91" s="116">
        <v>0</v>
      </c>
      <c r="AL91" s="124">
        <v>0</v>
      </c>
      <c r="AM91" s="124">
        <v>0</v>
      </c>
      <c r="AN91" s="116">
        <v>0</v>
      </c>
      <c r="AO91" s="116">
        <v>0</v>
      </c>
      <c r="AP91" s="116">
        <v>0</v>
      </c>
      <c r="AQ91" s="119">
        <v>0</v>
      </c>
    </row>
    <row r="92" spans="1:44" customHeight="1" ht="22.5">
      <c r="B92" s="101" t="str">
        <f>SUBTOTAL(3,$C$10:$C$92)</f>
        <v>0</v>
      </c>
      <c r="C92" s="104">
        <v>51</v>
      </c>
      <c r="D92" s="104" t="s">
        <v>68</v>
      </c>
      <c r="E92" s="104" t="s">
        <v>129</v>
      </c>
      <c r="F92" s="104" t="s">
        <v>130</v>
      </c>
      <c r="G92" s="104" t="s">
        <v>559</v>
      </c>
      <c r="H92" s="104" t="s">
        <v>560</v>
      </c>
      <c r="I92" s="104" t="s">
        <v>388</v>
      </c>
      <c r="J92" s="107">
        <v>30</v>
      </c>
      <c r="K92" s="113">
        <v>4170</v>
      </c>
      <c r="L92" s="116" t="str">
        <f>SUM(N92:AQ92)</f>
        <v>0</v>
      </c>
      <c r="M92" s="119" t="str">
        <f>L92 - K92</f>
        <v>0</v>
      </c>
      <c r="N92" s="113">
        <v>680</v>
      </c>
      <c r="O92" s="116">
        <v>0</v>
      </c>
      <c r="P92" s="116">
        <v>340</v>
      </c>
      <c r="Q92" s="124">
        <v>0</v>
      </c>
      <c r="R92" s="124">
        <v>0</v>
      </c>
      <c r="S92" s="116">
        <v>0</v>
      </c>
      <c r="T92" s="116">
        <v>450</v>
      </c>
      <c r="U92" s="116">
        <v>450</v>
      </c>
      <c r="V92" s="116">
        <v>0</v>
      </c>
      <c r="W92" s="116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16">
        <v>0</v>
      </c>
      <c r="AH92" s="116">
        <v>450</v>
      </c>
      <c r="AI92" s="116">
        <v>450</v>
      </c>
      <c r="AJ92" s="116">
        <v>450</v>
      </c>
      <c r="AK92" s="116">
        <v>0</v>
      </c>
      <c r="AL92" s="124">
        <v>0</v>
      </c>
      <c r="AM92" s="124">
        <v>0</v>
      </c>
      <c r="AN92" s="116">
        <v>0</v>
      </c>
      <c r="AO92" s="116">
        <v>0</v>
      </c>
      <c r="AP92" s="116">
        <v>0</v>
      </c>
      <c r="AQ92" s="119">
        <v>0</v>
      </c>
    </row>
    <row r="93" spans="1:44" customHeight="1" ht="22.5">
      <c r="B93" s="101" t="str">
        <f>SUBTOTAL(3,$C$10:$C$93)</f>
        <v>0</v>
      </c>
      <c r="C93" s="104">
        <v>51</v>
      </c>
      <c r="D93" s="104" t="s">
        <v>68</v>
      </c>
      <c r="E93" s="104" t="s">
        <v>131</v>
      </c>
      <c r="F93" s="104" t="s">
        <v>132</v>
      </c>
      <c r="G93" s="104" t="s">
        <v>561</v>
      </c>
      <c r="H93" s="104" t="s">
        <v>562</v>
      </c>
      <c r="I93" s="104" t="s">
        <v>476</v>
      </c>
      <c r="J93" s="107">
        <v>30</v>
      </c>
      <c r="K93" s="113">
        <v>3740</v>
      </c>
      <c r="L93" s="116" t="str">
        <f>SUM(N93:AQ93)</f>
        <v>0</v>
      </c>
      <c r="M93" s="119" t="str">
        <f>L93 - K93</f>
        <v>0</v>
      </c>
      <c r="N93" s="113">
        <v>695</v>
      </c>
      <c r="O93" s="116">
        <v>505</v>
      </c>
      <c r="P93" s="116">
        <v>160</v>
      </c>
      <c r="Q93" s="124">
        <v>0</v>
      </c>
      <c r="R93" s="124">
        <v>0</v>
      </c>
      <c r="S93" s="116">
        <v>0</v>
      </c>
      <c r="T93" s="116">
        <v>0</v>
      </c>
      <c r="U93" s="116">
        <v>521</v>
      </c>
      <c r="V93" s="116">
        <v>499</v>
      </c>
      <c r="W93" s="116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16">
        <v>0</v>
      </c>
      <c r="AH93" s="116">
        <v>0</v>
      </c>
      <c r="AI93" s="116">
        <v>660</v>
      </c>
      <c r="AJ93" s="116">
        <v>352</v>
      </c>
      <c r="AK93" s="116">
        <v>0</v>
      </c>
      <c r="AL93" s="124">
        <v>0</v>
      </c>
      <c r="AM93" s="124">
        <v>0</v>
      </c>
      <c r="AN93" s="116">
        <v>0</v>
      </c>
      <c r="AO93" s="116">
        <v>0</v>
      </c>
      <c r="AP93" s="116">
        <v>0</v>
      </c>
      <c r="AQ93" s="119">
        <v>0</v>
      </c>
    </row>
    <row r="94" spans="1:44" customHeight="1" ht="22.5">
      <c r="B94" s="101" t="str">
        <f>SUBTOTAL(3,$C$10:$C$94)</f>
        <v>0</v>
      </c>
      <c r="C94" s="104">
        <v>51</v>
      </c>
      <c r="D94" s="104" t="s">
        <v>68</v>
      </c>
      <c r="E94" s="104" t="s">
        <v>133</v>
      </c>
      <c r="F94" s="104" t="s">
        <v>128</v>
      </c>
      <c r="G94" s="104" t="s">
        <v>558</v>
      </c>
      <c r="H94" s="104" t="s">
        <v>475</v>
      </c>
      <c r="I94" s="104" t="s">
        <v>476</v>
      </c>
      <c r="J94" s="107">
        <v>30</v>
      </c>
      <c r="K94" s="113">
        <v>1360</v>
      </c>
      <c r="L94" s="116" t="str">
        <f>SUM(N94:AQ94)</f>
        <v>0</v>
      </c>
      <c r="M94" s="119" t="str">
        <f>L94 - K94</f>
        <v>0</v>
      </c>
      <c r="N94" s="113">
        <v>0</v>
      </c>
      <c r="O94" s="116">
        <v>0</v>
      </c>
      <c r="P94" s="116">
        <v>30</v>
      </c>
      <c r="Q94" s="124">
        <v>0</v>
      </c>
      <c r="R94" s="124">
        <v>0</v>
      </c>
      <c r="S94" s="116">
        <v>310</v>
      </c>
      <c r="T94" s="116">
        <v>0</v>
      </c>
      <c r="U94" s="116">
        <v>350</v>
      </c>
      <c r="V94" s="116">
        <v>330</v>
      </c>
      <c r="W94" s="116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16">
        <v>0</v>
      </c>
      <c r="AH94" s="116">
        <v>0</v>
      </c>
      <c r="AI94" s="116">
        <v>10</v>
      </c>
      <c r="AJ94" s="116">
        <v>0</v>
      </c>
      <c r="AK94" s="116">
        <v>0</v>
      </c>
      <c r="AL94" s="124">
        <v>0</v>
      </c>
      <c r="AM94" s="124">
        <v>0</v>
      </c>
      <c r="AN94" s="116">
        <v>0</v>
      </c>
      <c r="AO94" s="116">
        <v>0</v>
      </c>
      <c r="AP94" s="116">
        <v>0</v>
      </c>
      <c r="AQ94" s="119">
        <v>0</v>
      </c>
    </row>
    <row r="95" spans="1:44" customHeight="1" ht="22.5">
      <c r="B95" s="101" t="str">
        <f>SUBTOTAL(3,$C$10:$C$95)</f>
        <v>0</v>
      </c>
      <c r="C95" s="104">
        <v>51</v>
      </c>
      <c r="D95" s="104" t="s">
        <v>68</v>
      </c>
      <c r="E95" s="104" t="s">
        <v>134</v>
      </c>
      <c r="F95" s="104" t="s">
        <v>135</v>
      </c>
      <c r="G95" s="104" t="s">
        <v>563</v>
      </c>
      <c r="H95" s="104" t="s">
        <v>564</v>
      </c>
      <c r="I95" s="104" t="s">
        <v>388</v>
      </c>
      <c r="J95" s="107">
        <v>30</v>
      </c>
      <c r="K95" s="113">
        <v>4280</v>
      </c>
      <c r="L95" s="116" t="str">
        <f>SUM(N95:AQ95)</f>
        <v>0</v>
      </c>
      <c r="M95" s="119" t="str">
        <f>L95 - K95</f>
        <v>0</v>
      </c>
      <c r="N95" s="113">
        <v>680</v>
      </c>
      <c r="O95" s="116">
        <v>0</v>
      </c>
      <c r="P95" s="116">
        <v>450</v>
      </c>
      <c r="Q95" s="124">
        <v>0</v>
      </c>
      <c r="R95" s="124">
        <v>0</v>
      </c>
      <c r="S95" s="116">
        <v>0</v>
      </c>
      <c r="T95" s="116">
        <v>450</v>
      </c>
      <c r="U95" s="116">
        <v>610</v>
      </c>
      <c r="V95" s="116">
        <v>290</v>
      </c>
      <c r="W95" s="116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16">
        <v>0</v>
      </c>
      <c r="AH95" s="116">
        <v>0</v>
      </c>
      <c r="AI95" s="116">
        <v>450</v>
      </c>
      <c r="AJ95" s="116">
        <v>450</v>
      </c>
      <c r="AK95" s="116">
        <v>0</v>
      </c>
      <c r="AL95" s="124">
        <v>0</v>
      </c>
      <c r="AM95" s="124">
        <v>0</v>
      </c>
      <c r="AN95" s="116">
        <v>0</v>
      </c>
      <c r="AO95" s="116">
        <v>0</v>
      </c>
      <c r="AP95" s="116">
        <v>0</v>
      </c>
      <c r="AQ95" s="119">
        <v>0</v>
      </c>
    </row>
    <row r="96" spans="1:44" customHeight="1" ht="22.5">
      <c r="B96" s="101" t="str">
        <f>SUBTOTAL(3,$C$10:$C$96)</f>
        <v>0</v>
      </c>
      <c r="C96" s="104">
        <v>51</v>
      </c>
      <c r="D96" s="104" t="s">
        <v>68</v>
      </c>
      <c r="E96" s="104" t="s">
        <v>136</v>
      </c>
      <c r="F96" s="104" t="s">
        <v>137</v>
      </c>
      <c r="G96" s="104" t="s">
        <v>565</v>
      </c>
      <c r="H96" s="104" t="s">
        <v>489</v>
      </c>
      <c r="I96" s="104" t="s">
        <v>566</v>
      </c>
      <c r="J96" s="107">
        <v>30</v>
      </c>
      <c r="K96" s="113">
        <v>4820</v>
      </c>
      <c r="L96" s="116" t="str">
        <f>SUM(N96:AQ96)</f>
        <v>0</v>
      </c>
      <c r="M96" s="119" t="str">
        <f>L96 - K96</f>
        <v>0</v>
      </c>
      <c r="N96" s="113">
        <v>665</v>
      </c>
      <c r="O96" s="116">
        <v>780</v>
      </c>
      <c r="P96" s="116">
        <v>660</v>
      </c>
      <c r="Q96" s="124">
        <v>0</v>
      </c>
      <c r="R96" s="124">
        <v>0</v>
      </c>
      <c r="S96" s="116">
        <v>760</v>
      </c>
      <c r="T96" s="116">
        <v>780</v>
      </c>
      <c r="U96" s="116">
        <v>755</v>
      </c>
      <c r="V96" s="116">
        <v>130</v>
      </c>
      <c r="W96" s="116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16">
        <v>0</v>
      </c>
      <c r="AH96" s="116">
        <v>0</v>
      </c>
      <c r="AI96" s="116">
        <v>0</v>
      </c>
      <c r="AJ96" s="116">
        <v>0</v>
      </c>
      <c r="AK96" s="116">
        <v>0</v>
      </c>
      <c r="AL96" s="124">
        <v>0</v>
      </c>
      <c r="AM96" s="124">
        <v>0</v>
      </c>
      <c r="AN96" s="116">
        <v>0</v>
      </c>
      <c r="AO96" s="116">
        <v>0</v>
      </c>
      <c r="AP96" s="116">
        <v>0</v>
      </c>
      <c r="AQ96" s="119">
        <v>0</v>
      </c>
    </row>
    <row r="97" spans="1:44" customHeight="1" ht="22.5">
      <c r="B97" s="101" t="str">
        <f>SUBTOTAL(3,$C$10:$C$97)</f>
        <v>0</v>
      </c>
      <c r="C97" s="104">
        <v>51</v>
      </c>
      <c r="D97" s="104" t="s">
        <v>68</v>
      </c>
      <c r="E97" s="104" t="s">
        <v>138</v>
      </c>
      <c r="F97" s="104" t="s">
        <v>139</v>
      </c>
      <c r="G97" s="104" t="s">
        <v>567</v>
      </c>
      <c r="H97" s="104" t="s">
        <v>491</v>
      </c>
      <c r="I97" s="104" t="s">
        <v>566</v>
      </c>
      <c r="J97" s="107">
        <v>30</v>
      </c>
      <c r="K97" s="113">
        <v>700</v>
      </c>
      <c r="L97" s="116" t="str">
        <f>SUM(N97:AQ97)</f>
        <v>0</v>
      </c>
      <c r="M97" s="119" t="str">
        <f>L97 - K97</f>
        <v>0</v>
      </c>
      <c r="N97" s="113">
        <v>0</v>
      </c>
      <c r="O97" s="116">
        <v>0</v>
      </c>
      <c r="P97" s="116">
        <v>700</v>
      </c>
      <c r="Q97" s="124">
        <v>0</v>
      </c>
      <c r="R97" s="124">
        <v>0</v>
      </c>
      <c r="S97" s="116">
        <v>0</v>
      </c>
      <c r="T97" s="116">
        <v>0</v>
      </c>
      <c r="U97" s="116">
        <v>0</v>
      </c>
      <c r="V97" s="116">
        <v>0</v>
      </c>
      <c r="W97" s="116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16">
        <v>0</v>
      </c>
      <c r="AH97" s="116">
        <v>0</v>
      </c>
      <c r="AI97" s="116">
        <v>0</v>
      </c>
      <c r="AJ97" s="116">
        <v>0</v>
      </c>
      <c r="AK97" s="116">
        <v>0</v>
      </c>
      <c r="AL97" s="124">
        <v>0</v>
      </c>
      <c r="AM97" s="124">
        <v>0</v>
      </c>
      <c r="AN97" s="116">
        <v>0</v>
      </c>
      <c r="AO97" s="116">
        <v>0</v>
      </c>
      <c r="AP97" s="116">
        <v>0</v>
      </c>
      <c r="AQ97" s="119">
        <v>0</v>
      </c>
    </row>
    <row r="98" spans="1:44" customHeight="1" ht="22.5">
      <c r="B98" s="101" t="str">
        <f>SUBTOTAL(3,$C$10:$C$98)</f>
        <v>0</v>
      </c>
      <c r="C98" s="104">
        <v>51</v>
      </c>
      <c r="D98" s="104" t="s">
        <v>68</v>
      </c>
      <c r="E98" s="104" t="s">
        <v>138</v>
      </c>
      <c r="F98" s="104" t="s">
        <v>139</v>
      </c>
      <c r="G98" s="104" t="s">
        <v>568</v>
      </c>
      <c r="H98" s="104" t="s">
        <v>502</v>
      </c>
      <c r="I98" s="104" t="s">
        <v>569</v>
      </c>
      <c r="J98" s="107">
        <v>30</v>
      </c>
      <c r="K98" s="113">
        <v>60</v>
      </c>
      <c r="L98" s="116" t="str">
        <f>SUM(N98:AQ98)</f>
        <v>0</v>
      </c>
      <c r="M98" s="119" t="str">
        <f>L98 - K98</f>
        <v>0</v>
      </c>
      <c r="N98" s="113">
        <v>0</v>
      </c>
      <c r="O98" s="116">
        <v>0</v>
      </c>
      <c r="P98" s="116">
        <v>0</v>
      </c>
      <c r="Q98" s="124">
        <v>0</v>
      </c>
      <c r="R98" s="124">
        <v>0</v>
      </c>
      <c r="S98" s="116">
        <v>0</v>
      </c>
      <c r="T98" s="116">
        <v>0</v>
      </c>
      <c r="U98" s="116">
        <v>0</v>
      </c>
      <c r="V98" s="116">
        <v>0</v>
      </c>
      <c r="W98" s="116">
        <v>60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24">
        <v>0</v>
      </c>
      <c r="AM98" s="124">
        <v>0</v>
      </c>
      <c r="AN98" s="116">
        <v>0</v>
      </c>
      <c r="AO98" s="116">
        <v>0</v>
      </c>
      <c r="AP98" s="116">
        <v>0</v>
      </c>
      <c r="AQ98" s="119">
        <v>0</v>
      </c>
    </row>
    <row r="99" spans="1:44" customHeight="1" ht="22.5">
      <c r="B99" s="101" t="str">
        <f>SUBTOTAL(3,$C$10:$C$99)</f>
        <v>0</v>
      </c>
      <c r="C99" s="104">
        <v>51</v>
      </c>
      <c r="D99" s="104" t="s">
        <v>68</v>
      </c>
      <c r="E99" s="104" t="s">
        <v>138</v>
      </c>
      <c r="F99" s="104" t="s">
        <v>139</v>
      </c>
      <c r="G99" s="104" t="s">
        <v>570</v>
      </c>
      <c r="H99" s="104" t="s">
        <v>491</v>
      </c>
      <c r="I99" s="104" t="s">
        <v>463</v>
      </c>
      <c r="J99" s="107">
        <v>30</v>
      </c>
      <c r="K99" s="113">
        <v>4820</v>
      </c>
      <c r="L99" s="116" t="str">
        <f>SUM(N99:AQ99)</f>
        <v>0</v>
      </c>
      <c r="M99" s="119" t="str">
        <f>L99 - K99</f>
        <v>0</v>
      </c>
      <c r="N99" s="113">
        <v>900</v>
      </c>
      <c r="O99" s="116">
        <v>900</v>
      </c>
      <c r="P99" s="116">
        <v>0</v>
      </c>
      <c r="Q99" s="124">
        <v>0</v>
      </c>
      <c r="R99" s="124">
        <v>0</v>
      </c>
      <c r="S99" s="116">
        <v>900</v>
      </c>
      <c r="T99" s="116">
        <v>930</v>
      </c>
      <c r="U99" s="116">
        <v>830</v>
      </c>
      <c r="V99" s="116">
        <v>0</v>
      </c>
      <c r="W99" s="116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16">
        <v>0</v>
      </c>
      <c r="AH99" s="116">
        <v>0</v>
      </c>
      <c r="AI99" s="116">
        <v>0</v>
      </c>
      <c r="AJ99" s="116">
        <v>0</v>
      </c>
      <c r="AK99" s="116">
        <v>0</v>
      </c>
      <c r="AL99" s="124">
        <v>0</v>
      </c>
      <c r="AM99" s="124">
        <v>0</v>
      </c>
      <c r="AN99" s="116">
        <v>0</v>
      </c>
      <c r="AO99" s="116">
        <v>0</v>
      </c>
      <c r="AP99" s="116">
        <v>0</v>
      </c>
      <c r="AQ99" s="119">
        <v>0</v>
      </c>
    </row>
    <row r="100" spans="1:44" customHeight="1" ht="22.5">
      <c r="B100" s="101" t="str">
        <f>SUBTOTAL(3,$C$10:$C$100)</f>
        <v>0</v>
      </c>
      <c r="C100" s="104">
        <v>51</v>
      </c>
      <c r="D100" s="104" t="s">
        <v>68</v>
      </c>
      <c r="E100" s="104" t="s">
        <v>140</v>
      </c>
      <c r="F100" s="104" t="s">
        <v>141</v>
      </c>
      <c r="G100" s="104" t="s">
        <v>571</v>
      </c>
      <c r="H100" s="104" t="s">
        <v>564</v>
      </c>
      <c r="I100" s="104" t="s">
        <v>572</v>
      </c>
      <c r="J100" s="107">
        <v>30</v>
      </c>
      <c r="K100" s="113">
        <v>1258</v>
      </c>
      <c r="L100" s="116" t="str">
        <f>SUM(N100:AQ100)</f>
        <v>0</v>
      </c>
      <c r="M100" s="119" t="str">
        <f>L100 - K100</f>
        <v>0</v>
      </c>
      <c r="N100" s="113">
        <v>160</v>
      </c>
      <c r="O100" s="116">
        <v>120</v>
      </c>
      <c r="P100" s="116">
        <v>0</v>
      </c>
      <c r="Q100" s="124">
        <v>0</v>
      </c>
      <c r="R100" s="124">
        <v>0</v>
      </c>
      <c r="S100" s="116">
        <v>118</v>
      </c>
      <c r="T100" s="116">
        <v>122</v>
      </c>
      <c r="U100" s="116">
        <v>140</v>
      </c>
      <c r="V100" s="116">
        <v>140</v>
      </c>
      <c r="W100" s="116">
        <v>128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16">
        <v>0</v>
      </c>
      <c r="AH100" s="116">
        <v>0</v>
      </c>
      <c r="AI100" s="116">
        <v>0</v>
      </c>
      <c r="AJ100" s="116">
        <v>0</v>
      </c>
      <c r="AK100" s="116">
        <v>0</v>
      </c>
      <c r="AL100" s="124">
        <v>0</v>
      </c>
      <c r="AM100" s="124">
        <v>0</v>
      </c>
      <c r="AN100" s="116">
        <v>0</v>
      </c>
      <c r="AO100" s="116">
        <v>0</v>
      </c>
      <c r="AP100" s="116">
        <v>0</v>
      </c>
      <c r="AQ100" s="119">
        <v>0</v>
      </c>
    </row>
    <row r="101" spans="1:44" customHeight="1" ht="22.5">
      <c r="B101" s="101" t="str">
        <f>SUBTOTAL(3,$C$10:$C$101)</f>
        <v>0</v>
      </c>
      <c r="C101" s="104">
        <v>51</v>
      </c>
      <c r="D101" s="104" t="s">
        <v>68</v>
      </c>
      <c r="E101" s="104" t="s">
        <v>140</v>
      </c>
      <c r="F101" s="104" t="s">
        <v>141</v>
      </c>
      <c r="G101" s="104" t="s">
        <v>573</v>
      </c>
      <c r="H101" s="104" t="s">
        <v>467</v>
      </c>
      <c r="I101" s="104" t="s">
        <v>572</v>
      </c>
      <c r="J101" s="107">
        <v>30</v>
      </c>
      <c r="K101" s="113">
        <v>1725</v>
      </c>
      <c r="L101" s="116" t="str">
        <f>SUM(N101:AQ101)</f>
        <v>0</v>
      </c>
      <c r="M101" s="119" t="str">
        <f>L101 - K101</f>
        <v>0</v>
      </c>
      <c r="N101" s="113">
        <v>0</v>
      </c>
      <c r="O101" s="116">
        <v>0</v>
      </c>
      <c r="P101" s="116">
        <v>0</v>
      </c>
      <c r="Q101" s="124">
        <v>0</v>
      </c>
      <c r="R101" s="124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16">
        <v>204</v>
      </c>
      <c r="AH101" s="116">
        <v>354</v>
      </c>
      <c r="AI101" s="116">
        <v>372</v>
      </c>
      <c r="AJ101" s="116">
        <v>406</v>
      </c>
      <c r="AK101" s="116">
        <v>0</v>
      </c>
      <c r="AL101" s="124">
        <v>0</v>
      </c>
      <c r="AM101" s="124">
        <v>0</v>
      </c>
      <c r="AN101" s="116">
        <v>0</v>
      </c>
      <c r="AO101" s="116">
        <v>0</v>
      </c>
      <c r="AP101" s="116">
        <v>0</v>
      </c>
      <c r="AQ101" s="119">
        <v>0</v>
      </c>
    </row>
    <row r="102" spans="1:44" customHeight="1" ht="22.5">
      <c r="B102" s="101" t="str">
        <f>SUBTOTAL(3,$C$10:$C$102)</f>
        <v>0</v>
      </c>
      <c r="C102" s="104">
        <v>51</v>
      </c>
      <c r="D102" s="104" t="s">
        <v>68</v>
      </c>
      <c r="E102" s="104" t="s">
        <v>142</v>
      </c>
      <c r="F102" s="104" t="s">
        <v>143</v>
      </c>
      <c r="G102" s="104" t="s">
        <v>574</v>
      </c>
      <c r="H102" s="104" t="s">
        <v>560</v>
      </c>
      <c r="I102" s="104" t="s">
        <v>465</v>
      </c>
      <c r="J102" s="107">
        <v>30</v>
      </c>
      <c r="K102" s="113">
        <v>731</v>
      </c>
      <c r="L102" s="116" t="str">
        <f>SUM(N102:AQ102)</f>
        <v>0</v>
      </c>
      <c r="M102" s="119" t="str">
        <f>L102 - K102</f>
        <v>0</v>
      </c>
      <c r="N102" s="113">
        <v>0</v>
      </c>
      <c r="O102" s="116">
        <v>0</v>
      </c>
      <c r="P102" s="116">
        <v>0</v>
      </c>
      <c r="Q102" s="124">
        <v>0</v>
      </c>
      <c r="R102" s="124">
        <v>0</v>
      </c>
      <c r="S102" s="116">
        <v>280</v>
      </c>
      <c r="T102" s="116">
        <v>280</v>
      </c>
      <c r="U102" s="116">
        <v>0</v>
      </c>
      <c r="V102" s="116">
        <v>171</v>
      </c>
      <c r="W102" s="116">
        <v>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16">
        <v>0</v>
      </c>
      <c r="AH102" s="116">
        <v>0</v>
      </c>
      <c r="AI102" s="116">
        <v>0</v>
      </c>
      <c r="AJ102" s="116">
        <v>0</v>
      </c>
      <c r="AK102" s="116">
        <v>0</v>
      </c>
      <c r="AL102" s="124">
        <v>0</v>
      </c>
      <c r="AM102" s="124">
        <v>0</v>
      </c>
      <c r="AN102" s="116">
        <v>0</v>
      </c>
      <c r="AO102" s="116">
        <v>0</v>
      </c>
      <c r="AP102" s="116">
        <v>0</v>
      </c>
      <c r="AQ102" s="119">
        <v>0</v>
      </c>
    </row>
    <row r="103" spans="1:44" customHeight="1" ht="22.5">
      <c r="B103" s="101" t="str">
        <f>SUBTOTAL(3,$C$10:$C$103)</f>
        <v>0</v>
      </c>
      <c r="C103" s="104">
        <v>51</v>
      </c>
      <c r="D103" s="104" t="s">
        <v>68</v>
      </c>
      <c r="E103" s="104" t="s">
        <v>142</v>
      </c>
      <c r="F103" s="104" t="s">
        <v>143</v>
      </c>
      <c r="G103" s="104" t="s">
        <v>575</v>
      </c>
      <c r="H103" s="104" t="s">
        <v>564</v>
      </c>
      <c r="I103" s="104" t="s">
        <v>465</v>
      </c>
      <c r="J103" s="107">
        <v>30</v>
      </c>
      <c r="K103" s="113">
        <v>520</v>
      </c>
      <c r="L103" s="116" t="str">
        <f>SUM(N103:AQ103)</f>
        <v>0</v>
      </c>
      <c r="M103" s="119" t="str">
        <f>L103 - K103</f>
        <v>0</v>
      </c>
      <c r="N103" s="113">
        <v>144</v>
      </c>
      <c r="O103" s="116">
        <v>161</v>
      </c>
      <c r="P103" s="116">
        <v>170</v>
      </c>
      <c r="Q103" s="124">
        <v>0</v>
      </c>
      <c r="R103" s="124">
        <v>0</v>
      </c>
      <c r="S103" s="116">
        <v>41</v>
      </c>
      <c r="T103" s="116">
        <v>0</v>
      </c>
      <c r="U103" s="116">
        <v>0</v>
      </c>
      <c r="V103" s="116">
        <v>0</v>
      </c>
      <c r="W103" s="116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24">
        <v>0</v>
      </c>
      <c r="AM103" s="124">
        <v>0</v>
      </c>
      <c r="AN103" s="116">
        <v>0</v>
      </c>
      <c r="AO103" s="116">
        <v>0</v>
      </c>
      <c r="AP103" s="116">
        <v>0</v>
      </c>
      <c r="AQ103" s="119">
        <v>0</v>
      </c>
    </row>
    <row r="104" spans="1:44" customHeight="1" ht="22.5">
      <c r="B104" s="101" t="str">
        <f>SUBTOTAL(3,$C$10:$C$104)</f>
        <v>0</v>
      </c>
      <c r="C104" s="104">
        <v>51</v>
      </c>
      <c r="D104" s="104" t="s">
        <v>144</v>
      </c>
      <c r="E104" s="104" t="s">
        <v>145</v>
      </c>
      <c r="F104" s="104" t="s">
        <v>146</v>
      </c>
      <c r="G104" s="104" t="s">
        <v>576</v>
      </c>
      <c r="H104" s="104" t="s">
        <v>577</v>
      </c>
      <c r="I104" s="104"/>
      <c r="J104" s="107">
        <v>30</v>
      </c>
      <c r="K104" s="113">
        <v>15</v>
      </c>
      <c r="L104" s="116" t="str">
        <f>SUM(N104:AQ104)</f>
        <v>0</v>
      </c>
      <c r="M104" s="119" t="str">
        <f>L104 - K104</f>
        <v>0</v>
      </c>
      <c r="N104" s="113">
        <v>0</v>
      </c>
      <c r="O104" s="116">
        <v>0</v>
      </c>
      <c r="P104" s="116">
        <v>15</v>
      </c>
      <c r="Q104" s="124">
        <v>0</v>
      </c>
      <c r="R104" s="124">
        <v>0</v>
      </c>
      <c r="S104" s="116">
        <v>0</v>
      </c>
      <c r="T104" s="116">
        <v>0</v>
      </c>
      <c r="U104" s="116">
        <v>0</v>
      </c>
      <c r="V104" s="116">
        <v>0</v>
      </c>
      <c r="W104" s="116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16">
        <v>0</v>
      </c>
      <c r="AH104" s="116">
        <v>0</v>
      </c>
      <c r="AI104" s="116">
        <v>0</v>
      </c>
      <c r="AJ104" s="116">
        <v>0</v>
      </c>
      <c r="AK104" s="116">
        <v>0</v>
      </c>
      <c r="AL104" s="124">
        <v>0</v>
      </c>
      <c r="AM104" s="124">
        <v>0</v>
      </c>
      <c r="AN104" s="116">
        <v>0</v>
      </c>
      <c r="AO104" s="116">
        <v>0</v>
      </c>
      <c r="AP104" s="116">
        <v>0</v>
      </c>
      <c r="AQ104" s="119">
        <v>0</v>
      </c>
    </row>
    <row r="105" spans="1:44" customHeight="1" ht="22.5">
      <c r="B105" s="101" t="str">
        <f>SUBTOTAL(3,$C$10:$C$105)</f>
        <v>0</v>
      </c>
      <c r="C105" s="104">
        <v>51</v>
      </c>
      <c r="D105" s="104" t="s">
        <v>144</v>
      </c>
      <c r="E105" s="104" t="s">
        <v>145</v>
      </c>
      <c r="F105" s="104" t="s">
        <v>146</v>
      </c>
      <c r="G105" s="104" t="s">
        <v>578</v>
      </c>
      <c r="H105" s="104" t="s">
        <v>579</v>
      </c>
      <c r="I105" s="104"/>
      <c r="J105" s="107">
        <v>30</v>
      </c>
      <c r="K105" s="113">
        <v>90</v>
      </c>
      <c r="L105" s="116" t="str">
        <f>SUM(N105:AQ105)</f>
        <v>0</v>
      </c>
      <c r="M105" s="119" t="str">
        <f>L105 - K105</f>
        <v>0</v>
      </c>
      <c r="N105" s="113">
        <v>0</v>
      </c>
      <c r="O105" s="116">
        <v>0</v>
      </c>
      <c r="P105" s="116">
        <v>90</v>
      </c>
      <c r="Q105" s="124">
        <v>0</v>
      </c>
      <c r="R105" s="124">
        <v>0</v>
      </c>
      <c r="S105" s="116">
        <v>0</v>
      </c>
      <c r="T105" s="116">
        <v>0</v>
      </c>
      <c r="U105" s="116">
        <v>0</v>
      </c>
      <c r="V105" s="116">
        <v>0</v>
      </c>
      <c r="W105" s="116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16">
        <v>0</v>
      </c>
      <c r="AH105" s="116">
        <v>0</v>
      </c>
      <c r="AI105" s="116">
        <v>0</v>
      </c>
      <c r="AJ105" s="116">
        <v>0</v>
      </c>
      <c r="AK105" s="116">
        <v>0</v>
      </c>
      <c r="AL105" s="124">
        <v>0</v>
      </c>
      <c r="AM105" s="124">
        <v>0</v>
      </c>
      <c r="AN105" s="116">
        <v>0</v>
      </c>
      <c r="AO105" s="116">
        <v>0</v>
      </c>
      <c r="AP105" s="116">
        <v>0</v>
      </c>
      <c r="AQ105" s="119">
        <v>0</v>
      </c>
    </row>
    <row r="106" spans="1:44" customHeight="1" ht="22.5">
      <c r="B106" s="101" t="str">
        <f>SUBTOTAL(3,$C$10:$C$106)</f>
        <v>0</v>
      </c>
      <c r="C106" s="104">
        <v>51</v>
      </c>
      <c r="D106" s="104" t="s">
        <v>144</v>
      </c>
      <c r="E106" s="104" t="s">
        <v>145</v>
      </c>
      <c r="F106" s="104" t="s">
        <v>146</v>
      </c>
      <c r="G106" s="104" t="s">
        <v>580</v>
      </c>
      <c r="H106" s="104" t="s">
        <v>577</v>
      </c>
      <c r="I106" s="104"/>
      <c r="J106" s="107">
        <v>30</v>
      </c>
      <c r="K106" s="113">
        <v>30</v>
      </c>
      <c r="L106" s="116" t="str">
        <f>SUM(N106:AQ106)</f>
        <v>0</v>
      </c>
      <c r="M106" s="119" t="str">
        <f>L106 - K106</f>
        <v>0</v>
      </c>
      <c r="N106" s="113">
        <v>0</v>
      </c>
      <c r="O106" s="116">
        <v>0</v>
      </c>
      <c r="P106" s="116">
        <v>30</v>
      </c>
      <c r="Q106" s="124">
        <v>0</v>
      </c>
      <c r="R106" s="124">
        <v>0</v>
      </c>
      <c r="S106" s="116">
        <v>0</v>
      </c>
      <c r="T106" s="116">
        <v>0</v>
      </c>
      <c r="U106" s="116">
        <v>0</v>
      </c>
      <c r="V106" s="116">
        <v>0</v>
      </c>
      <c r="W106" s="116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16">
        <v>0</v>
      </c>
      <c r="AH106" s="116">
        <v>0</v>
      </c>
      <c r="AI106" s="116">
        <v>0</v>
      </c>
      <c r="AJ106" s="116">
        <v>0</v>
      </c>
      <c r="AK106" s="116">
        <v>0</v>
      </c>
      <c r="AL106" s="124">
        <v>0</v>
      </c>
      <c r="AM106" s="124">
        <v>0</v>
      </c>
      <c r="AN106" s="116">
        <v>0</v>
      </c>
      <c r="AO106" s="116">
        <v>0</v>
      </c>
      <c r="AP106" s="116">
        <v>0</v>
      </c>
      <c r="AQ106" s="119">
        <v>0</v>
      </c>
    </row>
    <row r="107" spans="1:44" customHeight="1" ht="22.5">
      <c r="B107" s="101" t="str">
        <f>SUBTOTAL(3,$C$10:$C$107)</f>
        <v>0</v>
      </c>
      <c r="C107" s="104">
        <v>51</v>
      </c>
      <c r="D107" s="104" t="s">
        <v>144</v>
      </c>
      <c r="E107" s="104" t="s">
        <v>145</v>
      </c>
      <c r="F107" s="104" t="s">
        <v>146</v>
      </c>
      <c r="G107" s="104" t="s">
        <v>581</v>
      </c>
      <c r="H107" s="104" t="s">
        <v>582</v>
      </c>
      <c r="I107" s="104" t="s">
        <v>583</v>
      </c>
      <c r="J107" s="107">
        <v>10</v>
      </c>
      <c r="K107" s="113">
        <v>4455</v>
      </c>
      <c r="L107" s="116" t="str">
        <f>SUM(N107:AQ107)</f>
        <v>0</v>
      </c>
      <c r="M107" s="119" t="str">
        <f>L107 - K107</f>
        <v>0</v>
      </c>
      <c r="N107" s="113">
        <v>0</v>
      </c>
      <c r="O107" s="116">
        <v>0</v>
      </c>
      <c r="P107" s="116">
        <v>0</v>
      </c>
      <c r="Q107" s="124">
        <v>0</v>
      </c>
      <c r="R107" s="124">
        <v>0</v>
      </c>
      <c r="S107" s="116">
        <v>0</v>
      </c>
      <c r="T107" s="116">
        <v>900</v>
      </c>
      <c r="U107" s="116">
        <v>930</v>
      </c>
      <c r="V107" s="116">
        <v>960</v>
      </c>
      <c r="W107" s="116">
        <v>705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16">
        <v>0</v>
      </c>
      <c r="AH107" s="116">
        <v>0</v>
      </c>
      <c r="AI107" s="116">
        <v>0</v>
      </c>
      <c r="AJ107" s="116">
        <v>0</v>
      </c>
      <c r="AK107" s="116">
        <v>0</v>
      </c>
      <c r="AL107" s="124">
        <v>0</v>
      </c>
      <c r="AM107" s="124">
        <v>0</v>
      </c>
      <c r="AN107" s="116">
        <v>0</v>
      </c>
      <c r="AO107" s="116">
        <v>0</v>
      </c>
      <c r="AP107" s="116">
        <v>0</v>
      </c>
      <c r="AQ107" s="119">
        <v>0</v>
      </c>
    </row>
    <row r="108" spans="1:44" customHeight="1" ht="22.5">
      <c r="B108" s="101" t="str">
        <f>SUBTOTAL(3,$C$10:$C$108)</f>
        <v>0</v>
      </c>
      <c r="C108" s="104">
        <v>51</v>
      </c>
      <c r="D108" s="104" t="s">
        <v>144</v>
      </c>
      <c r="E108" s="104" t="s">
        <v>145</v>
      </c>
      <c r="F108" s="104" t="s">
        <v>146</v>
      </c>
      <c r="G108" s="104" t="s">
        <v>584</v>
      </c>
      <c r="H108" s="104" t="s">
        <v>582</v>
      </c>
      <c r="I108" s="104" t="s">
        <v>585</v>
      </c>
      <c r="J108" s="107">
        <v>10</v>
      </c>
      <c r="K108" s="113">
        <v>2880</v>
      </c>
      <c r="L108" s="116" t="str">
        <f>SUM(N108:AQ108)</f>
        <v>0</v>
      </c>
      <c r="M108" s="119" t="str">
        <f>L108 - K108</f>
        <v>0</v>
      </c>
      <c r="N108" s="113">
        <v>960</v>
      </c>
      <c r="O108" s="116">
        <v>960</v>
      </c>
      <c r="P108" s="116">
        <v>0</v>
      </c>
      <c r="Q108" s="124">
        <v>0</v>
      </c>
      <c r="R108" s="124">
        <v>0</v>
      </c>
      <c r="S108" s="116">
        <v>915</v>
      </c>
      <c r="T108" s="116">
        <v>45</v>
      </c>
      <c r="U108" s="116">
        <v>0</v>
      </c>
      <c r="V108" s="116">
        <v>0</v>
      </c>
      <c r="W108" s="116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16">
        <v>0</v>
      </c>
      <c r="AH108" s="116">
        <v>0</v>
      </c>
      <c r="AI108" s="116">
        <v>0</v>
      </c>
      <c r="AJ108" s="116">
        <v>0</v>
      </c>
      <c r="AK108" s="116">
        <v>0</v>
      </c>
      <c r="AL108" s="124">
        <v>0</v>
      </c>
      <c r="AM108" s="124">
        <v>0</v>
      </c>
      <c r="AN108" s="116">
        <v>0</v>
      </c>
      <c r="AO108" s="116">
        <v>0</v>
      </c>
      <c r="AP108" s="116">
        <v>0</v>
      </c>
      <c r="AQ108" s="119">
        <v>0</v>
      </c>
    </row>
    <row r="109" spans="1:44" customHeight="1" ht="22.5">
      <c r="B109" s="101" t="str">
        <f>SUBTOTAL(3,$C$10:$C$109)</f>
        <v>0</v>
      </c>
      <c r="C109" s="104">
        <v>51</v>
      </c>
      <c r="D109" s="104" t="s">
        <v>144</v>
      </c>
      <c r="E109" s="104" t="s">
        <v>145</v>
      </c>
      <c r="F109" s="104" t="s">
        <v>146</v>
      </c>
      <c r="G109" s="104" t="s">
        <v>586</v>
      </c>
      <c r="H109" s="104" t="s">
        <v>579</v>
      </c>
      <c r="I109" s="104"/>
      <c r="J109" s="107">
        <v>30</v>
      </c>
      <c r="K109" s="113">
        <v>15</v>
      </c>
      <c r="L109" s="116" t="str">
        <f>SUM(N109:AQ109)</f>
        <v>0</v>
      </c>
      <c r="M109" s="119" t="str">
        <f>L109 - K109</f>
        <v>0</v>
      </c>
      <c r="N109" s="113">
        <v>0</v>
      </c>
      <c r="O109" s="116">
        <v>0</v>
      </c>
      <c r="P109" s="116">
        <v>15</v>
      </c>
      <c r="Q109" s="124">
        <v>0</v>
      </c>
      <c r="R109" s="124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24">
        <v>0</v>
      </c>
      <c r="AM109" s="124">
        <v>0</v>
      </c>
      <c r="AN109" s="116">
        <v>0</v>
      </c>
      <c r="AO109" s="116">
        <v>0</v>
      </c>
      <c r="AP109" s="116">
        <v>0</v>
      </c>
      <c r="AQ109" s="119">
        <v>0</v>
      </c>
    </row>
    <row r="110" spans="1:44" customHeight="1" ht="22.5">
      <c r="B110" s="101" t="str">
        <f>SUBTOTAL(3,$C$10:$C$110)</f>
        <v>0</v>
      </c>
      <c r="C110" s="104">
        <v>51</v>
      </c>
      <c r="D110" s="104" t="s">
        <v>144</v>
      </c>
      <c r="E110" s="104" t="s">
        <v>147</v>
      </c>
      <c r="F110" s="104" t="s">
        <v>148</v>
      </c>
      <c r="G110" s="104" t="s">
        <v>587</v>
      </c>
      <c r="H110" s="104" t="s">
        <v>588</v>
      </c>
      <c r="I110" s="104">
        <v>3</v>
      </c>
      <c r="J110" s="107">
        <v>30</v>
      </c>
      <c r="K110" s="113">
        <v>15</v>
      </c>
      <c r="L110" s="116" t="str">
        <f>SUM(N110:AQ110)</f>
        <v>0</v>
      </c>
      <c r="M110" s="119" t="str">
        <f>L110 - K110</f>
        <v>0</v>
      </c>
      <c r="N110" s="113">
        <v>15</v>
      </c>
      <c r="O110" s="116">
        <v>0</v>
      </c>
      <c r="P110" s="116">
        <v>0</v>
      </c>
      <c r="Q110" s="124">
        <v>0</v>
      </c>
      <c r="R110" s="124">
        <v>0</v>
      </c>
      <c r="S110" s="116">
        <v>0</v>
      </c>
      <c r="T110" s="116">
        <v>0</v>
      </c>
      <c r="U110" s="116">
        <v>0</v>
      </c>
      <c r="V110" s="116">
        <v>0</v>
      </c>
      <c r="W110" s="116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16">
        <v>0</v>
      </c>
      <c r="AH110" s="116">
        <v>0</v>
      </c>
      <c r="AI110" s="116">
        <v>0</v>
      </c>
      <c r="AJ110" s="116">
        <v>0</v>
      </c>
      <c r="AK110" s="116">
        <v>0</v>
      </c>
      <c r="AL110" s="124">
        <v>0</v>
      </c>
      <c r="AM110" s="124">
        <v>0</v>
      </c>
      <c r="AN110" s="116">
        <v>0</v>
      </c>
      <c r="AO110" s="116">
        <v>0</v>
      </c>
      <c r="AP110" s="116">
        <v>0</v>
      </c>
      <c r="AQ110" s="119">
        <v>0</v>
      </c>
    </row>
    <row r="111" spans="1:44" customHeight="1" ht="22.5">
      <c r="B111" s="101" t="str">
        <f>SUBTOTAL(3,$C$10:$C$111)</f>
        <v>0</v>
      </c>
      <c r="C111" s="104">
        <v>51</v>
      </c>
      <c r="D111" s="104" t="s">
        <v>144</v>
      </c>
      <c r="E111" s="104" t="s">
        <v>147</v>
      </c>
      <c r="F111" s="104" t="s">
        <v>148</v>
      </c>
      <c r="G111" s="104" t="s">
        <v>589</v>
      </c>
      <c r="H111" s="104" t="s">
        <v>588</v>
      </c>
      <c r="I111" s="104" t="s">
        <v>590</v>
      </c>
      <c r="J111" s="107">
        <v>30</v>
      </c>
      <c r="K111" s="113">
        <v>45</v>
      </c>
      <c r="L111" s="116" t="str">
        <f>SUM(N111:AQ111)</f>
        <v>0</v>
      </c>
      <c r="M111" s="119" t="str">
        <f>L111 - K111</f>
        <v>0</v>
      </c>
      <c r="N111" s="113">
        <v>45</v>
      </c>
      <c r="O111" s="116">
        <v>0</v>
      </c>
      <c r="P111" s="116">
        <v>0</v>
      </c>
      <c r="Q111" s="124">
        <v>0</v>
      </c>
      <c r="R111" s="124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24">
        <v>0</v>
      </c>
      <c r="AM111" s="124">
        <v>0</v>
      </c>
      <c r="AN111" s="116">
        <v>0</v>
      </c>
      <c r="AO111" s="116">
        <v>0</v>
      </c>
      <c r="AP111" s="116">
        <v>0</v>
      </c>
      <c r="AQ111" s="119">
        <v>0</v>
      </c>
    </row>
    <row r="112" spans="1:44" customHeight="1" ht="22.5">
      <c r="B112" s="101" t="str">
        <f>SUBTOTAL(3,$C$10:$C$112)</f>
        <v>0</v>
      </c>
      <c r="C112" s="104">
        <v>51</v>
      </c>
      <c r="D112" s="104" t="s">
        <v>144</v>
      </c>
      <c r="E112" s="104" t="s">
        <v>147</v>
      </c>
      <c r="F112" s="104" t="s">
        <v>148</v>
      </c>
      <c r="G112" s="104" t="s">
        <v>591</v>
      </c>
      <c r="H112" s="104" t="s">
        <v>592</v>
      </c>
      <c r="I112" s="104" t="s">
        <v>585</v>
      </c>
      <c r="J112" s="107">
        <v>30</v>
      </c>
      <c r="K112" s="113">
        <v>1290</v>
      </c>
      <c r="L112" s="116" t="str">
        <f>SUM(N112:AQ112)</f>
        <v>0</v>
      </c>
      <c r="M112" s="119" t="str">
        <f>L112 - K112</f>
        <v>0</v>
      </c>
      <c r="N112" s="113">
        <v>0</v>
      </c>
      <c r="O112" s="116">
        <v>270</v>
      </c>
      <c r="P112" s="116">
        <v>330</v>
      </c>
      <c r="Q112" s="124">
        <v>0</v>
      </c>
      <c r="R112" s="124">
        <v>0</v>
      </c>
      <c r="S112" s="116">
        <v>420</v>
      </c>
      <c r="T112" s="116">
        <v>0</v>
      </c>
      <c r="U112" s="116">
        <v>0</v>
      </c>
      <c r="V112" s="116">
        <v>0</v>
      </c>
      <c r="W112" s="116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16">
        <v>0</v>
      </c>
      <c r="AH112" s="116">
        <v>0</v>
      </c>
      <c r="AI112" s="116">
        <v>0</v>
      </c>
      <c r="AJ112" s="116">
        <v>0</v>
      </c>
      <c r="AK112" s="116">
        <v>0</v>
      </c>
      <c r="AL112" s="124">
        <v>0</v>
      </c>
      <c r="AM112" s="124">
        <v>0</v>
      </c>
      <c r="AN112" s="116">
        <v>0</v>
      </c>
      <c r="AO112" s="116">
        <v>0</v>
      </c>
      <c r="AP112" s="116">
        <v>0</v>
      </c>
      <c r="AQ112" s="119">
        <v>0</v>
      </c>
    </row>
    <row r="113" spans="1:44" customHeight="1" ht="22.5">
      <c r="B113" s="101" t="str">
        <f>SUBTOTAL(3,$C$10:$C$113)</f>
        <v>0</v>
      </c>
      <c r="C113" s="104">
        <v>51</v>
      </c>
      <c r="D113" s="104" t="s">
        <v>144</v>
      </c>
      <c r="E113" s="104" t="s">
        <v>147</v>
      </c>
      <c r="F113" s="104" t="s">
        <v>148</v>
      </c>
      <c r="G113" s="104" t="s">
        <v>593</v>
      </c>
      <c r="H113" s="104" t="s">
        <v>594</v>
      </c>
      <c r="I113" s="104" t="s">
        <v>595</v>
      </c>
      <c r="J113" s="107">
        <v>30</v>
      </c>
      <c r="K113" s="113">
        <v>1380</v>
      </c>
      <c r="L113" s="116" t="str">
        <f>SUM(N113:AQ113)</f>
        <v>0</v>
      </c>
      <c r="M113" s="119" t="str">
        <f>L113 - K113</f>
        <v>0</v>
      </c>
      <c r="N113" s="113">
        <v>0</v>
      </c>
      <c r="O113" s="116">
        <v>0</v>
      </c>
      <c r="P113" s="116">
        <v>0</v>
      </c>
      <c r="Q113" s="124">
        <v>0</v>
      </c>
      <c r="R113" s="124">
        <v>0</v>
      </c>
      <c r="S113" s="116">
        <v>0</v>
      </c>
      <c r="T113" s="116">
        <v>360</v>
      </c>
      <c r="U113" s="116">
        <v>270</v>
      </c>
      <c r="V113" s="116">
        <v>420</v>
      </c>
      <c r="W113" s="116">
        <v>330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16">
        <v>0</v>
      </c>
      <c r="AH113" s="116">
        <v>0</v>
      </c>
      <c r="AI113" s="116">
        <v>0</v>
      </c>
      <c r="AJ113" s="116">
        <v>0</v>
      </c>
      <c r="AK113" s="116">
        <v>0</v>
      </c>
      <c r="AL113" s="124">
        <v>0</v>
      </c>
      <c r="AM113" s="124">
        <v>0</v>
      </c>
      <c r="AN113" s="116">
        <v>0</v>
      </c>
      <c r="AO113" s="116">
        <v>0</v>
      </c>
      <c r="AP113" s="116">
        <v>0</v>
      </c>
      <c r="AQ113" s="119">
        <v>0</v>
      </c>
    </row>
    <row r="114" spans="1:44" customHeight="1" ht="22.5">
      <c r="B114" s="101" t="str">
        <f>SUBTOTAL(3,$C$10:$C$114)</f>
        <v>0</v>
      </c>
      <c r="C114" s="104">
        <v>51</v>
      </c>
      <c r="D114" s="104" t="s">
        <v>144</v>
      </c>
      <c r="E114" s="104" t="s">
        <v>147</v>
      </c>
      <c r="F114" s="104" t="s">
        <v>148</v>
      </c>
      <c r="G114" s="104" t="s">
        <v>596</v>
      </c>
      <c r="H114" s="104" t="s">
        <v>588</v>
      </c>
      <c r="I114" s="104">
        <v>3</v>
      </c>
      <c r="J114" s="107">
        <v>30</v>
      </c>
      <c r="K114" s="113">
        <v>90</v>
      </c>
      <c r="L114" s="116" t="str">
        <f>SUM(N114:AQ114)</f>
        <v>0</v>
      </c>
      <c r="M114" s="119" t="str">
        <f>L114 - K114</f>
        <v>0</v>
      </c>
      <c r="N114" s="113">
        <v>90</v>
      </c>
      <c r="O114" s="116">
        <v>0</v>
      </c>
      <c r="P114" s="116">
        <v>0</v>
      </c>
      <c r="Q114" s="124">
        <v>0</v>
      </c>
      <c r="R114" s="124">
        <v>0</v>
      </c>
      <c r="S114" s="116">
        <v>0</v>
      </c>
      <c r="T114" s="116">
        <v>0</v>
      </c>
      <c r="U114" s="116">
        <v>0</v>
      </c>
      <c r="V114" s="116">
        <v>0</v>
      </c>
      <c r="W114" s="116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16">
        <v>0</v>
      </c>
      <c r="AH114" s="116">
        <v>0</v>
      </c>
      <c r="AI114" s="116">
        <v>0</v>
      </c>
      <c r="AJ114" s="116">
        <v>0</v>
      </c>
      <c r="AK114" s="116">
        <v>0</v>
      </c>
      <c r="AL114" s="124">
        <v>0</v>
      </c>
      <c r="AM114" s="124">
        <v>0</v>
      </c>
      <c r="AN114" s="116">
        <v>0</v>
      </c>
      <c r="AO114" s="116">
        <v>0</v>
      </c>
      <c r="AP114" s="116">
        <v>0</v>
      </c>
      <c r="AQ114" s="119">
        <v>0</v>
      </c>
    </row>
    <row r="115" spans="1:44" customHeight="1" ht="22.5">
      <c r="B115" s="101" t="str">
        <f>SUBTOTAL(3,$C$10:$C$115)</f>
        <v>0</v>
      </c>
      <c r="C115" s="104">
        <v>51</v>
      </c>
      <c r="D115" s="104" t="s">
        <v>144</v>
      </c>
      <c r="E115" s="104" t="s">
        <v>149</v>
      </c>
      <c r="F115" s="104" t="s">
        <v>150</v>
      </c>
      <c r="G115" s="104" t="s">
        <v>597</v>
      </c>
      <c r="H115" s="104" t="s">
        <v>592</v>
      </c>
      <c r="I115" s="104" t="s">
        <v>585</v>
      </c>
      <c r="J115" s="107">
        <v>30</v>
      </c>
      <c r="K115" s="113">
        <v>2200</v>
      </c>
      <c r="L115" s="116" t="str">
        <f>SUM(N115:AQ115)</f>
        <v>0</v>
      </c>
      <c r="M115" s="119" t="str">
        <f>L115 - K115</f>
        <v>0</v>
      </c>
      <c r="N115" s="113">
        <v>800</v>
      </c>
      <c r="O115" s="116">
        <v>400</v>
      </c>
      <c r="P115" s="116">
        <v>600</v>
      </c>
      <c r="Q115" s="124">
        <v>0</v>
      </c>
      <c r="R115" s="124">
        <v>0</v>
      </c>
      <c r="S115" s="116">
        <v>200</v>
      </c>
      <c r="T115" s="116">
        <v>200</v>
      </c>
      <c r="U115" s="116">
        <v>0</v>
      </c>
      <c r="V115" s="116">
        <v>0</v>
      </c>
      <c r="W115" s="116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16">
        <v>0</v>
      </c>
      <c r="AH115" s="116">
        <v>0</v>
      </c>
      <c r="AI115" s="116">
        <v>0</v>
      </c>
      <c r="AJ115" s="116">
        <v>0</v>
      </c>
      <c r="AK115" s="116">
        <v>0</v>
      </c>
      <c r="AL115" s="124">
        <v>0</v>
      </c>
      <c r="AM115" s="124">
        <v>0</v>
      </c>
      <c r="AN115" s="116">
        <v>0</v>
      </c>
      <c r="AO115" s="116">
        <v>0</v>
      </c>
      <c r="AP115" s="116">
        <v>0</v>
      </c>
      <c r="AQ115" s="119">
        <v>0</v>
      </c>
    </row>
    <row r="116" spans="1:44" customHeight="1" ht="22.5">
      <c r="B116" s="101" t="str">
        <f>SUBTOTAL(3,$C$10:$C$116)</f>
        <v>0</v>
      </c>
      <c r="C116" s="104">
        <v>51</v>
      </c>
      <c r="D116" s="104" t="s">
        <v>144</v>
      </c>
      <c r="E116" s="104" t="s">
        <v>149</v>
      </c>
      <c r="F116" s="104" t="s">
        <v>150</v>
      </c>
      <c r="G116" s="104" t="s">
        <v>598</v>
      </c>
      <c r="H116" s="104" t="s">
        <v>588</v>
      </c>
      <c r="I116" s="104">
        <v>3</v>
      </c>
      <c r="J116" s="107">
        <v>30</v>
      </c>
      <c r="K116" s="113">
        <v>90</v>
      </c>
      <c r="L116" s="116" t="str">
        <f>SUM(N116:AQ116)</f>
        <v>0</v>
      </c>
      <c r="M116" s="119" t="str">
        <f>L116 - K116</f>
        <v>0</v>
      </c>
      <c r="N116" s="113">
        <v>0</v>
      </c>
      <c r="O116" s="116">
        <v>80</v>
      </c>
      <c r="P116" s="116">
        <v>0</v>
      </c>
      <c r="Q116" s="124">
        <v>0</v>
      </c>
      <c r="R116" s="124">
        <v>0</v>
      </c>
      <c r="S116" s="116">
        <v>0</v>
      </c>
      <c r="T116" s="116">
        <v>0</v>
      </c>
      <c r="U116" s="116">
        <v>0</v>
      </c>
      <c r="V116" s="116">
        <v>0</v>
      </c>
      <c r="W116" s="116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16">
        <v>0</v>
      </c>
      <c r="AH116" s="116">
        <v>0</v>
      </c>
      <c r="AI116" s="116">
        <v>0</v>
      </c>
      <c r="AJ116" s="116">
        <v>0</v>
      </c>
      <c r="AK116" s="116">
        <v>0</v>
      </c>
      <c r="AL116" s="124">
        <v>0</v>
      </c>
      <c r="AM116" s="124">
        <v>0</v>
      </c>
      <c r="AN116" s="116">
        <v>0</v>
      </c>
      <c r="AO116" s="116">
        <v>0</v>
      </c>
      <c r="AP116" s="116">
        <v>0</v>
      </c>
      <c r="AQ116" s="119">
        <v>0</v>
      </c>
    </row>
    <row r="117" spans="1:44" customHeight="1" ht="22.5">
      <c r="B117" s="101" t="str">
        <f>SUBTOTAL(3,$C$10:$C$117)</f>
        <v>0</v>
      </c>
      <c r="C117" s="104">
        <v>51</v>
      </c>
      <c r="D117" s="104" t="s">
        <v>144</v>
      </c>
      <c r="E117" s="104" t="s">
        <v>149</v>
      </c>
      <c r="F117" s="104" t="s">
        <v>150</v>
      </c>
      <c r="G117" s="104" t="s">
        <v>599</v>
      </c>
      <c r="H117" s="104" t="s">
        <v>594</v>
      </c>
      <c r="I117" s="104" t="s">
        <v>600</v>
      </c>
      <c r="J117" s="107">
        <v>30</v>
      </c>
      <c r="K117" s="113">
        <v>4520</v>
      </c>
      <c r="L117" s="116" t="str">
        <f>SUM(N117:AQ117)</f>
        <v>0</v>
      </c>
      <c r="M117" s="119" t="str">
        <f>L117 - K117</f>
        <v>0</v>
      </c>
      <c r="N117" s="113">
        <v>0</v>
      </c>
      <c r="O117" s="116">
        <v>0</v>
      </c>
      <c r="P117" s="116">
        <v>0</v>
      </c>
      <c r="Q117" s="124">
        <v>0</v>
      </c>
      <c r="R117" s="124">
        <v>0</v>
      </c>
      <c r="S117" s="116">
        <v>600</v>
      </c>
      <c r="T117" s="116">
        <v>600</v>
      </c>
      <c r="U117" s="116">
        <v>720</v>
      </c>
      <c r="V117" s="116">
        <v>600</v>
      </c>
      <c r="W117" s="116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16">
        <v>0</v>
      </c>
      <c r="AH117" s="116">
        <v>0</v>
      </c>
      <c r="AI117" s="116">
        <v>0</v>
      </c>
      <c r="AJ117" s="116">
        <v>360</v>
      </c>
      <c r="AK117" s="116">
        <v>0</v>
      </c>
      <c r="AL117" s="124">
        <v>0</v>
      </c>
      <c r="AM117" s="124">
        <v>0</v>
      </c>
      <c r="AN117" s="116">
        <v>0</v>
      </c>
      <c r="AO117" s="116">
        <v>0</v>
      </c>
      <c r="AP117" s="116">
        <v>0</v>
      </c>
      <c r="AQ117" s="119">
        <v>0</v>
      </c>
    </row>
    <row r="118" spans="1:44" customHeight="1" ht="22.5">
      <c r="B118" s="101" t="str">
        <f>SUBTOTAL(3,$C$10:$C$118)</f>
        <v>0</v>
      </c>
      <c r="C118" s="104">
        <v>51</v>
      </c>
      <c r="D118" s="104" t="s">
        <v>144</v>
      </c>
      <c r="E118" s="104" t="s">
        <v>151</v>
      </c>
      <c r="F118" s="104" t="s">
        <v>148</v>
      </c>
      <c r="G118" s="104" t="s">
        <v>593</v>
      </c>
      <c r="H118" s="104" t="s">
        <v>594</v>
      </c>
      <c r="I118" s="104" t="s">
        <v>595</v>
      </c>
      <c r="J118" s="107">
        <v>30</v>
      </c>
      <c r="K118" s="113">
        <v>3960</v>
      </c>
      <c r="L118" s="116" t="str">
        <f>SUM(N118:AQ118)</f>
        <v>0</v>
      </c>
      <c r="M118" s="119" t="str">
        <f>L118 - K118</f>
        <v>0</v>
      </c>
      <c r="N118" s="113">
        <v>420</v>
      </c>
      <c r="O118" s="116">
        <v>420</v>
      </c>
      <c r="P118" s="116">
        <v>330</v>
      </c>
      <c r="Q118" s="124">
        <v>0</v>
      </c>
      <c r="R118" s="124">
        <v>0</v>
      </c>
      <c r="S118" s="116">
        <v>420</v>
      </c>
      <c r="T118" s="116">
        <v>420</v>
      </c>
      <c r="U118" s="116">
        <v>360</v>
      </c>
      <c r="V118" s="116">
        <v>420</v>
      </c>
      <c r="W118" s="116">
        <v>330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16">
        <v>0</v>
      </c>
      <c r="AH118" s="116">
        <v>0</v>
      </c>
      <c r="AI118" s="116">
        <v>0</v>
      </c>
      <c r="AJ118" s="116">
        <v>0</v>
      </c>
      <c r="AK118" s="116">
        <v>0</v>
      </c>
      <c r="AL118" s="124">
        <v>0</v>
      </c>
      <c r="AM118" s="124">
        <v>0</v>
      </c>
      <c r="AN118" s="116">
        <v>0</v>
      </c>
      <c r="AO118" s="116">
        <v>0</v>
      </c>
      <c r="AP118" s="116">
        <v>0</v>
      </c>
      <c r="AQ118" s="119">
        <v>0</v>
      </c>
    </row>
    <row r="119" spans="1:44" customHeight="1" ht="22.5">
      <c r="B119" s="101" t="str">
        <f>SUBTOTAL(3,$C$10:$C$119)</f>
        <v>0</v>
      </c>
      <c r="C119" s="104">
        <v>51</v>
      </c>
      <c r="D119" s="104" t="s">
        <v>144</v>
      </c>
      <c r="E119" s="104" t="s">
        <v>152</v>
      </c>
      <c r="F119" s="104" t="s">
        <v>153</v>
      </c>
      <c r="G119" s="104" t="s">
        <v>601</v>
      </c>
      <c r="H119" s="104" t="s">
        <v>602</v>
      </c>
      <c r="I119" s="104" t="s">
        <v>595</v>
      </c>
      <c r="J119" s="107">
        <v>30</v>
      </c>
      <c r="K119" s="113">
        <v>1920</v>
      </c>
      <c r="L119" s="116" t="str">
        <f>SUM(N119:AQ119)</f>
        <v>0</v>
      </c>
      <c r="M119" s="119" t="str">
        <f>L119 - K119</f>
        <v>0</v>
      </c>
      <c r="N119" s="113">
        <v>0</v>
      </c>
      <c r="O119" s="116">
        <v>0</v>
      </c>
      <c r="P119" s="116">
        <v>0</v>
      </c>
      <c r="Q119" s="124">
        <v>0</v>
      </c>
      <c r="R119" s="124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24">
        <v>0</v>
      </c>
      <c r="AM119" s="124">
        <v>0</v>
      </c>
      <c r="AN119" s="116">
        <v>0</v>
      </c>
      <c r="AO119" s="116">
        <v>0</v>
      </c>
      <c r="AP119" s="116">
        <v>0</v>
      </c>
      <c r="AQ119" s="119">
        <v>0</v>
      </c>
    </row>
    <row r="120" spans="1:44" customHeight="1" ht="22.5">
      <c r="B120" s="101" t="str">
        <f>SUBTOTAL(3,$C$10:$C$120)</f>
        <v>0</v>
      </c>
      <c r="C120" s="104">
        <v>51</v>
      </c>
      <c r="D120" s="104" t="s">
        <v>144</v>
      </c>
      <c r="E120" s="104" t="s">
        <v>154</v>
      </c>
      <c r="F120" s="104" t="s">
        <v>155</v>
      </c>
      <c r="G120" s="104" t="s">
        <v>603</v>
      </c>
      <c r="H120" s="104" t="s">
        <v>604</v>
      </c>
      <c r="I120" s="104" t="s">
        <v>605</v>
      </c>
      <c r="J120" s="107">
        <v>30</v>
      </c>
      <c r="K120" s="113">
        <v>250</v>
      </c>
      <c r="L120" s="116" t="str">
        <f>SUM(N120:AQ120)</f>
        <v>0</v>
      </c>
      <c r="M120" s="119" t="str">
        <f>L120 - K120</f>
        <v>0</v>
      </c>
      <c r="N120" s="113">
        <v>0</v>
      </c>
      <c r="O120" s="116">
        <v>0</v>
      </c>
      <c r="P120" s="116">
        <v>0</v>
      </c>
      <c r="Q120" s="124">
        <v>0</v>
      </c>
      <c r="R120" s="124">
        <v>0</v>
      </c>
      <c r="S120" s="116">
        <v>50</v>
      </c>
      <c r="T120" s="116">
        <v>50</v>
      </c>
      <c r="U120" s="116">
        <v>50</v>
      </c>
      <c r="V120" s="116">
        <v>50</v>
      </c>
      <c r="W120" s="116">
        <v>50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16">
        <v>0</v>
      </c>
      <c r="AH120" s="116">
        <v>0</v>
      </c>
      <c r="AI120" s="116">
        <v>0</v>
      </c>
      <c r="AJ120" s="116">
        <v>0</v>
      </c>
      <c r="AK120" s="116">
        <v>0</v>
      </c>
      <c r="AL120" s="124">
        <v>0</v>
      </c>
      <c r="AM120" s="124">
        <v>0</v>
      </c>
      <c r="AN120" s="116">
        <v>0</v>
      </c>
      <c r="AO120" s="116">
        <v>0</v>
      </c>
      <c r="AP120" s="116">
        <v>0</v>
      </c>
      <c r="AQ120" s="119">
        <v>0</v>
      </c>
    </row>
    <row r="121" spans="1:44" customHeight="1" ht="22.5">
      <c r="B121" s="101" t="str">
        <f>SUBTOTAL(3,$C$10:$C$121)</f>
        <v>0</v>
      </c>
      <c r="C121" s="104">
        <v>51</v>
      </c>
      <c r="D121" s="104" t="s">
        <v>144</v>
      </c>
      <c r="E121" s="104" t="s">
        <v>154</v>
      </c>
      <c r="F121" s="104" t="s">
        <v>155</v>
      </c>
      <c r="G121" s="104" t="s">
        <v>606</v>
      </c>
      <c r="H121" s="104" t="s">
        <v>604</v>
      </c>
      <c r="I121" s="104" t="s">
        <v>605</v>
      </c>
      <c r="J121" s="107">
        <v>30</v>
      </c>
      <c r="K121" s="113">
        <v>230</v>
      </c>
      <c r="L121" s="116" t="str">
        <f>SUM(N121:AQ121)</f>
        <v>0</v>
      </c>
      <c r="M121" s="119" t="str">
        <f>L121 - K121</f>
        <v>0</v>
      </c>
      <c r="N121" s="113">
        <v>60</v>
      </c>
      <c r="O121" s="116">
        <v>60</v>
      </c>
      <c r="P121" s="116">
        <v>60</v>
      </c>
      <c r="Q121" s="124">
        <v>0</v>
      </c>
      <c r="R121" s="124">
        <v>0</v>
      </c>
      <c r="S121" s="116">
        <v>0</v>
      </c>
      <c r="T121" s="116">
        <v>0</v>
      </c>
      <c r="U121" s="116">
        <v>0</v>
      </c>
      <c r="V121" s="116">
        <v>0</v>
      </c>
      <c r="W121" s="116">
        <v>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16">
        <v>0</v>
      </c>
      <c r="AH121" s="116">
        <v>0</v>
      </c>
      <c r="AI121" s="116">
        <v>0</v>
      </c>
      <c r="AJ121" s="116">
        <v>0</v>
      </c>
      <c r="AK121" s="116">
        <v>0</v>
      </c>
      <c r="AL121" s="124">
        <v>0</v>
      </c>
      <c r="AM121" s="124">
        <v>0</v>
      </c>
      <c r="AN121" s="116">
        <v>0</v>
      </c>
      <c r="AO121" s="116">
        <v>0</v>
      </c>
      <c r="AP121" s="116">
        <v>0</v>
      </c>
      <c r="AQ121" s="119">
        <v>0</v>
      </c>
    </row>
    <row r="122" spans="1:44" customHeight="1" ht="22.5">
      <c r="B122" s="101" t="str">
        <f>SUBTOTAL(3,$C$10:$C$122)</f>
        <v>0</v>
      </c>
      <c r="C122" s="104">
        <v>51</v>
      </c>
      <c r="D122" s="104" t="s">
        <v>144</v>
      </c>
      <c r="E122" s="104" t="s">
        <v>156</v>
      </c>
      <c r="F122" s="104" t="s">
        <v>157</v>
      </c>
      <c r="G122" s="104" t="s">
        <v>607</v>
      </c>
      <c r="H122" s="104" t="s">
        <v>608</v>
      </c>
      <c r="I122" s="104" t="s">
        <v>605</v>
      </c>
      <c r="J122" s="107">
        <v>30</v>
      </c>
      <c r="K122" s="113">
        <v>120</v>
      </c>
      <c r="L122" s="116" t="str">
        <f>SUM(N122:AQ122)</f>
        <v>0</v>
      </c>
      <c r="M122" s="119" t="str">
        <f>L122 - K122</f>
        <v>0</v>
      </c>
      <c r="N122" s="113">
        <v>24</v>
      </c>
      <c r="O122" s="116">
        <v>24</v>
      </c>
      <c r="P122" s="116">
        <v>0</v>
      </c>
      <c r="Q122" s="124">
        <v>0</v>
      </c>
      <c r="R122" s="124">
        <v>0</v>
      </c>
      <c r="S122" s="116">
        <v>24</v>
      </c>
      <c r="T122" s="116">
        <v>0</v>
      </c>
      <c r="U122" s="116">
        <v>0</v>
      </c>
      <c r="V122" s="116">
        <v>24</v>
      </c>
      <c r="W122" s="116">
        <v>24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16">
        <v>0</v>
      </c>
      <c r="AH122" s="116">
        <v>0</v>
      </c>
      <c r="AI122" s="116">
        <v>0</v>
      </c>
      <c r="AJ122" s="116">
        <v>0</v>
      </c>
      <c r="AK122" s="116">
        <v>0</v>
      </c>
      <c r="AL122" s="124">
        <v>0</v>
      </c>
      <c r="AM122" s="124">
        <v>0</v>
      </c>
      <c r="AN122" s="116">
        <v>0</v>
      </c>
      <c r="AO122" s="116">
        <v>0</v>
      </c>
      <c r="AP122" s="116">
        <v>0</v>
      </c>
      <c r="AQ122" s="119">
        <v>0</v>
      </c>
    </row>
    <row r="123" spans="1:44" customHeight="1" ht="22.5">
      <c r="B123" s="101" t="str">
        <f>SUBTOTAL(3,$C$10:$C$123)</f>
        <v>0</v>
      </c>
      <c r="C123" s="104">
        <v>51</v>
      </c>
      <c r="D123" s="104" t="s">
        <v>144</v>
      </c>
      <c r="E123" s="104" t="s">
        <v>156</v>
      </c>
      <c r="F123" s="104" t="s">
        <v>157</v>
      </c>
      <c r="G123" s="104" t="s">
        <v>609</v>
      </c>
      <c r="H123" s="104" t="s">
        <v>610</v>
      </c>
      <c r="I123" s="104" t="s">
        <v>611</v>
      </c>
      <c r="J123" s="107">
        <v>30</v>
      </c>
      <c r="K123" s="113">
        <v>12</v>
      </c>
      <c r="L123" s="116" t="str">
        <f>SUM(N123:AQ123)</f>
        <v>0</v>
      </c>
      <c r="M123" s="119" t="str">
        <f>L123 - K123</f>
        <v>0</v>
      </c>
      <c r="N123" s="113">
        <v>0</v>
      </c>
      <c r="O123" s="116">
        <v>0</v>
      </c>
      <c r="P123" s="116">
        <v>0</v>
      </c>
      <c r="Q123" s="124">
        <v>0</v>
      </c>
      <c r="R123" s="124">
        <v>0</v>
      </c>
      <c r="S123" s="116">
        <v>0</v>
      </c>
      <c r="T123" s="116">
        <v>0</v>
      </c>
      <c r="U123" s="116">
        <v>0</v>
      </c>
      <c r="V123" s="116">
        <v>0</v>
      </c>
      <c r="W123" s="116">
        <v>0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16">
        <v>0</v>
      </c>
      <c r="AH123" s="116">
        <v>0</v>
      </c>
      <c r="AI123" s="116">
        <v>0</v>
      </c>
      <c r="AJ123" s="116">
        <v>0</v>
      </c>
      <c r="AK123" s="116">
        <v>0</v>
      </c>
      <c r="AL123" s="124">
        <v>0</v>
      </c>
      <c r="AM123" s="124">
        <v>0</v>
      </c>
      <c r="AN123" s="116">
        <v>0</v>
      </c>
      <c r="AO123" s="116">
        <v>0</v>
      </c>
      <c r="AP123" s="116">
        <v>0</v>
      </c>
      <c r="AQ123" s="119">
        <v>0</v>
      </c>
    </row>
    <row r="124" spans="1:44" customHeight="1" ht="22.5">
      <c r="B124" s="101" t="str">
        <f>SUBTOTAL(3,$C$10:$C$124)</f>
        <v>0</v>
      </c>
      <c r="C124" s="104">
        <v>51</v>
      </c>
      <c r="D124" s="104" t="s">
        <v>144</v>
      </c>
      <c r="E124" s="104" t="s">
        <v>156</v>
      </c>
      <c r="F124" s="104" t="s">
        <v>157</v>
      </c>
      <c r="G124" s="104" t="s">
        <v>612</v>
      </c>
      <c r="H124" s="104" t="s">
        <v>608</v>
      </c>
      <c r="I124" s="104" t="s">
        <v>605</v>
      </c>
      <c r="J124" s="107">
        <v>30</v>
      </c>
      <c r="K124" s="113">
        <v>120</v>
      </c>
      <c r="L124" s="116" t="str">
        <f>SUM(N124:AQ124)</f>
        <v>0</v>
      </c>
      <c r="M124" s="119" t="str">
        <f>L124 - K124</f>
        <v>0</v>
      </c>
      <c r="N124" s="113">
        <v>24</v>
      </c>
      <c r="O124" s="116">
        <v>24</v>
      </c>
      <c r="P124" s="116">
        <v>0</v>
      </c>
      <c r="Q124" s="124">
        <v>0</v>
      </c>
      <c r="R124" s="124">
        <v>0</v>
      </c>
      <c r="S124" s="116">
        <v>24</v>
      </c>
      <c r="T124" s="116">
        <v>0</v>
      </c>
      <c r="U124" s="116">
        <v>24</v>
      </c>
      <c r="V124" s="116">
        <v>0</v>
      </c>
      <c r="W124" s="116">
        <v>24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16">
        <v>0</v>
      </c>
      <c r="AH124" s="116">
        <v>0</v>
      </c>
      <c r="AI124" s="116">
        <v>0</v>
      </c>
      <c r="AJ124" s="116">
        <v>0</v>
      </c>
      <c r="AK124" s="116">
        <v>0</v>
      </c>
      <c r="AL124" s="124">
        <v>0</v>
      </c>
      <c r="AM124" s="124">
        <v>0</v>
      </c>
      <c r="AN124" s="116">
        <v>0</v>
      </c>
      <c r="AO124" s="116">
        <v>0</v>
      </c>
      <c r="AP124" s="116">
        <v>0</v>
      </c>
      <c r="AQ124" s="119">
        <v>0</v>
      </c>
    </row>
    <row r="125" spans="1:44" customHeight="1" ht="22.5">
      <c r="B125" s="101" t="str">
        <f>SUBTOTAL(3,$C$10:$C$125)</f>
        <v>0</v>
      </c>
      <c r="C125" s="104">
        <v>51</v>
      </c>
      <c r="D125" s="104" t="s">
        <v>144</v>
      </c>
      <c r="E125" s="104" t="s">
        <v>156</v>
      </c>
      <c r="F125" s="104" t="s">
        <v>157</v>
      </c>
      <c r="G125" s="104" t="s">
        <v>613</v>
      </c>
      <c r="H125" s="104" t="s">
        <v>608</v>
      </c>
      <c r="I125" s="104" t="s">
        <v>605</v>
      </c>
      <c r="J125" s="107">
        <v>30</v>
      </c>
      <c r="K125" s="113">
        <v>321</v>
      </c>
      <c r="L125" s="116" t="str">
        <f>SUM(N125:AQ125)</f>
        <v>0</v>
      </c>
      <c r="M125" s="119" t="str">
        <f>L125 - K125</f>
        <v>0</v>
      </c>
      <c r="N125" s="113">
        <v>24</v>
      </c>
      <c r="O125" s="116">
        <v>24</v>
      </c>
      <c r="P125" s="116">
        <v>39</v>
      </c>
      <c r="Q125" s="124">
        <v>0</v>
      </c>
      <c r="R125" s="124">
        <v>0</v>
      </c>
      <c r="S125" s="116">
        <v>36</v>
      </c>
      <c r="T125" s="116">
        <v>48</v>
      </c>
      <c r="U125" s="116">
        <v>24</v>
      </c>
      <c r="V125" s="116">
        <v>48</v>
      </c>
      <c r="W125" s="116">
        <v>24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16">
        <v>0</v>
      </c>
      <c r="AH125" s="116">
        <v>0</v>
      </c>
      <c r="AI125" s="116">
        <v>0</v>
      </c>
      <c r="AJ125" s="116">
        <v>0</v>
      </c>
      <c r="AK125" s="116">
        <v>0</v>
      </c>
      <c r="AL125" s="124">
        <v>0</v>
      </c>
      <c r="AM125" s="124">
        <v>0</v>
      </c>
      <c r="AN125" s="116">
        <v>0</v>
      </c>
      <c r="AO125" s="116">
        <v>0</v>
      </c>
      <c r="AP125" s="116">
        <v>0</v>
      </c>
      <c r="AQ125" s="119">
        <v>0</v>
      </c>
    </row>
    <row r="126" spans="1:44" customHeight="1" ht="22.5">
      <c r="B126" s="101" t="str">
        <f>SUBTOTAL(3,$C$10:$C$126)</f>
        <v>0</v>
      </c>
      <c r="C126" s="104">
        <v>51</v>
      </c>
      <c r="D126" s="104" t="s">
        <v>144</v>
      </c>
      <c r="E126" s="104" t="s">
        <v>156</v>
      </c>
      <c r="F126" s="104" t="s">
        <v>157</v>
      </c>
      <c r="G126" s="104" t="s">
        <v>614</v>
      </c>
      <c r="H126" s="104" t="s">
        <v>608</v>
      </c>
      <c r="I126" s="104" t="s">
        <v>605</v>
      </c>
      <c r="J126" s="107">
        <v>30</v>
      </c>
      <c r="K126" s="113">
        <v>318</v>
      </c>
      <c r="L126" s="116" t="str">
        <f>SUM(N126:AQ126)</f>
        <v>0</v>
      </c>
      <c r="M126" s="119" t="str">
        <f>L126 - K126</f>
        <v>0</v>
      </c>
      <c r="N126" s="113">
        <v>24</v>
      </c>
      <c r="O126" s="116">
        <v>24</v>
      </c>
      <c r="P126" s="116">
        <v>36</v>
      </c>
      <c r="Q126" s="124">
        <v>0</v>
      </c>
      <c r="R126" s="124">
        <v>0</v>
      </c>
      <c r="S126" s="116">
        <v>36</v>
      </c>
      <c r="T126" s="116">
        <v>48</v>
      </c>
      <c r="U126" s="116">
        <v>24</v>
      </c>
      <c r="V126" s="116">
        <v>48</v>
      </c>
      <c r="W126" s="116">
        <v>24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16">
        <v>0</v>
      </c>
      <c r="AH126" s="116">
        <v>0</v>
      </c>
      <c r="AI126" s="116">
        <v>0</v>
      </c>
      <c r="AJ126" s="116">
        <v>0</v>
      </c>
      <c r="AK126" s="116">
        <v>0</v>
      </c>
      <c r="AL126" s="124">
        <v>0</v>
      </c>
      <c r="AM126" s="124">
        <v>0</v>
      </c>
      <c r="AN126" s="116">
        <v>0</v>
      </c>
      <c r="AO126" s="116">
        <v>0</v>
      </c>
      <c r="AP126" s="116">
        <v>0</v>
      </c>
      <c r="AQ126" s="119">
        <v>0</v>
      </c>
    </row>
    <row r="127" spans="1:44" customHeight="1" ht="22.5">
      <c r="B127" s="101" t="str">
        <f>SUBTOTAL(3,$C$10:$C$127)</f>
        <v>0</v>
      </c>
      <c r="C127" s="104">
        <v>51</v>
      </c>
      <c r="D127" s="104" t="s">
        <v>144</v>
      </c>
      <c r="E127" s="104" t="s">
        <v>156</v>
      </c>
      <c r="F127" s="104" t="s">
        <v>157</v>
      </c>
      <c r="G127" s="104" t="s">
        <v>615</v>
      </c>
      <c r="H127" s="104" t="s">
        <v>616</v>
      </c>
      <c r="I127" s="104" t="s">
        <v>611</v>
      </c>
      <c r="J127" s="107">
        <v>30</v>
      </c>
      <c r="K127" s="113">
        <v>12</v>
      </c>
      <c r="L127" s="116" t="str">
        <f>SUM(N127:AQ127)</f>
        <v>0</v>
      </c>
      <c r="M127" s="119" t="str">
        <f>L127 - K127</f>
        <v>0</v>
      </c>
      <c r="N127" s="113">
        <v>0</v>
      </c>
      <c r="O127" s="116">
        <v>0</v>
      </c>
      <c r="P127" s="116">
        <v>0</v>
      </c>
      <c r="Q127" s="124">
        <v>0</v>
      </c>
      <c r="R127" s="124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0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16">
        <v>0</v>
      </c>
      <c r="AH127" s="116">
        <v>0</v>
      </c>
      <c r="AI127" s="116">
        <v>0</v>
      </c>
      <c r="AJ127" s="116">
        <v>0</v>
      </c>
      <c r="AK127" s="116">
        <v>0</v>
      </c>
      <c r="AL127" s="124">
        <v>0</v>
      </c>
      <c r="AM127" s="124">
        <v>0</v>
      </c>
      <c r="AN127" s="116">
        <v>0</v>
      </c>
      <c r="AO127" s="116">
        <v>0</v>
      </c>
      <c r="AP127" s="116">
        <v>0</v>
      </c>
      <c r="AQ127" s="119">
        <v>0</v>
      </c>
    </row>
    <row r="128" spans="1:44" customHeight="1" ht="22.5">
      <c r="B128" s="101" t="str">
        <f>SUBTOTAL(3,$C$10:$C$128)</f>
        <v>0</v>
      </c>
      <c r="C128" s="104">
        <v>51</v>
      </c>
      <c r="D128" s="104" t="s">
        <v>144</v>
      </c>
      <c r="E128" s="104" t="s">
        <v>156</v>
      </c>
      <c r="F128" s="104" t="s">
        <v>157</v>
      </c>
      <c r="G128" s="104" t="s">
        <v>617</v>
      </c>
      <c r="H128" s="104" t="s">
        <v>608</v>
      </c>
      <c r="I128" s="104" t="s">
        <v>605</v>
      </c>
      <c r="J128" s="107">
        <v>30</v>
      </c>
      <c r="K128" s="113">
        <v>120</v>
      </c>
      <c r="L128" s="116" t="str">
        <f>SUM(N128:AQ128)</f>
        <v>0</v>
      </c>
      <c r="M128" s="119" t="str">
        <f>L128 - K128</f>
        <v>0</v>
      </c>
      <c r="N128" s="113">
        <v>24</v>
      </c>
      <c r="O128" s="116">
        <v>24</v>
      </c>
      <c r="P128" s="116">
        <v>0</v>
      </c>
      <c r="Q128" s="124">
        <v>0</v>
      </c>
      <c r="R128" s="124">
        <v>0</v>
      </c>
      <c r="S128" s="116">
        <v>24</v>
      </c>
      <c r="T128" s="116">
        <v>0</v>
      </c>
      <c r="U128" s="116">
        <v>24</v>
      </c>
      <c r="V128" s="116">
        <v>0</v>
      </c>
      <c r="W128" s="116">
        <v>24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16">
        <v>0</v>
      </c>
      <c r="AH128" s="116">
        <v>0</v>
      </c>
      <c r="AI128" s="116">
        <v>0</v>
      </c>
      <c r="AJ128" s="116">
        <v>0</v>
      </c>
      <c r="AK128" s="116">
        <v>0</v>
      </c>
      <c r="AL128" s="124">
        <v>0</v>
      </c>
      <c r="AM128" s="124">
        <v>0</v>
      </c>
      <c r="AN128" s="116">
        <v>0</v>
      </c>
      <c r="AO128" s="116">
        <v>0</v>
      </c>
      <c r="AP128" s="116">
        <v>0</v>
      </c>
      <c r="AQ128" s="119">
        <v>0</v>
      </c>
    </row>
    <row r="129" spans="1:44" customHeight="1" ht="22.5">
      <c r="B129" s="101" t="str">
        <f>SUBTOTAL(3,$C$10:$C$129)</f>
        <v>0</v>
      </c>
      <c r="C129" s="104">
        <v>51</v>
      </c>
      <c r="D129" s="104" t="s">
        <v>144</v>
      </c>
      <c r="E129" s="104" t="s">
        <v>156</v>
      </c>
      <c r="F129" s="104" t="s">
        <v>157</v>
      </c>
      <c r="G129" s="104" t="s">
        <v>618</v>
      </c>
      <c r="H129" s="104" t="s">
        <v>608</v>
      </c>
      <c r="I129" s="104" t="s">
        <v>605</v>
      </c>
      <c r="J129" s="107">
        <v>30</v>
      </c>
      <c r="K129" s="113">
        <v>120</v>
      </c>
      <c r="L129" s="116" t="str">
        <f>SUM(N129:AQ129)</f>
        <v>0</v>
      </c>
      <c r="M129" s="119" t="str">
        <f>L129 - K129</f>
        <v>0</v>
      </c>
      <c r="N129" s="113">
        <v>24</v>
      </c>
      <c r="O129" s="116">
        <v>24</v>
      </c>
      <c r="P129" s="116">
        <v>0</v>
      </c>
      <c r="Q129" s="124">
        <v>0</v>
      </c>
      <c r="R129" s="124">
        <v>0</v>
      </c>
      <c r="S129" s="116">
        <v>24</v>
      </c>
      <c r="T129" s="116">
        <v>0</v>
      </c>
      <c r="U129" s="116">
        <v>24</v>
      </c>
      <c r="V129" s="116">
        <v>0</v>
      </c>
      <c r="W129" s="116">
        <v>24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16">
        <v>0</v>
      </c>
      <c r="AH129" s="116">
        <v>0</v>
      </c>
      <c r="AI129" s="116">
        <v>0</v>
      </c>
      <c r="AJ129" s="116">
        <v>0</v>
      </c>
      <c r="AK129" s="116">
        <v>0</v>
      </c>
      <c r="AL129" s="124">
        <v>0</v>
      </c>
      <c r="AM129" s="124">
        <v>0</v>
      </c>
      <c r="AN129" s="116">
        <v>0</v>
      </c>
      <c r="AO129" s="116">
        <v>0</v>
      </c>
      <c r="AP129" s="116">
        <v>0</v>
      </c>
      <c r="AQ129" s="119">
        <v>0</v>
      </c>
    </row>
    <row r="130" spans="1:44" customHeight="1" ht="22.5">
      <c r="B130" s="101" t="str">
        <f>SUBTOTAL(3,$C$10:$C$130)</f>
        <v>0</v>
      </c>
      <c r="C130" s="104">
        <v>51</v>
      </c>
      <c r="D130" s="104" t="s">
        <v>144</v>
      </c>
      <c r="E130" s="104" t="s">
        <v>156</v>
      </c>
      <c r="F130" s="104" t="s">
        <v>157</v>
      </c>
      <c r="G130" s="104" t="s">
        <v>619</v>
      </c>
      <c r="H130" s="104" t="s">
        <v>610</v>
      </c>
      <c r="I130" s="104" t="s">
        <v>611</v>
      </c>
      <c r="J130" s="107">
        <v>30</v>
      </c>
      <c r="K130" s="113">
        <v>12</v>
      </c>
      <c r="L130" s="116" t="str">
        <f>SUM(N130:AQ130)</f>
        <v>0</v>
      </c>
      <c r="M130" s="119" t="str">
        <f>L130 - K130</f>
        <v>0</v>
      </c>
      <c r="N130" s="113">
        <v>0</v>
      </c>
      <c r="O130" s="116">
        <v>0</v>
      </c>
      <c r="P130" s="116">
        <v>0</v>
      </c>
      <c r="Q130" s="124">
        <v>0</v>
      </c>
      <c r="R130" s="124">
        <v>0</v>
      </c>
      <c r="S130" s="116">
        <v>0</v>
      </c>
      <c r="T130" s="116">
        <v>0</v>
      </c>
      <c r="U130" s="116">
        <v>0</v>
      </c>
      <c r="V130" s="116">
        <v>0</v>
      </c>
      <c r="W130" s="116">
        <v>0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16">
        <v>0</v>
      </c>
      <c r="AH130" s="116">
        <v>0</v>
      </c>
      <c r="AI130" s="116">
        <v>0</v>
      </c>
      <c r="AJ130" s="116">
        <v>0</v>
      </c>
      <c r="AK130" s="116">
        <v>0</v>
      </c>
      <c r="AL130" s="124">
        <v>0</v>
      </c>
      <c r="AM130" s="124">
        <v>0</v>
      </c>
      <c r="AN130" s="116">
        <v>0</v>
      </c>
      <c r="AO130" s="116">
        <v>0</v>
      </c>
      <c r="AP130" s="116">
        <v>0</v>
      </c>
      <c r="AQ130" s="119">
        <v>0</v>
      </c>
    </row>
    <row r="131" spans="1:44" customHeight="1" ht="22.5">
      <c r="B131" s="101" t="str">
        <f>SUBTOTAL(3,$C$10:$C$131)</f>
        <v>0</v>
      </c>
      <c r="C131" s="104">
        <v>51</v>
      </c>
      <c r="D131" s="104" t="s">
        <v>144</v>
      </c>
      <c r="E131" s="104" t="s">
        <v>156</v>
      </c>
      <c r="F131" s="104" t="s">
        <v>157</v>
      </c>
      <c r="G131" s="104" t="s">
        <v>620</v>
      </c>
      <c r="H131" s="104" t="s">
        <v>621</v>
      </c>
      <c r="I131" s="104" t="s">
        <v>611</v>
      </c>
      <c r="J131" s="107">
        <v>30</v>
      </c>
      <c r="K131" s="113">
        <v>12</v>
      </c>
      <c r="L131" s="116" t="str">
        <f>SUM(N131:AQ131)</f>
        <v>0</v>
      </c>
      <c r="M131" s="119" t="str">
        <f>L131 - K131</f>
        <v>0</v>
      </c>
      <c r="N131" s="113">
        <v>0</v>
      </c>
      <c r="O131" s="116">
        <v>0</v>
      </c>
      <c r="P131" s="116">
        <v>0</v>
      </c>
      <c r="Q131" s="124">
        <v>0</v>
      </c>
      <c r="R131" s="124">
        <v>0</v>
      </c>
      <c r="S131" s="116">
        <v>0</v>
      </c>
      <c r="T131" s="116">
        <v>0</v>
      </c>
      <c r="U131" s="116">
        <v>0</v>
      </c>
      <c r="V131" s="116">
        <v>0</v>
      </c>
      <c r="W131" s="116">
        <v>0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16">
        <v>0</v>
      </c>
      <c r="AH131" s="116">
        <v>0</v>
      </c>
      <c r="AI131" s="116">
        <v>0</v>
      </c>
      <c r="AJ131" s="116">
        <v>0</v>
      </c>
      <c r="AK131" s="116">
        <v>0</v>
      </c>
      <c r="AL131" s="124">
        <v>0</v>
      </c>
      <c r="AM131" s="124">
        <v>0</v>
      </c>
      <c r="AN131" s="116">
        <v>0</v>
      </c>
      <c r="AO131" s="116">
        <v>0</v>
      </c>
      <c r="AP131" s="116">
        <v>0</v>
      </c>
      <c r="AQ131" s="119">
        <v>0</v>
      </c>
    </row>
    <row r="132" spans="1:44" customHeight="1" ht="22.5">
      <c r="B132" s="101" t="str">
        <f>SUBTOTAL(3,$C$10:$C$132)</f>
        <v>0</v>
      </c>
      <c r="C132" s="104">
        <v>51</v>
      </c>
      <c r="D132" s="104" t="s">
        <v>144</v>
      </c>
      <c r="E132" s="104" t="s">
        <v>156</v>
      </c>
      <c r="F132" s="104" t="s">
        <v>157</v>
      </c>
      <c r="G132" s="104" t="s">
        <v>622</v>
      </c>
      <c r="H132" s="104" t="s">
        <v>608</v>
      </c>
      <c r="I132" s="104" t="s">
        <v>605</v>
      </c>
      <c r="J132" s="107">
        <v>30</v>
      </c>
      <c r="K132" s="113">
        <v>318</v>
      </c>
      <c r="L132" s="116" t="str">
        <f>SUM(N132:AQ132)</f>
        <v>0</v>
      </c>
      <c r="M132" s="119" t="str">
        <f>L132 - K132</f>
        <v>0</v>
      </c>
      <c r="N132" s="113">
        <v>24</v>
      </c>
      <c r="O132" s="116">
        <v>24</v>
      </c>
      <c r="P132" s="116">
        <v>36</v>
      </c>
      <c r="Q132" s="124">
        <v>0</v>
      </c>
      <c r="R132" s="124">
        <v>0</v>
      </c>
      <c r="S132" s="116">
        <v>36</v>
      </c>
      <c r="T132" s="116">
        <v>48</v>
      </c>
      <c r="U132" s="116">
        <v>24</v>
      </c>
      <c r="V132" s="116">
        <v>48</v>
      </c>
      <c r="W132" s="116">
        <v>24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16">
        <v>0</v>
      </c>
      <c r="AH132" s="116">
        <v>0</v>
      </c>
      <c r="AI132" s="116">
        <v>0</v>
      </c>
      <c r="AJ132" s="116">
        <v>0</v>
      </c>
      <c r="AK132" s="116">
        <v>0</v>
      </c>
      <c r="AL132" s="124">
        <v>0</v>
      </c>
      <c r="AM132" s="124">
        <v>0</v>
      </c>
      <c r="AN132" s="116">
        <v>0</v>
      </c>
      <c r="AO132" s="116">
        <v>0</v>
      </c>
      <c r="AP132" s="116">
        <v>0</v>
      </c>
      <c r="AQ132" s="119">
        <v>0</v>
      </c>
    </row>
    <row r="133" spans="1:44" customHeight="1" ht="22.5">
      <c r="B133" s="101" t="str">
        <f>SUBTOTAL(3,$C$10:$C$133)</f>
        <v>0</v>
      </c>
      <c r="C133" s="104">
        <v>51</v>
      </c>
      <c r="D133" s="104" t="s">
        <v>144</v>
      </c>
      <c r="E133" s="104" t="s">
        <v>156</v>
      </c>
      <c r="F133" s="104" t="s">
        <v>157</v>
      </c>
      <c r="G133" s="104" t="s">
        <v>623</v>
      </c>
      <c r="H133" s="104" t="s">
        <v>608</v>
      </c>
      <c r="I133" s="104" t="s">
        <v>605</v>
      </c>
      <c r="J133" s="107">
        <v>30</v>
      </c>
      <c r="K133" s="113">
        <v>320</v>
      </c>
      <c r="L133" s="116" t="str">
        <f>SUM(N133:AQ133)</f>
        <v>0</v>
      </c>
      <c r="M133" s="119" t="str">
        <f>L133 - K133</f>
        <v>0</v>
      </c>
      <c r="N133" s="113">
        <v>24</v>
      </c>
      <c r="O133" s="116">
        <v>24</v>
      </c>
      <c r="P133" s="116">
        <v>38</v>
      </c>
      <c r="Q133" s="124">
        <v>0</v>
      </c>
      <c r="R133" s="124">
        <v>0</v>
      </c>
      <c r="S133" s="116">
        <v>36</v>
      </c>
      <c r="T133" s="116">
        <v>48</v>
      </c>
      <c r="U133" s="116">
        <v>24</v>
      </c>
      <c r="V133" s="116">
        <v>48</v>
      </c>
      <c r="W133" s="116">
        <v>24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16">
        <v>0</v>
      </c>
      <c r="AH133" s="116">
        <v>0</v>
      </c>
      <c r="AI133" s="116">
        <v>0</v>
      </c>
      <c r="AJ133" s="116">
        <v>0</v>
      </c>
      <c r="AK133" s="116">
        <v>0</v>
      </c>
      <c r="AL133" s="124">
        <v>0</v>
      </c>
      <c r="AM133" s="124">
        <v>0</v>
      </c>
      <c r="AN133" s="116">
        <v>0</v>
      </c>
      <c r="AO133" s="116">
        <v>0</v>
      </c>
      <c r="AP133" s="116">
        <v>0</v>
      </c>
      <c r="AQ133" s="119">
        <v>0</v>
      </c>
    </row>
    <row r="134" spans="1:44" customHeight="1" ht="22.5">
      <c r="B134" s="101" t="str">
        <f>SUBTOTAL(3,$C$10:$C$134)</f>
        <v>0</v>
      </c>
      <c r="C134" s="104">
        <v>51</v>
      </c>
      <c r="D134" s="104" t="s">
        <v>144</v>
      </c>
      <c r="E134" s="104" t="s">
        <v>156</v>
      </c>
      <c r="F134" s="104" t="s">
        <v>157</v>
      </c>
      <c r="G134" s="104" t="s">
        <v>624</v>
      </c>
      <c r="H134" s="104" t="s">
        <v>616</v>
      </c>
      <c r="I134" s="104" t="s">
        <v>611</v>
      </c>
      <c r="J134" s="107">
        <v>30</v>
      </c>
      <c r="K134" s="113">
        <v>12</v>
      </c>
      <c r="L134" s="116" t="str">
        <f>SUM(N134:AQ134)</f>
        <v>0</v>
      </c>
      <c r="M134" s="119" t="str">
        <f>L134 - K134</f>
        <v>0</v>
      </c>
      <c r="N134" s="113">
        <v>0</v>
      </c>
      <c r="O134" s="116">
        <v>0</v>
      </c>
      <c r="P134" s="116">
        <v>0</v>
      </c>
      <c r="Q134" s="124">
        <v>0</v>
      </c>
      <c r="R134" s="124">
        <v>0</v>
      </c>
      <c r="S134" s="116">
        <v>0</v>
      </c>
      <c r="T134" s="116">
        <v>0</v>
      </c>
      <c r="U134" s="116">
        <v>0</v>
      </c>
      <c r="V134" s="116">
        <v>0</v>
      </c>
      <c r="W134" s="116">
        <v>0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16">
        <v>0</v>
      </c>
      <c r="AH134" s="116">
        <v>0</v>
      </c>
      <c r="AI134" s="116">
        <v>0</v>
      </c>
      <c r="AJ134" s="116">
        <v>0</v>
      </c>
      <c r="AK134" s="116">
        <v>0</v>
      </c>
      <c r="AL134" s="124">
        <v>0</v>
      </c>
      <c r="AM134" s="124">
        <v>0</v>
      </c>
      <c r="AN134" s="116">
        <v>0</v>
      </c>
      <c r="AO134" s="116">
        <v>0</v>
      </c>
      <c r="AP134" s="116">
        <v>0</v>
      </c>
      <c r="AQ134" s="119">
        <v>0</v>
      </c>
    </row>
    <row r="135" spans="1:44" customHeight="1" ht="22.5">
      <c r="B135" s="101" t="str">
        <f>SUBTOTAL(3,$C$10:$C$135)</f>
        <v>0</v>
      </c>
      <c r="C135" s="104">
        <v>51</v>
      </c>
      <c r="D135" s="104" t="s">
        <v>144</v>
      </c>
      <c r="E135" s="104" t="s">
        <v>156</v>
      </c>
      <c r="F135" s="104" t="s">
        <v>157</v>
      </c>
      <c r="G135" s="104" t="s">
        <v>625</v>
      </c>
      <c r="H135" s="104" t="s">
        <v>626</v>
      </c>
      <c r="I135" s="104" t="s">
        <v>611</v>
      </c>
      <c r="J135" s="107">
        <v>30</v>
      </c>
      <c r="K135" s="113">
        <v>12</v>
      </c>
      <c r="L135" s="116" t="str">
        <f>SUM(N135:AQ135)</f>
        <v>0</v>
      </c>
      <c r="M135" s="119" t="str">
        <f>L135 - K135</f>
        <v>0</v>
      </c>
      <c r="N135" s="113">
        <v>0</v>
      </c>
      <c r="O135" s="116">
        <v>0</v>
      </c>
      <c r="P135" s="116">
        <v>0</v>
      </c>
      <c r="Q135" s="124">
        <v>0</v>
      </c>
      <c r="R135" s="124">
        <v>0</v>
      </c>
      <c r="S135" s="116">
        <v>0</v>
      </c>
      <c r="T135" s="116">
        <v>0</v>
      </c>
      <c r="U135" s="116">
        <v>0</v>
      </c>
      <c r="V135" s="116">
        <v>0</v>
      </c>
      <c r="W135" s="116">
        <v>0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16">
        <v>0</v>
      </c>
      <c r="AH135" s="116">
        <v>0</v>
      </c>
      <c r="AI135" s="116">
        <v>0</v>
      </c>
      <c r="AJ135" s="116">
        <v>0</v>
      </c>
      <c r="AK135" s="116">
        <v>0</v>
      </c>
      <c r="AL135" s="124">
        <v>0</v>
      </c>
      <c r="AM135" s="124">
        <v>0</v>
      </c>
      <c r="AN135" s="116">
        <v>0</v>
      </c>
      <c r="AO135" s="116">
        <v>0</v>
      </c>
      <c r="AP135" s="116">
        <v>0</v>
      </c>
      <c r="AQ135" s="119">
        <v>0</v>
      </c>
    </row>
    <row r="136" spans="1:44" customHeight="1" ht="22.5">
      <c r="B136" s="101" t="str">
        <f>SUBTOTAL(3,$C$10:$C$136)</f>
        <v>0</v>
      </c>
      <c r="C136" s="104">
        <v>51</v>
      </c>
      <c r="D136" s="104" t="s">
        <v>144</v>
      </c>
      <c r="E136" s="104" t="s">
        <v>156</v>
      </c>
      <c r="F136" s="104" t="s">
        <v>157</v>
      </c>
      <c r="G136" s="104" t="s">
        <v>627</v>
      </c>
      <c r="H136" s="104" t="s">
        <v>621</v>
      </c>
      <c r="I136" s="104" t="s">
        <v>611</v>
      </c>
      <c r="J136" s="107">
        <v>30</v>
      </c>
      <c r="K136" s="113">
        <v>12</v>
      </c>
      <c r="L136" s="116" t="str">
        <f>SUM(N136:AQ136)</f>
        <v>0</v>
      </c>
      <c r="M136" s="119" t="str">
        <f>L136 - K136</f>
        <v>0</v>
      </c>
      <c r="N136" s="113">
        <v>0</v>
      </c>
      <c r="O136" s="116">
        <v>0</v>
      </c>
      <c r="P136" s="116">
        <v>0</v>
      </c>
      <c r="Q136" s="124">
        <v>0</v>
      </c>
      <c r="R136" s="124">
        <v>0</v>
      </c>
      <c r="S136" s="116">
        <v>0</v>
      </c>
      <c r="T136" s="116">
        <v>0</v>
      </c>
      <c r="U136" s="116">
        <v>0</v>
      </c>
      <c r="V136" s="116">
        <v>0</v>
      </c>
      <c r="W136" s="116">
        <v>0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16">
        <v>0</v>
      </c>
      <c r="AH136" s="116">
        <v>0</v>
      </c>
      <c r="AI136" s="116">
        <v>0</v>
      </c>
      <c r="AJ136" s="116">
        <v>0</v>
      </c>
      <c r="AK136" s="116">
        <v>0</v>
      </c>
      <c r="AL136" s="124">
        <v>0</v>
      </c>
      <c r="AM136" s="124">
        <v>0</v>
      </c>
      <c r="AN136" s="116">
        <v>0</v>
      </c>
      <c r="AO136" s="116">
        <v>0</v>
      </c>
      <c r="AP136" s="116">
        <v>0</v>
      </c>
      <c r="AQ136" s="119">
        <v>0</v>
      </c>
    </row>
    <row r="137" spans="1:44" customHeight="1" ht="22.5">
      <c r="B137" s="101" t="str">
        <f>SUBTOTAL(3,$C$10:$C$137)</f>
        <v>0</v>
      </c>
      <c r="C137" s="104">
        <v>51</v>
      </c>
      <c r="D137" s="104" t="s">
        <v>144</v>
      </c>
      <c r="E137" s="104" t="s">
        <v>156</v>
      </c>
      <c r="F137" s="104" t="s">
        <v>157</v>
      </c>
      <c r="G137" s="104" t="s">
        <v>628</v>
      </c>
      <c r="H137" s="104" t="s">
        <v>626</v>
      </c>
      <c r="I137" s="104" t="s">
        <v>611</v>
      </c>
      <c r="J137" s="107">
        <v>30</v>
      </c>
      <c r="K137" s="113">
        <v>12</v>
      </c>
      <c r="L137" s="116" t="str">
        <f>SUM(N137:AQ137)</f>
        <v>0</v>
      </c>
      <c r="M137" s="119" t="str">
        <f>L137 - K137</f>
        <v>0</v>
      </c>
      <c r="N137" s="113">
        <v>0</v>
      </c>
      <c r="O137" s="116">
        <v>0</v>
      </c>
      <c r="P137" s="116">
        <v>0</v>
      </c>
      <c r="Q137" s="124">
        <v>0</v>
      </c>
      <c r="R137" s="124">
        <v>0</v>
      </c>
      <c r="S137" s="116">
        <v>0</v>
      </c>
      <c r="T137" s="116">
        <v>0</v>
      </c>
      <c r="U137" s="116">
        <v>0</v>
      </c>
      <c r="V137" s="116">
        <v>0</v>
      </c>
      <c r="W137" s="116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16">
        <v>0</v>
      </c>
      <c r="AH137" s="116">
        <v>0</v>
      </c>
      <c r="AI137" s="116">
        <v>0</v>
      </c>
      <c r="AJ137" s="116">
        <v>0</v>
      </c>
      <c r="AK137" s="116">
        <v>0</v>
      </c>
      <c r="AL137" s="124">
        <v>0</v>
      </c>
      <c r="AM137" s="124">
        <v>0</v>
      </c>
      <c r="AN137" s="116">
        <v>0</v>
      </c>
      <c r="AO137" s="116">
        <v>0</v>
      </c>
      <c r="AP137" s="116">
        <v>0</v>
      </c>
      <c r="AQ137" s="119">
        <v>0</v>
      </c>
    </row>
    <row r="138" spans="1:44" customHeight="1" ht="22.5">
      <c r="B138" s="101" t="str">
        <f>SUBTOTAL(3,$C$10:$C$138)</f>
        <v>0</v>
      </c>
      <c r="C138" s="104">
        <v>51</v>
      </c>
      <c r="D138" s="104" t="s">
        <v>144</v>
      </c>
      <c r="E138" s="104" t="s">
        <v>158</v>
      </c>
      <c r="F138" s="104" t="s">
        <v>159</v>
      </c>
      <c r="G138" s="104" t="s">
        <v>629</v>
      </c>
      <c r="H138" s="104" t="s">
        <v>630</v>
      </c>
      <c r="I138" s="104" t="s">
        <v>605</v>
      </c>
      <c r="J138" s="107">
        <v>10</v>
      </c>
      <c r="K138" s="113">
        <v>216</v>
      </c>
      <c r="L138" s="116" t="str">
        <f>SUM(N138:AQ138)</f>
        <v>0</v>
      </c>
      <c r="M138" s="119" t="str">
        <f>L138 - K138</f>
        <v>0</v>
      </c>
      <c r="N138" s="113">
        <v>24</v>
      </c>
      <c r="O138" s="116">
        <v>24</v>
      </c>
      <c r="P138" s="116">
        <v>24</v>
      </c>
      <c r="Q138" s="124">
        <v>0</v>
      </c>
      <c r="R138" s="124">
        <v>0</v>
      </c>
      <c r="S138" s="116">
        <v>24</v>
      </c>
      <c r="T138" s="116">
        <v>24</v>
      </c>
      <c r="U138" s="116">
        <v>36</v>
      </c>
      <c r="V138" s="116">
        <v>24</v>
      </c>
      <c r="W138" s="116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16">
        <v>0</v>
      </c>
      <c r="AH138" s="116">
        <v>0</v>
      </c>
      <c r="AI138" s="116">
        <v>0</v>
      </c>
      <c r="AJ138" s="116">
        <v>0</v>
      </c>
      <c r="AK138" s="116">
        <v>0</v>
      </c>
      <c r="AL138" s="124">
        <v>0</v>
      </c>
      <c r="AM138" s="124">
        <v>0</v>
      </c>
      <c r="AN138" s="116">
        <v>0</v>
      </c>
      <c r="AO138" s="116">
        <v>0</v>
      </c>
      <c r="AP138" s="116">
        <v>0</v>
      </c>
      <c r="AQ138" s="119">
        <v>0</v>
      </c>
    </row>
    <row r="139" spans="1:44" customHeight="1" ht="22.5">
      <c r="B139" s="101" t="str">
        <f>SUBTOTAL(3,$C$10:$C$139)</f>
        <v>0</v>
      </c>
      <c r="C139" s="104">
        <v>51</v>
      </c>
      <c r="D139" s="104" t="s">
        <v>144</v>
      </c>
      <c r="E139" s="104" t="s">
        <v>158</v>
      </c>
      <c r="F139" s="104" t="s">
        <v>159</v>
      </c>
      <c r="G139" s="104" t="s">
        <v>631</v>
      </c>
      <c r="H139" s="104" t="s">
        <v>632</v>
      </c>
      <c r="I139" s="104" t="s">
        <v>605</v>
      </c>
      <c r="J139" s="107">
        <v>10</v>
      </c>
      <c r="K139" s="113">
        <v>6</v>
      </c>
      <c r="L139" s="116" t="str">
        <f>SUM(N139:AQ139)</f>
        <v>0</v>
      </c>
      <c r="M139" s="119" t="str">
        <f>L139 - K139</f>
        <v>0</v>
      </c>
      <c r="N139" s="113">
        <v>0</v>
      </c>
      <c r="O139" s="116">
        <v>0</v>
      </c>
      <c r="P139" s="116">
        <v>0</v>
      </c>
      <c r="Q139" s="124">
        <v>0</v>
      </c>
      <c r="R139" s="124">
        <v>0</v>
      </c>
      <c r="S139" s="116">
        <v>0</v>
      </c>
      <c r="T139" s="116">
        <v>0</v>
      </c>
      <c r="U139" s="116">
        <v>0</v>
      </c>
      <c r="V139" s="116">
        <v>0</v>
      </c>
      <c r="W139" s="116">
        <v>6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16">
        <v>0</v>
      </c>
      <c r="AH139" s="116">
        <v>0</v>
      </c>
      <c r="AI139" s="116">
        <v>0</v>
      </c>
      <c r="AJ139" s="116">
        <v>0</v>
      </c>
      <c r="AK139" s="116">
        <v>0</v>
      </c>
      <c r="AL139" s="124">
        <v>0</v>
      </c>
      <c r="AM139" s="124">
        <v>0</v>
      </c>
      <c r="AN139" s="116">
        <v>0</v>
      </c>
      <c r="AO139" s="116">
        <v>0</v>
      </c>
      <c r="AP139" s="116">
        <v>0</v>
      </c>
      <c r="AQ139" s="119">
        <v>0</v>
      </c>
    </row>
    <row r="140" spans="1:44" customHeight="1" ht="22.5">
      <c r="B140" s="101" t="str">
        <f>SUBTOTAL(3,$C$10:$C$140)</f>
        <v>0</v>
      </c>
      <c r="C140" s="104">
        <v>51</v>
      </c>
      <c r="D140" s="104" t="s">
        <v>144</v>
      </c>
      <c r="E140" s="104" t="s">
        <v>158</v>
      </c>
      <c r="F140" s="104" t="s">
        <v>159</v>
      </c>
      <c r="G140" s="104" t="s">
        <v>633</v>
      </c>
      <c r="H140" s="104" t="s">
        <v>634</v>
      </c>
      <c r="I140" s="104" t="s">
        <v>605</v>
      </c>
      <c r="J140" s="107">
        <v>10</v>
      </c>
      <c r="K140" s="113">
        <v>216</v>
      </c>
      <c r="L140" s="116" t="str">
        <f>SUM(N140:AQ140)</f>
        <v>0</v>
      </c>
      <c r="M140" s="119" t="str">
        <f>L140 - K140</f>
        <v>0</v>
      </c>
      <c r="N140" s="113">
        <v>24</v>
      </c>
      <c r="O140" s="116">
        <v>24</v>
      </c>
      <c r="P140" s="116">
        <v>24</v>
      </c>
      <c r="Q140" s="124">
        <v>0</v>
      </c>
      <c r="R140" s="124">
        <v>0</v>
      </c>
      <c r="S140" s="116">
        <v>24</v>
      </c>
      <c r="T140" s="116">
        <v>24</v>
      </c>
      <c r="U140" s="116">
        <v>36</v>
      </c>
      <c r="V140" s="116">
        <v>24</v>
      </c>
      <c r="W140" s="116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16">
        <v>0</v>
      </c>
      <c r="AH140" s="116">
        <v>0</v>
      </c>
      <c r="AI140" s="116">
        <v>0</v>
      </c>
      <c r="AJ140" s="116">
        <v>0</v>
      </c>
      <c r="AK140" s="116">
        <v>0</v>
      </c>
      <c r="AL140" s="124">
        <v>0</v>
      </c>
      <c r="AM140" s="124">
        <v>0</v>
      </c>
      <c r="AN140" s="116">
        <v>0</v>
      </c>
      <c r="AO140" s="116">
        <v>0</v>
      </c>
      <c r="AP140" s="116">
        <v>0</v>
      </c>
      <c r="AQ140" s="119">
        <v>0</v>
      </c>
    </row>
    <row r="141" spans="1:44" customHeight="1" ht="22.5">
      <c r="B141" s="101" t="str">
        <f>SUBTOTAL(3,$C$10:$C$141)</f>
        <v>0</v>
      </c>
      <c r="C141" s="104">
        <v>51</v>
      </c>
      <c r="D141" s="104" t="s">
        <v>144</v>
      </c>
      <c r="E141" s="104" t="s">
        <v>158</v>
      </c>
      <c r="F141" s="104" t="s">
        <v>159</v>
      </c>
      <c r="G141" s="104" t="s">
        <v>635</v>
      </c>
      <c r="H141" s="104" t="s">
        <v>636</v>
      </c>
      <c r="I141" s="104" t="s">
        <v>605</v>
      </c>
      <c r="J141" s="107">
        <v>10</v>
      </c>
      <c r="K141" s="113">
        <v>30</v>
      </c>
      <c r="L141" s="116" t="str">
        <f>SUM(N141:AQ141)</f>
        <v>0</v>
      </c>
      <c r="M141" s="119" t="str">
        <f>L141 - K141</f>
        <v>0</v>
      </c>
      <c r="N141" s="113">
        <v>0</v>
      </c>
      <c r="O141" s="116">
        <v>12</v>
      </c>
      <c r="P141" s="116">
        <v>0</v>
      </c>
      <c r="Q141" s="124">
        <v>0</v>
      </c>
      <c r="R141" s="124">
        <v>0</v>
      </c>
      <c r="S141" s="116">
        <v>12</v>
      </c>
      <c r="T141" s="116">
        <v>0</v>
      </c>
      <c r="U141" s="116">
        <v>0</v>
      </c>
      <c r="V141" s="116">
        <v>0</v>
      </c>
      <c r="W141" s="116">
        <v>6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16">
        <v>0</v>
      </c>
      <c r="AH141" s="116">
        <v>0</v>
      </c>
      <c r="AI141" s="116">
        <v>0</v>
      </c>
      <c r="AJ141" s="116">
        <v>0</v>
      </c>
      <c r="AK141" s="116">
        <v>0</v>
      </c>
      <c r="AL141" s="124">
        <v>0</v>
      </c>
      <c r="AM141" s="124">
        <v>0</v>
      </c>
      <c r="AN141" s="116">
        <v>0</v>
      </c>
      <c r="AO141" s="116">
        <v>0</v>
      </c>
      <c r="AP141" s="116">
        <v>0</v>
      </c>
      <c r="AQ141" s="119">
        <v>0</v>
      </c>
    </row>
    <row r="142" spans="1:44" customHeight="1" ht="22.5">
      <c r="B142" s="101" t="str">
        <f>SUBTOTAL(3,$C$10:$C$142)</f>
        <v>0</v>
      </c>
      <c r="C142" s="104">
        <v>51</v>
      </c>
      <c r="D142" s="104" t="s">
        <v>144</v>
      </c>
      <c r="E142" s="104" t="s">
        <v>158</v>
      </c>
      <c r="F142" s="104" t="s">
        <v>159</v>
      </c>
      <c r="G142" s="104" t="s">
        <v>637</v>
      </c>
      <c r="H142" s="104" t="s">
        <v>638</v>
      </c>
      <c r="I142" s="104" t="s">
        <v>605</v>
      </c>
      <c r="J142" s="107">
        <v>10</v>
      </c>
      <c r="K142" s="113">
        <v>30</v>
      </c>
      <c r="L142" s="116" t="str">
        <f>SUM(N142:AQ142)</f>
        <v>0</v>
      </c>
      <c r="M142" s="119" t="str">
        <f>L142 - K142</f>
        <v>0</v>
      </c>
      <c r="N142" s="113">
        <v>0</v>
      </c>
      <c r="O142" s="116">
        <v>12</v>
      </c>
      <c r="P142" s="116">
        <v>0</v>
      </c>
      <c r="Q142" s="124">
        <v>0</v>
      </c>
      <c r="R142" s="124">
        <v>0</v>
      </c>
      <c r="S142" s="116">
        <v>12</v>
      </c>
      <c r="T142" s="116">
        <v>0</v>
      </c>
      <c r="U142" s="116">
        <v>0</v>
      </c>
      <c r="V142" s="116">
        <v>0</v>
      </c>
      <c r="W142" s="116">
        <v>6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16">
        <v>0</v>
      </c>
      <c r="AH142" s="116">
        <v>0</v>
      </c>
      <c r="AI142" s="116">
        <v>0</v>
      </c>
      <c r="AJ142" s="116">
        <v>0</v>
      </c>
      <c r="AK142" s="116">
        <v>0</v>
      </c>
      <c r="AL142" s="124">
        <v>0</v>
      </c>
      <c r="AM142" s="124">
        <v>0</v>
      </c>
      <c r="AN142" s="116">
        <v>0</v>
      </c>
      <c r="AO142" s="116">
        <v>0</v>
      </c>
      <c r="AP142" s="116">
        <v>0</v>
      </c>
      <c r="AQ142" s="119">
        <v>0</v>
      </c>
    </row>
    <row r="143" spans="1:44" customHeight="1" ht="22.5">
      <c r="B143" s="101" t="str">
        <f>SUBTOTAL(3,$C$10:$C$143)</f>
        <v>0</v>
      </c>
      <c r="C143" s="104">
        <v>51</v>
      </c>
      <c r="D143" s="104" t="s">
        <v>144</v>
      </c>
      <c r="E143" s="104" t="s">
        <v>158</v>
      </c>
      <c r="F143" s="104" t="s">
        <v>159</v>
      </c>
      <c r="G143" s="104" t="s">
        <v>639</v>
      </c>
      <c r="H143" s="104" t="s">
        <v>640</v>
      </c>
      <c r="I143" s="104" t="s">
        <v>605</v>
      </c>
      <c r="J143" s="107">
        <v>10</v>
      </c>
      <c r="K143" s="113">
        <v>120</v>
      </c>
      <c r="L143" s="116" t="str">
        <f>SUM(N143:AQ143)</f>
        <v>0</v>
      </c>
      <c r="M143" s="119" t="str">
        <f>L143 - K143</f>
        <v>0</v>
      </c>
      <c r="N143" s="113">
        <v>12</v>
      </c>
      <c r="O143" s="116">
        <v>12</v>
      </c>
      <c r="P143" s="116">
        <v>12</v>
      </c>
      <c r="Q143" s="124">
        <v>0</v>
      </c>
      <c r="R143" s="124">
        <v>0</v>
      </c>
      <c r="S143" s="116">
        <v>12</v>
      </c>
      <c r="T143" s="116">
        <v>12</v>
      </c>
      <c r="U143" s="116">
        <v>0</v>
      </c>
      <c r="V143" s="116">
        <v>12</v>
      </c>
      <c r="W143" s="116">
        <v>12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16">
        <v>0</v>
      </c>
      <c r="AH143" s="116">
        <v>0</v>
      </c>
      <c r="AI143" s="116">
        <v>0</v>
      </c>
      <c r="AJ143" s="116">
        <v>0</v>
      </c>
      <c r="AK143" s="116">
        <v>0</v>
      </c>
      <c r="AL143" s="124">
        <v>0</v>
      </c>
      <c r="AM143" s="124">
        <v>0</v>
      </c>
      <c r="AN143" s="116">
        <v>0</v>
      </c>
      <c r="AO143" s="116">
        <v>0</v>
      </c>
      <c r="AP143" s="116">
        <v>0</v>
      </c>
      <c r="AQ143" s="119">
        <v>0</v>
      </c>
    </row>
    <row r="144" spans="1:44" customHeight="1" ht="22.5">
      <c r="B144" s="101" t="str">
        <f>SUBTOTAL(3,$C$10:$C$144)</f>
        <v>0</v>
      </c>
      <c r="C144" s="104">
        <v>51</v>
      </c>
      <c r="D144" s="104" t="s">
        <v>144</v>
      </c>
      <c r="E144" s="104" t="s">
        <v>158</v>
      </c>
      <c r="F144" s="104" t="s">
        <v>159</v>
      </c>
      <c r="G144" s="104" t="s">
        <v>641</v>
      </c>
      <c r="H144" s="104" t="s">
        <v>642</v>
      </c>
      <c r="I144" s="104" t="s">
        <v>605</v>
      </c>
      <c r="J144" s="107">
        <v>10</v>
      </c>
      <c r="K144" s="113">
        <v>6</v>
      </c>
      <c r="L144" s="116" t="str">
        <f>SUM(N144:AQ144)</f>
        <v>0</v>
      </c>
      <c r="M144" s="119" t="str">
        <f>L144 - K144</f>
        <v>0</v>
      </c>
      <c r="N144" s="113">
        <v>0</v>
      </c>
      <c r="O144" s="116">
        <v>0</v>
      </c>
      <c r="P144" s="116">
        <v>0</v>
      </c>
      <c r="Q144" s="124">
        <v>0</v>
      </c>
      <c r="R144" s="124">
        <v>0</v>
      </c>
      <c r="S144" s="116">
        <v>0</v>
      </c>
      <c r="T144" s="116">
        <v>0</v>
      </c>
      <c r="U144" s="116">
        <v>0</v>
      </c>
      <c r="V144" s="116">
        <v>0</v>
      </c>
      <c r="W144" s="116">
        <v>6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16">
        <v>0</v>
      </c>
      <c r="AH144" s="116">
        <v>0</v>
      </c>
      <c r="AI144" s="116">
        <v>0</v>
      </c>
      <c r="AJ144" s="116">
        <v>0</v>
      </c>
      <c r="AK144" s="116">
        <v>0</v>
      </c>
      <c r="AL144" s="124">
        <v>0</v>
      </c>
      <c r="AM144" s="124">
        <v>0</v>
      </c>
      <c r="AN144" s="116">
        <v>0</v>
      </c>
      <c r="AO144" s="116">
        <v>0</v>
      </c>
      <c r="AP144" s="116">
        <v>0</v>
      </c>
      <c r="AQ144" s="119">
        <v>0</v>
      </c>
    </row>
    <row r="145" spans="1:44" customHeight="1" ht="22.5">
      <c r="B145" s="101" t="str">
        <f>SUBTOTAL(3,$C$10:$C$145)</f>
        <v>0</v>
      </c>
      <c r="C145" s="104">
        <v>51</v>
      </c>
      <c r="D145" s="104" t="s">
        <v>144</v>
      </c>
      <c r="E145" s="104" t="s">
        <v>158</v>
      </c>
      <c r="F145" s="104" t="s">
        <v>159</v>
      </c>
      <c r="G145" s="104" t="s">
        <v>643</v>
      </c>
      <c r="H145" s="104" t="s">
        <v>644</v>
      </c>
      <c r="I145" s="104" t="s">
        <v>605</v>
      </c>
      <c r="J145" s="107">
        <v>10</v>
      </c>
      <c r="K145" s="113">
        <v>120</v>
      </c>
      <c r="L145" s="116" t="str">
        <f>SUM(N145:AQ145)</f>
        <v>0</v>
      </c>
      <c r="M145" s="119" t="str">
        <f>L145 - K145</f>
        <v>0</v>
      </c>
      <c r="N145" s="113">
        <v>24</v>
      </c>
      <c r="O145" s="116">
        <v>12</v>
      </c>
      <c r="P145" s="116">
        <v>12</v>
      </c>
      <c r="Q145" s="124">
        <v>0</v>
      </c>
      <c r="R145" s="124">
        <v>0</v>
      </c>
      <c r="S145" s="116">
        <v>12</v>
      </c>
      <c r="T145" s="116">
        <v>12</v>
      </c>
      <c r="U145" s="116">
        <v>12</v>
      </c>
      <c r="V145" s="116">
        <v>12</v>
      </c>
      <c r="W145" s="116">
        <v>24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16">
        <v>0</v>
      </c>
      <c r="AH145" s="116">
        <v>0</v>
      </c>
      <c r="AI145" s="116">
        <v>0</v>
      </c>
      <c r="AJ145" s="116">
        <v>0</v>
      </c>
      <c r="AK145" s="116">
        <v>0</v>
      </c>
      <c r="AL145" s="124">
        <v>0</v>
      </c>
      <c r="AM145" s="124">
        <v>0</v>
      </c>
      <c r="AN145" s="116">
        <v>0</v>
      </c>
      <c r="AO145" s="116">
        <v>0</v>
      </c>
      <c r="AP145" s="116">
        <v>0</v>
      </c>
      <c r="AQ145" s="119">
        <v>0</v>
      </c>
    </row>
    <row r="146" spans="1:44" customHeight="1" ht="22.5">
      <c r="B146" s="101" t="str">
        <f>SUBTOTAL(3,$C$10:$C$146)</f>
        <v>0</v>
      </c>
      <c r="C146" s="104">
        <v>51</v>
      </c>
      <c r="D146" s="104" t="s">
        <v>144</v>
      </c>
      <c r="E146" s="104" t="s">
        <v>158</v>
      </c>
      <c r="F146" s="104" t="s">
        <v>159</v>
      </c>
      <c r="G146" s="104" t="s">
        <v>645</v>
      </c>
      <c r="H146" s="104" t="s">
        <v>646</v>
      </c>
      <c r="I146" s="104" t="s">
        <v>605</v>
      </c>
      <c r="J146" s="107">
        <v>10</v>
      </c>
      <c r="K146" s="113">
        <v>120</v>
      </c>
      <c r="L146" s="116" t="str">
        <f>SUM(N146:AQ146)</f>
        <v>0</v>
      </c>
      <c r="M146" s="119" t="str">
        <f>L146 - K146</f>
        <v>0</v>
      </c>
      <c r="N146" s="113">
        <v>12</v>
      </c>
      <c r="O146" s="116">
        <v>12</v>
      </c>
      <c r="P146" s="116">
        <v>12</v>
      </c>
      <c r="Q146" s="124">
        <v>0</v>
      </c>
      <c r="R146" s="124">
        <v>0</v>
      </c>
      <c r="S146" s="116">
        <v>12</v>
      </c>
      <c r="T146" s="116">
        <v>12</v>
      </c>
      <c r="U146" s="116">
        <v>0</v>
      </c>
      <c r="V146" s="116">
        <v>12</v>
      </c>
      <c r="W146" s="116">
        <v>12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16">
        <v>0</v>
      </c>
      <c r="AH146" s="116">
        <v>0</v>
      </c>
      <c r="AI146" s="116">
        <v>0</v>
      </c>
      <c r="AJ146" s="116">
        <v>0</v>
      </c>
      <c r="AK146" s="116">
        <v>0</v>
      </c>
      <c r="AL146" s="124">
        <v>0</v>
      </c>
      <c r="AM146" s="124">
        <v>0</v>
      </c>
      <c r="AN146" s="116">
        <v>0</v>
      </c>
      <c r="AO146" s="116">
        <v>0</v>
      </c>
      <c r="AP146" s="116">
        <v>0</v>
      </c>
      <c r="AQ146" s="119">
        <v>0</v>
      </c>
    </row>
    <row r="147" spans="1:44" customHeight="1" ht="22.5">
      <c r="B147" s="101" t="str">
        <f>SUBTOTAL(3,$C$10:$C$147)</f>
        <v>0</v>
      </c>
      <c r="C147" s="104">
        <v>51</v>
      </c>
      <c r="D147" s="104" t="s">
        <v>144</v>
      </c>
      <c r="E147" s="104" t="s">
        <v>158</v>
      </c>
      <c r="F147" s="104" t="s">
        <v>159</v>
      </c>
      <c r="G147" s="104" t="s">
        <v>647</v>
      </c>
      <c r="H147" s="104" t="s">
        <v>648</v>
      </c>
      <c r="I147" s="104" t="s">
        <v>605</v>
      </c>
      <c r="J147" s="107">
        <v>10</v>
      </c>
      <c r="K147" s="113">
        <v>120</v>
      </c>
      <c r="L147" s="116" t="str">
        <f>SUM(N147:AQ147)</f>
        <v>0</v>
      </c>
      <c r="M147" s="119" t="str">
        <f>L147 - K147</f>
        <v>0</v>
      </c>
      <c r="N147" s="113">
        <v>24</v>
      </c>
      <c r="O147" s="116">
        <v>12</v>
      </c>
      <c r="P147" s="116">
        <v>12</v>
      </c>
      <c r="Q147" s="124">
        <v>0</v>
      </c>
      <c r="R147" s="124">
        <v>0</v>
      </c>
      <c r="S147" s="116">
        <v>12</v>
      </c>
      <c r="T147" s="116">
        <v>12</v>
      </c>
      <c r="U147" s="116">
        <v>12</v>
      </c>
      <c r="V147" s="116">
        <v>12</v>
      </c>
      <c r="W147" s="116">
        <v>24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16">
        <v>0</v>
      </c>
      <c r="AH147" s="116">
        <v>0</v>
      </c>
      <c r="AI147" s="116">
        <v>0</v>
      </c>
      <c r="AJ147" s="116">
        <v>0</v>
      </c>
      <c r="AK147" s="116">
        <v>0</v>
      </c>
      <c r="AL147" s="124">
        <v>0</v>
      </c>
      <c r="AM147" s="124">
        <v>0</v>
      </c>
      <c r="AN147" s="116">
        <v>0</v>
      </c>
      <c r="AO147" s="116">
        <v>0</v>
      </c>
      <c r="AP147" s="116">
        <v>0</v>
      </c>
      <c r="AQ147" s="119">
        <v>0</v>
      </c>
    </row>
    <row r="148" spans="1:44" customHeight="1" ht="22.5">
      <c r="B148" s="101" t="str">
        <f>SUBTOTAL(3,$C$10:$C$148)</f>
        <v>0</v>
      </c>
      <c r="C148" s="104">
        <v>51</v>
      </c>
      <c r="D148" s="104" t="s">
        <v>144</v>
      </c>
      <c r="E148" s="104" t="s">
        <v>160</v>
      </c>
      <c r="F148" s="104" t="s">
        <v>161</v>
      </c>
      <c r="G148" s="104" t="s">
        <v>649</v>
      </c>
      <c r="H148" s="104" t="s">
        <v>650</v>
      </c>
      <c r="I148" s="104" t="s">
        <v>651</v>
      </c>
      <c r="J148" s="107">
        <v>30</v>
      </c>
      <c r="K148" s="113">
        <v>60</v>
      </c>
      <c r="L148" s="116" t="str">
        <f>SUM(N148:AQ148)</f>
        <v>0</v>
      </c>
      <c r="M148" s="119" t="str">
        <f>L148 - K148</f>
        <v>0</v>
      </c>
      <c r="N148" s="113">
        <v>0</v>
      </c>
      <c r="O148" s="116">
        <v>60</v>
      </c>
      <c r="P148" s="116">
        <v>0</v>
      </c>
      <c r="Q148" s="124">
        <v>0</v>
      </c>
      <c r="R148" s="124">
        <v>0</v>
      </c>
      <c r="S148" s="116">
        <v>0</v>
      </c>
      <c r="T148" s="116">
        <v>0</v>
      </c>
      <c r="U148" s="116">
        <v>0</v>
      </c>
      <c r="V148" s="116">
        <v>0</v>
      </c>
      <c r="W148" s="116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16">
        <v>0</v>
      </c>
      <c r="AH148" s="116">
        <v>0</v>
      </c>
      <c r="AI148" s="116">
        <v>0</v>
      </c>
      <c r="AJ148" s="116">
        <v>0</v>
      </c>
      <c r="AK148" s="116">
        <v>0</v>
      </c>
      <c r="AL148" s="124">
        <v>0</v>
      </c>
      <c r="AM148" s="124">
        <v>0</v>
      </c>
      <c r="AN148" s="116">
        <v>0</v>
      </c>
      <c r="AO148" s="116">
        <v>0</v>
      </c>
      <c r="AP148" s="116">
        <v>0</v>
      </c>
      <c r="AQ148" s="119">
        <v>0</v>
      </c>
    </row>
    <row r="149" spans="1:44" customHeight="1" ht="22.5">
      <c r="B149" s="101" t="str">
        <f>SUBTOTAL(3,$C$10:$C$149)</f>
        <v>0</v>
      </c>
      <c r="C149" s="104">
        <v>51</v>
      </c>
      <c r="D149" s="104" t="s">
        <v>144</v>
      </c>
      <c r="E149" s="104" t="s">
        <v>160</v>
      </c>
      <c r="F149" s="104" t="s">
        <v>161</v>
      </c>
      <c r="G149" s="104" t="s">
        <v>652</v>
      </c>
      <c r="H149" s="104" t="s">
        <v>604</v>
      </c>
      <c r="I149" s="104" t="s">
        <v>605</v>
      </c>
      <c r="J149" s="107">
        <v>30</v>
      </c>
      <c r="K149" s="113">
        <v>190</v>
      </c>
      <c r="L149" s="116" t="str">
        <f>SUM(N149:AQ149)</f>
        <v>0</v>
      </c>
      <c r="M149" s="119" t="str">
        <f>L149 - K149</f>
        <v>0</v>
      </c>
      <c r="N149" s="113">
        <v>0</v>
      </c>
      <c r="O149" s="116">
        <v>0</v>
      </c>
      <c r="P149" s="116">
        <v>60</v>
      </c>
      <c r="Q149" s="124">
        <v>0</v>
      </c>
      <c r="R149" s="124">
        <v>0</v>
      </c>
      <c r="S149" s="116">
        <v>0</v>
      </c>
      <c r="T149" s="116">
        <v>0</v>
      </c>
      <c r="U149" s="116">
        <v>0</v>
      </c>
      <c r="V149" s="116">
        <v>65</v>
      </c>
      <c r="W149" s="116">
        <v>65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16">
        <v>0</v>
      </c>
      <c r="AH149" s="116">
        <v>0</v>
      </c>
      <c r="AI149" s="116">
        <v>0</v>
      </c>
      <c r="AJ149" s="116">
        <v>0</v>
      </c>
      <c r="AK149" s="116">
        <v>0</v>
      </c>
      <c r="AL149" s="124">
        <v>0</v>
      </c>
      <c r="AM149" s="124">
        <v>0</v>
      </c>
      <c r="AN149" s="116">
        <v>0</v>
      </c>
      <c r="AO149" s="116">
        <v>0</v>
      </c>
      <c r="AP149" s="116">
        <v>0</v>
      </c>
      <c r="AQ149" s="119">
        <v>0</v>
      </c>
    </row>
    <row r="150" spans="1:44" customHeight="1" ht="22.5">
      <c r="B150" s="101" t="str">
        <f>SUBTOTAL(3,$C$10:$C$150)</f>
        <v>0</v>
      </c>
      <c r="C150" s="104">
        <v>51</v>
      </c>
      <c r="D150" s="104" t="s">
        <v>144</v>
      </c>
      <c r="E150" s="104" t="s">
        <v>160</v>
      </c>
      <c r="F150" s="104" t="s">
        <v>161</v>
      </c>
      <c r="G150" s="104" t="s">
        <v>653</v>
      </c>
      <c r="H150" s="104" t="s">
        <v>604</v>
      </c>
      <c r="I150" s="104" t="s">
        <v>605</v>
      </c>
      <c r="J150" s="107">
        <v>30</v>
      </c>
      <c r="K150" s="113">
        <v>60</v>
      </c>
      <c r="L150" s="116" t="str">
        <f>SUM(N150:AQ150)</f>
        <v>0</v>
      </c>
      <c r="M150" s="119" t="str">
        <f>L150 - K150</f>
        <v>0</v>
      </c>
      <c r="N150" s="113">
        <v>0</v>
      </c>
      <c r="O150" s="116">
        <v>0</v>
      </c>
      <c r="P150" s="116">
        <v>0</v>
      </c>
      <c r="Q150" s="124">
        <v>0</v>
      </c>
      <c r="R150" s="124">
        <v>0</v>
      </c>
      <c r="S150" s="116">
        <v>0</v>
      </c>
      <c r="T150" s="116">
        <v>0</v>
      </c>
      <c r="U150" s="116">
        <v>0</v>
      </c>
      <c r="V150" s="116">
        <v>0</v>
      </c>
      <c r="W150" s="116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16">
        <v>0</v>
      </c>
      <c r="AH150" s="116">
        <v>0</v>
      </c>
      <c r="AI150" s="116">
        <v>0</v>
      </c>
      <c r="AJ150" s="116">
        <v>0</v>
      </c>
      <c r="AK150" s="116">
        <v>0</v>
      </c>
      <c r="AL150" s="124">
        <v>0</v>
      </c>
      <c r="AM150" s="124">
        <v>0</v>
      </c>
      <c r="AN150" s="116">
        <v>0</v>
      </c>
      <c r="AO150" s="116">
        <v>0</v>
      </c>
      <c r="AP150" s="116">
        <v>0</v>
      </c>
      <c r="AQ150" s="119">
        <v>0</v>
      </c>
    </row>
    <row r="151" spans="1:44" customHeight="1" ht="22.5">
      <c r="B151" s="101" t="str">
        <f>SUBTOTAL(3,$C$10:$C$151)</f>
        <v>0</v>
      </c>
      <c r="C151" s="104">
        <v>51</v>
      </c>
      <c r="D151" s="104" t="s">
        <v>144</v>
      </c>
      <c r="E151" s="104" t="s">
        <v>160</v>
      </c>
      <c r="F151" s="104" t="s">
        <v>161</v>
      </c>
      <c r="G151" s="104" t="s">
        <v>654</v>
      </c>
      <c r="H151" s="104" t="s">
        <v>604</v>
      </c>
      <c r="I151" s="104" t="s">
        <v>605</v>
      </c>
      <c r="J151" s="107">
        <v>30</v>
      </c>
      <c r="K151" s="113">
        <v>60</v>
      </c>
      <c r="L151" s="116" t="str">
        <f>SUM(N151:AQ151)</f>
        <v>0</v>
      </c>
      <c r="M151" s="119" t="str">
        <f>L151 - K151</f>
        <v>0</v>
      </c>
      <c r="N151" s="113">
        <v>0</v>
      </c>
      <c r="O151" s="116">
        <v>0</v>
      </c>
      <c r="P151" s="116">
        <v>0</v>
      </c>
      <c r="Q151" s="124">
        <v>0</v>
      </c>
      <c r="R151" s="124">
        <v>0</v>
      </c>
      <c r="S151" s="116">
        <v>0</v>
      </c>
      <c r="T151" s="116">
        <v>0</v>
      </c>
      <c r="U151" s="116">
        <v>0</v>
      </c>
      <c r="V151" s="116">
        <v>0</v>
      </c>
      <c r="W151" s="116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16">
        <v>0</v>
      </c>
      <c r="AH151" s="116">
        <v>0</v>
      </c>
      <c r="AI151" s="116">
        <v>0</v>
      </c>
      <c r="AJ151" s="116">
        <v>0</v>
      </c>
      <c r="AK151" s="116">
        <v>0</v>
      </c>
      <c r="AL151" s="124">
        <v>0</v>
      </c>
      <c r="AM151" s="124">
        <v>0</v>
      </c>
      <c r="AN151" s="116">
        <v>0</v>
      </c>
      <c r="AO151" s="116">
        <v>0</v>
      </c>
      <c r="AP151" s="116">
        <v>0</v>
      </c>
      <c r="AQ151" s="119">
        <v>0</v>
      </c>
    </row>
    <row r="152" spans="1:44" customHeight="1" ht="22.5">
      <c r="B152" s="101" t="str">
        <f>SUBTOTAL(3,$C$10:$C$152)</f>
        <v>0</v>
      </c>
      <c r="C152" s="104">
        <v>51</v>
      </c>
      <c r="D152" s="104" t="s">
        <v>144</v>
      </c>
      <c r="E152" s="104" t="s">
        <v>160</v>
      </c>
      <c r="F152" s="104" t="s">
        <v>161</v>
      </c>
      <c r="G152" s="104" t="s">
        <v>655</v>
      </c>
      <c r="H152" s="104" t="s">
        <v>604</v>
      </c>
      <c r="I152" s="104" t="s">
        <v>605</v>
      </c>
      <c r="J152" s="107">
        <v>30</v>
      </c>
      <c r="K152" s="113">
        <v>90</v>
      </c>
      <c r="L152" s="116" t="str">
        <f>SUM(N152:AQ152)</f>
        <v>0</v>
      </c>
      <c r="M152" s="119" t="str">
        <f>L152 - K152</f>
        <v>0</v>
      </c>
      <c r="N152" s="113">
        <v>0</v>
      </c>
      <c r="O152" s="116">
        <v>0</v>
      </c>
      <c r="P152" s="116">
        <v>0</v>
      </c>
      <c r="Q152" s="124">
        <v>0</v>
      </c>
      <c r="R152" s="124">
        <v>0</v>
      </c>
      <c r="S152" s="116">
        <v>65</v>
      </c>
      <c r="T152" s="116">
        <v>25</v>
      </c>
      <c r="U152" s="116">
        <v>0</v>
      </c>
      <c r="V152" s="116">
        <v>0</v>
      </c>
      <c r="W152" s="116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16">
        <v>0</v>
      </c>
      <c r="AH152" s="116">
        <v>0</v>
      </c>
      <c r="AI152" s="116">
        <v>0</v>
      </c>
      <c r="AJ152" s="116">
        <v>0</v>
      </c>
      <c r="AK152" s="116">
        <v>0</v>
      </c>
      <c r="AL152" s="124">
        <v>0</v>
      </c>
      <c r="AM152" s="124">
        <v>0</v>
      </c>
      <c r="AN152" s="116">
        <v>0</v>
      </c>
      <c r="AO152" s="116">
        <v>0</v>
      </c>
      <c r="AP152" s="116">
        <v>0</v>
      </c>
      <c r="AQ152" s="119">
        <v>0</v>
      </c>
    </row>
    <row r="153" spans="1:44" customHeight="1" ht="22.5">
      <c r="B153" s="101" t="str">
        <f>SUBTOTAL(3,$C$10:$C$153)</f>
        <v>0</v>
      </c>
      <c r="C153" s="104">
        <v>51</v>
      </c>
      <c r="D153" s="104" t="s">
        <v>144</v>
      </c>
      <c r="E153" s="104" t="s">
        <v>160</v>
      </c>
      <c r="F153" s="104" t="s">
        <v>161</v>
      </c>
      <c r="G153" s="104" t="s">
        <v>656</v>
      </c>
      <c r="H153" s="104" t="s">
        <v>604</v>
      </c>
      <c r="I153" s="104" t="s">
        <v>605</v>
      </c>
      <c r="J153" s="107">
        <v>30</v>
      </c>
      <c r="K153" s="113">
        <v>90</v>
      </c>
      <c r="L153" s="116" t="str">
        <f>SUM(N153:AQ153)</f>
        <v>0</v>
      </c>
      <c r="M153" s="119" t="str">
        <f>L153 - K153</f>
        <v>0</v>
      </c>
      <c r="N153" s="113">
        <v>0</v>
      </c>
      <c r="O153" s="116">
        <v>0</v>
      </c>
      <c r="P153" s="116">
        <v>0</v>
      </c>
      <c r="Q153" s="124">
        <v>0</v>
      </c>
      <c r="R153" s="124">
        <v>0</v>
      </c>
      <c r="S153" s="116">
        <v>0</v>
      </c>
      <c r="T153" s="116">
        <v>25</v>
      </c>
      <c r="U153" s="116">
        <v>65</v>
      </c>
      <c r="V153" s="116">
        <v>0</v>
      </c>
      <c r="W153" s="116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16">
        <v>0</v>
      </c>
      <c r="AH153" s="116">
        <v>0</v>
      </c>
      <c r="AI153" s="116">
        <v>0</v>
      </c>
      <c r="AJ153" s="116">
        <v>0</v>
      </c>
      <c r="AK153" s="116">
        <v>0</v>
      </c>
      <c r="AL153" s="124">
        <v>0</v>
      </c>
      <c r="AM153" s="124">
        <v>0</v>
      </c>
      <c r="AN153" s="116">
        <v>0</v>
      </c>
      <c r="AO153" s="116">
        <v>0</v>
      </c>
      <c r="AP153" s="116">
        <v>0</v>
      </c>
      <c r="AQ153" s="119">
        <v>0</v>
      </c>
    </row>
    <row r="154" spans="1:44" customHeight="1" ht="22.5">
      <c r="B154" s="101" t="str">
        <f>SUBTOTAL(3,$C$10:$C$154)</f>
        <v>0</v>
      </c>
      <c r="C154" s="104">
        <v>51</v>
      </c>
      <c r="D154" s="104" t="s">
        <v>144</v>
      </c>
      <c r="E154" s="104" t="s">
        <v>160</v>
      </c>
      <c r="F154" s="104" t="s">
        <v>161</v>
      </c>
      <c r="G154" s="104" t="s">
        <v>657</v>
      </c>
      <c r="H154" s="104" t="s">
        <v>650</v>
      </c>
      <c r="I154" s="104" t="s">
        <v>651</v>
      </c>
      <c r="J154" s="107">
        <v>30</v>
      </c>
      <c r="K154" s="113">
        <v>60</v>
      </c>
      <c r="L154" s="116" t="str">
        <f>SUM(N154:AQ154)</f>
        <v>0</v>
      </c>
      <c r="M154" s="119" t="str">
        <f>L154 - K154</f>
        <v>0</v>
      </c>
      <c r="N154" s="113">
        <v>60</v>
      </c>
      <c r="O154" s="116">
        <v>0</v>
      </c>
      <c r="P154" s="116">
        <v>0</v>
      </c>
      <c r="Q154" s="124">
        <v>0</v>
      </c>
      <c r="R154" s="124">
        <v>0</v>
      </c>
      <c r="S154" s="116">
        <v>0</v>
      </c>
      <c r="T154" s="116">
        <v>0</v>
      </c>
      <c r="U154" s="116">
        <v>0</v>
      </c>
      <c r="V154" s="116">
        <v>0</v>
      </c>
      <c r="W154" s="116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16">
        <v>0</v>
      </c>
      <c r="AH154" s="116">
        <v>0</v>
      </c>
      <c r="AI154" s="116">
        <v>0</v>
      </c>
      <c r="AJ154" s="116">
        <v>0</v>
      </c>
      <c r="AK154" s="116">
        <v>0</v>
      </c>
      <c r="AL154" s="124">
        <v>0</v>
      </c>
      <c r="AM154" s="124">
        <v>0</v>
      </c>
      <c r="AN154" s="116">
        <v>0</v>
      </c>
      <c r="AO154" s="116">
        <v>0</v>
      </c>
      <c r="AP154" s="116">
        <v>0</v>
      </c>
      <c r="AQ154" s="119">
        <v>0</v>
      </c>
    </row>
    <row r="155" spans="1:44" customHeight="1" ht="22.5">
      <c r="B155" s="101" t="str">
        <f>SUBTOTAL(3,$C$10:$C$155)</f>
        <v>0</v>
      </c>
      <c r="C155" s="104">
        <v>51</v>
      </c>
      <c r="D155" s="104" t="s">
        <v>144</v>
      </c>
      <c r="E155" s="104" t="s">
        <v>162</v>
      </c>
      <c r="F155" s="104" t="s">
        <v>163</v>
      </c>
      <c r="G155" s="104" t="s">
        <v>658</v>
      </c>
      <c r="H155" s="104" t="s">
        <v>659</v>
      </c>
      <c r="I155" s="104" t="s">
        <v>605</v>
      </c>
      <c r="J155" s="107">
        <v>30</v>
      </c>
      <c r="K155" s="113">
        <v>140</v>
      </c>
      <c r="L155" s="116" t="str">
        <f>SUM(N155:AQ155)</f>
        <v>0</v>
      </c>
      <c r="M155" s="119" t="str">
        <f>L155 - K155</f>
        <v>0</v>
      </c>
      <c r="N155" s="113">
        <v>0</v>
      </c>
      <c r="O155" s="116">
        <v>0</v>
      </c>
      <c r="P155" s="116">
        <v>0</v>
      </c>
      <c r="Q155" s="124">
        <v>0</v>
      </c>
      <c r="R155" s="124">
        <v>0</v>
      </c>
      <c r="S155" s="116">
        <v>0</v>
      </c>
      <c r="T155" s="116">
        <v>0</v>
      </c>
      <c r="U155" s="116">
        <v>30</v>
      </c>
      <c r="V155" s="116">
        <v>30</v>
      </c>
      <c r="W155" s="116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16">
        <v>0</v>
      </c>
      <c r="AH155" s="116">
        <v>0</v>
      </c>
      <c r="AI155" s="116">
        <v>0</v>
      </c>
      <c r="AJ155" s="116">
        <v>0</v>
      </c>
      <c r="AK155" s="116">
        <v>0</v>
      </c>
      <c r="AL155" s="124">
        <v>0</v>
      </c>
      <c r="AM155" s="124">
        <v>0</v>
      </c>
      <c r="AN155" s="116">
        <v>0</v>
      </c>
      <c r="AO155" s="116">
        <v>0</v>
      </c>
      <c r="AP155" s="116">
        <v>0</v>
      </c>
      <c r="AQ155" s="119">
        <v>0</v>
      </c>
    </row>
    <row r="156" spans="1:44" customHeight="1" ht="22.5">
      <c r="B156" s="101" t="str">
        <f>SUBTOTAL(3,$C$10:$C$156)</f>
        <v>0</v>
      </c>
      <c r="C156" s="104">
        <v>51</v>
      </c>
      <c r="D156" s="104" t="s">
        <v>144</v>
      </c>
      <c r="E156" s="104" t="s">
        <v>162</v>
      </c>
      <c r="F156" s="104" t="s">
        <v>163</v>
      </c>
      <c r="G156" s="104" t="s">
        <v>660</v>
      </c>
      <c r="H156" s="104" t="s">
        <v>659</v>
      </c>
      <c r="I156" s="104" t="s">
        <v>605</v>
      </c>
      <c r="J156" s="107">
        <v>30</v>
      </c>
      <c r="K156" s="113">
        <v>180</v>
      </c>
      <c r="L156" s="116" t="str">
        <f>SUM(N156:AQ156)</f>
        <v>0</v>
      </c>
      <c r="M156" s="119" t="str">
        <f>L156 - K156</f>
        <v>0</v>
      </c>
      <c r="N156" s="113">
        <v>0</v>
      </c>
      <c r="O156" s="116">
        <v>0</v>
      </c>
      <c r="P156" s="116">
        <v>60</v>
      </c>
      <c r="Q156" s="124">
        <v>0</v>
      </c>
      <c r="R156" s="124">
        <v>0</v>
      </c>
      <c r="S156" s="116">
        <v>60</v>
      </c>
      <c r="T156" s="116">
        <v>0</v>
      </c>
      <c r="U156" s="116">
        <v>0</v>
      </c>
      <c r="V156" s="116">
        <v>30</v>
      </c>
      <c r="W156" s="116">
        <v>30</v>
      </c>
      <c r="X156" s="124">
        <v>0</v>
      </c>
      <c r="Y156" s="124">
        <v>0</v>
      </c>
      <c r="Z156" s="124">
        <v>0</v>
      </c>
      <c r="AA156" s="124">
        <v>0</v>
      </c>
      <c r="AB156" s="124">
        <v>0</v>
      </c>
      <c r="AC156" s="124">
        <v>0</v>
      </c>
      <c r="AD156" s="124">
        <v>0</v>
      </c>
      <c r="AE156" s="124">
        <v>0</v>
      </c>
      <c r="AF156" s="124">
        <v>0</v>
      </c>
      <c r="AG156" s="116">
        <v>0</v>
      </c>
      <c r="AH156" s="116">
        <v>0</v>
      </c>
      <c r="AI156" s="116">
        <v>0</v>
      </c>
      <c r="AJ156" s="116">
        <v>0</v>
      </c>
      <c r="AK156" s="116">
        <v>0</v>
      </c>
      <c r="AL156" s="124">
        <v>0</v>
      </c>
      <c r="AM156" s="124">
        <v>0</v>
      </c>
      <c r="AN156" s="116">
        <v>0</v>
      </c>
      <c r="AO156" s="116">
        <v>0</v>
      </c>
      <c r="AP156" s="116">
        <v>0</v>
      </c>
      <c r="AQ156" s="119">
        <v>0</v>
      </c>
    </row>
    <row r="157" spans="1:44" customHeight="1" ht="22.5">
      <c r="B157" s="101" t="str">
        <f>SUBTOTAL(3,$C$10:$C$157)</f>
        <v>0</v>
      </c>
      <c r="C157" s="104">
        <v>51</v>
      </c>
      <c r="D157" s="104" t="s">
        <v>144</v>
      </c>
      <c r="E157" s="104" t="s">
        <v>162</v>
      </c>
      <c r="F157" s="104" t="s">
        <v>163</v>
      </c>
      <c r="G157" s="104" t="s">
        <v>661</v>
      </c>
      <c r="H157" s="104" t="s">
        <v>659</v>
      </c>
      <c r="I157" s="104" t="s">
        <v>605</v>
      </c>
      <c r="J157" s="107">
        <v>30</v>
      </c>
      <c r="K157" s="113">
        <v>170</v>
      </c>
      <c r="L157" s="116" t="str">
        <f>SUM(N157:AQ157)</f>
        <v>0</v>
      </c>
      <c r="M157" s="119" t="str">
        <f>L157 - K157</f>
        <v>0</v>
      </c>
      <c r="N157" s="113">
        <v>70</v>
      </c>
      <c r="O157" s="116">
        <v>70</v>
      </c>
      <c r="P157" s="116">
        <v>0</v>
      </c>
      <c r="Q157" s="124">
        <v>0</v>
      </c>
      <c r="R157" s="124">
        <v>0</v>
      </c>
      <c r="S157" s="116">
        <v>0</v>
      </c>
      <c r="T157" s="116">
        <v>0</v>
      </c>
      <c r="U157" s="116">
        <v>0</v>
      </c>
      <c r="V157" s="116">
        <v>0</v>
      </c>
      <c r="W157" s="116">
        <v>30</v>
      </c>
      <c r="X157" s="124">
        <v>0</v>
      </c>
      <c r="Y157" s="124">
        <v>0</v>
      </c>
      <c r="Z157" s="124">
        <v>0</v>
      </c>
      <c r="AA157" s="124">
        <v>0</v>
      </c>
      <c r="AB157" s="124">
        <v>0</v>
      </c>
      <c r="AC157" s="124">
        <v>0</v>
      </c>
      <c r="AD157" s="124">
        <v>0</v>
      </c>
      <c r="AE157" s="124">
        <v>0</v>
      </c>
      <c r="AF157" s="124">
        <v>0</v>
      </c>
      <c r="AG157" s="116">
        <v>0</v>
      </c>
      <c r="AH157" s="116">
        <v>0</v>
      </c>
      <c r="AI157" s="116">
        <v>0</v>
      </c>
      <c r="AJ157" s="116">
        <v>0</v>
      </c>
      <c r="AK157" s="116">
        <v>0</v>
      </c>
      <c r="AL157" s="124">
        <v>0</v>
      </c>
      <c r="AM157" s="124">
        <v>0</v>
      </c>
      <c r="AN157" s="116">
        <v>0</v>
      </c>
      <c r="AO157" s="116">
        <v>0</v>
      </c>
      <c r="AP157" s="116">
        <v>0</v>
      </c>
      <c r="AQ157" s="119">
        <v>0</v>
      </c>
    </row>
    <row r="158" spans="1:44" customHeight="1" ht="22.5">
      <c r="B158" s="101" t="str">
        <f>SUBTOTAL(3,$C$10:$C$158)</f>
        <v>0</v>
      </c>
      <c r="C158" s="104">
        <v>51</v>
      </c>
      <c r="D158" s="104" t="s">
        <v>144</v>
      </c>
      <c r="E158" s="104" t="s">
        <v>162</v>
      </c>
      <c r="F158" s="104" t="s">
        <v>163</v>
      </c>
      <c r="G158" s="104" t="s">
        <v>662</v>
      </c>
      <c r="H158" s="104" t="s">
        <v>659</v>
      </c>
      <c r="I158" s="104"/>
      <c r="J158" s="107">
        <v>30</v>
      </c>
      <c r="K158" s="113">
        <v>150</v>
      </c>
      <c r="L158" s="116" t="str">
        <f>SUM(N158:AQ158)</f>
        <v>0</v>
      </c>
      <c r="M158" s="119" t="str">
        <f>L158 - K158</f>
        <v>0</v>
      </c>
      <c r="N158" s="113">
        <v>0</v>
      </c>
      <c r="O158" s="116">
        <v>0</v>
      </c>
      <c r="P158" s="116">
        <v>0</v>
      </c>
      <c r="Q158" s="124">
        <v>0</v>
      </c>
      <c r="R158" s="124">
        <v>0</v>
      </c>
      <c r="S158" s="116">
        <v>0</v>
      </c>
      <c r="T158" s="116">
        <v>60</v>
      </c>
      <c r="U158" s="116">
        <v>30</v>
      </c>
      <c r="V158" s="116">
        <v>0</v>
      </c>
      <c r="W158" s="116">
        <v>0</v>
      </c>
      <c r="X158" s="124">
        <v>0</v>
      </c>
      <c r="Y158" s="124">
        <v>0</v>
      </c>
      <c r="Z158" s="124">
        <v>0</v>
      </c>
      <c r="AA158" s="124">
        <v>0</v>
      </c>
      <c r="AB158" s="124">
        <v>0</v>
      </c>
      <c r="AC158" s="124">
        <v>0</v>
      </c>
      <c r="AD158" s="124">
        <v>0</v>
      </c>
      <c r="AE158" s="124">
        <v>0</v>
      </c>
      <c r="AF158" s="124">
        <v>0</v>
      </c>
      <c r="AG158" s="116">
        <v>0</v>
      </c>
      <c r="AH158" s="116">
        <v>0</v>
      </c>
      <c r="AI158" s="116">
        <v>0</v>
      </c>
      <c r="AJ158" s="116">
        <v>0</v>
      </c>
      <c r="AK158" s="116">
        <v>0</v>
      </c>
      <c r="AL158" s="124">
        <v>0</v>
      </c>
      <c r="AM158" s="124">
        <v>0</v>
      </c>
      <c r="AN158" s="116">
        <v>0</v>
      </c>
      <c r="AO158" s="116">
        <v>0</v>
      </c>
      <c r="AP158" s="116">
        <v>0</v>
      </c>
      <c r="AQ158" s="119">
        <v>0</v>
      </c>
    </row>
    <row r="159" spans="1:44" customHeight="1" ht="22.5">
      <c r="B159" s="101" t="str">
        <f>SUBTOTAL(3,$C$10:$C$159)</f>
        <v>0</v>
      </c>
      <c r="C159" s="104">
        <v>51</v>
      </c>
      <c r="D159" s="104" t="s">
        <v>144</v>
      </c>
      <c r="E159" s="104" t="s">
        <v>166</v>
      </c>
      <c r="F159" s="104" t="s">
        <v>167</v>
      </c>
      <c r="G159" s="104" t="s">
        <v>663</v>
      </c>
      <c r="H159" s="104" t="s">
        <v>636</v>
      </c>
      <c r="I159" s="104" t="s">
        <v>664</v>
      </c>
      <c r="J159" s="107">
        <v>10</v>
      </c>
      <c r="K159" s="113">
        <v>2</v>
      </c>
      <c r="L159" s="116" t="str">
        <f>SUM(N159:AQ159)</f>
        <v>0</v>
      </c>
      <c r="M159" s="119" t="str">
        <f>L159 - K159</f>
        <v>0</v>
      </c>
      <c r="N159" s="113">
        <v>0</v>
      </c>
      <c r="O159" s="116">
        <v>0</v>
      </c>
      <c r="P159" s="116">
        <v>0</v>
      </c>
      <c r="Q159" s="124">
        <v>0</v>
      </c>
      <c r="R159" s="124">
        <v>0</v>
      </c>
      <c r="S159" s="116">
        <v>0</v>
      </c>
      <c r="T159" s="116">
        <v>0</v>
      </c>
      <c r="U159" s="116">
        <v>0</v>
      </c>
      <c r="V159" s="116">
        <v>1</v>
      </c>
      <c r="W159" s="116">
        <v>0</v>
      </c>
      <c r="X159" s="124">
        <v>0</v>
      </c>
      <c r="Y159" s="124">
        <v>0</v>
      </c>
      <c r="Z159" s="124">
        <v>0</v>
      </c>
      <c r="AA159" s="124">
        <v>0</v>
      </c>
      <c r="AB159" s="124">
        <v>0</v>
      </c>
      <c r="AC159" s="124">
        <v>0</v>
      </c>
      <c r="AD159" s="124">
        <v>0</v>
      </c>
      <c r="AE159" s="124">
        <v>0</v>
      </c>
      <c r="AF159" s="124">
        <v>0</v>
      </c>
      <c r="AG159" s="116">
        <v>0</v>
      </c>
      <c r="AH159" s="116">
        <v>0</v>
      </c>
      <c r="AI159" s="116">
        <v>0</v>
      </c>
      <c r="AJ159" s="116">
        <v>0</v>
      </c>
      <c r="AK159" s="116">
        <v>0</v>
      </c>
      <c r="AL159" s="124">
        <v>0</v>
      </c>
      <c r="AM159" s="124">
        <v>0</v>
      </c>
      <c r="AN159" s="116">
        <v>0</v>
      </c>
      <c r="AO159" s="116">
        <v>0</v>
      </c>
      <c r="AP159" s="116">
        <v>0</v>
      </c>
      <c r="AQ159" s="119">
        <v>0</v>
      </c>
    </row>
    <row r="160" spans="1:44" customHeight="1" ht="22.5">
      <c r="B160" s="101" t="str">
        <f>SUBTOTAL(3,$C$10:$C$160)</f>
        <v>0</v>
      </c>
      <c r="C160" s="104">
        <v>51</v>
      </c>
      <c r="D160" s="104" t="s">
        <v>144</v>
      </c>
      <c r="E160" s="104" t="s">
        <v>166</v>
      </c>
      <c r="F160" s="104" t="s">
        <v>167</v>
      </c>
      <c r="G160" s="104" t="s">
        <v>665</v>
      </c>
      <c r="H160" s="104" t="s">
        <v>640</v>
      </c>
      <c r="I160" s="104" t="s">
        <v>664</v>
      </c>
      <c r="J160" s="107">
        <v>10</v>
      </c>
      <c r="K160" s="113">
        <v>6</v>
      </c>
      <c r="L160" s="116" t="str">
        <f>SUM(N160:AQ160)</f>
        <v>0</v>
      </c>
      <c r="M160" s="119" t="str">
        <f>L160 - K160</f>
        <v>0</v>
      </c>
      <c r="N160" s="113">
        <v>0</v>
      </c>
      <c r="O160" s="116">
        <v>0</v>
      </c>
      <c r="P160" s="116">
        <v>2</v>
      </c>
      <c r="Q160" s="124">
        <v>0</v>
      </c>
      <c r="R160" s="124">
        <v>0</v>
      </c>
      <c r="S160" s="116">
        <v>0</v>
      </c>
      <c r="T160" s="116">
        <v>0</v>
      </c>
      <c r="U160" s="116">
        <v>0</v>
      </c>
      <c r="V160" s="116">
        <v>4</v>
      </c>
      <c r="W160" s="116">
        <v>0</v>
      </c>
      <c r="X160" s="124">
        <v>0</v>
      </c>
      <c r="Y160" s="124">
        <v>0</v>
      </c>
      <c r="Z160" s="124">
        <v>0</v>
      </c>
      <c r="AA160" s="124">
        <v>0</v>
      </c>
      <c r="AB160" s="124">
        <v>0</v>
      </c>
      <c r="AC160" s="124">
        <v>0</v>
      </c>
      <c r="AD160" s="124">
        <v>0</v>
      </c>
      <c r="AE160" s="124">
        <v>0</v>
      </c>
      <c r="AF160" s="124">
        <v>0</v>
      </c>
      <c r="AG160" s="116">
        <v>0</v>
      </c>
      <c r="AH160" s="116">
        <v>0</v>
      </c>
      <c r="AI160" s="116">
        <v>0</v>
      </c>
      <c r="AJ160" s="116">
        <v>0</v>
      </c>
      <c r="AK160" s="116">
        <v>0</v>
      </c>
      <c r="AL160" s="124">
        <v>0</v>
      </c>
      <c r="AM160" s="124">
        <v>0</v>
      </c>
      <c r="AN160" s="116">
        <v>0</v>
      </c>
      <c r="AO160" s="116">
        <v>0</v>
      </c>
      <c r="AP160" s="116">
        <v>0</v>
      </c>
      <c r="AQ160" s="119">
        <v>0</v>
      </c>
    </row>
    <row r="161" spans="1:44" customHeight="1" ht="22.5">
      <c r="B161" s="101" t="str">
        <f>SUBTOTAL(3,$C$10:$C$161)</f>
        <v>0</v>
      </c>
      <c r="C161" s="104">
        <v>51</v>
      </c>
      <c r="D161" s="104" t="s">
        <v>144</v>
      </c>
      <c r="E161" s="104" t="s">
        <v>166</v>
      </c>
      <c r="F161" s="104" t="s">
        <v>167</v>
      </c>
      <c r="G161" s="104" t="s">
        <v>666</v>
      </c>
      <c r="H161" s="104" t="s">
        <v>640</v>
      </c>
      <c r="I161" s="104" t="s">
        <v>664</v>
      </c>
      <c r="J161" s="107">
        <v>10</v>
      </c>
      <c r="K161" s="113">
        <v>2</v>
      </c>
      <c r="L161" s="116" t="str">
        <f>SUM(N161:AQ161)</f>
        <v>0</v>
      </c>
      <c r="M161" s="119" t="str">
        <f>L161 - K161</f>
        <v>0</v>
      </c>
      <c r="N161" s="113">
        <v>0</v>
      </c>
      <c r="O161" s="116">
        <v>0</v>
      </c>
      <c r="P161" s="116">
        <v>0</v>
      </c>
      <c r="Q161" s="124">
        <v>0</v>
      </c>
      <c r="R161" s="124">
        <v>0</v>
      </c>
      <c r="S161" s="116">
        <v>0</v>
      </c>
      <c r="T161" s="116">
        <v>0</v>
      </c>
      <c r="U161" s="116">
        <v>2</v>
      </c>
      <c r="V161" s="116">
        <v>0</v>
      </c>
      <c r="W161" s="116">
        <v>0</v>
      </c>
      <c r="X161" s="124">
        <v>0</v>
      </c>
      <c r="Y161" s="124">
        <v>0</v>
      </c>
      <c r="Z161" s="124">
        <v>0</v>
      </c>
      <c r="AA161" s="124">
        <v>0</v>
      </c>
      <c r="AB161" s="124">
        <v>0</v>
      </c>
      <c r="AC161" s="124">
        <v>0</v>
      </c>
      <c r="AD161" s="124">
        <v>0</v>
      </c>
      <c r="AE161" s="124">
        <v>0</v>
      </c>
      <c r="AF161" s="124">
        <v>0</v>
      </c>
      <c r="AG161" s="116">
        <v>0</v>
      </c>
      <c r="AH161" s="116">
        <v>0</v>
      </c>
      <c r="AI161" s="116">
        <v>0</v>
      </c>
      <c r="AJ161" s="116">
        <v>0</v>
      </c>
      <c r="AK161" s="116">
        <v>0</v>
      </c>
      <c r="AL161" s="124">
        <v>0</v>
      </c>
      <c r="AM161" s="124">
        <v>0</v>
      </c>
      <c r="AN161" s="116">
        <v>0</v>
      </c>
      <c r="AO161" s="116">
        <v>0</v>
      </c>
      <c r="AP161" s="116">
        <v>0</v>
      </c>
      <c r="AQ161" s="119">
        <v>0</v>
      </c>
    </row>
    <row r="162" spans="1:44" customHeight="1" ht="22.5">
      <c r="B162" s="101" t="str">
        <f>SUBTOTAL(3,$C$10:$C$162)</f>
        <v>0</v>
      </c>
      <c r="C162" s="104">
        <v>51</v>
      </c>
      <c r="D162" s="104" t="s">
        <v>144</v>
      </c>
      <c r="E162" s="104" t="s">
        <v>166</v>
      </c>
      <c r="F162" s="104" t="s">
        <v>167</v>
      </c>
      <c r="G162" s="104" t="s">
        <v>667</v>
      </c>
      <c r="H162" s="104" t="s">
        <v>644</v>
      </c>
      <c r="I162" s="104" t="s">
        <v>664</v>
      </c>
      <c r="J162" s="107">
        <v>10</v>
      </c>
      <c r="K162" s="113">
        <v>12</v>
      </c>
      <c r="L162" s="116" t="str">
        <f>SUM(N162:AQ162)</f>
        <v>0</v>
      </c>
      <c r="M162" s="119" t="str">
        <f>L162 - K162</f>
        <v>0</v>
      </c>
      <c r="N162" s="113">
        <v>0</v>
      </c>
      <c r="O162" s="116">
        <v>12</v>
      </c>
      <c r="P162" s="116">
        <v>0</v>
      </c>
      <c r="Q162" s="124">
        <v>0</v>
      </c>
      <c r="R162" s="124">
        <v>0</v>
      </c>
      <c r="S162" s="116">
        <v>0</v>
      </c>
      <c r="T162" s="116">
        <v>0</v>
      </c>
      <c r="U162" s="116">
        <v>0</v>
      </c>
      <c r="V162" s="116">
        <v>0</v>
      </c>
      <c r="W162" s="116">
        <v>0</v>
      </c>
      <c r="X162" s="124">
        <v>0</v>
      </c>
      <c r="Y162" s="124">
        <v>0</v>
      </c>
      <c r="Z162" s="124">
        <v>0</v>
      </c>
      <c r="AA162" s="124">
        <v>0</v>
      </c>
      <c r="AB162" s="124">
        <v>0</v>
      </c>
      <c r="AC162" s="124">
        <v>0</v>
      </c>
      <c r="AD162" s="124">
        <v>0</v>
      </c>
      <c r="AE162" s="124">
        <v>0</v>
      </c>
      <c r="AF162" s="124">
        <v>0</v>
      </c>
      <c r="AG162" s="116">
        <v>0</v>
      </c>
      <c r="AH162" s="116">
        <v>0</v>
      </c>
      <c r="AI162" s="116">
        <v>0</v>
      </c>
      <c r="AJ162" s="116">
        <v>0</v>
      </c>
      <c r="AK162" s="116">
        <v>0</v>
      </c>
      <c r="AL162" s="124">
        <v>0</v>
      </c>
      <c r="AM162" s="124">
        <v>0</v>
      </c>
      <c r="AN162" s="116">
        <v>0</v>
      </c>
      <c r="AO162" s="116">
        <v>0</v>
      </c>
      <c r="AP162" s="116">
        <v>0</v>
      </c>
      <c r="AQ162" s="119">
        <v>0</v>
      </c>
    </row>
    <row r="163" spans="1:44" customHeight="1" ht="22.5">
      <c r="B163" s="101" t="str">
        <f>SUBTOTAL(3,$C$10:$C$163)</f>
        <v>0</v>
      </c>
      <c r="C163" s="104">
        <v>51</v>
      </c>
      <c r="D163" s="104" t="s">
        <v>144</v>
      </c>
      <c r="E163" s="104" t="s">
        <v>166</v>
      </c>
      <c r="F163" s="104" t="s">
        <v>167</v>
      </c>
      <c r="G163" s="104" t="s">
        <v>668</v>
      </c>
      <c r="H163" s="104" t="s">
        <v>648</v>
      </c>
      <c r="I163" s="104" t="s">
        <v>664</v>
      </c>
      <c r="J163" s="107">
        <v>10</v>
      </c>
      <c r="K163" s="113">
        <v>13</v>
      </c>
      <c r="L163" s="116" t="str">
        <f>SUM(N163:AQ163)</f>
        <v>0</v>
      </c>
      <c r="M163" s="119" t="str">
        <f>L163 - K163</f>
        <v>0</v>
      </c>
      <c r="N163" s="113">
        <v>0</v>
      </c>
      <c r="O163" s="116">
        <v>6</v>
      </c>
      <c r="P163" s="116">
        <v>7</v>
      </c>
      <c r="Q163" s="124">
        <v>0</v>
      </c>
      <c r="R163" s="124">
        <v>0</v>
      </c>
      <c r="S163" s="116">
        <v>0</v>
      </c>
      <c r="T163" s="116">
        <v>0</v>
      </c>
      <c r="U163" s="116">
        <v>0</v>
      </c>
      <c r="V163" s="116">
        <v>0</v>
      </c>
      <c r="W163" s="116">
        <v>0</v>
      </c>
      <c r="X163" s="124">
        <v>0</v>
      </c>
      <c r="Y163" s="124">
        <v>0</v>
      </c>
      <c r="Z163" s="124">
        <v>0</v>
      </c>
      <c r="AA163" s="124">
        <v>0</v>
      </c>
      <c r="AB163" s="124">
        <v>0</v>
      </c>
      <c r="AC163" s="124">
        <v>0</v>
      </c>
      <c r="AD163" s="124">
        <v>0</v>
      </c>
      <c r="AE163" s="124">
        <v>0</v>
      </c>
      <c r="AF163" s="124">
        <v>0</v>
      </c>
      <c r="AG163" s="116">
        <v>0</v>
      </c>
      <c r="AH163" s="116">
        <v>0</v>
      </c>
      <c r="AI163" s="116">
        <v>0</v>
      </c>
      <c r="AJ163" s="116">
        <v>0</v>
      </c>
      <c r="AK163" s="116">
        <v>0</v>
      </c>
      <c r="AL163" s="124">
        <v>0</v>
      </c>
      <c r="AM163" s="124">
        <v>0</v>
      </c>
      <c r="AN163" s="116">
        <v>0</v>
      </c>
      <c r="AO163" s="116">
        <v>0</v>
      </c>
      <c r="AP163" s="116">
        <v>0</v>
      </c>
      <c r="AQ163" s="119">
        <v>0</v>
      </c>
    </row>
    <row r="164" spans="1:44" customHeight="1" ht="22.5">
      <c r="B164" s="101" t="str">
        <f>SUBTOTAL(3,$C$10:$C$164)</f>
        <v>0</v>
      </c>
      <c r="C164" s="104">
        <v>51</v>
      </c>
      <c r="D164" s="104" t="s">
        <v>144</v>
      </c>
      <c r="E164" s="104" t="s">
        <v>166</v>
      </c>
      <c r="F164" s="104" t="s">
        <v>167</v>
      </c>
      <c r="G164" s="104" t="s">
        <v>669</v>
      </c>
      <c r="H164" s="104" t="s">
        <v>670</v>
      </c>
      <c r="I164" s="104" t="s">
        <v>664</v>
      </c>
      <c r="J164" s="107">
        <v>10</v>
      </c>
      <c r="K164" s="113">
        <v>6</v>
      </c>
      <c r="L164" s="116" t="str">
        <f>SUM(N164:AQ164)</f>
        <v>0</v>
      </c>
      <c r="M164" s="119" t="str">
        <f>L164 - K164</f>
        <v>0</v>
      </c>
      <c r="N164" s="113">
        <v>0</v>
      </c>
      <c r="O164" s="116">
        <v>0</v>
      </c>
      <c r="P164" s="116">
        <v>6</v>
      </c>
      <c r="Q164" s="124">
        <v>0</v>
      </c>
      <c r="R164" s="124">
        <v>0</v>
      </c>
      <c r="S164" s="116">
        <v>0</v>
      </c>
      <c r="T164" s="116">
        <v>0</v>
      </c>
      <c r="U164" s="116">
        <v>0</v>
      </c>
      <c r="V164" s="116">
        <v>0</v>
      </c>
      <c r="W164" s="116">
        <v>0</v>
      </c>
      <c r="X164" s="124">
        <v>0</v>
      </c>
      <c r="Y164" s="124">
        <v>0</v>
      </c>
      <c r="Z164" s="124">
        <v>0</v>
      </c>
      <c r="AA164" s="124">
        <v>0</v>
      </c>
      <c r="AB164" s="124">
        <v>0</v>
      </c>
      <c r="AC164" s="124">
        <v>0</v>
      </c>
      <c r="AD164" s="124">
        <v>0</v>
      </c>
      <c r="AE164" s="124">
        <v>0</v>
      </c>
      <c r="AF164" s="124">
        <v>0</v>
      </c>
      <c r="AG164" s="116">
        <v>0</v>
      </c>
      <c r="AH164" s="116">
        <v>0</v>
      </c>
      <c r="AI164" s="116">
        <v>0</v>
      </c>
      <c r="AJ164" s="116">
        <v>0</v>
      </c>
      <c r="AK164" s="116">
        <v>0</v>
      </c>
      <c r="AL164" s="124">
        <v>0</v>
      </c>
      <c r="AM164" s="124">
        <v>0</v>
      </c>
      <c r="AN164" s="116">
        <v>0</v>
      </c>
      <c r="AO164" s="116">
        <v>0</v>
      </c>
      <c r="AP164" s="116">
        <v>0</v>
      </c>
      <c r="AQ164" s="119">
        <v>0</v>
      </c>
    </row>
    <row r="165" spans="1:44" customHeight="1" ht="22.5">
      <c r="B165" s="101" t="str">
        <f>SUBTOTAL(3,$C$10:$C$165)</f>
        <v>0</v>
      </c>
      <c r="C165" s="104">
        <v>51</v>
      </c>
      <c r="D165" s="104" t="s">
        <v>144</v>
      </c>
      <c r="E165" s="104" t="s">
        <v>166</v>
      </c>
      <c r="F165" s="104" t="s">
        <v>167</v>
      </c>
      <c r="G165" s="104" t="s">
        <v>671</v>
      </c>
      <c r="H165" s="104" t="s">
        <v>672</v>
      </c>
      <c r="I165" s="104" t="s">
        <v>664</v>
      </c>
      <c r="J165" s="107">
        <v>10</v>
      </c>
      <c r="K165" s="113">
        <v>1</v>
      </c>
      <c r="L165" s="116" t="str">
        <f>SUM(N165:AQ165)</f>
        <v>0</v>
      </c>
      <c r="M165" s="119" t="str">
        <f>L165 - K165</f>
        <v>0</v>
      </c>
      <c r="N165" s="113">
        <v>0</v>
      </c>
      <c r="O165" s="116">
        <v>0</v>
      </c>
      <c r="P165" s="116">
        <v>0</v>
      </c>
      <c r="Q165" s="124">
        <v>0</v>
      </c>
      <c r="R165" s="124">
        <v>0</v>
      </c>
      <c r="S165" s="116">
        <v>0</v>
      </c>
      <c r="T165" s="116">
        <v>0</v>
      </c>
      <c r="U165" s="116">
        <v>0</v>
      </c>
      <c r="V165" s="116">
        <v>1</v>
      </c>
      <c r="W165" s="116">
        <v>0</v>
      </c>
      <c r="X165" s="124">
        <v>0</v>
      </c>
      <c r="Y165" s="124">
        <v>0</v>
      </c>
      <c r="Z165" s="124">
        <v>0</v>
      </c>
      <c r="AA165" s="124">
        <v>0</v>
      </c>
      <c r="AB165" s="124">
        <v>0</v>
      </c>
      <c r="AC165" s="124">
        <v>0</v>
      </c>
      <c r="AD165" s="124">
        <v>0</v>
      </c>
      <c r="AE165" s="124">
        <v>0</v>
      </c>
      <c r="AF165" s="124">
        <v>0</v>
      </c>
      <c r="AG165" s="116">
        <v>0</v>
      </c>
      <c r="AH165" s="116">
        <v>0</v>
      </c>
      <c r="AI165" s="116">
        <v>0</v>
      </c>
      <c r="AJ165" s="116">
        <v>0</v>
      </c>
      <c r="AK165" s="116">
        <v>0</v>
      </c>
      <c r="AL165" s="124">
        <v>0</v>
      </c>
      <c r="AM165" s="124">
        <v>0</v>
      </c>
      <c r="AN165" s="116">
        <v>0</v>
      </c>
      <c r="AO165" s="116">
        <v>0</v>
      </c>
      <c r="AP165" s="116">
        <v>0</v>
      </c>
      <c r="AQ165" s="119">
        <v>0</v>
      </c>
    </row>
    <row r="166" spans="1:44" customHeight="1" ht="22.5">
      <c r="B166" s="101" t="str">
        <f>SUBTOTAL(3,$C$10:$C$166)</f>
        <v>0</v>
      </c>
      <c r="C166" s="104">
        <v>51</v>
      </c>
      <c r="D166" s="104" t="s">
        <v>144</v>
      </c>
      <c r="E166" s="104" t="s">
        <v>166</v>
      </c>
      <c r="F166" s="104" t="s">
        <v>167</v>
      </c>
      <c r="G166" s="104" t="s">
        <v>673</v>
      </c>
      <c r="H166" s="104" t="s">
        <v>646</v>
      </c>
      <c r="I166" s="104" t="s">
        <v>664</v>
      </c>
      <c r="J166" s="107">
        <v>10</v>
      </c>
      <c r="K166" s="113">
        <v>6</v>
      </c>
      <c r="L166" s="116" t="str">
        <f>SUM(N166:AQ166)</f>
        <v>0</v>
      </c>
      <c r="M166" s="119" t="str">
        <f>L166 - K166</f>
        <v>0</v>
      </c>
      <c r="N166" s="113">
        <v>0</v>
      </c>
      <c r="O166" s="116">
        <v>0</v>
      </c>
      <c r="P166" s="116">
        <v>2</v>
      </c>
      <c r="Q166" s="124">
        <v>0</v>
      </c>
      <c r="R166" s="124">
        <v>0</v>
      </c>
      <c r="S166" s="116">
        <v>0</v>
      </c>
      <c r="T166" s="116">
        <v>0</v>
      </c>
      <c r="U166" s="116">
        <v>0</v>
      </c>
      <c r="V166" s="116">
        <v>4</v>
      </c>
      <c r="W166" s="116">
        <v>0</v>
      </c>
      <c r="X166" s="124">
        <v>0</v>
      </c>
      <c r="Y166" s="124">
        <v>0</v>
      </c>
      <c r="Z166" s="124">
        <v>0</v>
      </c>
      <c r="AA166" s="124">
        <v>0</v>
      </c>
      <c r="AB166" s="124">
        <v>0</v>
      </c>
      <c r="AC166" s="124">
        <v>0</v>
      </c>
      <c r="AD166" s="124">
        <v>0</v>
      </c>
      <c r="AE166" s="124">
        <v>0</v>
      </c>
      <c r="AF166" s="124">
        <v>0</v>
      </c>
      <c r="AG166" s="116">
        <v>0</v>
      </c>
      <c r="AH166" s="116">
        <v>0</v>
      </c>
      <c r="AI166" s="116">
        <v>0</v>
      </c>
      <c r="AJ166" s="116">
        <v>0</v>
      </c>
      <c r="AK166" s="116">
        <v>0</v>
      </c>
      <c r="AL166" s="124">
        <v>0</v>
      </c>
      <c r="AM166" s="124">
        <v>0</v>
      </c>
      <c r="AN166" s="116">
        <v>0</v>
      </c>
      <c r="AO166" s="116">
        <v>0</v>
      </c>
      <c r="AP166" s="116">
        <v>0</v>
      </c>
      <c r="AQ166" s="119">
        <v>0</v>
      </c>
    </row>
    <row r="167" spans="1:44" customHeight="1" ht="22.5">
      <c r="B167" s="101" t="str">
        <f>SUBTOTAL(3,$C$10:$C$167)</f>
        <v>0</v>
      </c>
      <c r="C167" s="104">
        <v>51</v>
      </c>
      <c r="D167" s="104" t="s">
        <v>144</v>
      </c>
      <c r="E167" s="104" t="s">
        <v>166</v>
      </c>
      <c r="F167" s="104" t="s">
        <v>167</v>
      </c>
      <c r="G167" s="104" t="s">
        <v>674</v>
      </c>
      <c r="H167" s="104" t="s">
        <v>675</v>
      </c>
      <c r="I167" s="104" t="s">
        <v>664</v>
      </c>
      <c r="J167" s="107">
        <v>10</v>
      </c>
      <c r="K167" s="113">
        <v>6</v>
      </c>
      <c r="L167" s="116" t="str">
        <f>SUM(N167:AQ167)</f>
        <v>0</v>
      </c>
      <c r="M167" s="119" t="str">
        <f>L167 - K167</f>
        <v>0</v>
      </c>
      <c r="N167" s="113">
        <v>0</v>
      </c>
      <c r="O167" s="116">
        <v>0</v>
      </c>
      <c r="P167" s="116">
        <v>6</v>
      </c>
      <c r="Q167" s="124">
        <v>0</v>
      </c>
      <c r="R167" s="124">
        <v>0</v>
      </c>
      <c r="S167" s="116">
        <v>0</v>
      </c>
      <c r="T167" s="116">
        <v>0</v>
      </c>
      <c r="U167" s="116">
        <v>0</v>
      </c>
      <c r="V167" s="116">
        <v>0</v>
      </c>
      <c r="W167" s="116">
        <v>0</v>
      </c>
      <c r="X167" s="124">
        <v>0</v>
      </c>
      <c r="Y167" s="124">
        <v>0</v>
      </c>
      <c r="Z167" s="124">
        <v>0</v>
      </c>
      <c r="AA167" s="124">
        <v>0</v>
      </c>
      <c r="AB167" s="124">
        <v>0</v>
      </c>
      <c r="AC167" s="124">
        <v>0</v>
      </c>
      <c r="AD167" s="124">
        <v>0</v>
      </c>
      <c r="AE167" s="124">
        <v>0</v>
      </c>
      <c r="AF167" s="124">
        <v>0</v>
      </c>
      <c r="AG167" s="116">
        <v>0</v>
      </c>
      <c r="AH167" s="116">
        <v>0</v>
      </c>
      <c r="AI167" s="116">
        <v>0</v>
      </c>
      <c r="AJ167" s="116">
        <v>0</v>
      </c>
      <c r="AK167" s="116">
        <v>0</v>
      </c>
      <c r="AL167" s="124">
        <v>0</v>
      </c>
      <c r="AM167" s="124">
        <v>0</v>
      </c>
      <c r="AN167" s="116">
        <v>0</v>
      </c>
      <c r="AO167" s="116">
        <v>0</v>
      </c>
      <c r="AP167" s="116">
        <v>0</v>
      </c>
      <c r="AQ167" s="119">
        <v>0</v>
      </c>
    </row>
    <row r="168" spans="1:44" customHeight="1" ht="22.5">
      <c r="B168" s="101" t="str">
        <f>SUBTOTAL(3,$C$10:$C$168)</f>
        <v>0</v>
      </c>
      <c r="C168" s="104">
        <v>51</v>
      </c>
      <c r="D168" s="104" t="s">
        <v>144</v>
      </c>
      <c r="E168" s="104" t="s">
        <v>168</v>
      </c>
      <c r="F168" s="104" t="s">
        <v>169</v>
      </c>
      <c r="G168" s="104" t="s">
        <v>676</v>
      </c>
      <c r="H168" s="104" t="s">
        <v>677</v>
      </c>
      <c r="I168" s="104" t="s">
        <v>678</v>
      </c>
      <c r="J168" s="107">
        <v>30</v>
      </c>
      <c r="K168" s="113">
        <v>170</v>
      </c>
      <c r="L168" s="116" t="str">
        <f>SUM(N168:AQ168)</f>
        <v>0</v>
      </c>
      <c r="M168" s="119" t="str">
        <f>L168 - K168</f>
        <v>0</v>
      </c>
      <c r="N168" s="113">
        <v>0</v>
      </c>
      <c r="O168" s="116">
        <v>0</v>
      </c>
      <c r="P168" s="116">
        <v>0</v>
      </c>
      <c r="Q168" s="124">
        <v>0</v>
      </c>
      <c r="R168" s="124">
        <v>0</v>
      </c>
      <c r="S168" s="116">
        <v>0</v>
      </c>
      <c r="T168" s="116">
        <v>0</v>
      </c>
      <c r="U168" s="116">
        <v>0</v>
      </c>
      <c r="V168" s="116">
        <v>30</v>
      </c>
      <c r="W168" s="116">
        <v>60</v>
      </c>
      <c r="X168" s="124">
        <v>0</v>
      </c>
      <c r="Y168" s="124">
        <v>0</v>
      </c>
      <c r="Z168" s="124">
        <v>0</v>
      </c>
      <c r="AA168" s="124">
        <v>0</v>
      </c>
      <c r="AB168" s="124">
        <v>0</v>
      </c>
      <c r="AC168" s="124">
        <v>0</v>
      </c>
      <c r="AD168" s="124">
        <v>0</v>
      </c>
      <c r="AE168" s="124">
        <v>0</v>
      </c>
      <c r="AF168" s="124">
        <v>0</v>
      </c>
      <c r="AG168" s="116">
        <v>0</v>
      </c>
      <c r="AH168" s="116">
        <v>0</v>
      </c>
      <c r="AI168" s="116">
        <v>0</v>
      </c>
      <c r="AJ168" s="116">
        <v>0</v>
      </c>
      <c r="AK168" s="116">
        <v>0</v>
      </c>
      <c r="AL168" s="124">
        <v>0</v>
      </c>
      <c r="AM168" s="124">
        <v>0</v>
      </c>
      <c r="AN168" s="116">
        <v>0</v>
      </c>
      <c r="AO168" s="116">
        <v>0</v>
      </c>
      <c r="AP168" s="116">
        <v>0</v>
      </c>
      <c r="AQ168" s="119">
        <v>0</v>
      </c>
    </row>
    <row r="169" spans="1:44" customHeight="1" ht="22.5">
      <c r="B169" s="101" t="str">
        <f>SUBTOTAL(3,$C$10:$C$169)</f>
        <v>0</v>
      </c>
      <c r="C169" s="104">
        <v>51</v>
      </c>
      <c r="D169" s="104" t="s">
        <v>144</v>
      </c>
      <c r="E169" s="104" t="s">
        <v>168</v>
      </c>
      <c r="F169" s="104" t="s">
        <v>169</v>
      </c>
      <c r="G169" s="104" t="s">
        <v>679</v>
      </c>
      <c r="H169" s="104" t="s">
        <v>677</v>
      </c>
      <c r="I169" s="104" t="s">
        <v>678</v>
      </c>
      <c r="J169" s="107">
        <v>30</v>
      </c>
      <c r="K169" s="113">
        <v>170</v>
      </c>
      <c r="L169" s="116" t="str">
        <f>SUM(N169:AQ169)</f>
        <v>0</v>
      </c>
      <c r="M169" s="119" t="str">
        <f>L169 - K169</f>
        <v>0</v>
      </c>
      <c r="N169" s="113">
        <v>0</v>
      </c>
      <c r="O169" s="116">
        <v>0</v>
      </c>
      <c r="P169" s="116">
        <v>0</v>
      </c>
      <c r="Q169" s="124">
        <v>0</v>
      </c>
      <c r="R169" s="124">
        <v>0</v>
      </c>
      <c r="S169" s="116">
        <v>0</v>
      </c>
      <c r="T169" s="116">
        <v>0</v>
      </c>
      <c r="U169" s="116">
        <v>0</v>
      </c>
      <c r="V169" s="116">
        <v>30</v>
      </c>
      <c r="W169" s="116">
        <v>60</v>
      </c>
      <c r="X169" s="124">
        <v>0</v>
      </c>
      <c r="Y169" s="124">
        <v>0</v>
      </c>
      <c r="Z169" s="124">
        <v>0</v>
      </c>
      <c r="AA169" s="124">
        <v>0</v>
      </c>
      <c r="AB169" s="124">
        <v>0</v>
      </c>
      <c r="AC169" s="124">
        <v>0</v>
      </c>
      <c r="AD169" s="124">
        <v>0</v>
      </c>
      <c r="AE169" s="124">
        <v>0</v>
      </c>
      <c r="AF169" s="124">
        <v>0</v>
      </c>
      <c r="AG169" s="116">
        <v>0</v>
      </c>
      <c r="AH169" s="116">
        <v>0</v>
      </c>
      <c r="AI169" s="116">
        <v>0</v>
      </c>
      <c r="AJ169" s="116">
        <v>0</v>
      </c>
      <c r="AK169" s="116">
        <v>0</v>
      </c>
      <c r="AL169" s="124">
        <v>0</v>
      </c>
      <c r="AM169" s="124">
        <v>0</v>
      </c>
      <c r="AN169" s="116">
        <v>0</v>
      </c>
      <c r="AO169" s="116">
        <v>0</v>
      </c>
      <c r="AP169" s="116">
        <v>0</v>
      </c>
      <c r="AQ169" s="119">
        <v>0</v>
      </c>
    </row>
    <row r="170" spans="1:44" customHeight="1" ht="22.5">
      <c r="B170" s="101" t="str">
        <f>SUBTOTAL(3,$C$10:$C$170)</f>
        <v>0</v>
      </c>
      <c r="C170" s="104">
        <v>51</v>
      </c>
      <c r="D170" s="104" t="s">
        <v>144</v>
      </c>
      <c r="E170" s="104" t="s">
        <v>168</v>
      </c>
      <c r="F170" s="104" t="s">
        <v>169</v>
      </c>
      <c r="G170" s="104" t="s">
        <v>680</v>
      </c>
      <c r="H170" s="104" t="s">
        <v>681</v>
      </c>
      <c r="I170" s="104" t="s">
        <v>682</v>
      </c>
      <c r="J170" s="107">
        <v>10</v>
      </c>
      <c r="K170" s="113">
        <v>600</v>
      </c>
      <c r="L170" s="116" t="str">
        <f>SUM(N170:AQ170)</f>
        <v>0</v>
      </c>
      <c r="M170" s="119" t="str">
        <f>L170 - K170</f>
        <v>0</v>
      </c>
      <c r="N170" s="113">
        <v>85</v>
      </c>
      <c r="O170" s="116">
        <v>85</v>
      </c>
      <c r="P170" s="116">
        <v>80</v>
      </c>
      <c r="Q170" s="124">
        <v>0</v>
      </c>
      <c r="R170" s="124">
        <v>0</v>
      </c>
      <c r="S170" s="116">
        <v>110</v>
      </c>
      <c r="T170" s="116">
        <v>110</v>
      </c>
      <c r="U170" s="116">
        <v>90</v>
      </c>
      <c r="V170" s="116">
        <v>40</v>
      </c>
      <c r="W170" s="116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16">
        <v>0</v>
      </c>
      <c r="AH170" s="116">
        <v>0</v>
      </c>
      <c r="AI170" s="116">
        <v>0</v>
      </c>
      <c r="AJ170" s="116">
        <v>0</v>
      </c>
      <c r="AK170" s="116">
        <v>0</v>
      </c>
      <c r="AL170" s="124">
        <v>0</v>
      </c>
      <c r="AM170" s="124">
        <v>0</v>
      </c>
      <c r="AN170" s="116">
        <v>0</v>
      </c>
      <c r="AO170" s="116">
        <v>0</v>
      </c>
      <c r="AP170" s="116">
        <v>0</v>
      </c>
      <c r="AQ170" s="119">
        <v>0</v>
      </c>
    </row>
    <row r="171" spans="1:44" customHeight="1" ht="22.5">
      <c r="B171" s="101" t="str">
        <f>SUBTOTAL(3,$C$10:$C$171)</f>
        <v>0</v>
      </c>
      <c r="C171" s="104">
        <v>51</v>
      </c>
      <c r="D171" s="104" t="s">
        <v>144</v>
      </c>
      <c r="E171" s="104" t="s">
        <v>170</v>
      </c>
      <c r="F171" s="104" t="s">
        <v>169</v>
      </c>
      <c r="G171" s="104" t="s">
        <v>683</v>
      </c>
      <c r="H171" s="104" t="s">
        <v>684</v>
      </c>
      <c r="I171" s="104" t="s">
        <v>685</v>
      </c>
      <c r="J171" s="107">
        <v>30</v>
      </c>
      <c r="K171" s="113">
        <v>300</v>
      </c>
      <c r="L171" s="116" t="str">
        <f>SUM(N171:AQ171)</f>
        <v>0</v>
      </c>
      <c r="M171" s="119" t="str">
        <f>L171 - K171</f>
        <v>0</v>
      </c>
      <c r="N171" s="113">
        <v>0</v>
      </c>
      <c r="O171" s="116">
        <v>0</v>
      </c>
      <c r="P171" s="116">
        <v>0</v>
      </c>
      <c r="Q171" s="124">
        <v>0</v>
      </c>
      <c r="R171" s="124">
        <v>0</v>
      </c>
      <c r="S171" s="116">
        <v>0</v>
      </c>
      <c r="T171" s="116">
        <v>15</v>
      </c>
      <c r="U171" s="116">
        <v>152</v>
      </c>
      <c r="V171" s="116">
        <v>133</v>
      </c>
      <c r="W171" s="116">
        <v>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0</v>
      </c>
      <c r="AG171" s="116">
        <v>0</v>
      </c>
      <c r="AH171" s="116">
        <v>0</v>
      </c>
      <c r="AI171" s="116">
        <v>0</v>
      </c>
      <c r="AJ171" s="116">
        <v>0</v>
      </c>
      <c r="AK171" s="116">
        <v>0</v>
      </c>
      <c r="AL171" s="124">
        <v>0</v>
      </c>
      <c r="AM171" s="124">
        <v>0</v>
      </c>
      <c r="AN171" s="116">
        <v>0</v>
      </c>
      <c r="AO171" s="116">
        <v>0</v>
      </c>
      <c r="AP171" s="116">
        <v>0</v>
      </c>
      <c r="AQ171" s="119">
        <v>0</v>
      </c>
    </row>
    <row r="172" spans="1:44" customHeight="1" ht="22.5">
      <c r="B172" s="101" t="str">
        <f>SUBTOTAL(3,$C$10:$C$172)</f>
        <v>0</v>
      </c>
      <c r="C172" s="104">
        <v>51</v>
      </c>
      <c r="D172" s="104" t="s">
        <v>144</v>
      </c>
      <c r="E172" s="104" t="s">
        <v>170</v>
      </c>
      <c r="F172" s="104" t="s">
        <v>169</v>
      </c>
      <c r="G172" s="104" t="s">
        <v>686</v>
      </c>
      <c r="H172" s="104" t="s">
        <v>687</v>
      </c>
      <c r="I172" s="104" t="s">
        <v>688</v>
      </c>
      <c r="J172" s="107">
        <v>30</v>
      </c>
      <c r="K172" s="113">
        <v>180</v>
      </c>
      <c r="L172" s="116" t="str">
        <f>SUM(N172:AQ172)</f>
        <v>0</v>
      </c>
      <c r="M172" s="119" t="str">
        <f>L172 - K172</f>
        <v>0</v>
      </c>
      <c r="N172" s="113">
        <v>160</v>
      </c>
      <c r="O172" s="116">
        <v>20</v>
      </c>
      <c r="P172" s="116">
        <v>0</v>
      </c>
      <c r="Q172" s="124">
        <v>0</v>
      </c>
      <c r="R172" s="124">
        <v>0</v>
      </c>
      <c r="S172" s="116">
        <v>0</v>
      </c>
      <c r="T172" s="116">
        <v>0</v>
      </c>
      <c r="U172" s="116">
        <v>0</v>
      </c>
      <c r="V172" s="116">
        <v>0</v>
      </c>
      <c r="W172" s="116">
        <v>0</v>
      </c>
      <c r="X172" s="124">
        <v>0</v>
      </c>
      <c r="Y172" s="124">
        <v>0</v>
      </c>
      <c r="Z172" s="124">
        <v>0</v>
      </c>
      <c r="AA172" s="124">
        <v>0</v>
      </c>
      <c r="AB172" s="124">
        <v>0</v>
      </c>
      <c r="AC172" s="124">
        <v>0</v>
      </c>
      <c r="AD172" s="124">
        <v>0</v>
      </c>
      <c r="AE172" s="124">
        <v>0</v>
      </c>
      <c r="AF172" s="124">
        <v>0</v>
      </c>
      <c r="AG172" s="116">
        <v>0</v>
      </c>
      <c r="AH172" s="116">
        <v>0</v>
      </c>
      <c r="AI172" s="116">
        <v>0</v>
      </c>
      <c r="AJ172" s="116">
        <v>0</v>
      </c>
      <c r="AK172" s="116">
        <v>0</v>
      </c>
      <c r="AL172" s="124">
        <v>0</v>
      </c>
      <c r="AM172" s="124">
        <v>0</v>
      </c>
      <c r="AN172" s="116">
        <v>0</v>
      </c>
      <c r="AO172" s="116">
        <v>0</v>
      </c>
      <c r="AP172" s="116">
        <v>0</v>
      </c>
      <c r="AQ172" s="119">
        <v>0</v>
      </c>
    </row>
    <row r="173" spans="1:44" customHeight="1" ht="22.5">
      <c r="B173" s="101" t="str">
        <f>SUBTOTAL(3,$C$10:$C$173)</f>
        <v>0</v>
      </c>
      <c r="C173" s="104">
        <v>51</v>
      </c>
      <c r="D173" s="104" t="s">
        <v>144</v>
      </c>
      <c r="E173" s="104" t="s">
        <v>170</v>
      </c>
      <c r="F173" s="104" t="s">
        <v>169</v>
      </c>
      <c r="G173" s="104" t="s">
        <v>689</v>
      </c>
      <c r="H173" s="104" t="s">
        <v>690</v>
      </c>
      <c r="I173" s="104" t="s">
        <v>678</v>
      </c>
      <c r="J173" s="107">
        <v>30</v>
      </c>
      <c r="K173" s="113">
        <v>600</v>
      </c>
      <c r="L173" s="116" t="str">
        <f>SUM(N173:AQ173)</f>
        <v>0</v>
      </c>
      <c r="M173" s="119" t="str">
        <f>L173 - K173</f>
        <v>0</v>
      </c>
      <c r="N173" s="113">
        <v>0</v>
      </c>
      <c r="O173" s="116">
        <v>120</v>
      </c>
      <c r="P173" s="116">
        <v>160</v>
      </c>
      <c r="Q173" s="124">
        <v>0</v>
      </c>
      <c r="R173" s="124">
        <v>0</v>
      </c>
      <c r="S173" s="116">
        <v>166</v>
      </c>
      <c r="T173" s="116">
        <v>154</v>
      </c>
      <c r="U173" s="116">
        <v>0</v>
      </c>
      <c r="V173" s="116">
        <v>0</v>
      </c>
      <c r="W173" s="116">
        <v>0</v>
      </c>
      <c r="X173" s="124">
        <v>0</v>
      </c>
      <c r="Y173" s="124">
        <v>0</v>
      </c>
      <c r="Z173" s="124">
        <v>0</v>
      </c>
      <c r="AA173" s="124">
        <v>0</v>
      </c>
      <c r="AB173" s="124">
        <v>0</v>
      </c>
      <c r="AC173" s="124">
        <v>0</v>
      </c>
      <c r="AD173" s="124">
        <v>0</v>
      </c>
      <c r="AE173" s="124">
        <v>0</v>
      </c>
      <c r="AF173" s="124">
        <v>0</v>
      </c>
      <c r="AG173" s="116">
        <v>0</v>
      </c>
      <c r="AH173" s="116">
        <v>0</v>
      </c>
      <c r="AI173" s="116">
        <v>0</v>
      </c>
      <c r="AJ173" s="116">
        <v>0</v>
      </c>
      <c r="AK173" s="116">
        <v>0</v>
      </c>
      <c r="AL173" s="124">
        <v>0</v>
      </c>
      <c r="AM173" s="124">
        <v>0</v>
      </c>
      <c r="AN173" s="116">
        <v>0</v>
      </c>
      <c r="AO173" s="116">
        <v>0</v>
      </c>
      <c r="AP173" s="116">
        <v>0</v>
      </c>
      <c r="AQ173" s="119">
        <v>0</v>
      </c>
    </row>
    <row r="174" spans="1:44" customHeight="1" ht="22.5">
      <c r="B174" s="101" t="str">
        <f>SUBTOTAL(3,$C$10:$C$174)</f>
        <v>0</v>
      </c>
      <c r="C174" s="104">
        <v>51</v>
      </c>
      <c r="D174" s="104" t="s">
        <v>144</v>
      </c>
      <c r="E174" s="104" t="s">
        <v>170</v>
      </c>
      <c r="F174" s="104" t="s">
        <v>169</v>
      </c>
      <c r="G174" s="104" t="s">
        <v>691</v>
      </c>
      <c r="H174" s="104" t="s">
        <v>692</v>
      </c>
      <c r="I174" s="104" t="s">
        <v>688</v>
      </c>
      <c r="J174" s="107">
        <v>30</v>
      </c>
      <c r="K174" s="113">
        <v>450</v>
      </c>
      <c r="L174" s="116" t="str">
        <f>SUM(N174:AQ174)</f>
        <v>0</v>
      </c>
      <c r="M174" s="119" t="str">
        <f>L174 - K174</f>
        <v>0</v>
      </c>
      <c r="N174" s="113">
        <v>0</v>
      </c>
      <c r="O174" s="116">
        <v>0</v>
      </c>
      <c r="P174" s="116">
        <v>0</v>
      </c>
      <c r="Q174" s="124">
        <v>0</v>
      </c>
      <c r="R174" s="124">
        <v>0</v>
      </c>
      <c r="S174" s="116">
        <v>0</v>
      </c>
      <c r="T174" s="116">
        <v>0</v>
      </c>
      <c r="U174" s="116">
        <v>0</v>
      </c>
      <c r="V174" s="116">
        <v>0</v>
      </c>
      <c r="W174" s="116">
        <v>0</v>
      </c>
      <c r="X174" s="124">
        <v>0</v>
      </c>
      <c r="Y174" s="124">
        <v>0</v>
      </c>
      <c r="Z174" s="124">
        <v>0</v>
      </c>
      <c r="AA174" s="124">
        <v>0</v>
      </c>
      <c r="AB174" s="124">
        <v>0</v>
      </c>
      <c r="AC174" s="124">
        <v>0</v>
      </c>
      <c r="AD174" s="124">
        <v>0</v>
      </c>
      <c r="AE174" s="124">
        <v>0</v>
      </c>
      <c r="AF174" s="124">
        <v>0</v>
      </c>
      <c r="AG174" s="116">
        <v>0</v>
      </c>
      <c r="AH174" s="116">
        <v>0</v>
      </c>
      <c r="AI174" s="116">
        <v>0</v>
      </c>
      <c r="AJ174" s="116">
        <v>0</v>
      </c>
      <c r="AK174" s="116">
        <v>0</v>
      </c>
      <c r="AL174" s="124">
        <v>0</v>
      </c>
      <c r="AM174" s="124">
        <v>0</v>
      </c>
      <c r="AN174" s="116">
        <v>0</v>
      </c>
      <c r="AO174" s="116">
        <v>0</v>
      </c>
      <c r="AP174" s="116">
        <v>0</v>
      </c>
      <c r="AQ174" s="119">
        <v>0</v>
      </c>
    </row>
    <row r="175" spans="1:44" customHeight="1" ht="22.5">
      <c r="B175" s="101" t="str">
        <f>SUBTOTAL(3,$C$10:$C$175)</f>
        <v>0</v>
      </c>
      <c r="C175" s="104">
        <v>51</v>
      </c>
      <c r="D175" s="104" t="s">
        <v>144</v>
      </c>
      <c r="E175" s="104" t="s">
        <v>170</v>
      </c>
      <c r="F175" s="104" t="s">
        <v>169</v>
      </c>
      <c r="G175" s="104" t="s">
        <v>693</v>
      </c>
      <c r="H175" s="104" t="s">
        <v>694</v>
      </c>
      <c r="I175" s="104" t="s">
        <v>678</v>
      </c>
      <c r="J175" s="107">
        <v>30</v>
      </c>
      <c r="K175" s="113">
        <v>600</v>
      </c>
      <c r="L175" s="116" t="str">
        <f>SUM(N175:AQ175)</f>
        <v>0</v>
      </c>
      <c r="M175" s="119" t="str">
        <f>L175 - K175</f>
        <v>0</v>
      </c>
      <c r="N175" s="113">
        <v>0</v>
      </c>
      <c r="O175" s="116">
        <v>0</v>
      </c>
      <c r="P175" s="116">
        <v>0</v>
      </c>
      <c r="Q175" s="124">
        <v>0</v>
      </c>
      <c r="R175" s="124">
        <v>0</v>
      </c>
      <c r="S175" s="116">
        <v>0</v>
      </c>
      <c r="T175" s="116">
        <v>0</v>
      </c>
      <c r="U175" s="116">
        <v>0</v>
      </c>
      <c r="V175" s="116">
        <v>0</v>
      </c>
      <c r="W175" s="116">
        <v>167</v>
      </c>
      <c r="X175" s="124">
        <v>0</v>
      </c>
      <c r="Y175" s="124">
        <v>0</v>
      </c>
      <c r="Z175" s="124">
        <v>0</v>
      </c>
      <c r="AA175" s="124">
        <v>0</v>
      </c>
      <c r="AB175" s="124">
        <v>0</v>
      </c>
      <c r="AC175" s="124">
        <v>0</v>
      </c>
      <c r="AD175" s="124">
        <v>0</v>
      </c>
      <c r="AE175" s="124">
        <v>0</v>
      </c>
      <c r="AF175" s="124">
        <v>0</v>
      </c>
      <c r="AG175" s="116">
        <v>43</v>
      </c>
      <c r="AH175" s="116">
        <v>140</v>
      </c>
      <c r="AI175" s="116">
        <v>140</v>
      </c>
      <c r="AJ175" s="116">
        <v>110</v>
      </c>
      <c r="AK175" s="116">
        <v>0</v>
      </c>
      <c r="AL175" s="124">
        <v>0</v>
      </c>
      <c r="AM175" s="124">
        <v>0</v>
      </c>
      <c r="AN175" s="116">
        <v>0</v>
      </c>
      <c r="AO175" s="116">
        <v>0</v>
      </c>
      <c r="AP175" s="116">
        <v>0</v>
      </c>
      <c r="AQ175" s="119">
        <v>0</v>
      </c>
    </row>
    <row r="176" spans="1:44" customHeight="1" ht="22.5">
      <c r="B176" s="101" t="str">
        <f>SUBTOTAL(3,$C$10:$C$176)</f>
        <v>0</v>
      </c>
      <c r="C176" s="104">
        <v>51</v>
      </c>
      <c r="D176" s="104" t="s">
        <v>144</v>
      </c>
      <c r="E176" s="104" t="s">
        <v>171</v>
      </c>
      <c r="F176" s="104" t="s">
        <v>169</v>
      </c>
      <c r="G176" s="104" t="s">
        <v>695</v>
      </c>
      <c r="H176" s="104" t="s">
        <v>696</v>
      </c>
      <c r="I176" s="104" t="s">
        <v>697</v>
      </c>
      <c r="J176" s="107">
        <v>30</v>
      </c>
      <c r="K176" s="113">
        <v>600</v>
      </c>
      <c r="L176" s="116" t="str">
        <f>SUM(N176:AQ176)</f>
        <v>0</v>
      </c>
      <c r="M176" s="119" t="str">
        <f>L176 - K176</f>
        <v>0</v>
      </c>
      <c r="N176" s="113">
        <v>0</v>
      </c>
      <c r="O176" s="116">
        <v>0</v>
      </c>
      <c r="P176" s="116">
        <v>0</v>
      </c>
      <c r="Q176" s="124">
        <v>0</v>
      </c>
      <c r="R176" s="124">
        <v>0</v>
      </c>
      <c r="S176" s="116">
        <v>116</v>
      </c>
      <c r="T176" s="116">
        <v>180</v>
      </c>
      <c r="U176" s="116">
        <v>170</v>
      </c>
      <c r="V176" s="116">
        <v>134</v>
      </c>
      <c r="W176" s="116">
        <v>0</v>
      </c>
      <c r="X176" s="124">
        <v>0</v>
      </c>
      <c r="Y176" s="124">
        <v>0</v>
      </c>
      <c r="Z176" s="124">
        <v>0</v>
      </c>
      <c r="AA176" s="124">
        <v>0</v>
      </c>
      <c r="AB176" s="124">
        <v>0</v>
      </c>
      <c r="AC176" s="124">
        <v>0</v>
      </c>
      <c r="AD176" s="124">
        <v>0</v>
      </c>
      <c r="AE176" s="124">
        <v>0</v>
      </c>
      <c r="AF176" s="124">
        <v>0</v>
      </c>
      <c r="AG176" s="116">
        <v>0</v>
      </c>
      <c r="AH176" s="116">
        <v>0</v>
      </c>
      <c r="AI176" s="116">
        <v>0</v>
      </c>
      <c r="AJ176" s="116">
        <v>0</v>
      </c>
      <c r="AK176" s="116">
        <v>0</v>
      </c>
      <c r="AL176" s="124">
        <v>0</v>
      </c>
      <c r="AM176" s="124">
        <v>0</v>
      </c>
      <c r="AN176" s="116">
        <v>0</v>
      </c>
      <c r="AO176" s="116">
        <v>0</v>
      </c>
      <c r="AP176" s="116">
        <v>0</v>
      </c>
      <c r="AQ176" s="119">
        <v>0</v>
      </c>
    </row>
    <row r="177" spans="1:44" customHeight="1" ht="22.5">
      <c r="B177" s="101" t="str">
        <f>SUBTOTAL(3,$C$10:$C$177)</f>
        <v>0</v>
      </c>
      <c r="C177" s="104">
        <v>51</v>
      </c>
      <c r="D177" s="104" t="s">
        <v>144</v>
      </c>
      <c r="E177" s="104" t="s">
        <v>171</v>
      </c>
      <c r="F177" s="104" t="s">
        <v>169</v>
      </c>
      <c r="G177" s="104" t="s">
        <v>698</v>
      </c>
      <c r="H177" s="104" t="s">
        <v>699</v>
      </c>
      <c r="I177" s="104" t="s">
        <v>688</v>
      </c>
      <c r="J177" s="107">
        <v>30</v>
      </c>
      <c r="K177" s="113">
        <v>780</v>
      </c>
      <c r="L177" s="116" t="str">
        <f>SUM(N177:AQ177)</f>
        <v>0</v>
      </c>
      <c r="M177" s="119" t="str">
        <f>L177 - K177</f>
        <v>0</v>
      </c>
      <c r="N177" s="113">
        <v>160</v>
      </c>
      <c r="O177" s="116">
        <v>140</v>
      </c>
      <c r="P177" s="116">
        <v>90</v>
      </c>
      <c r="Q177" s="124">
        <v>0</v>
      </c>
      <c r="R177" s="124">
        <v>0</v>
      </c>
      <c r="S177" s="116">
        <v>0</v>
      </c>
      <c r="T177" s="116">
        <v>0</v>
      </c>
      <c r="U177" s="116">
        <v>0</v>
      </c>
      <c r="V177" s="116">
        <v>0</v>
      </c>
      <c r="W177" s="116">
        <v>0</v>
      </c>
      <c r="X177" s="124">
        <v>0</v>
      </c>
      <c r="Y177" s="124">
        <v>0</v>
      </c>
      <c r="Z177" s="124">
        <v>0</v>
      </c>
      <c r="AA177" s="124">
        <v>0</v>
      </c>
      <c r="AB177" s="124">
        <v>0</v>
      </c>
      <c r="AC177" s="124">
        <v>0</v>
      </c>
      <c r="AD177" s="124">
        <v>0</v>
      </c>
      <c r="AE177" s="124">
        <v>0</v>
      </c>
      <c r="AF177" s="124">
        <v>0</v>
      </c>
      <c r="AG177" s="116">
        <v>0</v>
      </c>
      <c r="AH177" s="116">
        <v>0</v>
      </c>
      <c r="AI177" s="116">
        <v>0</v>
      </c>
      <c r="AJ177" s="116">
        <v>120</v>
      </c>
      <c r="AK177" s="116">
        <v>0</v>
      </c>
      <c r="AL177" s="124">
        <v>0</v>
      </c>
      <c r="AM177" s="124">
        <v>0</v>
      </c>
      <c r="AN177" s="116">
        <v>0</v>
      </c>
      <c r="AO177" s="116">
        <v>0</v>
      </c>
      <c r="AP177" s="116">
        <v>0</v>
      </c>
      <c r="AQ177" s="119">
        <v>0</v>
      </c>
    </row>
    <row r="178" spans="1:44" customHeight="1" ht="22.5">
      <c r="B178" s="101" t="str">
        <f>SUBTOTAL(3,$C$10:$C$178)</f>
        <v>0</v>
      </c>
      <c r="C178" s="104">
        <v>51</v>
      </c>
      <c r="D178" s="104" t="s">
        <v>144</v>
      </c>
      <c r="E178" s="104" t="s">
        <v>171</v>
      </c>
      <c r="F178" s="104" t="s">
        <v>169</v>
      </c>
      <c r="G178" s="104" t="s">
        <v>700</v>
      </c>
      <c r="H178" s="104" t="s">
        <v>701</v>
      </c>
      <c r="I178" s="104" t="s">
        <v>685</v>
      </c>
      <c r="J178" s="107">
        <v>30</v>
      </c>
      <c r="K178" s="113">
        <v>600</v>
      </c>
      <c r="L178" s="116" t="str">
        <f>SUM(N178:AQ178)</f>
        <v>0</v>
      </c>
      <c r="M178" s="119" t="str">
        <f>L178 - K178</f>
        <v>0</v>
      </c>
      <c r="N178" s="113">
        <v>0</v>
      </c>
      <c r="O178" s="116">
        <v>0</v>
      </c>
      <c r="P178" s="116">
        <v>0</v>
      </c>
      <c r="Q178" s="124">
        <v>0</v>
      </c>
      <c r="R178" s="124">
        <v>0</v>
      </c>
      <c r="S178" s="116">
        <v>0</v>
      </c>
      <c r="T178" s="116">
        <v>0</v>
      </c>
      <c r="U178" s="116">
        <v>0</v>
      </c>
      <c r="V178" s="116">
        <v>0</v>
      </c>
      <c r="W178" s="116">
        <v>130</v>
      </c>
      <c r="X178" s="124">
        <v>0</v>
      </c>
      <c r="Y178" s="124">
        <v>0</v>
      </c>
      <c r="Z178" s="124">
        <v>0</v>
      </c>
      <c r="AA178" s="124">
        <v>0</v>
      </c>
      <c r="AB178" s="124">
        <v>0</v>
      </c>
      <c r="AC178" s="124">
        <v>0</v>
      </c>
      <c r="AD178" s="124">
        <v>0</v>
      </c>
      <c r="AE178" s="124">
        <v>0</v>
      </c>
      <c r="AF178" s="124">
        <v>0</v>
      </c>
      <c r="AG178" s="116">
        <v>140</v>
      </c>
      <c r="AH178" s="116">
        <v>180</v>
      </c>
      <c r="AI178" s="116">
        <v>150</v>
      </c>
      <c r="AJ178" s="116">
        <v>0</v>
      </c>
      <c r="AK178" s="116">
        <v>0</v>
      </c>
      <c r="AL178" s="124">
        <v>0</v>
      </c>
      <c r="AM178" s="124">
        <v>0</v>
      </c>
      <c r="AN178" s="116">
        <v>0</v>
      </c>
      <c r="AO178" s="116">
        <v>0</v>
      </c>
      <c r="AP178" s="116">
        <v>0</v>
      </c>
      <c r="AQ178" s="119">
        <v>0</v>
      </c>
    </row>
    <row r="179" spans="1:44" customHeight="1" ht="22.5">
      <c r="B179" s="101" t="str">
        <f>SUBTOTAL(3,$C$10:$C$179)</f>
        <v>0</v>
      </c>
      <c r="C179" s="104">
        <v>51</v>
      </c>
      <c r="D179" s="104" t="s">
        <v>144</v>
      </c>
      <c r="E179" s="104" t="s">
        <v>172</v>
      </c>
      <c r="F179" s="104" t="s">
        <v>169</v>
      </c>
      <c r="G179" s="104" t="s">
        <v>702</v>
      </c>
      <c r="H179" s="104" t="s">
        <v>703</v>
      </c>
      <c r="I179" s="104" t="s">
        <v>704</v>
      </c>
      <c r="J179" s="107">
        <v>10</v>
      </c>
      <c r="K179" s="113">
        <v>600</v>
      </c>
      <c r="L179" s="116" t="str">
        <f>SUM(N179:AQ179)</f>
        <v>0</v>
      </c>
      <c r="M179" s="119" t="str">
        <f>L179 - K179</f>
        <v>0</v>
      </c>
      <c r="N179" s="113">
        <v>0</v>
      </c>
      <c r="O179" s="116">
        <v>0</v>
      </c>
      <c r="P179" s="116">
        <v>0</v>
      </c>
      <c r="Q179" s="124">
        <v>0</v>
      </c>
      <c r="R179" s="124">
        <v>0</v>
      </c>
      <c r="S179" s="116">
        <v>0</v>
      </c>
      <c r="T179" s="116">
        <v>0</v>
      </c>
      <c r="U179" s="116">
        <v>70</v>
      </c>
      <c r="V179" s="116">
        <v>140</v>
      </c>
      <c r="W179" s="116">
        <v>110</v>
      </c>
      <c r="X179" s="124">
        <v>0</v>
      </c>
      <c r="Y179" s="124">
        <v>0</v>
      </c>
      <c r="Z179" s="124">
        <v>0</v>
      </c>
      <c r="AA179" s="124">
        <v>0</v>
      </c>
      <c r="AB179" s="124">
        <v>0</v>
      </c>
      <c r="AC179" s="124">
        <v>0</v>
      </c>
      <c r="AD179" s="124">
        <v>0</v>
      </c>
      <c r="AE179" s="124">
        <v>0</v>
      </c>
      <c r="AF179" s="124">
        <v>0</v>
      </c>
      <c r="AG179" s="116">
        <v>60</v>
      </c>
      <c r="AH179" s="116">
        <v>140</v>
      </c>
      <c r="AI179" s="116">
        <v>80</v>
      </c>
      <c r="AJ179" s="116">
        <v>0</v>
      </c>
      <c r="AK179" s="116">
        <v>0</v>
      </c>
      <c r="AL179" s="124">
        <v>0</v>
      </c>
      <c r="AM179" s="124">
        <v>0</v>
      </c>
      <c r="AN179" s="116">
        <v>0</v>
      </c>
      <c r="AO179" s="116">
        <v>0</v>
      </c>
      <c r="AP179" s="116">
        <v>0</v>
      </c>
      <c r="AQ179" s="119">
        <v>0</v>
      </c>
    </row>
    <row r="180" spans="1:44" customHeight="1" ht="22.5">
      <c r="B180" s="101" t="str">
        <f>SUBTOTAL(3,$C$10:$C$180)</f>
        <v>0</v>
      </c>
      <c r="C180" s="104">
        <v>51</v>
      </c>
      <c r="D180" s="104" t="s">
        <v>144</v>
      </c>
      <c r="E180" s="104" t="s">
        <v>172</v>
      </c>
      <c r="F180" s="104" t="s">
        <v>169</v>
      </c>
      <c r="G180" s="104" t="s">
        <v>705</v>
      </c>
      <c r="H180" s="104" t="s">
        <v>706</v>
      </c>
      <c r="I180" s="104" t="s">
        <v>688</v>
      </c>
      <c r="J180" s="107">
        <v>30</v>
      </c>
      <c r="K180" s="113">
        <v>1390</v>
      </c>
      <c r="L180" s="116" t="str">
        <f>SUM(N180:AQ180)</f>
        <v>0</v>
      </c>
      <c r="M180" s="119" t="str">
        <f>L180 - K180</f>
        <v>0</v>
      </c>
      <c r="N180" s="113">
        <v>200</v>
      </c>
      <c r="O180" s="116">
        <v>160</v>
      </c>
      <c r="P180" s="116">
        <v>140</v>
      </c>
      <c r="Q180" s="124">
        <v>0</v>
      </c>
      <c r="R180" s="124">
        <v>0</v>
      </c>
      <c r="S180" s="116">
        <v>180</v>
      </c>
      <c r="T180" s="116">
        <v>210</v>
      </c>
      <c r="U180" s="116">
        <v>0</v>
      </c>
      <c r="V180" s="116">
        <v>0</v>
      </c>
      <c r="W180" s="116">
        <v>0</v>
      </c>
      <c r="X180" s="124">
        <v>0</v>
      </c>
      <c r="Y180" s="124">
        <v>0</v>
      </c>
      <c r="Z180" s="124">
        <v>0</v>
      </c>
      <c r="AA180" s="124">
        <v>0</v>
      </c>
      <c r="AB180" s="124">
        <v>0</v>
      </c>
      <c r="AC180" s="124">
        <v>0</v>
      </c>
      <c r="AD180" s="124">
        <v>0</v>
      </c>
      <c r="AE180" s="124">
        <v>0</v>
      </c>
      <c r="AF180" s="124">
        <v>0</v>
      </c>
      <c r="AG180" s="116">
        <v>0</v>
      </c>
      <c r="AH180" s="116">
        <v>0</v>
      </c>
      <c r="AI180" s="116">
        <v>0</v>
      </c>
      <c r="AJ180" s="116">
        <v>180</v>
      </c>
      <c r="AK180" s="116">
        <v>0</v>
      </c>
      <c r="AL180" s="124">
        <v>0</v>
      </c>
      <c r="AM180" s="124">
        <v>0</v>
      </c>
      <c r="AN180" s="116">
        <v>0</v>
      </c>
      <c r="AO180" s="116">
        <v>0</v>
      </c>
      <c r="AP180" s="116">
        <v>0</v>
      </c>
      <c r="AQ180" s="119">
        <v>0</v>
      </c>
    </row>
    <row r="181" spans="1:44" customHeight="1" ht="22.5">
      <c r="B181" s="101" t="str">
        <f>SUBTOTAL(3,$C$10:$C$181)</f>
        <v>0</v>
      </c>
      <c r="C181" s="104">
        <v>51</v>
      </c>
      <c r="D181" s="104" t="s">
        <v>144</v>
      </c>
      <c r="E181" s="104" t="s">
        <v>173</v>
      </c>
      <c r="F181" s="104" t="s">
        <v>174</v>
      </c>
      <c r="G181" s="104" t="s">
        <v>707</v>
      </c>
      <c r="H181" s="104" t="s">
        <v>708</v>
      </c>
      <c r="I181" s="104" t="s">
        <v>709</v>
      </c>
      <c r="J181" s="107">
        <v>10</v>
      </c>
      <c r="K181" s="113">
        <v>825</v>
      </c>
      <c r="L181" s="116" t="str">
        <f>SUM(N181:AQ181)</f>
        <v>0</v>
      </c>
      <c r="M181" s="119" t="str">
        <f>L181 - K181</f>
        <v>0</v>
      </c>
      <c r="N181" s="113">
        <v>45</v>
      </c>
      <c r="O181" s="116">
        <v>45</v>
      </c>
      <c r="P181" s="116">
        <v>45</v>
      </c>
      <c r="Q181" s="124">
        <v>0</v>
      </c>
      <c r="R181" s="124">
        <v>0</v>
      </c>
      <c r="S181" s="116">
        <v>45</v>
      </c>
      <c r="T181" s="116">
        <v>45</v>
      </c>
      <c r="U181" s="116">
        <v>30</v>
      </c>
      <c r="V181" s="116">
        <v>45</v>
      </c>
      <c r="W181" s="116">
        <v>90</v>
      </c>
      <c r="X181" s="124">
        <v>0</v>
      </c>
      <c r="Y181" s="124">
        <v>0</v>
      </c>
      <c r="Z181" s="124">
        <v>0</v>
      </c>
      <c r="AA181" s="124">
        <v>0</v>
      </c>
      <c r="AB181" s="124">
        <v>0</v>
      </c>
      <c r="AC181" s="124">
        <v>0</v>
      </c>
      <c r="AD181" s="124">
        <v>0</v>
      </c>
      <c r="AE181" s="124">
        <v>0</v>
      </c>
      <c r="AF181" s="124">
        <v>0</v>
      </c>
      <c r="AG181" s="116">
        <v>75</v>
      </c>
      <c r="AH181" s="116">
        <v>75</v>
      </c>
      <c r="AI181" s="116">
        <v>60</v>
      </c>
      <c r="AJ181" s="116">
        <v>60</v>
      </c>
      <c r="AK181" s="116">
        <v>0</v>
      </c>
      <c r="AL181" s="124">
        <v>0</v>
      </c>
      <c r="AM181" s="124">
        <v>0</v>
      </c>
      <c r="AN181" s="116">
        <v>0</v>
      </c>
      <c r="AO181" s="116">
        <v>0</v>
      </c>
      <c r="AP181" s="116">
        <v>0</v>
      </c>
      <c r="AQ181" s="119">
        <v>0</v>
      </c>
    </row>
    <row r="182" spans="1:44" customHeight="1" ht="22.5">
      <c r="B182" s="101" t="str">
        <f>SUBTOTAL(3,$C$10:$C$182)</f>
        <v>0</v>
      </c>
      <c r="C182" s="104">
        <v>51</v>
      </c>
      <c r="D182" s="104" t="s">
        <v>144</v>
      </c>
      <c r="E182" s="104" t="s">
        <v>173</v>
      </c>
      <c r="F182" s="104" t="s">
        <v>174</v>
      </c>
      <c r="G182" s="104" t="s">
        <v>710</v>
      </c>
      <c r="H182" s="104" t="s">
        <v>711</v>
      </c>
      <c r="I182" s="104" t="s">
        <v>704</v>
      </c>
      <c r="J182" s="107">
        <v>10</v>
      </c>
      <c r="K182" s="113">
        <v>860</v>
      </c>
      <c r="L182" s="116" t="str">
        <f>SUM(N182:AQ182)</f>
        <v>0</v>
      </c>
      <c r="M182" s="119" t="str">
        <f>L182 - K182</f>
        <v>0</v>
      </c>
      <c r="N182" s="113">
        <v>60</v>
      </c>
      <c r="O182" s="116">
        <v>60</v>
      </c>
      <c r="P182" s="116">
        <v>60</v>
      </c>
      <c r="Q182" s="124">
        <v>0</v>
      </c>
      <c r="R182" s="124">
        <v>0</v>
      </c>
      <c r="S182" s="116">
        <v>60</v>
      </c>
      <c r="T182" s="116">
        <v>60</v>
      </c>
      <c r="U182" s="116">
        <v>60</v>
      </c>
      <c r="V182" s="116">
        <v>60</v>
      </c>
      <c r="W182" s="116">
        <v>0</v>
      </c>
      <c r="X182" s="124">
        <v>0</v>
      </c>
      <c r="Y182" s="124">
        <v>0</v>
      </c>
      <c r="Z182" s="124">
        <v>0</v>
      </c>
      <c r="AA182" s="124">
        <v>0</v>
      </c>
      <c r="AB182" s="124">
        <v>0</v>
      </c>
      <c r="AC182" s="124">
        <v>0</v>
      </c>
      <c r="AD182" s="124">
        <v>0</v>
      </c>
      <c r="AE182" s="124">
        <v>0</v>
      </c>
      <c r="AF182" s="124">
        <v>0</v>
      </c>
      <c r="AG182" s="116">
        <v>40</v>
      </c>
      <c r="AH182" s="116">
        <v>60</v>
      </c>
      <c r="AI182" s="116">
        <v>80</v>
      </c>
      <c r="AJ182" s="116">
        <v>80</v>
      </c>
      <c r="AK182" s="116">
        <v>0</v>
      </c>
      <c r="AL182" s="124">
        <v>0</v>
      </c>
      <c r="AM182" s="124">
        <v>0</v>
      </c>
      <c r="AN182" s="116">
        <v>0</v>
      </c>
      <c r="AO182" s="116">
        <v>0</v>
      </c>
      <c r="AP182" s="116">
        <v>0</v>
      </c>
      <c r="AQ182" s="119">
        <v>0</v>
      </c>
    </row>
    <row r="183" spans="1:44" customHeight="1" ht="22.5">
      <c r="B183" s="101" t="str">
        <f>SUBTOTAL(3,$C$10:$C$183)</f>
        <v>0</v>
      </c>
      <c r="C183" s="104">
        <v>51</v>
      </c>
      <c r="D183" s="104" t="s">
        <v>144</v>
      </c>
      <c r="E183" s="104" t="s">
        <v>173</v>
      </c>
      <c r="F183" s="104" t="s">
        <v>174</v>
      </c>
      <c r="G183" s="104" t="s">
        <v>712</v>
      </c>
      <c r="H183" s="104" t="s">
        <v>696</v>
      </c>
      <c r="I183" s="104" t="s">
        <v>697</v>
      </c>
      <c r="J183" s="107">
        <v>10</v>
      </c>
      <c r="K183" s="113">
        <v>970</v>
      </c>
      <c r="L183" s="116" t="str">
        <f>SUM(N183:AQ183)</f>
        <v>0</v>
      </c>
      <c r="M183" s="119" t="str">
        <f>L183 - K183</f>
        <v>0</v>
      </c>
      <c r="N183" s="113">
        <v>60</v>
      </c>
      <c r="O183" s="116">
        <v>60</v>
      </c>
      <c r="P183" s="116">
        <v>60</v>
      </c>
      <c r="Q183" s="124">
        <v>0</v>
      </c>
      <c r="R183" s="124">
        <v>0</v>
      </c>
      <c r="S183" s="116">
        <v>70</v>
      </c>
      <c r="T183" s="116">
        <v>80</v>
      </c>
      <c r="U183" s="116">
        <v>60</v>
      </c>
      <c r="V183" s="116">
        <v>70</v>
      </c>
      <c r="W183" s="116">
        <v>80</v>
      </c>
      <c r="X183" s="124">
        <v>0</v>
      </c>
      <c r="Y183" s="124">
        <v>0</v>
      </c>
      <c r="Z183" s="124">
        <v>0</v>
      </c>
      <c r="AA183" s="124">
        <v>0</v>
      </c>
      <c r="AB183" s="124">
        <v>0</v>
      </c>
      <c r="AC183" s="124">
        <v>0</v>
      </c>
      <c r="AD183" s="124">
        <v>0</v>
      </c>
      <c r="AE183" s="124">
        <v>0</v>
      </c>
      <c r="AF183" s="124">
        <v>0</v>
      </c>
      <c r="AG183" s="116">
        <v>50</v>
      </c>
      <c r="AH183" s="116">
        <v>70</v>
      </c>
      <c r="AI183" s="116">
        <v>80</v>
      </c>
      <c r="AJ183" s="116">
        <v>80</v>
      </c>
      <c r="AK183" s="116">
        <v>0</v>
      </c>
      <c r="AL183" s="124">
        <v>0</v>
      </c>
      <c r="AM183" s="124">
        <v>0</v>
      </c>
      <c r="AN183" s="116">
        <v>0</v>
      </c>
      <c r="AO183" s="116">
        <v>0</v>
      </c>
      <c r="AP183" s="116">
        <v>0</v>
      </c>
      <c r="AQ183" s="119">
        <v>0</v>
      </c>
    </row>
    <row r="184" spans="1:44" customHeight="1" ht="22.5">
      <c r="B184" s="101" t="str">
        <f>SUBTOTAL(3,$C$10:$C$184)</f>
        <v>0</v>
      </c>
      <c r="C184" s="104">
        <v>51</v>
      </c>
      <c r="D184" s="104" t="s">
        <v>144</v>
      </c>
      <c r="E184" s="104" t="s">
        <v>173</v>
      </c>
      <c r="F184" s="104" t="s">
        <v>174</v>
      </c>
      <c r="G184" s="104" t="s">
        <v>713</v>
      </c>
      <c r="H184" s="104" t="s">
        <v>687</v>
      </c>
      <c r="I184" s="104" t="s">
        <v>704</v>
      </c>
      <c r="J184" s="107">
        <v>10</v>
      </c>
      <c r="K184" s="113">
        <v>820</v>
      </c>
      <c r="L184" s="116" t="str">
        <f>SUM(N184:AQ184)</f>
        <v>0</v>
      </c>
      <c r="M184" s="119" t="str">
        <f>L184 - K184</f>
        <v>0</v>
      </c>
      <c r="N184" s="113">
        <v>60</v>
      </c>
      <c r="O184" s="116">
        <v>60</v>
      </c>
      <c r="P184" s="116">
        <v>60</v>
      </c>
      <c r="Q184" s="124">
        <v>0</v>
      </c>
      <c r="R184" s="124">
        <v>0</v>
      </c>
      <c r="S184" s="116">
        <v>40</v>
      </c>
      <c r="T184" s="116">
        <v>80</v>
      </c>
      <c r="U184" s="116">
        <v>60</v>
      </c>
      <c r="V184" s="116">
        <v>60</v>
      </c>
      <c r="W184" s="116">
        <v>0</v>
      </c>
      <c r="X184" s="124">
        <v>0</v>
      </c>
      <c r="Y184" s="124">
        <v>0</v>
      </c>
      <c r="Z184" s="124">
        <v>0</v>
      </c>
      <c r="AA184" s="124">
        <v>0</v>
      </c>
      <c r="AB184" s="124">
        <v>0</v>
      </c>
      <c r="AC184" s="124">
        <v>0</v>
      </c>
      <c r="AD184" s="124">
        <v>0</v>
      </c>
      <c r="AE184" s="124">
        <v>0</v>
      </c>
      <c r="AF184" s="124">
        <v>0</v>
      </c>
      <c r="AG184" s="116">
        <v>60</v>
      </c>
      <c r="AH184" s="116">
        <v>60</v>
      </c>
      <c r="AI184" s="116">
        <v>60</v>
      </c>
      <c r="AJ184" s="116">
        <v>80</v>
      </c>
      <c r="AK184" s="116">
        <v>0</v>
      </c>
      <c r="AL184" s="124">
        <v>0</v>
      </c>
      <c r="AM184" s="124">
        <v>0</v>
      </c>
      <c r="AN184" s="116">
        <v>0</v>
      </c>
      <c r="AO184" s="116">
        <v>0</v>
      </c>
      <c r="AP184" s="116">
        <v>0</v>
      </c>
      <c r="AQ184" s="119">
        <v>0</v>
      </c>
    </row>
    <row r="185" spans="1:44" customHeight="1" ht="22.5">
      <c r="B185" s="101" t="str">
        <f>SUBTOTAL(3,$C$10:$C$185)</f>
        <v>0</v>
      </c>
      <c r="C185" s="104">
        <v>51</v>
      </c>
      <c r="D185" s="104" t="s">
        <v>144</v>
      </c>
      <c r="E185" s="104" t="s">
        <v>173</v>
      </c>
      <c r="F185" s="104" t="s">
        <v>174</v>
      </c>
      <c r="G185" s="104" t="s">
        <v>714</v>
      </c>
      <c r="H185" s="104" t="s">
        <v>690</v>
      </c>
      <c r="I185" s="104" t="s">
        <v>715</v>
      </c>
      <c r="J185" s="107">
        <v>10</v>
      </c>
      <c r="K185" s="113">
        <v>285</v>
      </c>
      <c r="L185" s="116" t="str">
        <f>SUM(N185:AQ185)</f>
        <v>0</v>
      </c>
      <c r="M185" s="119" t="str">
        <f>L185 - K185</f>
        <v>0</v>
      </c>
      <c r="N185" s="113">
        <v>15</v>
      </c>
      <c r="O185" s="116">
        <v>15</v>
      </c>
      <c r="P185" s="116">
        <v>15</v>
      </c>
      <c r="Q185" s="124">
        <v>0</v>
      </c>
      <c r="R185" s="124">
        <v>0</v>
      </c>
      <c r="S185" s="116">
        <v>15</v>
      </c>
      <c r="T185" s="116">
        <v>15</v>
      </c>
      <c r="U185" s="116">
        <v>15</v>
      </c>
      <c r="V185" s="116">
        <v>30</v>
      </c>
      <c r="W185" s="116">
        <v>15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16">
        <v>30</v>
      </c>
      <c r="AH185" s="116">
        <v>30</v>
      </c>
      <c r="AI185" s="116">
        <v>30</v>
      </c>
      <c r="AJ185" s="116">
        <v>30</v>
      </c>
      <c r="AK185" s="116">
        <v>0</v>
      </c>
      <c r="AL185" s="124">
        <v>0</v>
      </c>
      <c r="AM185" s="124">
        <v>0</v>
      </c>
      <c r="AN185" s="116">
        <v>0</v>
      </c>
      <c r="AO185" s="116">
        <v>0</v>
      </c>
      <c r="AP185" s="116">
        <v>0</v>
      </c>
      <c r="AQ185" s="119">
        <v>0</v>
      </c>
    </row>
    <row r="186" spans="1:44" customHeight="1" ht="22.5">
      <c r="B186" s="101" t="str">
        <f>SUBTOTAL(3,$C$10:$C$186)</f>
        <v>0</v>
      </c>
      <c r="C186" s="104">
        <v>51</v>
      </c>
      <c r="D186" s="104" t="s">
        <v>144</v>
      </c>
      <c r="E186" s="104" t="s">
        <v>173</v>
      </c>
      <c r="F186" s="104" t="s">
        <v>174</v>
      </c>
      <c r="G186" s="104" t="s">
        <v>716</v>
      </c>
      <c r="H186" s="104" t="s">
        <v>717</v>
      </c>
      <c r="I186" s="104" t="s">
        <v>718</v>
      </c>
      <c r="J186" s="107">
        <v>10</v>
      </c>
      <c r="K186" s="113">
        <v>100</v>
      </c>
      <c r="L186" s="116" t="str">
        <f>SUM(N186:AQ186)</f>
        <v>0</v>
      </c>
      <c r="M186" s="119" t="str">
        <f>L186 - K186</f>
        <v>0</v>
      </c>
      <c r="N186" s="113">
        <v>10</v>
      </c>
      <c r="O186" s="116">
        <v>10</v>
      </c>
      <c r="P186" s="116">
        <v>10</v>
      </c>
      <c r="Q186" s="124">
        <v>0</v>
      </c>
      <c r="R186" s="124">
        <v>0</v>
      </c>
      <c r="S186" s="116">
        <v>10</v>
      </c>
      <c r="T186" s="116">
        <v>10</v>
      </c>
      <c r="U186" s="116">
        <v>10</v>
      </c>
      <c r="V186" s="116">
        <v>20</v>
      </c>
      <c r="W186" s="116">
        <v>0</v>
      </c>
      <c r="X186" s="124">
        <v>0</v>
      </c>
      <c r="Y186" s="124">
        <v>0</v>
      </c>
      <c r="Z186" s="124">
        <v>0</v>
      </c>
      <c r="AA186" s="124">
        <v>0</v>
      </c>
      <c r="AB186" s="124">
        <v>0</v>
      </c>
      <c r="AC186" s="124">
        <v>0</v>
      </c>
      <c r="AD186" s="124">
        <v>0</v>
      </c>
      <c r="AE186" s="124">
        <v>0</v>
      </c>
      <c r="AF186" s="124">
        <v>0</v>
      </c>
      <c r="AG186" s="116">
        <v>10</v>
      </c>
      <c r="AH186" s="116">
        <v>10</v>
      </c>
      <c r="AI186" s="116">
        <v>0</v>
      </c>
      <c r="AJ186" s="116">
        <v>0</v>
      </c>
      <c r="AK186" s="116">
        <v>0</v>
      </c>
      <c r="AL186" s="124">
        <v>0</v>
      </c>
      <c r="AM186" s="124">
        <v>0</v>
      </c>
      <c r="AN186" s="116">
        <v>0</v>
      </c>
      <c r="AO186" s="116">
        <v>0</v>
      </c>
      <c r="AP186" s="116">
        <v>0</v>
      </c>
      <c r="AQ186" s="119">
        <v>0</v>
      </c>
    </row>
    <row r="187" spans="1:44" customHeight="1" ht="22.5">
      <c r="B187" s="101" t="str">
        <f>SUBTOTAL(3,$C$10:$C$187)</f>
        <v>0</v>
      </c>
      <c r="C187" s="104">
        <v>51</v>
      </c>
      <c r="D187" s="104" t="s">
        <v>144</v>
      </c>
      <c r="E187" s="104" t="s">
        <v>173</v>
      </c>
      <c r="F187" s="104" t="s">
        <v>174</v>
      </c>
      <c r="G187" s="104" t="s">
        <v>719</v>
      </c>
      <c r="H187" s="104" t="s">
        <v>694</v>
      </c>
      <c r="I187" s="104" t="s">
        <v>678</v>
      </c>
      <c r="J187" s="107">
        <v>10</v>
      </c>
      <c r="K187" s="113">
        <v>352</v>
      </c>
      <c r="L187" s="116" t="str">
        <f>SUM(N187:AQ187)</f>
        <v>0</v>
      </c>
      <c r="M187" s="119" t="str">
        <f>L187 - K187</f>
        <v>0</v>
      </c>
      <c r="N187" s="113">
        <v>16</v>
      </c>
      <c r="O187" s="116">
        <v>16</v>
      </c>
      <c r="P187" s="116">
        <v>32</v>
      </c>
      <c r="Q187" s="124">
        <v>0</v>
      </c>
      <c r="R187" s="124">
        <v>0</v>
      </c>
      <c r="S187" s="116">
        <v>16</v>
      </c>
      <c r="T187" s="116">
        <v>16</v>
      </c>
      <c r="U187" s="116">
        <v>32</v>
      </c>
      <c r="V187" s="116">
        <v>16</v>
      </c>
      <c r="W187" s="116">
        <v>0</v>
      </c>
      <c r="X187" s="124">
        <v>0</v>
      </c>
      <c r="Y187" s="124">
        <v>0</v>
      </c>
      <c r="Z187" s="124">
        <v>0</v>
      </c>
      <c r="AA187" s="124">
        <v>0</v>
      </c>
      <c r="AB187" s="124">
        <v>0</v>
      </c>
      <c r="AC187" s="124">
        <v>0</v>
      </c>
      <c r="AD187" s="124">
        <v>0</v>
      </c>
      <c r="AE187" s="124">
        <v>0</v>
      </c>
      <c r="AF187" s="124">
        <v>0</v>
      </c>
      <c r="AG187" s="116">
        <v>48</v>
      </c>
      <c r="AH187" s="116">
        <v>48</v>
      </c>
      <c r="AI187" s="116">
        <v>48</v>
      </c>
      <c r="AJ187" s="116">
        <v>48</v>
      </c>
      <c r="AK187" s="116">
        <v>0</v>
      </c>
      <c r="AL187" s="124">
        <v>0</v>
      </c>
      <c r="AM187" s="124">
        <v>0</v>
      </c>
      <c r="AN187" s="116">
        <v>0</v>
      </c>
      <c r="AO187" s="116">
        <v>0</v>
      </c>
      <c r="AP187" s="116">
        <v>0</v>
      </c>
      <c r="AQ187" s="119">
        <v>0</v>
      </c>
    </row>
    <row r="188" spans="1:44" customHeight="1" ht="22.5">
      <c r="B188" s="101" t="str">
        <f>SUBTOTAL(3,$C$10:$C$188)</f>
        <v>0</v>
      </c>
      <c r="C188" s="104">
        <v>51</v>
      </c>
      <c r="D188" s="104" t="s">
        <v>144</v>
      </c>
      <c r="E188" s="104" t="s">
        <v>173</v>
      </c>
      <c r="F188" s="104" t="s">
        <v>174</v>
      </c>
      <c r="G188" s="104" t="s">
        <v>720</v>
      </c>
      <c r="H188" s="104" t="s">
        <v>684</v>
      </c>
      <c r="I188" s="104" t="s">
        <v>685</v>
      </c>
      <c r="J188" s="107">
        <v>10</v>
      </c>
      <c r="K188" s="113">
        <v>60</v>
      </c>
      <c r="L188" s="116" t="str">
        <f>SUM(N188:AQ188)</f>
        <v>0</v>
      </c>
      <c r="M188" s="119" t="str">
        <f>L188 - K188</f>
        <v>0</v>
      </c>
      <c r="N188" s="113">
        <v>0</v>
      </c>
      <c r="O188" s="116">
        <v>0</v>
      </c>
      <c r="P188" s="116">
        <v>20</v>
      </c>
      <c r="Q188" s="124">
        <v>0</v>
      </c>
      <c r="R188" s="124">
        <v>0</v>
      </c>
      <c r="S188" s="116">
        <v>20</v>
      </c>
      <c r="T188" s="116">
        <v>0</v>
      </c>
      <c r="U188" s="116">
        <v>0</v>
      </c>
      <c r="V188" s="116">
        <v>0</v>
      </c>
      <c r="W188" s="116">
        <v>0</v>
      </c>
      <c r="X188" s="124">
        <v>0</v>
      </c>
      <c r="Y188" s="124">
        <v>0</v>
      </c>
      <c r="Z188" s="124">
        <v>0</v>
      </c>
      <c r="AA188" s="124">
        <v>0</v>
      </c>
      <c r="AB188" s="124">
        <v>0</v>
      </c>
      <c r="AC188" s="124">
        <v>0</v>
      </c>
      <c r="AD188" s="124">
        <v>0</v>
      </c>
      <c r="AE188" s="124">
        <v>0</v>
      </c>
      <c r="AF188" s="124">
        <v>0</v>
      </c>
      <c r="AG188" s="116">
        <v>20</v>
      </c>
      <c r="AH188" s="116">
        <v>0</v>
      </c>
      <c r="AI188" s="116">
        <v>0</v>
      </c>
      <c r="AJ188" s="116">
        <v>0</v>
      </c>
      <c r="AK188" s="116">
        <v>0</v>
      </c>
      <c r="AL188" s="124">
        <v>0</v>
      </c>
      <c r="AM188" s="124">
        <v>0</v>
      </c>
      <c r="AN188" s="116">
        <v>0</v>
      </c>
      <c r="AO188" s="116">
        <v>0</v>
      </c>
      <c r="AP188" s="116">
        <v>0</v>
      </c>
      <c r="AQ188" s="119">
        <v>0</v>
      </c>
    </row>
    <row r="189" spans="1:44" customHeight="1" ht="22.5">
      <c r="B189" s="101" t="str">
        <f>SUBTOTAL(3,$C$10:$C$189)</f>
        <v>0</v>
      </c>
      <c r="C189" s="104">
        <v>51</v>
      </c>
      <c r="D189" s="104" t="s">
        <v>144</v>
      </c>
      <c r="E189" s="104" t="s">
        <v>173</v>
      </c>
      <c r="F189" s="104" t="s">
        <v>174</v>
      </c>
      <c r="G189" s="104" t="s">
        <v>721</v>
      </c>
      <c r="H189" s="104" t="s">
        <v>692</v>
      </c>
      <c r="I189" s="104" t="s">
        <v>685</v>
      </c>
      <c r="J189" s="107">
        <v>10</v>
      </c>
      <c r="K189" s="113">
        <v>240</v>
      </c>
      <c r="L189" s="116" t="str">
        <f>SUM(N189:AQ189)</f>
        <v>0</v>
      </c>
      <c r="M189" s="119" t="str">
        <f>L189 - K189</f>
        <v>0</v>
      </c>
      <c r="N189" s="113">
        <v>20</v>
      </c>
      <c r="O189" s="116">
        <v>20</v>
      </c>
      <c r="P189" s="116">
        <v>20</v>
      </c>
      <c r="Q189" s="124">
        <v>0</v>
      </c>
      <c r="R189" s="124">
        <v>0</v>
      </c>
      <c r="S189" s="116">
        <v>20</v>
      </c>
      <c r="T189" s="116">
        <v>20</v>
      </c>
      <c r="U189" s="116">
        <v>20</v>
      </c>
      <c r="V189" s="116">
        <v>40</v>
      </c>
      <c r="W189" s="116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16">
        <v>0</v>
      </c>
      <c r="AH189" s="116">
        <v>20</v>
      </c>
      <c r="AI189" s="116">
        <v>40</v>
      </c>
      <c r="AJ189" s="116">
        <v>20</v>
      </c>
      <c r="AK189" s="116">
        <v>0</v>
      </c>
      <c r="AL189" s="124">
        <v>0</v>
      </c>
      <c r="AM189" s="124">
        <v>0</v>
      </c>
      <c r="AN189" s="116">
        <v>0</v>
      </c>
      <c r="AO189" s="116">
        <v>0</v>
      </c>
      <c r="AP189" s="116">
        <v>0</v>
      </c>
      <c r="AQ189" s="119">
        <v>0</v>
      </c>
    </row>
    <row r="190" spans="1:44" customHeight="1" ht="22.5">
      <c r="B190" s="101" t="str">
        <f>SUBTOTAL(3,$C$10:$C$190)</f>
        <v>0</v>
      </c>
      <c r="C190" s="104">
        <v>51</v>
      </c>
      <c r="D190" s="104" t="s">
        <v>144</v>
      </c>
      <c r="E190" s="104" t="s">
        <v>173</v>
      </c>
      <c r="F190" s="104" t="s">
        <v>174</v>
      </c>
      <c r="G190" s="104" t="s">
        <v>722</v>
      </c>
      <c r="H190" s="104" t="s">
        <v>708</v>
      </c>
      <c r="I190" s="104" t="s">
        <v>688</v>
      </c>
      <c r="J190" s="107">
        <v>10</v>
      </c>
      <c r="K190" s="113">
        <v>20</v>
      </c>
      <c r="L190" s="116" t="str">
        <f>SUM(N190:AQ190)</f>
        <v>0</v>
      </c>
      <c r="M190" s="119" t="str">
        <f>L190 - K190</f>
        <v>0</v>
      </c>
      <c r="N190" s="113">
        <v>0</v>
      </c>
      <c r="O190" s="116">
        <v>0</v>
      </c>
      <c r="P190" s="116">
        <v>0</v>
      </c>
      <c r="Q190" s="124">
        <v>0</v>
      </c>
      <c r="R190" s="124">
        <v>0</v>
      </c>
      <c r="S190" s="116">
        <v>0</v>
      </c>
      <c r="T190" s="116">
        <v>0</v>
      </c>
      <c r="U190" s="116">
        <v>0</v>
      </c>
      <c r="V190" s="116">
        <v>0</v>
      </c>
      <c r="W190" s="116">
        <v>0</v>
      </c>
      <c r="X190" s="124">
        <v>0</v>
      </c>
      <c r="Y190" s="124">
        <v>0</v>
      </c>
      <c r="Z190" s="124">
        <v>0</v>
      </c>
      <c r="AA190" s="124">
        <v>0</v>
      </c>
      <c r="AB190" s="124">
        <v>0</v>
      </c>
      <c r="AC190" s="124">
        <v>0</v>
      </c>
      <c r="AD190" s="124">
        <v>0</v>
      </c>
      <c r="AE190" s="124">
        <v>0</v>
      </c>
      <c r="AF190" s="124">
        <v>0</v>
      </c>
      <c r="AG190" s="116">
        <v>0</v>
      </c>
      <c r="AH190" s="116">
        <v>20</v>
      </c>
      <c r="AI190" s="116">
        <v>0</v>
      </c>
      <c r="AJ190" s="116">
        <v>0</v>
      </c>
      <c r="AK190" s="116">
        <v>0</v>
      </c>
      <c r="AL190" s="124">
        <v>0</v>
      </c>
      <c r="AM190" s="124">
        <v>0</v>
      </c>
      <c r="AN190" s="116">
        <v>0</v>
      </c>
      <c r="AO190" s="116">
        <v>0</v>
      </c>
      <c r="AP190" s="116">
        <v>0</v>
      </c>
      <c r="AQ190" s="119">
        <v>0</v>
      </c>
    </row>
    <row r="191" spans="1:44" customHeight="1" ht="22.5">
      <c r="B191" s="101" t="str">
        <f>SUBTOTAL(3,$C$10:$C$191)</f>
        <v>0</v>
      </c>
      <c r="C191" s="104">
        <v>51</v>
      </c>
      <c r="D191" s="104" t="s">
        <v>144</v>
      </c>
      <c r="E191" s="104" t="s">
        <v>173</v>
      </c>
      <c r="F191" s="104" t="s">
        <v>174</v>
      </c>
      <c r="G191" s="104" t="s">
        <v>723</v>
      </c>
      <c r="H191" s="104" t="s">
        <v>724</v>
      </c>
      <c r="I191" s="104" t="s">
        <v>725</v>
      </c>
      <c r="J191" s="107">
        <v>10</v>
      </c>
      <c r="K191" s="113">
        <v>20</v>
      </c>
      <c r="L191" s="116" t="str">
        <f>SUM(N191:AQ191)</f>
        <v>0</v>
      </c>
      <c r="M191" s="119" t="str">
        <f>L191 - K191</f>
        <v>0</v>
      </c>
      <c r="N191" s="113">
        <v>0</v>
      </c>
      <c r="O191" s="116">
        <v>0</v>
      </c>
      <c r="P191" s="116">
        <v>0</v>
      </c>
      <c r="Q191" s="124">
        <v>0</v>
      </c>
      <c r="R191" s="124">
        <v>0</v>
      </c>
      <c r="S191" s="116">
        <v>0</v>
      </c>
      <c r="T191" s="116">
        <v>0</v>
      </c>
      <c r="U191" s="116">
        <v>0</v>
      </c>
      <c r="V191" s="116">
        <v>0</v>
      </c>
      <c r="W191" s="116">
        <v>0</v>
      </c>
      <c r="X191" s="124">
        <v>0</v>
      </c>
      <c r="Y191" s="124">
        <v>0</v>
      </c>
      <c r="Z191" s="124">
        <v>0</v>
      </c>
      <c r="AA191" s="124">
        <v>0</v>
      </c>
      <c r="AB191" s="124">
        <v>0</v>
      </c>
      <c r="AC191" s="124">
        <v>0</v>
      </c>
      <c r="AD191" s="124">
        <v>0</v>
      </c>
      <c r="AE191" s="124">
        <v>0</v>
      </c>
      <c r="AF191" s="124">
        <v>0</v>
      </c>
      <c r="AG191" s="116">
        <v>0</v>
      </c>
      <c r="AH191" s="116">
        <v>0</v>
      </c>
      <c r="AI191" s="116">
        <v>20</v>
      </c>
      <c r="AJ191" s="116">
        <v>0</v>
      </c>
      <c r="AK191" s="116">
        <v>0</v>
      </c>
      <c r="AL191" s="124">
        <v>0</v>
      </c>
      <c r="AM191" s="124">
        <v>0</v>
      </c>
      <c r="AN191" s="116">
        <v>0</v>
      </c>
      <c r="AO191" s="116">
        <v>0</v>
      </c>
      <c r="AP191" s="116">
        <v>0</v>
      </c>
      <c r="AQ191" s="119">
        <v>0</v>
      </c>
    </row>
    <row r="192" spans="1:44" customHeight="1" ht="22.5">
      <c r="B192" s="101" t="str">
        <f>SUBTOTAL(3,$C$10:$C$192)</f>
        <v>0</v>
      </c>
      <c r="C192" s="104">
        <v>51</v>
      </c>
      <c r="D192" s="104" t="s">
        <v>144</v>
      </c>
      <c r="E192" s="104" t="s">
        <v>173</v>
      </c>
      <c r="F192" s="104" t="s">
        <v>174</v>
      </c>
      <c r="G192" s="104" t="s">
        <v>726</v>
      </c>
      <c r="H192" s="104" t="s">
        <v>717</v>
      </c>
      <c r="I192" s="104" t="s">
        <v>727</v>
      </c>
      <c r="J192" s="107">
        <v>10</v>
      </c>
      <c r="K192" s="113">
        <v>180</v>
      </c>
      <c r="L192" s="116" t="str">
        <f>SUM(N192:AQ192)</f>
        <v>0</v>
      </c>
      <c r="M192" s="119" t="str">
        <f>L192 - K192</f>
        <v>0</v>
      </c>
      <c r="N192" s="113">
        <v>20</v>
      </c>
      <c r="O192" s="116">
        <v>10</v>
      </c>
      <c r="P192" s="116">
        <v>10</v>
      </c>
      <c r="Q192" s="124">
        <v>0</v>
      </c>
      <c r="R192" s="124">
        <v>0</v>
      </c>
      <c r="S192" s="116">
        <v>10</v>
      </c>
      <c r="T192" s="116">
        <v>20</v>
      </c>
      <c r="U192" s="116">
        <v>20</v>
      </c>
      <c r="V192" s="116">
        <v>40</v>
      </c>
      <c r="W192" s="116">
        <v>0</v>
      </c>
      <c r="X192" s="124">
        <v>0</v>
      </c>
      <c r="Y192" s="124">
        <v>0</v>
      </c>
      <c r="Z192" s="124">
        <v>0</v>
      </c>
      <c r="AA192" s="124">
        <v>0</v>
      </c>
      <c r="AB192" s="124">
        <v>0</v>
      </c>
      <c r="AC192" s="124">
        <v>0</v>
      </c>
      <c r="AD192" s="124">
        <v>0</v>
      </c>
      <c r="AE192" s="124">
        <v>0</v>
      </c>
      <c r="AF192" s="124">
        <v>0</v>
      </c>
      <c r="AG192" s="116">
        <v>20</v>
      </c>
      <c r="AH192" s="116">
        <v>20</v>
      </c>
      <c r="AI192" s="116">
        <v>0</v>
      </c>
      <c r="AJ192" s="116">
        <v>0</v>
      </c>
      <c r="AK192" s="116">
        <v>0</v>
      </c>
      <c r="AL192" s="124">
        <v>0</v>
      </c>
      <c r="AM192" s="124">
        <v>0</v>
      </c>
      <c r="AN192" s="116">
        <v>0</v>
      </c>
      <c r="AO192" s="116">
        <v>0</v>
      </c>
      <c r="AP192" s="116">
        <v>0</v>
      </c>
      <c r="AQ192" s="119">
        <v>0</v>
      </c>
    </row>
    <row r="193" spans="1:44" customHeight="1" ht="22.5">
      <c r="B193" s="101" t="str">
        <f>SUBTOTAL(3,$C$10:$C$193)</f>
        <v>0</v>
      </c>
      <c r="C193" s="104">
        <v>51</v>
      </c>
      <c r="D193" s="104" t="s">
        <v>144</v>
      </c>
      <c r="E193" s="104" t="s">
        <v>173</v>
      </c>
      <c r="F193" s="104" t="s">
        <v>174</v>
      </c>
      <c r="G193" s="104" t="s">
        <v>728</v>
      </c>
      <c r="H193" s="104" t="s">
        <v>729</v>
      </c>
      <c r="I193" s="104" t="s">
        <v>725</v>
      </c>
      <c r="J193" s="107">
        <v>10</v>
      </c>
      <c r="K193" s="113">
        <v>60</v>
      </c>
      <c r="L193" s="116" t="str">
        <f>SUM(N193:AQ193)</f>
        <v>0</v>
      </c>
      <c r="M193" s="119" t="str">
        <f>L193 - K193</f>
        <v>0</v>
      </c>
      <c r="N193" s="113">
        <v>0</v>
      </c>
      <c r="O193" s="116">
        <v>0</v>
      </c>
      <c r="P193" s="116">
        <v>0</v>
      </c>
      <c r="Q193" s="124">
        <v>0</v>
      </c>
      <c r="R193" s="124">
        <v>0</v>
      </c>
      <c r="S193" s="116">
        <v>20</v>
      </c>
      <c r="T193" s="116">
        <v>0</v>
      </c>
      <c r="U193" s="116">
        <v>20</v>
      </c>
      <c r="V193" s="116">
        <v>0</v>
      </c>
      <c r="W193" s="116">
        <v>0</v>
      </c>
      <c r="X193" s="124">
        <v>0</v>
      </c>
      <c r="Y193" s="124">
        <v>0</v>
      </c>
      <c r="Z193" s="124">
        <v>0</v>
      </c>
      <c r="AA193" s="124">
        <v>0</v>
      </c>
      <c r="AB193" s="124">
        <v>0</v>
      </c>
      <c r="AC193" s="124">
        <v>0</v>
      </c>
      <c r="AD193" s="124">
        <v>0</v>
      </c>
      <c r="AE193" s="124">
        <v>0</v>
      </c>
      <c r="AF193" s="124">
        <v>0</v>
      </c>
      <c r="AG193" s="116">
        <v>0</v>
      </c>
      <c r="AH193" s="116">
        <v>0</v>
      </c>
      <c r="AI193" s="116">
        <v>0</v>
      </c>
      <c r="AJ193" s="116">
        <v>20</v>
      </c>
      <c r="AK193" s="116">
        <v>0</v>
      </c>
      <c r="AL193" s="124">
        <v>0</v>
      </c>
      <c r="AM193" s="124">
        <v>0</v>
      </c>
      <c r="AN193" s="116">
        <v>0</v>
      </c>
      <c r="AO193" s="116">
        <v>0</v>
      </c>
      <c r="AP193" s="116">
        <v>0</v>
      </c>
      <c r="AQ193" s="119">
        <v>0</v>
      </c>
    </row>
    <row r="194" spans="1:44" customHeight="1" ht="22.5">
      <c r="B194" s="101" t="str">
        <f>SUBTOTAL(3,$C$10:$C$194)</f>
        <v>0</v>
      </c>
      <c r="C194" s="104">
        <v>51</v>
      </c>
      <c r="D194" s="104" t="s">
        <v>144</v>
      </c>
      <c r="E194" s="104" t="s">
        <v>173</v>
      </c>
      <c r="F194" s="104" t="s">
        <v>174</v>
      </c>
      <c r="G194" s="104" t="s">
        <v>730</v>
      </c>
      <c r="H194" s="104" t="s">
        <v>692</v>
      </c>
      <c r="I194" s="104" t="s">
        <v>688</v>
      </c>
      <c r="J194" s="107">
        <v>10</v>
      </c>
      <c r="K194" s="113">
        <v>960</v>
      </c>
      <c r="L194" s="116" t="str">
        <f>SUM(N194:AQ194)</f>
        <v>0</v>
      </c>
      <c r="M194" s="119" t="str">
        <f>L194 - K194</f>
        <v>0</v>
      </c>
      <c r="N194" s="113">
        <v>40</v>
      </c>
      <c r="O194" s="116">
        <v>40</v>
      </c>
      <c r="P194" s="116">
        <v>40</v>
      </c>
      <c r="Q194" s="124">
        <v>0</v>
      </c>
      <c r="R194" s="124">
        <v>0</v>
      </c>
      <c r="S194" s="116">
        <v>80</v>
      </c>
      <c r="T194" s="116">
        <v>60</v>
      </c>
      <c r="U194" s="116">
        <v>60</v>
      </c>
      <c r="V194" s="116">
        <v>60</v>
      </c>
      <c r="W194" s="116">
        <v>120</v>
      </c>
      <c r="X194" s="124">
        <v>0</v>
      </c>
      <c r="Y194" s="124">
        <v>0</v>
      </c>
      <c r="Z194" s="124">
        <v>0</v>
      </c>
      <c r="AA194" s="124">
        <v>0</v>
      </c>
      <c r="AB194" s="124">
        <v>0</v>
      </c>
      <c r="AC194" s="124">
        <v>0</v>
      </c>
      <c r="AD194" s="124">
        <v>0</v>
      </c>
      <c r="AE194" s="124">
        <v>0</v>
      </c>
      <c r="AF194" s="124">
        <v>0</v>
      </c>
      <c r="AG194" s="116">
        <v>80</v>
      </c>
      <c r="AH194" s="116">
        <v>80</v>
      </c>
      <c r="AI194" s="116">
        <v>80</v>
      </c>
      <c r="AJ194" s="116">
        <v>80</v>
      </c>
      <c r="AK194" s="116">
        <v>0</v>
      </c>
      <c r="AL194" s="124">
        <v>0</v>
      </c>
      <c r="AM194" s="124">
        <v>0</v>
      </c>
      <c r="AN194" s="116">
        <v>0</v>
      </c>
      <c r="AO194" s="116">
        <v>0</v>
      </c>
      <c r="AP194" s="116">
        <v>0</v>
      </c>
      <c r="AQ194" s="119">
        <v>0</v>
      </c>
    </row>
    <row r="195" spans="1:44" customHeight="1" ht="22.5">
      <c r="B195" s="101" t="str">
        <f>SUBTOTAL(3,$C$10:$C$195)</f>
        <v>0</v>
      </c>
      <c r="C195" s="104">
        <v>51</v>
      </c>
      <c r="D195" s="104" t="s">
        <v>144</v>
      </c>
      <c r="E195" s="104" t="s">
        <v>173</v>
      </c>
      <c r="F195" s="104" t="s">
        <v>174</v>
      </c>
      <c r="G195" s="104" t="s">
        <v>731</v>
      </c>
      <c r="H195" s="104" t="s">
        <v>701</v>
      </c>
      <c r="I195" s="104" t="s">
        <v>685</v>
      </c>
      <c r="J195" s="107">
        <v>10</v>
      </c>
      <c r="K195" s="113">
        <v>1080</v>
      </c>
      <c r="L195" s="116" t="str">
        <f>SUM(N195:AQ195)</f>
        <v>0</v>
      </c>
      <c r="M195" s="119" t="str">
        <f>L195 - K195</f>
        <v>0</v>
      </c>
      <c r="N195" s="113">
        <v>72</v>
      </c>
      <c r="O195" s="116">
        <v>72</v>
      </c>
      <c r="P195" s="116">
        <v>72</v>
      </c>
      <c r="Q195" s="124">
        <v>0</v>
      </c>
      <c r="R195" s="124">
        <v>0</v>
      </c>
      <c r="S195" s="116">
        <v>72</v>
      </c>
      <c r="T195" s="116">
        <v>96</v>
      </c>
      <c r="U195" s="116">
        <v>48</v>
      </c>
      <c r="V195" s="116">
        <v>96</v>
      </c>
      <c r="W195" s="116">
        <v>96</v>
      </c>
      <c r="X195" s="124">
        <v>0</v>
      </c>
      <c r="Y195" s="124">
        <v>0</v>
      </c>
      <c r="Z195" s="124">
        <v>0</v>
      </c>
      <c r="AA195" s="124">
        <v>0</v>
      </c>
      <c r="AB195" s="124">
        <v>0</v>
      </c>
      <c r="AC195" s="124">
        <v>0</v>
      </c>
      <c r="AD195" s="124">
        <v>0</v>
      </c>
      <c r="AE195" s="124">
        <v>0</v>
      </c>
      <c r="AF195" s="124">
        <v>0</v>
      </c>
      <c r="AG195" s="116">
        <v>72</v>
      </c>
      <c r="AH195" s="116">
        <v>72</v>
      </c>
      <c r="AI195" s="116">
        <v>72</v>
      </c>
      <c r="AJ195" s="116">
        <v>72</v>
      </c>
      <c r="AK195" s="116">
        <v>0</v>
      </c>
      <c r="AL195" s="124">
        <v>0</v>
      </c>
      <c r="AM195" s="124">
        <v>0</v>
      </c>
      <c r="AN195" s="116">
        <v>0</v>
      </c>
      <c r="AO195" s="116">
        <v>0</v>
      </c>
      <c r="AP195" s="116">
        <v>0</v>
      </c>
      <c r="AQ195" s="119">
        <v>0</v>
      </c>
    </row>
    <row r="196" spans="1:44" customHeight="1" ht="22.5">
      <c r="B196" s="101" t="str">
        <f>SUBTOTAL(3,$C$10:$C$196)</f>
        <v>0</v>
      </c>
      <c r="C196" s="104">
        <v>51</v>
      </c>
      <c r="D196" s="104" t="s">
        <v>144</v>
      </c>
      <c r="E196" s="104" t="s">
        <v>173</v>
      </c>
      <c r="F196" s="104" t="s">
        <v>174</v>
      </c>
      <c r="G196" s="104" t="s">
        <v>732</v>
      </c>
      <c r="H196" s="104" t="s">
        <v>684</v>
      </c>
      <c r="I196" s="104" t="s">
        <v>733</v>
      </c>
      <c r="J196" s="107">
        <v>10</v>
      </c>
      <c r="K196" s="113">
        <v>810</v>
      </c>
      <c r="L196" s="116" t="str">
        <f>SUM(N196:AQ196)</f>
        <v>0</v>
      </c>
      <c r="M196" s="119" t="str">
        <f>L196 - K196</f>
        <v>0</v>
      </c>
      <c r="N196" s="113">
        <v>45</v>
      </c>
      <c r="O196" s="116">
        <v>45</v>
      </c>
      <c r="P196" s="116">
        <v>45</v>
      </c>
      <c r="Q196" s="124">
        <v>0</v>
      </c>
      <c r="R196" s="124">
        <v>0</v>
      </c>
      <c r="S196" s="116">
        <v>75</v>
      </c>
      <c r="T196" s="116">
        <v>60</v>
      </c>
      <c r="U196" s="116">
        <v>45</v>
      </c>
      <c r="V196" s="116">
        <v>60</v>
      </c>
      <c r="W196" s="116">
        <v>0</v>
      </c>
      <c r="X196" s="124">
        <v>0</v>
      </c>
      <c r="Y196" s="124">
        <v>0</v>
      </c>
      <c r="Z196" s="124">
        <v>0</v>
      </c>
      <c r="AA196" s="124">
        <v>0</v>
      </c>
      <c r="AB196" s="124">
        <v>0</v>
      </c>
      <c r="AC196" s="124">
        <v>0</v>
      </c>
      <c r="AD196" s="124">
        <v>0</v>
      </c>
      <c r="AE196" s="124">
        <v>0</v>
      </c>
      <c r="AF196" s="124">
        <v>0</v>
      </c>
      <c r="AG196" s="116">
        <v>75</v>
      </c>
      <c r="AH196" s="116">
        <v>75</v>
      </c>
      <c r="AI196" s="116">
        <v>75</v>
      </c>
      <c r="AJ196" s="116">
        <v>60</v>
      </c>
      <c r="AK196" s="116">
        <v>0</v>
      </c>
      <c r="AL196" s="124">
        <v>0</v>
      </c>
      <c r="AM196" s="124">
        <v>0</v>
      </c>
      <c r="AN196" s="116">
        <v>0</v>
      </c>
      <c r="AO196" s="116">
        <v>0</v>
      </c>
      <c r="AP196" s="116">
        <v>0</v>
      </c>
      <c r="AQ196" s="119">
        <v>0</v>
      </c>
    </row>
    <row r="197" spans="1:44" customHeight="1" ht="22.5">
      <c r="B197" s="101" t="str">
        <f>SUBTOTAL(3,$C$10:$C$197)</f>
        <v>0</v>
      </c>
      <c r="C197" s="104">
        <v>51</v>
      </c>
      <c r="D197" s="104" t="s">
        <v>144</v>
      </c>
      <c r="E197" s="104" t="s">
        <v>173</v>
      </c>
      <c r="F197" s="104" t="s">
        <v>174</v>
      </c>
      <c r="G197" s="104" t="s">
        <v>734</v>
      </c>
      <c r="H197" s="104" t="s">
        <v>692</v>
      </c>
      <c r="I197" s="104" t="s">
        <v>685</v>
      </c>
      <c r="J197" s="107">
        <v>10</v>
      </c>
      <c r="K197" s="113">
        <v>80</v>
      </c>
      <c r="L197" s="116" t="str">
        <f>SUM(N197:AQ197)</f>
        <v>0</v>
      </c>
      <c r="M197" s="119" t="str">
        <f>L197 - K197</f>
        <v>0</v>
      </c>
      <c r="N197" s="113">
        <v>0</v>
      </c>
      <c r="O197" s="116">
        <v>0</v>
      </c>
      <c r="P197" s="116">
        <v>0</v>
      </c>
      <c r="Q197" s="124">
        <v>0</v>
      </c>
      <c r="R197" s="124">
        <v>0</v>
      </c>
      <c r="S197" s="116">
        <v>0</v>
      </c>
      <c r="T197" s="116">
        <v>0</v>
      </c>
      <c r="U197" s="116">
        <v>20</v>
      </c>
      <c r="V197" s="116">
        <v>20</v>
      </c>
      <c r="W197" s="116">
        <v>0</v>
      </c>
      <c r="X197" s="124">
        <v>0</v>
      </c>
      <c r="Y197" s="124">
        <v>0</v>
      </c>
      <c r="Z197" s="124">
        <v>0</v>
      </c>
      <c r="AA197" s="124">
        <v>0</v>
      </c>
      <c r="AB197" s="124">
        <v>0</v>
      </c>
      <c r="AC197" s="124">
        <v>0</v>
      </c>
      <c r="AD197" s="124">
        <v>0</v>
      </c>
      <c r="AE197" s="124">
        <v>0</v>
      </c>
      <c r="AF197" s="124">
        <v>0</v>
      </c>
      <c r="AG197" s="116">
        <v>0</v>
      </c>
      <c r="AH197" s="116">
        <v>20</v>
      </c>
      <c r="AI197" s="116">
        <v>0</v>
      </c>
      <c r="AJ197" s="116">
        <v>20</v>
      </c>
      <c r="AK197" s="116">
        <v>0</v>
      </c>
      <c r="AL197" s="124">
        <v>0</v>
      </c>
      <c r="AM197" s="124">
        <v>0</v>
      </c>
      <c r="AN197" s="116">
        <v>0</v>
      </c>
      <c r="AO197" s="116">
        <v>0</v>
      </c>
      <c r="AP197" s="116">
        <v>0</v>
      </c>
      <c r="AQ197" s="119">
        <v>0</v>
      </c>
    </row>
    <row r="198" spans="1:44" customHeight="1" ht="22.5">
      <c r="B198" s="101" t="str">
        <f>SUBTOTAL(3,$C$10:$C$198)</f>
        <v>0</v>
      </c>
      <c r="C198" s="104">
        <v>51</v>
      </c>
      <c r="D198" s="104" t="s">
        <v>144</v>
      </c>
      <c r="E198" s="104" t="s">
        <v>173</v>
      </c>
      <c r="F198" s="104" t="s">
        <v>174</v>
      </c>
      <c r="G198" s="104" t="s">
        <v>735</v>
      </c>
      <c r="H198" s="104" t="s">
        <v>736</v>
      </c>
      <c r="I198" s="104" t="s">
        <v>688</v>
      </c>
      <c r="J198" s="107">
        <v>10</v>
      </c>
      <c r="K198" s="113">
        <v>1160</v>
      </c>
      <c r="L198" s="116" t="str">
        <f>SUM(N198:AQ198)</f>
        <v>0</v>
      </c>
      <c r="M198" s="119" t="str">
        <f>L198 - K198</f>
        <v>0</v>
      </c>
      <c r="N198" s="113">
        <v>80</v>
      </c>
      <c r="O198" s="116">
        <v>80</v>
      </c>
      <c r="P198" s="116">
        <v>100</v>
      </c>
      <c r="Q198" s="124">
        <v>0</v>
      </c>
      <c r="R198" s="124">
        <v>0</v>
      </c>
      <c r="S198" s="116">
        <v>80</v>
      </c>
      <c r="T198" s="116">
        <v>80</v>
      </c>
      <c r="U198" s="116">
        <v>80</v>
      </c>
      <c r="V198" s="116">
        <v>80</v>
      </c>
      <c r="W198" s="116">
        <v>100</v>
      </c>
      <c r="X198" s="124">
        <v>0</v>
      </c>
      <c r="Y198" s="124">
        <v>0</v>
      </c>
      <c r="Z198" s="124">
        <v>0</v>
      </c>
      <c r="AA198" s="124">
        <v>0</v>
      </c>
      <c r="AB198" s="124">
        <v>0</v>
      </c>
      <c r="AC198" s="124">
        <v>0</v>
      </c>
      <c r="AD198" s="124">
        <v>0</v>
      </c>
      <c r="AE198" s="124">
        <v>0</v>
      </c>
      <c r="AF198" s="124">
        <v>0</v>
      </c>
      <c r="AG198" s="116">
        <v>80</v>
      </c>
      <c r="AH198" s="116">
        <v>60</v>
      </c>
      <c r="AI198" s="116">
        <v>80</v>
      </c>
      <c r="AJ198" s="116">
        <v>80</v>
      </c>
      <c r="AK198" s="116">
        <v>0</v>
      </c>
      <c r="AL198" s="124">
        <v>0</v>
      </c>
      <c r="AM198" s="124">
        <v>0</v>
      </c>
      <c r="AN198" s="116">
        <v>0</v>
      </c>
      <c r="AO198" s="116">
        <v>0</v>
      </c>
      <c r="AP198" s="116">
        <v>0</v>
      </c>
      <c r="AQ198" s="119">
        <v>0</v>
      </c>
    </row>
    <row r="199" spans="1:44" customHeight="1" ht="22.5">
      <c r="B199" s="101" t="str">
        <f>SUBTOTAL(3,$C$10:$C$199)</f>
        <v>0</v>
      </c>
      <c r="C199" s="104">
        <v>51</v>
      </c>
      <c r="D199" s="104" t="s">
        <v>144</v>
      </c>
      <c r="E199" s="104" t="s">
        <v>173</v>
      </c>
      <c r="F199" s="104" t="s">
        <v>174</v>
      </c>
      <c r="G199" s="104" t="s">
        <v>737</v>
      </c>
      <c r="H199" s="104" t="s">
        <v>738</v>
      </c>
      <c r="I199" s="104" t="s">
        <v>725</v>
      </c>
      <c r="J199" s="107">
        <v>10</v>
      </c>
      <c r="K199" s="113">
        <v>100</v>
      </c>
      <c r="L199" s="116" t="str">
        <f>SUM(N199:AQ199)</f>
        <v>0</v>
      </c>
      <c r="M199" s="119" t="str">
        <f>L199 - K199</f>
        <v>0</v>
      </c>
      <c r="N199" s="113">
        <v>0</v>
      </c>
      <c r="O199" s="116">
        <v>0</v>
      </c>
      <c r="P199" s="116">
        <v>0</v>
      </c>
      <c r="Q199" s="124">
        <v>0</v>
      </c>
      <c r="R199" s="124">
        <v>0</v>
      </c>
      <c r="S199" s="116">
        <v>20</v>
      </c>
      <c r="T199" s="116">
        <v>40</v>
      </c>
      <c r="U199" s="116">
        <v>0</v>
      </c>
      <c r="V199" s="116">
        <v>20</v>
      </c>
      <c r="W199" s="116">
        <v>0</v>
      </c>
      <c r="X199" s="124">
        <v>0</v>
      </c>
      <c r="Y199" s="124">
        <v>0</v>
      </c>
      <c r="Z199" s="124">
        <v>0</v>
      </c>
      <c r="AA199" s="124">
        <v>0</v>
      </c>
      <c r="AB199" s="124">
        <v>0</v>
      </c>
      <c r="AC199" s="124">
        <v>0</v>
      </c>
      <c r="AD199" s="124">
        <v>0</v>
      </c>
      <c r="AE199" s="124">
        <v>0</v>
      </c>
      <c r="AF199" s="124">
        <v>0</v>
      </c>
      <c r="AG199" s="116">
        <v>0</v>
      </c>
      <c r="AH199" s="116">
        <v>0</v>
      </c>
      <c r="AI199" s="116">
        <v>0</v>
      </c>
      <c r="AJ199" s="116">
        <v>0</v>
      </c>
      <c r="AK199" s="116">
        <v>0</v>
      </c>
      <c r="AL199" s="124">
        <v>0</v>
      </c>
      <c r="AM199" s="124">
        <v>0</v>
      </c>
      <c r="AN199" s="116">
        <v>0</v>
      </c>
      <c r="AO199" s="116">
        <v>0</v>
      </c>
      <c r="AP199" s="116">
        <v>0</v>
      </c>
      <c r="AQ199" s="119">
        <v>0</v>
      </c>
    </row>
    <row r="200" spans="1:44" customHeight="1" ht="22.5">
      <c r="B200" s="101" t="str">
        <f>SUBTOTAL(3,$C$10:$C$200)</f>
        <v>0</v>
      </c>
      <c r="C200" s="104">
        <v>51</v>
      </c>
      <c r="D200" s="104" t="s">
        <v>144</v>
      </c>
      <c r="E200" s="104" t="s">
        <v>173</v>
      </c>
      <c r="F200" s="104" t="s">
        <v>174</v>
      </c>
      <c r="G200" s="104" t="s">
        <v>739</v>
      </c>
      <c r="H200" s="104" t="s">
        <v>740</v>
      </c>
      <c r="I200" s="104" t="s">
        <v>725</v>
      </c>
      <c r="J200" s="107">
        <v>10</v>
      </c>
      <c r="K200" s="113">
        <v>20</v>
      </c>
      <c r="L200" s="116" t="str">
        <f>SUM(N200:AQ200)</f>
        <v>0</v>
      </c>
      <c r="M200" s="119" t="str">
        <f>L200 - K200</f>
        <v>0</v>
      </c>
      <c r="N200" s="113">
        <v>0</v>
      </c>
      <c r="O200" s="116">
        <v>0</v>
      </c>
      <c r="P200" s="116">
        <v>0</v>
      </c>
      <c r="Q200" s="124">
        <v>0</v>
      </c>
      <c r="R200" s="124">
        <v>0</v>
      </c>
      <c r="S200" s="116">
        <v>0</v>
      </c>
      <c r="T200" s="116">
        <v>0</v>
      </c>
      <c r="U200" s="116">
        <v>0</v>
      </c>
      <c r="V200" s="116">
        <v>0</v>
      </c>
      <c r="W200" s="116">
        <v>0</v>
      </c>
      <c r="X200" s="124">
        <v>0</v>
      </c>
      <c r="Y200" s="124">
        <v>0</v>
      </c>
      <c r="Z200" s="124">
        <v>0</v>
      </c>
      <c r="AA200" s="124">
        <v>0</v>
      </c>
      <c r="AB200" s="124">
        <v>0</v>
      </c>
      <c r="AC200" s="124">
        <v>0</v>
      </c>
      <c r="AD200" s="124">
        <v>0</v>
      </c>
      <c r="AE200" s="124">
        <v>0</v>
      </c>
      <c r="AF200" s="124">
        <v>0</v>
      </c>
      <c r="AG200" s="116">
        <v>0</v>
      </c>
      <c r="AH200" s="116">
        <v>20</v>
      </c>
      <c r="AI200" s="116">
        <v>0</v>
      </c>
      <c r="AJ200" s="116">
        <v>0</v>
      </c>
      <c r="AK200" s="116">
        <v>0</v>
      </c>
      <c r="AL200" s="124">
        <v>0</v>
      </c>
      <c r="AM200" s="124">
        <v>0</v>
      </c>
      <c r="AN200" s="116">
        <v>0</v>
      </c>
      <c r="AO200" s="116">
        <v>0</v>
      </c>
      <c r="AP200" s="116">
        <v>0</v>
      </c>
      <c r="AQ200" s="119">
        <v>0</v>
      </c>
    </row>
    <row r="201" spans="1:44" customHeight="1" ht="22.5">
      <c r="B201" s="101" t="str">
        <f>SUBTOTAL(3,$C$10:$C$201)</f>
        <v>0</v>
      </c>
      <c r="C201" s="104">
        <v>51</v>
      </c>
      <c r="D201" s="104" t="s">
        <v>144</v>
      </c>
      <c r="E201" s="104" t="s">
        <v>173</v>
      </c>
      <c r="F201" s="104" t="s">
        <v>174</v>
      </c>
      <c r="G201" s="104" t="s">
        <v>741</v>
      </c>
      <c r="H201" s="104" t="s">
        <v>677</v>
      </c>
      <c r="I201" s="104" t="s">
        <v>678</v>
      </c>
      <c r="J201" s="107">
        <v>10</v>
      </c>
      <c r="K201" s="113">
        <v>240</v>
      </c>
      <c r="L201" s="116" t="str">
        <f>SUM(N201:AQ201)</f>
        <v>0</v>
      </c>
      <c r="M201" s="119" t="str">
        <f>L201 - K201</f>
        <v>0</v>
      </c>
      <c r="N201" s="113">
        <v>20</v>
      </c>
      <c r="O201" s="116">
        <v>20</v>
      </c>
      <c r="P201" s="116">
        <v>20</v>
      </c>
      <c r="Q201" s="124">
        <v>0</v>
      </c>
      <c r="R201" s="124">
        <v>0</v>
      </c>
      <c r="S201" s="116">
        <v>0</v>
      </c>
      <c r="T201" s="116">
        <v>20</v>
      </c>
      <c r="U201" s="116">
        <v>20</v>
      </c>
      <c r="V201" s="116">
        <v>40</v>
      </c>
      <c r="W201" s="116">
        <v>0</v>
      </c>
      <c r="X201" s="124">
        <v>0</v>
      </c>
      <c r="Y201" s="124">
        <v>0</v>
      </c>
      <c r="Z201" s="124">
        <v>0</v>
      </c>
      <c r="AA201" s="124">
        <v>0</v>
      </c>
      <c r="AB201" s="124">
        <v>0</v>
      </c>
      <c r="AC201" s="124">
        <v>0</v>
      </c>
      <c r="AD201" s="124">
        <v>0</v>
      </c>
      <c r="AE201" s="124">
        <v>0</v>
      </c>
      <c r="AF201" s="124">
        <v>0</v>
      </c>
      <c r="AG201" s="116">
        <v>20</v>
      </c>
      <c r="AH201" s="116">
        <v>20</v>
      </c>
      <c r="AI201" s="116">
        <v>20</v>
      </c>
      <c r="AJ201" s="116">
        <v>40</v>
      </c>
      <c r="AK201" s="116">
        <v>0</v>
      </c>
      <c r="AL201" s="124">
        <v>0</v>
      </c>
      <c r="AM201" s="124">
        <v>0</v>
      </c>
      <c r="AN201" s="116">
        <v>0</v>
      </c>
      <c r="AO201" s="116">
        <v>0</v>
      </c>
      <c r="AP201" s="116">
        <v>0</v>
      </c>
      <c r="AQ201" s="119">
        <v>0</v>
      </c>
    </row>
    <row r="202" spans="1:44" customHeight="1" ht="22.5">
      <c r="B202" s="101" t="str">
        <f>SUBTOTAL(3,$C$10:$C$202)</f>
        <v>0</v>
      </c>
      <c r="C202" s="104">
        <v>51</v>
      </c>
      <c r="D202" s="104" t="s">
        <v>144</v>
      </c>
      <c r="E202" s="104" t="s">
        <v>173</v>
      </c>
      <c r="F202" s="104" t="s">
        <v>174</v>
      </c>
      <c r="G202" s="104" t="s">
        <v>742</v>
      </c>
      <c r="H202" s="104" t="s">
        <v>743</v>
      </c>
      <c r="I202" s="104" t="s">
        <v>727</v>
      </c>
      <c r="J202" s="107">
        <v>10</v>
      </c>
      <c r="K202" s="113">
        <v>140</v>
      </c>
      <c r="L202" s="116" t="str">
        <f>SUM(N202:AQ202)</f>
        <v>0</v>
      </c>
      <c r="M202" s="119" t="str">
        <f>L202 - K202</f>
        <v>0</v>
      </c>
      <c r="N202" s="113">
        <v>0</v>
      </c>
      <c r="O202" s="116">
        <v>0</v>
      </c>
      <c r="P202" s="116">
        <v>0</v>
      </c>
      <c r="Q202" s="124">
        <v>0</v>
      </c>
      <c r="R202" s="124">
        <v>0</v>
      </c>
      <c r="S202" s="116">
        <v>10</v>
      </c>
      <c r="T202" s="116">
        <v>20</v>
      </c>
      <c r="U202" s="116">
        <v>20</v>
      </c>
      <c r="V202" s="116">
        <v>40</v>
      </c>
      <c r="W202" s="116">
        <v>0</v>
      </c>
      <c r="X202" s="124">
        <v>0</v>
      </c>
      <c r="Y202" s="124">
        <v>0</v>
      </c>
      <c r="Z202" s="124">
        <v>0</v>
      </c>
      <c r="AA202" s="124">
        <v>0</v>
      </c>
      <c r="AB202" s="124">
        <v>0</v>
      </c>
      <c r="AC202" s="124">
        <v>0</v>
      </c>
      <c r="AD202" s="124">
        <v>0</v>
      </c>
      <c r="AE202" s="124">
        <v>0</v>
      </c>
      <c r="AF202" s="124">
        <v>0</v>
      </c>
      <c r="AG202" s="116">
        <v>20</v>
      </c>
      <c r="AH202" s="116">
        <v>20</v>
      </c>
      <c r="AI202" s="116">
        <v>0</v>
      </c>
      <c r="AJ202" s="116">
        <v>0</v>
      </c>
      <c r="AK202" s="116">
        <v>0</v>
      </c>
      <c r="AL202" s="124">
        <v>0</v>
      </c>
      <c r="AM202" s="124">
        <v>0</v>
      </c>
      <c r="AN202" s="116">
        <v>0</v>
      </c>
      <c r="AO202" s="116">
        <v>0</v>
      </c>
      <c r="AP202" s="116">
        <v>0</v>
      </c>
      <c r="AQ202" s="119">
        <v>0</v>
      </c>
    </row>
    <row r="203" spans="1:44" customHeight="1" ht="22.5">
      <c r="B203" s="101" t="str">
        <f>SUBTOTAL(3,$C$10:$C$203)</f>
        <v>0</v>
      </c>
      <c r="C203" s="104">
        <v>51</v>
      </c>
      <c r="D203" s="104" t="s">
        <v>144</v>
      </c>
      <c r="E203" s="104" t="s">
        <v>173</v>
      </c>
      <c r="F203" s="104" t="s">
        <v>174</v>
      </c>
      <c r="G203" s="104" t="s">
        <v>744</v>
      </c>
      <c r="H203" s="104" t="s">
        <v>743</v>
      </c>
      <c r="I203" s="104" t="s">
        <v>727</v>
      </c>
      <c r="J203" s="107">
        <v>10</v>
      </c>
      <c r="K203" s="113">
        <v>40</v>
      </c>
      <c r="L203" s="116" t="str">
        <f>SUM(N203:AQ203)</f>
        <v>0</v>
      </c>
      <c r="M203" s="119" t="str">
        <f>L203 - K203</f>
        <v>0</v>
      </c>
      <c r="N203" s="113">
        <v>20</v>
      </c>
      <c r="O203" s="116">
        <v>10</v>
      </c>
      <c r="P203" s="116">
        <v>10</v>
      </c>
      <c r="Q203" s="124">
        <v>0</v>
      </c>
      <c r="R203" s="124">
        <v>0</v>
      </c>
      <c r="S203" s="116">
        <v>0</v>
      </c>
      <c r="T203" s="116">
        <v>0</v>
      </c>
      <c r="U203" s="116">
        <v>0</v>
      </c>
      <c r="V203" s="116">
        <v>0</v>
      </c>
      <c r="W203" s="116">
        <v>0</v>
      </c>
      <c r="X203" s="124">
        <v>0</v>
      </c>
      <c r="Y203" s="124">
        <v>0</v>
      </c>
      <c r="Z203" s="124">
        <v>0</v>
      </c>
      <c r="AA203" s="124">
        <v>0</v>
      </c>
      <c r="AB203" s="124">
        <v>0</v>
      </c>
      <c r="AC203" s="124">
        <v>0</v>
      </c>
      <c r="AD203" s="124">
        <v>0</v>
      </c>
      <c r="AE203" s="124">
        <v>0</v>
      </c>
      <c r="AF203" s="124">
        <v>0</v>
      </c>
      <c r="AG203" s="116">
        <v>0</v>
      </c>
      <c r="AH203" s="116">
        <v>0</v>
      </c>
      <c r="AI203" s="116">
        <v>0</v>
      </c>
      <c r="AJ203" s="116">
        <v>0</v>
      </c>
      <c r="AK203" s="116">
        <v>0</v>
      </c>
      <c r="AL203" s="124">
        <v>0</v>
      </c>
      <c r="AM203" s="124">
        <v>0</v>
      </c>
      <c r="AN203" s="116">
        <v>0</v>
      </c>
      <c r="AO203" s="116">
        <v>0</v>
      </c>
      <c r="AP203" s="116">
        <v>0</v>
      </c>
      <c r="AQ203" s="119">
        <v>0</v>
      </c>
    </row>
    <row r="204" spans="1:44" customHeight="1" ht="22.5">
      <c r="B204" s="101" t="str">
        <f>SUBTOTAL(3,$C$10:$C$204)</f>
        <v>0</v>
      </c>
      <c r="C204" s="104">
        <v>51</v>
      </c>
      <c r="D204" s="104" t="s">
        <v>144</v>
      </c>
      <c r="E204" s="104" t="s">
        <v>173</v>
      </c>
      <c r="F204" s="104" t="s">
        <v>174</v>
      </c>
      <c r="G204" s="104" t="s">
        <v>745</v>
      </c>
      <c r="H204" s="104" t="s">
        <v>687</v>
      </c>
      <c r="I204" s="104" t="s">
        <v>688</v>
      </c>
      <c r="J204" s="107">
        <v>10</v>
      </c>
      <c r="K204" s="113">
        <v>80</v>
      </c>
      <c r="L204" s="116" t="str">
        <f>SUM(N204:AQ204)</f>
        <v>0</v>
      </c>
      <c r="M204" s="119" t="str">
        <f>L204 - K204</f>
        <v>0</v>
      </c>
      <c r="N204" s="113">
        <v>0</v>
      </c>
      <c r="O204" s="116">
        <v>20</v>
      </c>
      <c r="P204" s="116">
        <v>0</v>
      </c>
      <c r="Q204" s="124">
        <v>0</v>
      </c>
      <c r="R204" s="124">
        <v>0</v>
      </c>
      <c r="S204" s="116">
        <v>0</v>
      </c>
      <c r="T204" s="116">
        <v>0</v>
      </c>
      <c r="U204" s="116">
        <v>20</v>
      </c>
      <c r="V204" s="116">
        <v>0</v>
      </c>
      <c r="W204" s="116">
        <v>20</v>
      </c>
      <c r="X204" s="124">
        <v>0</v>
      </c>
      <c r="Y204" s="124">
        <v>0</v>
      </c>
      <c r="Z204" s="124">
        <v>0</v>
      </c>
      <c r="AA204" s="124">
        <v>0</v>
      </c>
      <c r="AB204" s="124">
        <v>0</v>
      </c>
      <c r="AC204" s="124">
        <v>0</v>
      </c>
      <c r="AD204" s="124">
        <v>0</v>
      </c>
      <c r="AE204" s="124">
        <v>0</v>
      </c>
      <c r="AF204" s="124">
        <v>0</v>
      </c>
      <c r="AG204" s="116">
        <v>0</v>
      </c>
      <c r="AH204" s="116">
        <v>0</v>
      </c>
      <c r="AI204" s="116">
        <v>0</v>
      </c>
      <c r="AJ204" s="116">
        <v>20</v>
      </c>
      <c r="AK204" s="116">
        <v>0</v>
      </c>
      <c r="AL204" s="124">
        <v>0</v>
      </c>
      <c r="AM204" s="124">
        <v>0</v>
      </c>
      <c r="AN204" s="116">
        <v>0</v>
      </c>
      <c r="AO204" s="116">
        <v>0</v>
      </c>
      <c r="AP204" s="116">
        <v>0</v>
      </c>
      <c r="AQ204" s="119">
        <v>0</v>
      </c>
    </row>
    <row r="205" spans="1:44" customHeight="1" ht="22.5">
      <c r="B205" s="101" t="str">
        <f>SUBTOTAL(3,$C$10:$C$205)</f>
        <v>0</v>
      </c>
      <c r="C205" s="104">
        <v>51</v>
      </c>
      <c r="D205" s="104" t="s">
        <v>144</v>
      </c>
      <c r="E205" s="104" t="s">
        <v>173</v>
      </c>
      <c r="F205" s="104" t="s">
        <v>174</v>
      </c>
      <c r="G205" s="104" t="s">
        <v>746</v>
      </c>
      <c r="H205" s="104" t="s">
        <v>706</v>
      </c>
      <c r="I205" s="104" t="s">
        <v>688</v>
      </c>
      <c r="J205" s="107">
        <v>10</v>
      </c>
      <c r="K205" s="113">
        <v>2550</v>
      </c>
      <c r="L205" s="116" t="str">
        <f>SUM(N205:AQ205)</f>
        <v>0</v>
      </c>
      <c r="M205" s="119" t="str">
        <f>L205 - K205</f>
        <v>0</v>
      </c>
      <c r="N205" s="113">
        <v>150</v>
      </c>
      <c r="O205" s="116">
        <v>150</v>
      </c>
      <c r="P205" s="116">
        <v>150</v>
      </c>
      <c r="Q205" s="124">
        <v>0</v>
      </c>
      <c r="R205" s="124">
        <v>0</v>
      </c>
      <c r="S205" s="116">
        <v>200</v>
      </c>
      <c r="T205" s="116">
        <v>200</v>
      </c>
      <c r="U205" s="116">
        <v>175</v>
      </c>
      <c r="V205" s="116">
        <v>200</v>
      </c>
      <c r="W205" s="116">
        <v>200</v>
      </c>
      <c r="X205" s="124">
        <v>0</v>
      </c>
      <c r="Y205" s="124">
        <v>0</v>
      </c>
      <c r="Z205" s="124">
        <v>0</v>
      </c>
      <c r="AA205" s="124">
        <v>0</v>
      </c>
      <c r="AB205" s="124">
        <v>0</v>
      </c>
      <c r="AC205" s="124">
        <v>0</v>
      </c>
      <c r="AD205" s="124">
        <v>0</v>
      </c>
      <c r="AE205" s="124">
        <v>0</v>
      </c>
      <c r="AF205" s="124">
        <v>0</v>
      </c>
      <c r="AG205" s="116">
        <v>225</v>
      </c>
      <c r="AH205" s="116">
        <v>200</v>
      </c>
      <c r="AI205" s="116">
        <v>200</v>
      </c>
      <c r="AJ205" s="116">
        <v>200</v>
      </c>
      <c r="AK205" s="116">
        <v>0</v>
      </c>
      <c r="AL205" s="124">
        <v>0</v>
      </c>
      <c r="AM205" s="124">
        <v>0</v>
      </c>
      <c r="AN205" s="116">
        <v>0</v>
      </c>
      <c r="AO205" s="116">
        <v>0</v>
      </c>
      <c r="AP205" s="116">
        <v>0</v>
      </c>
      <c r="AQ205" s="119">
        <v>0</v>
      </c>
    </row>
    <row r="206" spans="1:44" customHeight="1" ht="22.5">
      <c r="B206" s="101" t="str">
        <f>SUBTOTAL(3,$C$10:$C$206)</f>
        <v>0</v>
      </c>
      <c r="C206" s="104">
        <v>51</v>
      </c>
      <c r="D206" s="104" t="s">
        <v>144</v>
      </c>
      <c r="E206" s="104" t="s">
        <v>173</v>
      </c>
      <c r="F206" s="104" t="s">
        <v>174</v>
      </c>
      <c r="G206" s="104" t="s">
        <v>747</v>
      </c>
      <c r="H206" s="104" t="s">
        <v>701</v>
      </c>
      <c r="I206" s="104" t="s">
        <v>748</v>
      </c>
      <c r="J206" s="107">
        <v>10</v>
      </c>
      <c r="K206" s="113">
        <v>870</v>
      </c>
      <c r="L206" s="116" t="str">
        <f>SUM(N206:AQ206)</f>
        <v>0</v>
      </c>
      <c r="M206" s="119" t="str">
        <f>L206 - K206</f>
        <v>0</v>
      </c>
      <c r="N206" s="113">
        <v>60</v>
      </c>
      <c r="O206" s="116">
        <v>60</v>
      </c>
      <c r="P206" s="116">
        <v>40</v>
      </c>
      <c r="Q206" s="124">
        <v>0</v>
      </c>
      <c r="R206" s="124">
        <v>0</v>
      </c>
      <c r="S206" s="116">
        <v>80</v>
      </c>
      <c r="T206" s="116">
        <v>60</v>
      </c>
      <c r="U206" s="116">
        <v>40</v>
      </c>
      <c r="V206" s="116">
        <v>80</v>
      </c>
      <c r="W206" s="116">
        <v>30</v>
      </c>
      <c r="X206" s="124">
        <v>0</v>
      </c>
      <c r="Y206" s="124">
        <v>0</v>
      </c>
      <c r="Z206" s="124">
        <v>0</v>
      </c>
      <c r="AA206" s="124">
        <v>0</v>
      </c>
      <c r="AB206" s="124">
        <v>0</v>
      </c>
      <c r="AC206" s="124">
        <v>0</v>
      </c>
      <c r="AD206" s="124">
        <v>0</v>
      </c>
      <c r="AE206" s="124">
        <v>0</v>
      </c>
      <c r="AF206" s="124">
        <v>0</v>
      </c>
      <c r="AG206" s="116">
        <v>60</v>
      </c>
      <c r="AH206" s="116">
        <v>80</v>
      </c>
      <c r="AI206" s="116">
        <v>80</v>
      </c>
      <c r="AJ206" s="116">
        <v>60</v>
      </c>
      <c r="AK206" s="116">
        <v>0</v>
      </c>
      <c r="AL206" s="124">
        <v>0</v>
      </c>
      <c r="AM206" s="124">
        <v>0</v>
      </c>
      <c r="AN206" s="116">
        <v>0</v>
      </c>
      <c r="AO206" s="116">
        <v>0</v>
      </c>
      <c r="AP206" s="116">
        <v>0</v>
      </c>
      <c r="AQ206" s="119">
        <v>0</v>
      </c>
    </row>
    <row r="207" spans="1:44" customHeight="1" ht="22.5">
      <c r="B207" s="101" t="str">
        <f>SUBTOTAL(3,$C$10:$C$207)</f>
        <v>0</v>
      </c>
      <c r="C207" s="104">
        <v>51</v>
      </c>
      <c r="D207" s="104" t="s">
        <v>144</v>
      </c>
      <c r="E207" s="104" t="s">
        <v>173</v>
      </c>
      <c r="F207" s="104" t="s">
        <v>174</v>
      </c>
      <c r="G207" s="104" t="s">
        <v>749</v>
      </c>
      <c r="H207" s="104" t="s">
        <v>736</v>
      </c>
      <c r="I207" s="104" t="s">
        <v>704</v>
      </c>
      <c r="J207" s="107">
        <v>10</v>
      </c>
      <c r="K207" s="113">
        <v>825</v>
      </c>
      <c r="L207" s="116" t="str">
        <f>SUM(N207:AQ207)</f>
        <v>0</v>
      </c>
      <c r="M207" s="119" t="str">
        <f>L207 - K207</f>
        <v>0</v>
      </c>
      <c r="N207" s="113">
        <v>45</v>
      </c>
      <c r="O207" s="116">
        <v>45</v>
      </c>
      <c r="P207" s="116">
        <v>45</v>
      </c>
      <c r="Q207" s="124">
        <v>0</v>
      </c>
      <c r="R207" s="124">
        <v>0</v>
      </c>
      <c r="S207" s="116">
        <v>45</v>
      </c>
      <c r="T207" s="116">
        <v>45</v>
      </c>
      <c r="U207" s="116">
        <v>30</v>
      </c>
      <c r="V207" s="116">
        <v>45</v>
      </c>
      <c r="W207" s="116">
        <v>90</v>
      </c>
      <c r="X207" s="124">
        <v>0</v>
      </c>
      <c r="Y207" s="124">
        <v>0</v>
      </c>
      <c r="Z207" s="124">
        <v>0</v>
      </c>
      <c r="AA207" s="124">
        <v>0</v>
      </c>
      <c r="AB207" s="124">
        <v>0</v>
      </c>
      <c r="AC207" s="124">
        <v>0</v>
      </c>
      <c r="AD207" s="124">
        <v>0</v>
      </c>
      <c r="AE207" s="124">
        <v>0</v>
      </c>
      <c r="AF207" s="124">
        <v>0</v>
      </c>
      <c r="AG207" s="116">
        <v>75</v>
      </c>
      <c r="AH207" s="116">
        <v>75</v>
      </c>
      <c r="AI207" s="116">
        <v>60</v>
      </c>
      <c r="AJ207" s="116">
        <v>60</v>
      </c>
      <c r="AK207" s="116">
        <v>0</v>
      </c>
      <c r="AL207" s="124">
        <v>0</v>
      </c>
      <c r="AM207" s="124">
        <v>0</v>
      </c>
      <c r="AN207" s="116">
        <v>0</v>
      </c>
      <c r="AO207" s="116">
        <v>0</v>
      </c>
      <c r="AP207" s="116">
        <v>0</v>
      </c>
      <c r="AQ207" s="119">
        <v>0</v>
      </c>
    </row>
    <row r="208" spans="1:44" customHeight="1" ht="22.5">
      <c r="B208" s="101" t="str">
        <f>SUBTOTAL(3,$C$10:$C$208)</f>
        <v>0</v>
      </c>
      <c r="C208" s="104">
        <v>51</v>
      </c>
      <c r="D208" s="104" t="s">
        <v>144</v>
      </c>
      <c r="E208" s="104" t="s">
        <v>175</v>
      </c>
      <c r="F208" s="104" t="s">
        <v>169</v>
      </c>
      <c r="G208" s="104" t="s">
        <v>750</v>
      </c>
      <c r="H208" s="104" t="s">
        <v>751</v>
      </c>
      <c r="I208" s="104" t="s">
        <v>727</v>
      </c>
      <c r="J208" s="107">
        <v>30</v>
      </c>
      <c r="K208" s="113">
        <v>200</v>
      </c>
      <c r="L208" s="116" t="str">
        <f>SUM(N208:AQ208)</f>
        <v>0</v>
      </c>
      <c r="M208" s="119" t="str">
        <f>L208 - K208</f>
        <v>0</v>
      </c>
      <c r="N208" s="113">
        <v>0</v>
      </c>
      <c r="O208" s="116">
        <v>0</v>
      </c>
      <c r="P208" s="116">
        <v>0</v>
      </c>
      <c r="Q208" s="124">
        <v>0</v>
      </c>
      <c r="R208" s="124">
        <v>0</v>
      </c>
      <c r="S208" s="116">
        <v>90</v>
      </c>
      <c r="T208" s="116">
        <v>110</v>
      </c>
      <c r="U208" s="116">
        <v>0</v>
      </c>
      <c r="V208" s="116">
        <v>0</v>
      </c>
      <c r="W208" s="116">
        <v>0</v>
      </c>
      <c r="X208" s="124">
        <v>0</v>
      </c>
      <c r="Y208" s="124">
        <v>0</v>
      </c>
      <c r="Z208" s="124">
        <v>0</v>
      </c>
      <c r="AA208" s="124">
        <v>0</v>
      </c>
      <c r="AB208" s="124">
        <v>0</v>
      </c>
      <c r="AC208" s="124">
        <v>0</v>
      </c>
      <c r="AD208" s="124">
        <v>0</v>
      </c>
      <c r="AE208" s="124">
        <v>0</v>
      </c>
      <c r="AF208" s="124">
        <v>0</v>
      </c>
      <c r="AG208" s="116">
        <v>0</v>
      </c>
      <c r="AH208" s="116">
        <v>0</v>
      </c>
      <c r="AI208" s="116">
        <v>0</v>
      </c>
      <c r="AJ208" s="116">
        <v>0</v>
      </c>
      <c r="AK208" s="116">
        <v>0</v>
      </c>
      <c r="AL208" s="124">
        <v>0</v>
      </c>
      <c r="AM208" s="124">
        <v>0</v>
      </c>
      <c r="AN208" s="116">
        <v>0</v>
      </c>
      <c r="AO208" s="116">
        <v>0</v>
      </c>
      <c r="AP208" s="116">
        <v>0</v>
      </c>
      <c r="AQ208" s="119">
        <v>0</v>
      </c>
    </row>
    <row r="209" spans="1:44" customHeight="1" ht="22.5">
      <c r="B209" s="101" t="str">
        <f>SUBTOTAL(3,$C$10:$C$209)</f>
        <v>0</v>
      </c>
      <c r="C209" s="104">
        <v>51</v>
      </c>
      <c r="D209" s="104" t="s">
        <v>144</v>
      </c>
      <c r="E209" s="104" t="s">
        <v>175</v>
      </c>
      <c r="F209" s="104" t="s">
        <v>169</v>
      </c>
      <c r="G209" s="104" t="s">
        <v>752</v>
      </c>
      <c r="H209" s="104" t="s">
        <v>736</v>
      </c>
      <c r="I209" s="104" t="s">
        <v>704</v>
      </c>
      <c r="J209" s="107">
        <v>30</v>
      </c>
      <c r="K209" s="113">
        <v>600</v>
      </c>
      <c r="L209" s="116" t="str">
        <f>SUM(N209:AQ209)</f>
        <v>0</v>
      </c>
      <c r="M209" s="119" t="str">
        <f>L209 - K209</f>
        <v>0</v>
      </c>
      <c r="N209" s="113">
        <v>0</v>
      </c>
      <c r="O209" s="116">
        <v>0</v>
      </c>
      <c r="P209" s="116">
        <v>0</v>
      </c>
      <c r="Q209" s="124">
        <v>0</v>
      </c>
      <c r="R209" s="124">
        <v>0</v>
      </c>
      <c r="S209" s="116">
        <v>0</v>
      </c>
      <c r="T209" s="116">
        <v>0</v>
      </c>
      <c r="U209" s="116">
        <v>0</v>
      </c>
      <c r="V209" s="116">
        <v>0</v>
      </c>
      <c r="W209" s="116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16">
        <v>0</v>
      </c>
      <c r="AH209" s="116">
        <v>213</v>
      </c>
      <c r="AI209" s="116">
        <v>207</v>
      </c>
      <c r="AJ209" s="116">
        <v>180</v>
      </c>
      <c r="AK209" s="116">
        <v>0</v>
      </c>
      <c r="AL209" s="124">
        <v>0</v>
      </c>
      <c r="AM209" s="124">
        <v>0</v>
      </c>
      <c r="AN209" s="116">
        <v>0</v>
      </c>
      <c r="AO209" s="116">
        <v>0</v>
      </c>
      <c r="AP209" s="116">
        <v>0</v>
      </c>
      <c r="AQ209" s="119">
        <v>0</v>
      </c>
    </row>
    <row r="210" spans="1:44" customHeight="1" ht="22.5">
      <c r="B210" s="101" t="str">
        <f>SUBTOTAL(3,$C$10:$C$210)</f>
        <v>0</v>
      </c>
      <c r="C210" s="104">
        <v>51</v>
      </c>
      <c r="D210" s="104" t="s">
        <v>144</v>
      </c>
      <c r="E210" s="104" t="s">
        <v>175</v>
      </c>
      <c r="F210" s="104" t="s">
        <v>169</v>
      </c>
      <c r="G210" s="104" t="s">
        <v>753</v>
      </c>
      <c r="H210" s="104" t="s">
        <v>754</v>
      </c>
      <c r="I210" s="104" t="s">
        <v>727</v>
      </c>
      <c r="J210" s="107">
        <v>30</v>
      </c>
      <c r="K210" s="113">
        <v>200</v>
      </c>
      <c r="L210" s="116" t="str">
        <f>SUM(N210:AQ210)</f>
        <v>0</v>
      </c>
      <c r="M210" s="119" t="str">
        <f>L210 - K210</f>
        <v>0</v>
      </c>
      <c r="N210" s="113">
        <v>70</v>
      </c>
      <c r="O210" s="116">
        <v>90</v>
      </c>
      <c r="P210" s="116">
        <v>40</v>
      </c>
      <c r="Q210" s="124">
        <v>0</v>
      </c>
      <c r="R210" s="124">
        <v>0</v>
      </c>
      <c r="S210" s="116">
        <v>0</v>
      </c>
      <c r="T210" s="116">
        <v>0</v>
      </c>
      <c r="U210" s="116">
        <v>0</v>
      </c>
      <c r="V210" s="116">
        <v>0</v>
      </c>
      <c r="W210" s="116">
        <v>0</v>
      </c>
      <c r="X210" s="124">
        <v>0</v>
      </c>
      <c r="Y210" s="124">
        <v>0</v>
      </c>
      <c r="Z210" s="124">
        <v>0</v>
      </c>
      <c r="AA210" s="124">
        <v>0</v>
      </c>
      <c r="AB210" s="124">
        <v>0</v>
      </c>
      <c r="AC210" s="124">
        <v>0</v>
      </c>
      <c r="AD210" s="124">
        <v>0</v>
      </c>
      <c r="AE210" s="124">
        <v>0</v>
      </c>
      <c r="AF210" s="124">
        <v>0</v>
      </c>
      <c r="AG210" s="116">
        <v>0</v>
      </c>
      <c r="AH210" s="116">
        <v>0</v>
      </c>
      <c r="AI210" s="116">
        <v>0</v>
      </c>
      <c r="AJ210" s="116">
        <v>0</v>
      </c>
      <c r="AK210" s="116">
        <v>0</v>
      </c>
      <c r="AL210" s="124">
        <v>0</v>
      </c>
      <c r="AM210" s="124">
        <v>0</v>
      </c>
      <c r="AN210" s="116">
        <v>0</v>
      </c>
      <c r="AO210" s="116">
        <v>0</v>
      </c>
      <c r="AP210" s="116">
        <v>0</v>
      </c>
      <c r="AQ210" s="119">
        <v>0</v>
      </c>
    </row>
    <row r="211" spans="1:44" customHeight="1" ht="22.5">
      <c r="B211" s="101" t="str">
        <f>SUBTOTAL(3,$C$10:$C$211)</f>
        <v>0</v>
      </c>
      <c r="C211" s="104">
        <v>51</v>
      </c>
      <c r="D211" s="104" t="s">
        <v>144</v>
      </c>
      <c r="E211" s="104" t="s">
        <v>175</v>
      </c>
      <c r="F211" s="104" t="s">
        <v>169</v>
      </c>
      <c r="G211" s="104" t="s">
        <v>755</v>
      </c>
      <c r="H211" s="104" t="s">
        <v>708</v>
      </c>
      <c r="I211" s="104" t="s">
        <v>704</v>
      </c>
      <c r="J211" s="107">
        <v>30</v>
      </c>
      <c r="K211" s="113">
        <v>360</v>
      </c>
      <c r="L211" s="116" t="str">
        <f>SUM(N211:AQ211)</f>
        <v>0</v>
      </c>
      <c r="M211" s="119" t="str">
        <f>L211 - K211</f>
        <v>0</v>
      </c>
      <c r="N211" s="113">
        <v>0</v>
      </c>
      <c r="O211" s="116">
        <v>0</v>
      </c>
      <c r="P211" s="116">
        <v>0</v>
      </c>
      <c r="Q211" s="124">
        <v>0</v>
      </c>
      <c r="R211" s="124">
        <v>0</v>
      </c>
      <c r="S211" s="116">
        <v>0</v>
      </c>
      <c r="T211" s="116">
        <v>0</v>
      </c>
      <c r="U211" s="116">
        <v>0</v>
      </c>
      <c r="V211" s="116">
        <v>0</v>
      </c>
      <c r="W211" s="116">
        <v>0</v>
      </c>
      <c r="X211" s="124">
        <v>0</v>
      </c>
      <c r="Y211" s="124">
        <v>0</v>
      </c>
      <c r="Z211" s="124">
        <v>0</v>
      </c>
      <c r="AA211" s="124">
        <v>0</v>
      </c>
      <c r="AB211" s="124">
        <v>0</v>
      </c>
      <c r="AC211" s="124">
        <v>0</v>
      </c>
      <c r="AD211" s="124">
        <v>0</v>
      </c>
      <c r="AE211" s="124">
        <v>0</v>
      </c>
      <c r="AF211" s="124">
        <v>0</v>
      </c>
      <c r="AG211" s="116">
        <v>0</v>
      </c>
      <c r="AH211" s="116">
        <v>0</v>
      </c>
      <c r="AI211" s="116">
        <v>0</v>
      </c>
      <c r="AJ211" s="116">
        <v>0</v>
      </c>
      <c r="AK211" s="116">
        <v>0</v>
      </c>
      <c r="AL211" s="124">
        <v>0</v>
      </c>
      <c r="AM211" s="124">
        <v>0</v>
      </c>
      <c r="AN211" s="116">
        <v>0</v>
      </c>
      <c r="AO211" s="116">
        <v>0</v>
      </c>
      <c r="AP211" s="116">
        <v>0</v>
      </c>
      <c r="AQ211" s="119">
        <v>0</v>
      </c>
    </row>
    <row r="212" spans="1:44" customHeight="1" ht="22.5">
      <c r="B212" s="101" t="str">
        <f>SUBTOTAL(3,$C$10:$C$212)</f>
        <v>0</v>
      </c>
      <c r="C212" s="104">
        <v>51</v>
      </c>
      <c r="D212" s="104" t="s">
        <v>144</v>
      </c>
      <c r="E212" s="104" t="s">
        <v>175</v>
      </c>
      <c r="F212" s="104" t="s">
        <v>169</v>
      </c>
      <c r="G212" s="104" t="s">
        <v>756</v>
      </c>
      <c r="H212" s="104" t="s">
        <v>711</v>
      </c>
      <c r="I212" s="104" t="s">
        <v>704</v>
      </c>
      <c r="J212" s="107">
        <v>30</v>
      </c>
      <c r="K212" s="113">
        <v>600</v>
      </c>
      <c r="L212" s="116" t="str">
        <f>SUM(N212:AQ212)</f>
        <v>0</v>
      </c>
      <c r="M212" s="119" t="str">
        <f>L212 - K212</f>
        <v>0</v>
      </c>
      <c r="N212" s="113">
        <v>0</v>
      </c>
      <c r="O212" s="116">
        <v>0</v>
      </c>
      <c r="P212" s="116">
        <v>0</v>
      </c>
      <c r="Q212" s="124">
        <v>0</v>
      </c>
      <c r="R212" s="124">
        <v>0</v>
      </c>
      <c r="S212" s="116">
        <v>0</v>
      </c>
      <c r="T212" s="116">
        <v>0</v>
      </c>
      <c r="U212" s="116">
        <v>105</v>
      </c>
      <c r="V212" s="116">
        <v>175</v>
      </c>
      <c r="W212" s="116">
        <v>130</v>
      </c>
      <c r="X212" s="124">
        <v>0</v>
      </c>
      <c r="Y212" s="124">
        <v>0</v>
      </c>
      <c r="Z212" s="124">
        <v>0</v>
      </c>
      <c r="AA212" s="124">
        <v>0</v>
      </c>
      <c r="AB212" s="124">
        <v>0</v>
      </c>
      <c r="AC212" s="124">
        <v>0</v>
      </c>
      <c r="AD212" s="124">
        <v>0</v>
      </c>
      <c r="AE212" s="124">
        <v>0</v>
      </c>
      <c r="AF212" s="124">
        <v>0</v>
      </c>
      <c r="AG212" s="116">
        <v>190</v>
      </c>
      <c r="AH212" s="116">
        <v>0</v>
      </c>
      <c r="AI212" s="116">
        <v>0</v>
      </c>
      <c r="AJ212" s="116">
        <v>0</v>
      </c>
      <c r="AK212" s="116">
        <v>0</v>
      </c>
      <c r="AL212" s="124">
        <v>0</v>
      </c>
      <c r="AM212" s="124">
        <v>0</v>
      </c>
      <c r="AN212" s="116">
        <v>0</v>
      </c>
      <c r="AO212" s="116">
        <v>0</v>
      </c>
      <c r="AP212" s="116">
        <v>0</v>
      </c>
      <c r="AQ212" s="119">
        <v>0</v>
      </c>
    </row>
    <row r="213" spans="1:44" customHeight="1" ht="22.5">
      <c r="B213" s="101" t="str">
        <f>SUBTOTAL(3,$C$10:$C$213)</f>
        <v>0</v>
      </c>
      <c r="C213" s="104">
        <v>51</v>
      </c>
      <c r="D213" s="104" t="s">
        <v>144</v>
      </c>
      <c r="E213" s="104" t="s">
        <v>176</v>
      </c>
      <c r="F213" s="104" t="s">
        <v>177</v>
      </c>
      <c r="G213" s="104" t="s">
        <v>757</v>
      </c>
      <c r="H213" s="104" t="s">
        <v>684</v>
      </c>
      <c r="I213" s="104" t="s">
        <v>697</v>
      </c>
      <c r="J213" s="107">
        <v>30</v>
      </c>
      <c r="K213" s="113">
        <v>850</v>
      </c>
      <c r="L213" s="116" t="str">
        <f>SUM(N213:AQ213)</f>
        <v>0</v>
      </c>
      <c r="M213" s="119" t="str">
        <f>L213 - K213</f>
        <v>0</v>
      </c>
      <c r="N213" s="113">
        <v>0</v>
      </c>
      <c r="O213" s="116">
        <v>0</v>
      </c>
      <c r="P213" s="116">
        <v>10</v>
      </c>
      <c r="Q213" s="124">
        <v>0</v>
      </c>
      <c r="R213" s="124">
        <v>0</v>
      </c>
      <c r="S213" s="116">
        <v>200</v>
      </c>
      <c r="T213" s="116">
        <v>240</v>
      </c>
      <c r="U213" s="116">
        <v>150</v>
      </c>
      <c r="V213" s="116">
        <v>0</v>
      </c>
      <c r="W213" s="116">
        <v>0</v>
      </c>
      <c r="X213" s="124">
        <v>0</v>
      </c>
      <c r="Y213" s="124">
        <v>0</v>
      </c>
      <c r="Z213" s="124">
        <v>0</v>
      </c>
      <c r="AA213" s="124">
        <v>0</v>
      </c>
      <c r="AB213" s="124">
        <v>0</v>
      </c>
      <c r="AC213" s="124">
        <v>0</v>
      </c>
      <c r="AD213" s="124">
        <v>0</v>
      </c>
      <c r="AE213" s="124">
        <v>0</v>
      </c>
      <c r="AF213" s="124">
        <v>0</v>
      </c>
      <c r="AG213" s="116">
        <v>0</v>
      </c>
      <c r="AH213" s="116">
        <v>0</v>
      </c>
      <c r="AI213" s="116">
        <v>0</v>
      </c>
      <c r="AJ213" s="116">
        <v>0</v>
      </c>
      <c r="AK213" s="116">
        <v>0</v>
      </c>
      <c r="AL213" s="124">
        <v>0</v>
      </c>
      <c r="AM213" s="124">
        <v>0</v>
      </c>
      <c r="AN213" s="116">
        <v>0</v>
      </c>
      <c r="AO213" s="116">
        <v>0</v>
      </c>
      <c r="AP213" s="116">
        <v>0</v>
      </c>
      <c r="AQ213" s="119">
        <v>0</v>
      </c>
    </row>
    <row r="214" spans="1:44" customHeight="1" ht="22.5">
      <c r="B214" s="101" t="str">
        <f>SUBTOTAL(3,$C$10:$C$214)</f>
        <v>0</v>
      </c>
      <c r="C214" s="104">
        <v>51</v>
      </c>
      <c r="D214" s="104" t="s">
        <v>144</v>
      </c>
      <c r="E214" s="104" t="s">
        <v>176</v>
      </c>
      <c r="F214" s="104" t="s">
        <v>177</v>
      </c>
      <c r="G214" s="104" t="s">
        <v>758</v>
      </c>
      <c r="H214" s="104" t="s">
        <v>701</v>
      </c>
      <c r="I214" s="104" t="s">
        <v>748</v>
      </c>
      <c r="J214" s="107">
        <v>30</v>
      </c>
      <c r="K214" s="113">
        <v>1080</v>
      </c>
      <c r="L214" s="116" t="str">
        <f>SUM(N214:AQ214)</f>
        <v>0</v>
      </c>
      <c r="M214" s="119" t="str">
        <f>L214 - K214</f>
        <v>0</v>
      </c>
      <c r="N214" s="113">
        <v>170</v>
      </c>
      <c r="O214" s="116">
        <v>170</v>
      </c>
      <c r="P214" s="116">
        <v>140</v>
      </c>
      <c r="Q214" s="124">
        <v>0</v>
      </c>
      <c r="R214" s="124">
        <v>0</v>
      </c>
      <c r="S214" s="116">
        <v>0</v>
      </c>
      <c r="T214" s="116">
        <v>0</v>
      </c>
      <c r="U214" s="116">
        <v>0</v>
      </c>
      <c r="V214" s="116">
        <v>0</v>
      </c>
      <c r="W214" s="116">
        <v>0</v>
      </c>
      <c r="X214" s="124">
        <v>0</v>
      </c>
      <c r="Y214" s="124">
        <v>0</v>
      </c>
      <c r="Z214" s="124">
        <v>0</v>
      </c>
      <c r="AA214" s="124">
        <v>0</v>
      </c>
      <c r="AB214" s="124">
        <v>0</v>
      </c>
      <c r="AC214" s="124">
        <v>0</v>
      </c>
      <c r="AD214" s="124">
        <v>0</v>
      </c>
      <c r="AE214" s="124">
        <v>0</v>
      </c>
      <c r="AF214" s="124">
        <v>0</v>
      </c>
      <c r="AG214" s="116">
        <v>0</v>
      </c>
      <c r="AH214" s="116">
        <v>150</v>
      </c>
      <c r="AI214" s="116">
        <v>170</v>
      </c>
      <c r="AJ214" s="116">
        <v>170</v>
      </c>
      <c r="AK214" s="116">
        <v>0</v>
      </c>
      <c r="AL214" s="124">
        <v>0</v>
      </c>
      <c r="AM214" s="124">
        <v>0</v>
      </c>
      <c r="AN214" s="116">
        <v>0</v>
      </c>
      <c r="AO214" s="116">
        <v>0</v>
      </c>
      <c r="AP214" s="116">
        <v>0</v>
      </c>
      <c r="AQ214" s="119">
        <v>0</v>
      </c>
    </row>
    <row r="215" spans="1:44" customHeight="1" ht="22.5">
      <c r="B215" s="101" t="str">
        <f>SUBTOTAL(3,$C$10:$C$215)</f>
        <v>0</v>
      </c>
      <c r="C215" s="104">
        <v>51</v>
      </c>
      <c r="D215" s="104" t="s">
        <v>144</v>
      </c>
      <c r="E215" s="104" t="s">
        <v>176</v>
      </c>
      <c r="F215" s="104" t="s">
        <v>177</v>
      </c>
      <c r="G215" s="104" t="s">
        <v>759</v>
      </c>
      <c r="H215" s="104" t="s">
        <v>687</v>
      </c>
      <c r="I215" s="104" t="s">
        <v>704</v>
      </c>
      <c r="J215" s="107">
        <v>30</v>
      </c>
      <c r="K215" s="113">
        <v>600</v>
      </c>
      <c r="L215" s="116" t="str">
        <f>SUM(N215:AQ215)</f>
        <v>0</v>
      </c>
      <c r="M215" s="119" t="str">
        <f>L215 - K215</f>
        <v>0</v>
      </c>
      <c r="N215" s="113">
        <v>0</v>
      </c>
      <c r="O215" s="116">
        <v>0</v>
      </c>
      <c r="P215" s="116">
        <v>0</v>
      </c>
      <c r="Q215" s="124">
        <v>0</v>
      </c>
      <c r="R215" s="124">
        <v>0</v>
      </c>
      <c r="S215" s="116">
        <v>0</v>
      </c>
      <c r="T215" s="116">
        <v>0</v>
      </c>
      <c r="U215" s="116">
        <v>20</v>
      </c>
      <c r="V215" s="116">
        <v>220</v>
      </c>
      <c r="W215" s="116">
        <v>220</v>
      </c>
      <c r="X215" s="124">
        <v>0</v>
      </c>
      <c r="Y215" s="124">
        <v>0</v>
      </c>
      <c r="Z215" s="124">
        <v>0</v>
      </c>
      <c r="AA215" s="124">
        <v>0</v>
      </c>
      <c r="AB215" s="124">
        <v>0</v>
      </c>
      <c r="AC215" s="124">
        <v>0</v>
      </c>
      <c r="AD215" s="124">
        <v>0</v>
      </c>
      <c r="AE215" s="124">
        <v>0</v>
      </c>
      <c r="AF215" s="124">
        <v>0</v>
      </c>
      <c r="AG215" s="116">
        <v>140</v>
      </c>
      <c r="AH215" s="116">
        <v>0</v>
      </c>
      <c r="AI215" s="116">
        <v>0</v>
      </c>
      <c r="AJ215" s="116">
        <v>0</v>
      </c>
      <c r="AK215" s="116">
        <v>0</v>
      </c>
      <c r="AL215" s="124">
        <v>0</v>
      </c>
      <c r="AM215" s="124">
        <v>0</v>
      </c>
      <c r="AN215" s="116">
        <v>0</v>
      </c>
      <c r="AO215" s="116">
        <v>0</v>
      </c>
      <c r="AP215" s="116">
        <v>0</v>
      </c>
      <c r="AQ215" s="119">
        <v>0</v>
      </c>
    </row>
    <row r="216" spans="1:44" customHeight="1" ht="22.5">
      <c r="B216" s="101" t="str">
        <f>SUBTOTAL(3,$C$10:$C$216)</f>
        <v>0</v>
      </c>
      <c r="C216" s="104">
        <v>51</v>
      </c>
      <c r="D216" s="104" t="s">
        <v>144</v>
      </c>
      <c r="E216" s="104" t="s">
        <v>178</v>
      </c>
      <c r="F216" s="104" t="s">
        <v>179</v>
      </c>
      <c r="G216" s="104" t="s">
        <v>760</v>
      </c>
      <c r="H216" s="104" t="s">
        <v>179</v>
      </c>
      <c r="I216" s="104" t="s">
        <v>688</v>
      </c>
      <c r="J216" s="107">
        <v>10</v>
      </c>
      <c r="K216" s="113">
        <v>1334</v>
      </c>
      <c r="L216" s="116" t="str">
        <f>SUM(N216:AQ216)</f>
        <v>0</v>
      </c>
      <c r="M216" s="119" t="str">
        <f>L216 - K216</f>
        <v>0</v>
      </c>
      <c r="N216" s="113">
        <v>84</v>
      </c>
      <c r="O216" s="116">
        <v>84</v>
      </c>
      <c r="P216" s="116">
        <v>89</v>
      </c>
      <c r="Q216" s="124">
        <v>0</v>
      </c>
      <c r="R216" s="124">
        <v>0</v>
      </c>
      <c r="S216" s="116">
        <v>105</v>
      </c>
      <c r="T216" s="116">
        <v>165</v>
      </c>
      <c r="U216" s="116">
        <v>115</v>
      </c>
      <c r="V216" s="116">
        <v>165</v>
      </c>
      <c r="W216" s="116">
        <v>123</v>
      </c>
      <c r="X216" s="124">
        <v>0</v>
      </c>
      <c r="Y216" s="124">
        <v>0</v>
      </c>
      <c r="Z216" s="124">
        <v>0</v>
      </c>
      <c r="AA216" s="124">
        <v>0</v>
      </c>
      <c r="AB216" s="124">
        <v>0</v>
      </c>
      <c r="AC216" s="124">
        <v>0</v>
      </c>
      <c r="AD216" s="124">
        <v>0</v>
      </c>
      <c r="AE216" s="124">
        <v>0</v>
      </c>
      <c r="AF216" s="124">
        <v>0</v>
      </c>
      <c r="AG216" s="116">
        <v>36</v>
      </c>
      <c r="AH216" s="116">
        <v>32</v>
      </c>
      <c r="AI216" s="116">
        <v>68</v>
      </c>
      <c r="AJ216" s="116">
        <v>29</v>
      </c>
      <c r="AK216" s="116">
        <v>0</v>
      </c>
      <c r="AL216" s="124">
        <v>0</v>
      </c>
      <c r="AM216" s="124">
        <v>0</v>
      </c>
      <c r="AN216" s="116">
        <v>0</v>
      </c>
      <c r="AO216" s="116">
        <v>0</v>
      </c>
      <c r="AP216" s="116">
        <v>0</v>
      </c>
      <c r="AQ216" s="119">
        <v>0</v>
      </c>
    </row>
    <row r="217" spans="1:44" customHeight="1" ht="22.5">
      <c r="B217" s="101" t="str">
        <f>SUBTOTAL(3,$C$10:$C$217)</f>
        <v>0</v>
      </c>
      <c r="C217" s="104">
        <v>51</v>
      </c>
      <c r="D217" s="104" t="s">
        <v>144</v>
      </c>
      <c r="E217" s="104" t="s">
        <v>180</v>
      </c>
      <c r="F217" s="104" t="s">
        <v>181</v>
      </c>
      <c r="G217" s="104" t="s">
        <v>761</v>
      </c>
      <c r="H217" s="104" t="s">
        <v>762</v>
      </c>
      <c r="I217" s="104" t="s">
        <v>688</v>
      </c>
      <c r="J217" s="107">
        <v>10</v>
      </c>
      <c r="K217" s="113">
        <v>184</v>
      </c>
      <c r="L217" s="116" t="str">
        <f>SUM(N217:AQ217)</f>
        <v>0</v>
      </c>
      <c r="M217" s="119" t="str">
        <f>L217 - K217</f>
        <v>0</v>
      </c>
      <c r="N217" s="113">
        <v>84</v>
      </c>
      <c r="O217" s="116">
        <v>0</v>
      </c>
      <c r="P217" s="116">
        <v>0</v>
      </c>
      <c r="Q217" s="124">
        <v>0</v>
      </c>
      <c r="R217" s="124">
        <v>0</v>
      </c>
      <c r="S217" s="116">
        <v>100</v>
      </c>
      <c r="T217" s="116">
        <v>0</v>
      </c>
      <c r="U217" s="116">
        <v>0</v>
      </c>
      <c r="V217" s="116">
        <v>0</v>
      </c>
      <c r="W217" s="116">
        <v>0</v>
      </c>
      <c r="X217" s="124">
        <v>0</v>
      </c>
      <c r="Y217" s="124">
        <v>0</v>
      </c>
      <c r="Z217" s="124">
        <v>0</v>
      </c>
      <c r="AA217" s="124">
        <v>0</v>
      </c>
      <c r="AB217" s="124">
        <v>0</v>
      </c>
      <c r="AC217" s="124">
        <v>0</v>
      </c>
      <c r="AD217" s="124">
        <v>0</v>
      </c>
      <c r="AE217" s="124">
        <v>0</v>
      </c>
      <c r="AF217" s="124">
        <v>0</v>
      </c>
      <c r="AG217" s="116">
        <v>0</v>
      </c>
      <c r="AH217" s="116">
        <v>0</v>
      </c>
      <c r="AI217" s="116">
        <v>0</v>
      </c>
      <c r="AJ217" s="116">
        <v>0</v>
      </c>
      <c r="AK217" s="116">
        <v>0</v>
      </c>
      <c r="AL217" s="124">
        <v>0</v>
      </c>
      <c r="AM217" s="124">
        <v>0</v>
      </c>
      <c r="AN217" s="116">
        <v>0</v>
      </c>
      <c r="AO217" s="116">
        <v>0</v>
      </c>
      <c r="AP217" s="116">
        <v>0</v>
      </c>
      <c r="AQ217" s="119">
        <v>0</v>
      </c>
    </row>
    <row r="218" spans="1:44" customHeight="1" ht="22.5">
      <c r="B218" s="101" t="str">
        <f>SUBTOTAL(3,$C$10:$C$218)</f>
        <v>0</v>
      </c>
      <c r="C218" s="104">
        <v>51</v>
      </c>
      <c r="D218" s="104" t="s">
        <v>182</v>
      </c>
      <c r="E218" s="104" t="s">
        <v>183</v>
      </c>
      <c r="F218" s="104" t="s">
        <v>184</v>
      </c>
      <c r="G218" s="104" t="s">
        <v>763</v>
      </c>
      <c r="H218" s="104" t="s">
        <v>764</v>
      </c>
      <c r="I218" s="104" t="s">
        <v>764</v>
      </c>
      <c r="J218" s="107">
        <v>30</v>
      </c>
      <c r="K218" s="113">
        <v>2340</v>
      </c>
      <c r="L218" s="116" t="str">
        <f>SUM(N218:AQ218)</f>
        <v>0</v>
      </c>
      <c r="M218" s="119" t="str">
        <f>L218 - K218</f>
        <v>0</v>
      </c>
      <c r="N218" s="113">
        <v>0</v>
      </c>
      <c r="O218" s="116">
        <v>0</v>
      </c>
      <c r="P218" s="116">
        <v>0</v>
      </c>
      <c r="Q218" s="124">
        <v>0</v>
      </c>
      <c r="R218" s="124">
        <v>0</v>
      </c>
      <c r="S218" s="116">
        <v>420</v>
      </c>
      <c r="T218" s="116">
        <v>1920</v>
      </c>
      <c r="U218" s="116">
        <v>0</v>
      </c>
      <c r="V218" s="116">
        <v>0</v>
      </c>
      <c r="W218" s="116">
        <v>0</v>
      </c>
      <c r="X218" s="124">
        <v>0</v>
      </c>
      <c r="Y218" s="124">
        <v>0</v>
      </c>
      <c r="Z218" s="124">
        <v>0</v>
      </c>
      <c r="AA218" s="124">
        <v>0</v>
      </c>
      <c r="AB218" s="124">
        <v>0</v>
      </c>
      <c r="AC218" s="124">
        <v>0</v>
      </c>
      <c r="AD218" s="124">
        <v>0</v>
      </c>
      <c r="AE218" s="124">
        <v>0</v>
      </c>
      <c r="AF218" s="124">
        <v>0</v>
      </c>
      <c r="AG218" s="116">
        <v>0</v>
      </c>
      <c r="AH218" s="116">
        <v>0</v>
      </c>
      <c r="AI218" s="116">
        <v>0</v>
      </c>
      <c r="AJ218" s="116">
        <v>0</v>
      </c>
      <c r="AK218" s="116">
        <v>0</v>
      </c>
      <c r="AL218" s="124">
        <v>0</v>
      </c>
      <c r="AM218" s="124">
        <v>0</v>
      </c>
      <c r="AN218" s="116">
        <v>0</v>
      </c>
      <c r="AO218" s="116">
        <v>0</v>
      </c>
      <c r="AP218" s="116">
        <v>0</v>
      </c>
      <c r="AQ218" s="119">
        <v>0</v>
      </c>
    </row>
    <row r="219" spans="1:44" customHeight="1" ht="22.5">
      <c r="B219" s="101" t="str">
        <f>SUBTOTAL(3,$C$10:$C$219)</f>
        <v>0</v>
      </c>
      <c r="C219" s="104">
        <v>51</v>
      </c>
      <c r="D219" s="104" t="s">
        <v>182</v>
      </c>
      <c r="E219" s="104" t="s">
        <v>183</v>
      </c>
      <c r="F219" s="104" t="s">
        <v>184</v>
      </c>
      <c r="G219" s="104" t="s">
        <v>765</v>
      </c>
      <c r="H219" s="104" t="s">
        <v>766</v>
      </c>
      <c r="I219" s="104" t="s">
        <v>766</v>
      </c>
      <c r="J219" s="107">
        <v>30</v>
      </c>
      <c r="K219" s="113">
        <v>6120</v>
      </c>
      <c r="L219" s="116" t="str">
        <f>SUM(N219:AQ219)</f>
        <v>0</v>
      </c>
      <c r="M219" s="119" t="str">
        <f>L219 - K219</f>
        <v>0</v>
      </c>
      <c r="N219" s="113">
        <v>0</v>
      </c>
      <c r="O219" s="116">
        <v>0</v>
      </c>
      <c r="P219" s="116">
        <v>0</v>
      </c>
      <c r="Q219" s="124">
        <v>0</v>
      </c>
      <c r="R219" s="124">
        <v>0</v>
      </c>
      <c r="S219" s="116">
        <v>2400</v>
      </c>
      <c r="T219" s="116">
        <v>0</v>
      </c>
      <c r="U219" s="116">
        <v>0</v>
      </c>
      <c r="V219" s="116">
        <v>0</v>
      </c>
      <c r="W219" s="116">
        <v>0</v>
      </c>
      <c r="X219" s="124">
        <v>0</v>
      </c>
      <c r="Y219" s="124">
        <v>0</v>
      </c>
      <c r="Z219" s="124">
        <v>0</v>
      </c>
      <c r="AA219" s="124">
        <v>0</v>
      </c>
      <c r="AB219" s="124">
        <v>0</v>
      </c>
      <c r="AC219" s="124">
        <v>0</v>
      </c>
      <c r="AD219" s="124">
        <v>0</v>
      </c>
      <c r="AE219" s="124">
        <v>0</v>
      </c>
      <c r="AF219" s="124">
        <v>0</v>
      </c>
      <c r="AG219" s="116">
        <v>0</v>
      </c>
      <c r="AH219" s="116">
        <v>0</v>
      </c>
      <c r="AI219" s="116">
        <v>2036</v>
      </c>
      <c r="AJ219" s="116">
        <v>1684</v>
      </c>
      <c r="AK219" s="116">
        <v>0</v>
      </c>
      <c r="AL219" s="124">
        <v>0</v>
      </c>
      <c r="AM219" s="124">
        <v>0</v>
      </c>
      <c r="AN219" s="116">
        <v>0</v>
      </c>
      <c r="AO219" s="116">
        <v>0</v>
      </c>
      <c r="AP219" s="116">
        <v>0</v>
      </c>
      <c r="AQ219" s="119">
        <v>0</v>
      </c>
    </row>
    <row r="220" spans="1:44" customHeight="1" ht="22.5">
      <c r="B220" s="101" t="str">
        <f>SUBTOTAL(3,$C$10:$C$220)</f>
        <v>0</v>
      </c>
      <c r="C220" s="104">
        <v>51</v>
      </c>
      <c r="D220" s="104" t="s">
        <v>182</v>
      </c>
      <c r="E220" s="104" t="s">
        <v>183</v>
      </c>
      <c r="F220" s="104" t="s">
        <v>184</v>
      </c>
      <c r="G220" s="104" t="s">
        <v>767</v>
      </c>
      <c r="H220" s="104" t="s">
        <v>768</v>
      </c>
      <c r="I220" s="104" t="s">
        <v>768</v>
      </c>
      <c r="J220" s="107">
        <v>30</v>
      </c>
      <c r="K220" s="113">
        <v>1080</v>
      </c>
      <c r="L220" s="116" t="str">
        <f>SUM(N220:AQ220)</f>
        <v>0</v>
      </c>
      <c r="M220" s="119" t="str">
        <f>L220 - K220</f>
        <v>0</v>
      </c>
      <c r="N220" s="113">
        <v>0</v>
      </c>
      <c r="O220" s="116">
        <v>0</v>
      </c>
      <c r="P220" s="116">
        <v>0</v>
      </c>
      <c r="Q220" s="124">
        <v>0</v>
      </c>
      <c r="R220" s="124">
        <v>0</v>
      </c>
      <c r="S220" s="116">
        <v>0</v>
      </c>
      <c r="T220" s="116">
        <v>0</v>
      </c>
      <c r="U220" s="116">
        <v>355</v>
      </c>
      <c r="V220" s="116">
        <v>725</v>
      </c>
      <c r="W220" s="116">
        <v>0</v>
      </c>
      <c r="X220" s="124">
        <v>0</v>
      </c>
      <c r="Y220" s="124">
        <v>0</v>
      </c>
      <c r="Z220" s="124">
        <v>0</v>
      </c>
      <c r="AA220" s="124">
        <v>0</v>
      </c>
      <c r="AB220" s="124">
        <v>0</v>
      </c>
      <c r="AC220" s="124">
        <v>0</v>
      </c>
      <c r="AD220" s="124">
        <v>0</v>
      </c>
      <c r="AE220" s="124">
        <v>0</v>
      </c>
      <c r="AF220" s="124">
        <v>0</v>
      </c>
      <c r="AG220" s="116">
        <v>0</v>
      </c>
      <c r="AH220" s="116">
        <v>0</v>
      </c>
      <c r="AI220" s="116">
        <v>0</v>
      </c>
      <c r="AJ220" s="116">
        <v>0</v>
      </c>
      <c r="AK220" s="116">
        <v>0</v>
      </c>
      <c r="AL220" s="124">
        <v>0</v>
      </c>
      <c r="AM220" s="124">
        <v>0</v>
      </c>
      <c r="AN220" s="116">
        <v>0</v>
      </c>
      <c r="AO220" s="116">
        <v>0</v>
      </c>
      <c r="AP220" s="116">
        <v>0</v>
      </c>
      <c r="AQ220" s="119">
        <v>0</v>
      </c>
    </row>
    <row r="221" spans="1:44" customHeight="1" ht="22.5">
      <c r="B221" s="101" t="str">
        <f>SUBTOTAL(3,$C$10:$C$221)</f>
        <v>0</v>
      </c>
      <c r="C221" s="104">
        <v>51</v>
      </c>
      <c r="D221" s="104" t="s">
        <v>182</v>
      </c>
      <c r="E221" s="104" t="s">
        <v>183</v>
      </c>
      <c r="F221" s="104" t="s">
        <v>184</v>
      </c>
      <c r="G221" s="104" t="s">
        <v>769</v>
      </c>
      <c r="H221" s="104" t="s">
        <v>770</v>
      </c>
      <c r="I221" s="104" t="s">
        <v>770</v>
      </c>
      <c r="J221" s="107">
        <v>30</v>
      </c>
      <c r="K221" s="113">
        <v>2480</v>
      </c>
      <c r="L221" s="116" t="str">
        <f>SUM(N221:AQ221)</f>
        <v>0</v>
      </c>
      <c r="M221" s="119" t="str">
        <f>L221 - K221</f>
        <v>0</v>
      </c>
      <c r="N221" s="113">
        <v>2480</v>
      </c>
      <c r="O221" s="116">
        <v>0</v>
      </c>
      <c r="P221" s="116">
        <v>0</v>
      </c>
      <c r="Q221" s="124">
        <v>0</v>
      </c>
      <c r="R221" s="124">
        <v>0</v>
      </c>
      <c r="S221" s="116">
        <v>0</v>
      </c>
      <c r="T221" s="116">
        <v>0</v>
      </c>
      <c r="U221" s="116">
        <v>0</v>
      </c>
      <c r="V221" s="116">
        <v>0</v>
      </c>
      <c r="W221" s="116">
        <v>0</v>
      </c>
      <c r="X221" s="124">
        <v>0</v>
      </c>
      <c r="Y221" s="124">
        <v>0</v>
      </c>
      <c r="Z221" s="124">
        <v>0</v>
      </c>
      <c r="AA221" s="124">
        <v>0</v>
      </c>
      <c r="AB221" s="124">
        <v>0</v>
      </c>
      <c r="AC221" s="124">
        <v>0</v>
      </c>
      <c r="AD221" s="124">
        <v>0</v>
      </c>
      <c r="AE221" s="124">
        <v>0</v>
      </c>
      <c r="AF221" s="124">
        <v>0</v>
      </c>
      <c r="AG221" s="116">
        <v>0</v>
      </c>
      <c r="AH221" s="116">
        <v>0</v>
      </c>
      <c r="AI221" s="116">
        <v>0</v>
      </c>
      <c r="AJ221" s="116">
        <v>0</v>
      </c>
      <c r="AK221" s="116">
        <v>0</v>
      </c>
      <c r="AL221" s="124">
        <v>0</v>
      </c>
      <c r="AM221" s="124">
        <v>0</v>
      </c>
      <c r="AN221" s="116">
        <v>0</v>
      </c>
      <c r="AO221" s="116">
        <v>0</v>
      </c>
      <c r="AP221" s="116">
        <v>0</v>
      </c>
      <c r="AQ221" s="119">
        <v>0</v>
      </c>
    </row>
    <row r="222" spans="1:44" customHeight="1" ht="22.5">
      <c r="B222" s="101" t="str">
        <f>SUBTOTAL(3,$C$10:$C$222)</f>
        <v>0</v>
      </c>
      <c r="C222" s="104">
        <v>51</v>
      </c>
      <c r="D222" s="104" t="s">
        <v>182</v>
      </c>
      <c r="E222" s="104" t="s">
        <v>183</v>
      </c>
      <c r="F222" s="104" t="s">
        <v>184</v>
      </c>
      <c r="G222" s="104" t="s">
        <v>771</v>
      </c>
      <c r="H222" s="104" t="s">
        <v>772</v>
      </c>
      <c r="I222" s="104" t="s">
        <v>772</v>
      </c>
      <c r="J222" s="107">
        <v>30</v>
      </c>
      <c r="K222" s="113">
        <v>675</v>
      </c>
      <c r="L222" s="116" t="str">
        <f>SUM(N222:AQ222)</f>
        <v>0</v>
      </c>
      <c r="M222" s="119" t="str">
        <f>L222 - K222</f>
        <v>0</v>
      </c>
      <c r="N222" s="113">
        <v>0</v>
      </c>
      <c r="O222" s="116">
        <v>0</v>
      </c>
      <c r="P222" s="116">
        <v>0</v>
      </c>
      <c r="Q222" s="124">
        <v>0</v>
      </c>
      <c r="R222" s="124">
        <v>0</v>
      </c>
      <c r="S222" s="116">
        <v>0</v>
      </c>
      <c r="T222" s="116">
        <v>0</v>
      </c>
      <c r="U222" s="116">
        <v>0</v>
      </c>
      <c r="V222" s="116">
        <v>406</v>
      </c>
      <c r="W222" s="116">
        <v>269</v>
      </c>
      <c r="X222" s="124">
        <v>0</v>
      </c>
      <c r="Y222" s="124">
        <v>0</v>
      </c>
      <c r="Z222" s="124">
        <v>0</v>
      </c>
      <c r="AA222" s="124">
        <v>0</v>
      </c>
      <c r="AB222" s="124">
        <v>0</v>
      </c>
      <c r="AC222" s="124">
        <v>0</v>
      </c>
      <c r="AD222" s="124">
        <v>0</v>
      </c>
      <c r="AE222" s="124">
        <v>0</v>
      </c>
      <c r="AF222" s="124">
        <v>0</v>
      </c>
      <c r="AG222" s="116">
        <v>0</v>
      </c>
      <c r="AH222" s="116">
        <v>0</v>
      </c>
      <c r="AI222" s="116">
        <v>0</v>
      </c>
      <c r="AJ222" s="116">
        <v>0</v>
      </c>
      <c r="AK222" s="116">
        <v>0</v>
      </c>
      <c r="AL222" s="124">
        <v>0</v>
      </c>
      <c r="AM222" s="124">
        <v>0</v>
      </c>
      <c r="AN222" s="116">
        <v>0</v>
      </c>
      <c r="AO222" s="116">
        <v>0</v>
      </c>
      <c r="AP222" s="116">
        <v>0</v>
      </c>
      <c r="AQ222" s="119">
        <v>0</v>
      </c>
    </row>
    <row r="223" spans="1:44" customHeight="1" ht="22.5">
      <c r="B223" s="101" t="str">
        <f>SUBTOTAL(3,$C$10:$C$223)</f>
        <v>0</v>
      </c>
      <c r="C223" s="104">
        <v>51</v>
      </c>
      <c r="D223" s="104" t="s">
        <v>182</v>
      </c>
      <c r="E223" s="104" t="s">
        <v>183</v>
      </c>
      <c r="F223" s="104" t="s">
        <v>184</v>
      </c>
      <c r="G223" s="104" t="s">
        <v>773</v>
      </c>
      <c r="H223" s="104" t="s">
        <v>774</v>
      </c>
      <c r="I223" s="104" t="s">
        <v>774</v>
      </c>
      <c r="J223" s="107">
        <v>30</v>
      </c>
      <c r="K223" s="113">
        <v>3780</v>
      </c>
      <c r="L223" s="116" t="str">
        <f>SUM(N223:AQ223)</f>
        <v>0</v>
      </c>
      <c r="M223" s="119" t="str">
        <f>L223 - K223</f>
        <v>0</v>
      </c>
      <c r="N223" s="113">
        <v>0</v>
      </c>
      <c r="O223" s="116">
        <v>290</v>
      </c>
      <c r="P223" s="116">
        <v>1300</v>
      </c>
      <c r="Q223" s="124">
        <v>0</v>
      </c>
      <c r="R223" s="124">
        <v>0</v>
      </c>
      <c r="S223" s="116">
        <v>0</v>
      </c>
      <c r="T223" s="116">
        <v>0</v>
      </c>
      <c r="U223" s="116">
        <v>0</v>
      </c>
      <c r="V223" s="116">
        <v>0</v>
      </c>
      <c r="W223" s="116">
        <v>0</v>
      </c>
      <c r="X223" s="124">
        <v>0</v>
      </c>
      <c r="Y223" s="124">
        <v>0</v>
      </c>
      <c r="Z223" s="124">
        <v>0</v>
      </c>
      <c r="AA223" s="124">
        <v>0</v>
      </c>
      <c r="AB223" s="124">
        <v>0</v>
      </c>
      <c r="AC223" s="124">
        <v>0</v>
      </c>
      <c r="AD223" s="124">
        <v>0</v>
      </c>
      <c r="AE223" s="124">
        <v>0</v>
      </c>
      <c r="AF223" s="124">
        <v>0</v>
      </c>
      <c r="AG223" s="116">
        <v>0</v>
      </c>
      <c r="AH223" s="116">
        <v>0</v>
      </c>
      <c r="AI223" s="116">
        <v>0</v>
      </c>
      <c r="AJ223" s="116">
        <v>0</v>
      </c>
      <c r="AK223" s="116">
        <v>0</v>
      </c>
      <c r="AL223" s="124">
        <v>0</v>
      </c>
      <c r="AM223" s="124">
        <v>0</v>
      </c>
      <c r="AN223" s="116">
        <v>0</v>
      </c>
      <c r="AO223" s="116">
        <v>0</v>
      </c>
      <c r="AP223" s="116">
        <v>0</v>
      </c>
      <c r="AQ223" s="119">
        <v>0</v>
      </c>
    </row>
    <row r="224" spans="1:44" customHeight="1" ht="22.5">
      <c r="B224" s="101" t="str">
        <f>SUBTOTAL(3,$C$10:$C$224)</f>
        <v>0</v>
      </c>
      <c r="C224" s="104">
        <v>51</v>
      </c>
      <c r="D224" s="104" t="s">
        <v>182</v>
      </c>
      <c r="E224" s="104" t="s">
        <v>183</v>
      </c>
      <c r="F224" s="104" t="s">
        <v>184</v>
      </c>
      <c r="G224" s="104" t="s">
        <v>775</v>
      </c>
      <c r="H224" s="104" t="s">
        <v>770</v>
      </c>
      <c r="I224" s="104" t="s">
        <v>770</v>
      </c>
      <c r="J224" s="107">
        <v>30</v>
      </c>
      <c r="K224" s="113">
        <v>2240</v>
      </c>
      <c r="L224" s="116" t="str">
        <f>SUM(N224:AQ224)</f>
        <v>0</v>
      </c>
      <c r="M224" s="119" t="str">
        <f>L224 - K224</f>
        <v>0</v>
      </c>
      <c r="N224" s="113">
        <v>0</v>
      </c>
      <c r="O224" s="116">
        <v>0</v>
      </c>
      <c r="P224" s="116">
        <v>0</v>
      </c>
      <c r="Q224" s="124">
        <v>0</v>
      </c>
      <c r="R224" s="124">
        <v>0</v>
      </c>
      <c r="S224" s="116">
        <v>0</v>
      </c>
      <c r="T224" s="116">
        <v>440</v>
      </c>
      <c r="U224" s="116">
        <v>1800</v>
      </c>
      <c r="V224" s="116">
        <v>0</v>
      </c>
      <c r="W224" s="116">
        <v>0</v>
      </c>
      <c r="X224" s="124">
        <v>0</v>
      </c>
      <c r="Y224" s="124">
        <v>0</v>
      </c>
      <c r="Z224" s="124">
        <v>0</v>
      </c>
      <c r="AA224" s="124">
        <v>0</v>
      </c>
      <c r="AB224" s="124">
        <v>0</v>
      </c>
      <c r="AC224" s="124">
        <v>0</v>
      </c>
      <c r="AD224" s="124">
        <v>0</v>
      </c>
      <c r="AE224" s="124">
        <v>0</v>
      </c>
      <c r="AF224" s="124">
        <v>0</v>
      </c>
      <c r="AG224" s="116">
        <v>0</v>
      </c>
      <c r="AH224" s="116">
        <v>0</v>
      </c>
      <c r="AI224" s="116">
        <v>0</v>
      </c>
      <c r="AJ224" s="116">
        <v>0</v>
      </c>
      <c r="AK224" s="116">
        <v>0</v>
      </c>
      <c r="AL224" s="124">
        <v>0</v>
      </c>
      <c r="AM224" s="124">
        <v>0</v>
      </c>
      <c r="AN224" s="116">
        <v>0</v>
      </c>
      <c r="AO224" s="116">
        <v>0</v>
      </c>
      <c r="AP224" s="116">
        <v>0</v>
      </c>
      <c r="AQ224" s="119">
        <v>0</v>
      </c>
    </row>
    <row r="225" spans="1:44" customHeight="1" ht="22.5">
      <c r="B225" s="101" t="str">
        <f>SUBTOTAL(3,$C$10:$C$225)</f>
        <v>0</v>
      </c>
      <c r="C225" s="104">
        <v>51</v>
      </c>
      <c r="D225" s="104" t="s">
        <v>182</v>
      </c>
      <c r="E225" s="104" t="s">
        <v>183</v>
      </c>
      <c r="F225" s="104" t="s">
        <v>184</v>
      </c>
      <c r="G225" s="104" t="s">
        <v>776</v>
      </c>
      <c r="H225" s="104" t="s">
        <v>522</v>
      </c>
      <c r="I225" s="104" t="s">
        <v>522</v>
      </c>
      <c r="J225" s="107">
        <v>30</v>
      </c>
      <c r="K225" s="113">
        <v>2540</v>
      </c>
      <c r="L225" s="116" t="str">
        <f>SUM(N225:AQ225)</f>
        <v>0</v>
      </c>
      <c r="M225" s="119" t="str">
        <f>L225 - K225</f>
        <v>0</v>
      </c>
      <c r="N225" s="113">
        <v>0</v>
      </c>
      <c r="O225" s="116">
        <v>0</v>
      </c>
      <c r="P225" s="116">
        <v>0</v>
      </c>
      <c r="Q225" s="124">
        <v>0</v>
      </c>
      <c r="R225" s="124">
        <v>0</v>
      </c>
      <c r="S225" s="116">
        <v>0</v>
      </c>
      <c r="T225" s="116">
        <v>0</v>
      </c>
      <c r="U225" s="116">
        <v>0</v>
      </c>
      <c r="V225" s="116">
        <v>0</v>
      </c>
      <c r="W225" s="116">
        <v>0</v>
      </c>
      <c r="X225" s="124">
        <v>0</v>
      </c>
      <c r="Y225" s="124">
        <v>0</v>
      </c>
      <c r="Z225" s="124">
        <v>0</v>
      </c>
      <c r="AA225" s="124">
        <v>0</v>
      </c>
      <c r="AB225" s="124">
        <v>0</v>
      </c>
      <c r="AC225" s="124">
        <v>0</v>
      </c>
      <c r="AD225" s="124">
        <v>0</v>
      </c>
      <c r="AE225" s="124">
        <v>0</v>
      </c>
      <c r="AF225" s="124">
        <v>0</v>
      </c>
      <c r="AG225" s="116">
        <v>0</v>
      </c>
      <c r="AH225" s="116">
        <v>0</v>
      </c>
      <c r="AI225" s="116">
        <v>0</v>
      </c>
      <c r="AJ225" s="116">
        <v>2540</v>
      </c>
      <c r="AK225" s="116">
        <v>0</v>
      </c>
      <c r="AL225" s="124">
        <v>0</v>
      </c>
      <c r="AM225" s="124">
        <v>0</v>
      </c>
      <c r="AN225" s="116">
        <v>0</v>
      </c>
      <c r="AO225" s="116">
        <v>0</v>
      </c>
      <c r="AP225" s="116">
        <v>0</v>
      </c>
      <c r="AQ225" s="119">
        <v>0</v>
      </c>
    </row>
    <row r="226" spans="1:44" customHeight="1" ht="22.5">
      <c r="B226" s="101" t="str">
        <f>SUBTOTAL(3,$C$10:$C$226)</f>
        <v>0</v>
      </c>
      <c r="C226" s="104">
        <v>51</v>
      </c>
      <c r="D226" s="104" t="s">
        <v>182</v>
      </c>
      <c r="E226" s="104" t="s">
        <v>183</v>
      </c>
      <c r="F226" s="104" t="s">
        <v>184</v>
      </c>
      <c r="G226" s="104" t="s">
        <v>777</v>
      </c>
      <c r="H226" s="104" t="s">
        <v>774</v>
      </c>
      <c r="I226" s="104" t="s">
        <v>774</v>
      </c>
      <c r="J226" s="107">
        <v>20</v>
      </c>
      <c r="K226" s="113">
        <v>2190</v>
      </c>
      <c r="L226" s="116" t="str">
        <f>SUM(N226:AQ226)</f>
        <v>0</v>
      </c>
      <c r="M226" s="119" t="str">
        <f>L226 - K226</f>
        <v>0</v>
      </c>
      <c r="N226" s="113">
        <v>0</v>
      </c>
      <c r="O226" s="116">
        <v>2190</v>
      </c>
      <c r="P226" s="116">
        <v>0</v>
      </c>
      <c r="Q226" s="124">
        <v>0</v>
      </c>
      <c r="R226" s="124">
        <v>0</v>
      </c>
      <c r="S226" s="116">
        <v>0</v>
      </c>
      <c r="T226" s="116">
        <v>0</v>
      </c>
      <c r="U226" s="116">
        <v>0</v>
      </c>
      <c r="V226" s="116">
        <v>0</v>
      </c>
      <c r="W226" s="116">
        <v>0</v>
      </c>
      <c r="X226" s="124">
        <v>0</v>
      </c>
      <c r="Y226" s="124">
        <v>0</v>
      </c>
      <c r="Z226" s="124">
        <v>0</v>
      </c>
      <c r="AA226" s="124">
        <v>0</v>
      </c>
      <c r="AB226" s="124">
        <v>0</v>
      </c>
      <c r="AC226" s="124">
        <v>0</v>
      </c>
      <c r="AD226" s="124">
        <v>0</v>
      </c>
      <c r="AE226" s="124">
        <v>0</v>
      </c>
      <c r="AF226" s="124">
        <v>0</v>
      </c>
      <c r="AG226" s="116">
        <v>0</v>
      </c>
      <c r="AH226" s="116">
        <v>0</v>
      </c>
      <c r="AI226" s="116">
        <v>0</v>
      </c>
      <c r="AJ226" s="116">
        <v>0</v>
      </c>
      <c r="AK226" s="116">
        <v>0</v>
      </c>
      <c r="AL226" s="124">
        <v>0</v>
      </c>
      <c r="AM226" s="124">
        <v>0</v>
      </c>
      <c r="AN226" s="116">
        <v>0</v>
      </c>
      <c r="AO226" s="116">
        <v>0</v>
      </c>
      <c r="AP226" s="116">
        <v>0</v>
      </c>
      <c r="AQ226" s="119">
        <v>0</v>
      </c>
    </row>
    <row r="227" spans="1:44" customHeight="1" ht="22.5">
      <c r="B227" s="101" t="str">
        <f>SUBTOTAL(3,$C$10:$C$227)</f>
        <v>0</v>
      </c>
      <c r="C227" s="104">
        <v>51</v>
      </c>
      <c r="D227" s="104" t="s">
        <v>182</v>
      </c>
      <c r="E227" s="104" t="s">
        <v>185</v>
      </c>
      <c r="F227" s="104" t="s">
        <v>184</v>
      </c>
      <c r="G227" s="104" t="s">
        <v>778</v>
      </c>
      <c r="H227" s="104" t="s">
        <v>779</v>
      </c>
      <c r="I227" s="104" t="s">
        <v>779</v>
      </c>
      <c r="J227" s="107">
        <v>30</v>
      </c>
      <c r="K227" s="113">
        <v>510</v>
      </c>
      <c r="L227" s="116" t="str">
        <f>SUM(N227:AQ227)</f>
        <v>0</v>
      </c>
      <c r="M227" s="119" t="str">
        <f>L227 - K227</f>
        <v>0</v>
      </c>
      <c r="N227" s="113">
        <v>0</v>
      </c>
      <c r="O227" s="116">
        <v>0</v>
      </c>
      <c r="P227" s="116">
        <v>0</v>
      </c>
      <c r="Q227" s="124">
        <v>0</v>
      </c>
      <c r="R227" s="124">
        <v>0</v>
      </c>
      <c r="S227" s="116">
        <v>0</v>
      </c>
      <c r="T227" s="116">
        <v>0</v>
      </c>
      <c r="U227" s="116">
        <v>0</v>
      </c>
      <c r="V227" s="116">
        <v>0</v>
      </c>
      <c r="W227" s="116">
        <v>104</v>
      </c>
      <c r="X227" s="124">
        <v>0</v>
      </c>
      <c r="Y227" s="124">
        <v>0</v>
      </c>
      <c r="Z227" s="124">
        <v>0</v>
      </c>
      <c r="AA227" s="124">
        <v>0</v>
      </c>
      <c r="AB227" s="124">
        <v>0</v>
      </c>
      <c r="AC227" s="124">
        <v>0</v>
      </c>
      <c r="AD227" s="124">
        <v>0</v>
      </c>
      <c r="AE227" s="124">
        <v>0</v>
      </c>
      <c r="AF227" s="124">
        <v>0</v>
      </c>
      <c r="AG227" s="116">
        <v>0</v>
      </c>
      <c r="AH227" s="116">
        <v>0</v>
      </c>
      <c r="AI227" s="116">
        <v>406</v>
      </c>
      <c r="AJ227" s="116">
        <v>0</v>
      </c>
      <c r="AK227" s="116">
        <v>0</v>
      </c>
      <c r="AL227" s="124">
        <v>0</v>
      </c>
      <c r="AM227" s="124">
        <v>0</v>
      </c>
      <c r="AN227" s="116">
        <v>0</v>
      </c>
      <c r="AO227" s="116">
        <v>0</v>
      </c>
      <c r="AP227" s="116">
        <v>0</v>
      </c>
      <c r="AQ227" s="119">
        <v>0</v>
      </c>
    </row>
    <row r="228" spans="1:44" customHeight="1" ht="22.5">
      <c r="B228" s="101" t="str">
        <f>SUBTOTAL(3,$C$10:$C$228)</f>
        <v>0</v>
      </c>
      <c r="C228" s="104">
        <v>51</v>
      </c>
      <c r="D228" s="104" t="s">
        <v>182</v>
      </c>
      <c r="E228" s="104" t="s">
        <v>185</v>
      </c>
      <c r="F228" s="104" t="s">
        <v>184</v>
      </c>
      <c r="G228" s="104" t="s">
        <v>780</v>
      </c>
      <c r="H228" s="104" t="s">
        <v>781</v>
      </c>
      <c r="I228" s="104" t="s">
        <v>781</v>
      </c>
      <c r="J228" s="107">
        <v>30</v>
      </c>
      <c r="K228" s="113">
        <v>2260</v>
      </c>
      <c r="L228" s="116" t="str">
        <f>SUM(N228:AQ228)</f>
        <v>0</v>
      </c>
      <c r="M228" s="119" t="str">
        <f>L228 - K228</f>
        <v>0</v>
      </c>
      <c r="N228" s="113">
        <v>0</v>
      </c>
      <c r="O228" s="116">
        <v>0</v>
      </c>
      <c r="P228" s="116">
        <v>0</v>
      </c>
      <c r="Q228" s="124">
        <v>0</v>
      </c>
      <c r="R228" s="124">
        <v>0</v>
      </c>
      <c r="S228" s="116">
        <v>70</v>
      </c>
      <c r="T228" s="116">
        <v>1445</v>
      </c>
      <c r="U228" s="116">
        <v>745</v>
      </c>
      <c r="V228" s="116">
        <v>0</v>
      </c>
      <c r="W228" s="116">
        <v>0</v>
      </c>
      <c r="X228" s="124">
        <v>0</v>
      </c>
      <c r="Y228" s="124">
        <v>0</v>
      </c>
      <c r="Z228" s="124">
        <v>0</v>
      </c>
      <c r="AA228" s="124">
        <v>0</v>
      </c>
      <c r="AB228" s="124">
        <v>0</v>
      </c>
      <c r="AC228" s="124">
        <v>0</v>
      </c>
      <c r="AD228" s="124">
        <v>0</v>
      </c>
      <c r="AE228" s="124">
        <v>0</v>
      </c>
      <c r="AF228" s="124">
        <v>0</v>
      </c>
      <c r="AG228" s="116">
        <v>0</v>
      </c>
      <c r="AH228" s="116">
        <v>0</v>
      </c>
      <c r="AI228" s="116">
        <v>0</v>
      </c>
      <c r="AJ228" s="116">
        <v>0</v>
      </c>
      <c r="AK228" s="116">
        <v>0</v>
      </c>
      <c r="AL228" s="124">
        <v>0</v>
      </c>
      <c r="AM228" s="124">
        <v>0</v>
      </c>
      <c r="AN228" s="116">
        <v>0</v>
      </c>
      <c r="AO228" s="116">
        <v>0</v>
      </c>
      <c r="AP228" s="116">
        <v>0</v>
      </c>
      <c r="AQ228" s="119">
        <v>0</v>
      </c>
    </row>
    <row r="229" spans="1:44" customHeight="1" ht="22.5">
      <c r="B229" s="101" t="str">
        <f>SUBTOTAL(3,$C$10:$C$229)</f>
        <v>0</v>
      </c>
      <c r="C229" s="104">
        <v>51</v>
      </c>
      <c r="D229" s="104" t="s">
        <v>182</v>
      </c>
      <c r="E229" s="104" t="s">
        <v>185</v>
      </c>
      <c r="F229" s="104" t="s">
        <v>184</v>
      </c>
      <c r="G229" s="104" t="s">
        <v>782</v>
      </c>
      <c r="H229" s="104" t="s">
        <v>783</v>
      </c>
      <c r="I229" s="104" t="s">
        <v>783</v>
      </c>
      <c r="J229" s="107">
        <v>30</v>
      </c>
      <c r="K229" s="113">
        <v>1050</v>
      </c>
      <c r="L229" s="116" t="str">
        <f>SUM(N229:AQ229)</f>
        <v>0</v>
      </c>
      <c r="M229" s="119" t="str">
        <f>L229 - K229</f>
        <v>0</v>
      </c>
      <c r="N229" s="113">
        <v>0</v>
      </c>
      <c r="O229" s="116">
        <v>1050</v>
      </c>
      <c r="P229" s="116">
        <v>0</v>
      </c>
      <c r="Q229" s="124">
        <v>0</v>
      </c>
      <c r="R229" s="124">
        <v>0</v>
      </c>
      <c r="S229" s="116">
        <v>0</v>
      </c>
      <c r="T229" s="116">
        <v>0</v>
      </c>
      <c r="U229" s="116">
        <v>0</v>
      </c>
      <c r="V229" s="116">
        <v>0</v>
      </c>
      <c r="W229" s="116">
        <v>0</v>
      </c>
      <c r="X229" s="124">
        <v>0</v>
      </c>
      <c r="Y229" s="124">
        <v>0</v>
      </c>
      <c r="Z229" s="124">
        <v>0</v>
      </c>
      <c r="AA229" s="124">
        <v>0</v>
      </c>
      <c r="AB229" s="124">
        <v>0</v>
      </c>
      <c r="AC229" s="124">
        <v>0</v>
      </c>
      <c r="AD229" s="124">
        <v>0</v>
      </c>
      <c r="AE229" s="124">
        <v>0</v>
      </c>
      <c r="AF229" s="124">
        <v>0</v>
      </c>
      <c r="AG229" s="116">
        <v>0</v>
      </c>
      <c r="AH229" s="116">
        <v>0</v>
      </c>
      <c r="AI229" s="116">
        <v>0</v>
      </c>
      <c r="AJ229" s="116">
        <v>0</v>
      </c>
      <c r="AK229" s="116">
        <v>0</v>
      </c>
      <c r="AL229" s="124">
        <v>0</v>
      </c>
      <c r="AM229" s="124">
        <v>0</v>
      </c>
      <c r="AN229" s="116">
        <v>0</v>
      </c>
      <c r="AO229" s="116">
        <v>0</v>
      </c>
      <c r="AP229" s="116">
        <v>0</v>
      </c>
      <c r="AQ229" s="119">
        <v>0</v>
      </c>
    </row>
    <row r="230" spans="1:44" customHeight="1" ht="22.5">
      <c r="B230" s="101" t="str">
        <f>SUBTOTAL(3,$C$10:$C$230)</f>
        <v>0</v>
      </c>
      <c r="C230" s="104">
        <v>51</v>
      </c>
      <c r="D230" s="104" t="s">
        <v>182</v>
      </c>
      <c r="E230" s="104" t="s">
        <v>185</v>
      </c>
      <c r="F230" s="104" t="s">
        <v>184</v>
      </c>
      <c r="G230" s="104" t="s">
        <v>784</v>
      </c>
      <c r="H230" s="104" t="s">
        <v>552</v>
      </c>
      <c r="I230" s="104" t="s">
        <v>552</v>
      </c>
      <c r="J230" s="107">
        <v>30</v>
      </c>
      <c r="K230" s="113">
        <v>1560</v>
      </c>
      <c r="L230" s="116" t="str">
        <f>SUM(N230:AQ230)</f>
        <v>0</v>
      </c>
      <c r="M230" s="119" t="str">
        <f>L230 - K230</f>
        <v>0</v>
      </c>
      <c r="N230" s="113">
        <v>0</v>
      </c>
      <c r="O230" s="116">
        <v>0</v>
      </c>
      <c r="P230" s="116">
        <v>1560</v>
      </c>
      <c r="Q230" s="124">
        <v>0</v>
      </c>
      <c r="R230" s="124">
        <v>0</v>
      </c>
      <c r="S230" s="116">
        <v>0</v>
      </c>
      <c r="T230" s="116">
        <v>0</v>
      </c>
      <c r="U230" s="116">
        <v>0</v>
      </c>
      <c r="V230" s="116">
        <v>0</v>
      </c>
      <c r="W230" s="116">
        <v>0</v>
      </c>
      <c r="X230" s="124">
        <v>0</v>
      </c>
      <c r="Y230" s="124">
        <v>0</v>
      </c>
      <c r="Z230" s="124">
        <v>0</v>
      </c>
      <c r="AA230" s="124">
        <v>0</v>
      </c>
      <c r="AB230" s="124">
        <v>0</v>
      </c>
      <c r="AC230" s="124">
        <v>0</v>
      </c>
      <c r="AD230" s="124">
        <v>0</v>
      </c>
      <c r="AE230" s="124">
        <v>0</v>
      </c>
      <c r="AF230" s="124">
        <v>0</v>
      </c>
      <c r="AG230" s="116">
        <v>0</v>
      </c>
      <c r="AH230" s="116">
        <v>0</v>
      </c>
      <c r="AI230" s="116">
        <v>0</v>
      </c>
      <c r="AJ230" s="116">
        <v>0</v>
      </c>
      <c r="AK230" s="116">
        <v>0</v>
      </c>
      <c r="AL230" s="124">
        <v>0</v>
      </c>
      <c r="AM230" s="124">
        <v>0</v>
      </c>
      <c r="AN230" s="116">
        <v>0</v>
      </c>
      <c r="AO230" s="116">
        <v>0</v>
      </c>
      <c r="AP230" s="116">
        <v>0</v>
      </c>
      <c r="AQ230" s="119">
        <v>0</v>
      </c>
    </row>
    <row r="231" spans="1:44" customHeight="1" ht="22.5">
      <c r="B231" s="101" t="str">
        <f>SUBTOTAL(3,$C$10:$C$231)</f>
        <v>0</v>
      </c>
      <c r="C231" s="104">
        <v>51</v>
      </c>
      <c r="D231" s="104" t="s">
        <v>182</v>
      </c>
      <c r="E231" s="104" t="s">
        <v>185</v>
      </c>
      <c r="F231" s="104" t="s">
        <v>184</v>
      </c>
      <c r="G231" s="104" t="s">
        <v>785</v>
      </c>
      <c r="H231" s="104" t="s">
        <v>783</v>
      </c>
      <c r="I231" s="104" t="s">
        <v>783</v>
      </c>
      <c r="J231" s="107">
        <v>30</v>
      </c>
      <c r="K231" s="113">
        <v>1470</v>
      </c>
      <c r="L231" s="116" t="str">
        <f>SUM(N231:AQ231)</f>
        <v>0</v>
      </c>
      <c r="M231" s="119" t="str">
        <f>L231 - K231</f>
        <v>0</v>
      </c>
      <c r="N231" s="113">
        <v>0</v>
      </c>
      <c r="O231" s="116">
        <v>0</v>
      </c>
      <c r="P231" s="116">
        <v>0</v>
      </c>
      <c r="Q231" s="124">
        <v>0</v>
      </c>
      <c r="R231" s="124">
        <v>0</v>
      </c>
      <c r="S231" s="116">
        <v>0</v>
      </c>
      <c r="T231" s="116">
        <v>0</v>
      </c>
      <c r="U231" s="116">
        <v>165</v>
      </c>
      <c r="V231" s="116">
        <v>800</v>
      </c>
      <c r="W231" s="116">
        <v>505</v>
      </c>
      <c r="X231" s="124">
        <v>0</v>
      </c>
      <c r="Y231" s="124">
        <v>0</v>
      </c>
      <c r="Z231" s="124">
        <v>0</v>
      </c>
      <c r="AA231" s="124">
        <v>0</v>
      </c>
      <c r="AB231" s="124">
        <v>0</v>
      </c>
      <c r="AC231" s="124">
        <v>0</v>
      </c>
      <c r="AD231" s="124">
        <v>0</v>
      </c>
      <c r="AE231" s="124">
        <v>0</v>
      </c>
      <c r="AF231" s="124">
        <v>0</v>
      </c>
      <c r="AG231" s="116">
        <v>0</v>
      </c>
      <c r="AH231" s="116">
        <v>0</v>
      </c>
      <c r="AI231" s="116">
        <v>0</v>
      </c>
      <c r="AJ231" s="116">
        <v>0</v>
      </c>
      <c r="AK231" s="116">
        <v>0</v>
      </c>
      <c r="AL231" s="124">
        <v>0</v>
      </c>
      <c r="AM231" s="124">
        <v>0</v>
      </c>
      <c r="AN231" s="116">
        <v>0</v>
      </c>
      <c r="AO231" s="116">
        <v>0</v>
      </c>
      <c r="AP231" s="116">
        <v>0</v>
      </c>
      <c r="AQ231" s="119">
        <v>0</v>
      </c>
    </row>
    <row r="232" spans="1:44" customHeight="1" ht="22.5">
      <c r="B232" s="101" t="str">
        <f>SUBTOTAL(3,$C$10:$C$232)</f>
        <v>0</v>
      </c>
      <c r="C232" s="104">
        <v>51</v>
      </c>
      <c r="D232" s="104" t="s">
        <v>182</v>
      </c>
      <c r="E232" s="104" t="s">
        <v>185</v>
      </c>
      <c r="F232" s="104" t="s">
        <v>184</v>
      </c>
      <c r="G232" s="104" t="s">
        <v>786</v>
      </c>
      <c r="H232" s="104" t="s">
        <v>787</v>
      </c>
      <c r="I232" s="104" t="s">
        <v>787</v>
      </c>
      <c r="J232" s="107">
        <v>30</v>
      </c>
      <c r="K232" s="113">
        <v>6510</v>
      </c>
      <c r="L232" s="116" t="str">
        <f>SUM(N232:AQ232)</f>
        <v>0</v>
      </c>
      <c r="M232" s="119" t="str">
        <f>L232 - K232</f>
        <v>0</v>
      </c>
      <c r="N232" s="113">
        <v>3255</v>
      </c>
      <c r="O232" s="116">
        <v>0</v>
      </c>
      <c r="P232" s="116">
        <v>0</v>
      </c>
      <c r="Q232" s="124">
        <v>0</v>
      </c>
      <c r="R232" s="124">
        <v>0</v>
      </c>
      <c r="S232" s="116">
        <v>3255</v>
      </c>
      <c r="T232" s="116">
        <v>0</v>
      </c>
      <c r="U232" s="116">
        <v>0</v>
      </c>
      <c r="V232" s="116">
        <v>0</v>
      </c>
      <c r="W232" s="116">
        <v>0</v>
      </c>
      <c r="X232" s="124">
        <v>0</v>
      </c>
      <c r="Y232" s="124">
        <v>0</v>
      </c>
      <c r="Z232" s="124">
        <v>0</v>
      </c>
      <c r="AA232" s="124">
        <v>0</v>
      </c>
      <c r="AB232" s="124">
        <v>0</v>
      </c>
      <c r="AC232" s="124">
        <v>0</v>
      </c>
      <c r="AD232" s="124">
        <v>0</v>
      </c>
      <c r="AE232" s="124">
        <v>0</v>
      </c>
      <c r="AF232" s="124">
        <v>0</v>
      </c>
      <c r="AG232" s="116">
        <v>0</v>
      </c>
      <c r="AH232" s="116">
        <v>0</v>
      </c>
      <c r="AI232" s="116">
        <v>0</v>
      </c>
      <c r="AJ232" s="116">
        <v>0</v>
      </c>
      <c r="AK232" s="116">
        <v>0</v>
      </c>
      <c r="AL232" s="124">
        <v>0</v>
      </c>
      <c r="AM232" s="124">
        <v>0</v>
      </c>
      <c r="AN232" s="116">
        <v>0</v>
      </c>
      <c r="AO232" s="116">
        <v>0</v>
      </c>
      <c r="AP232" s="116">
        <v>0</v>
      </c>
      <c r="AQ232" s="119">
        <v>0</v>
      </c>
    </row>
    <row r="233" spans="1:44" customHeight="1" ht="22.5">
      <c r="B233" s="101" t="str">
        <f>SUBTOTAL(3,$C$10:$C$233)</f>
        <v>0</v>
      </c>
      <c r="C233" s="104">
        <v>51</v>
      </c>
      <c r="D233" s="104" t="s">
        <v>182</v>
      </c>
      <c r="E233" s="104" t="s">
        <v>185</v>
      </c>
      <c r="F233" s="104" t="s">
        <v>184</v>
      </c>
      <c r="G233" s="104" t="s">
        <v>788</v>
      </c>
      <c r="H233" s="104" t="s">
        <v>789</v>
      </c>
      <c r="I233" s="104" t="s">
        <v>789</v>
      </c>
      <c r="J233" s="107">
        <v>30</v>
      </c>
      <c r="K233" s="113">
        <v>7070</v>
      </c>
      <c r="L233" s="116" t="str">
        <f>SUM(N233:AQ233)</f>
        <v>0</v>
      </c>
      <c r="M233" s="119" t="str">
        <f>L233 - K233</f>
        <v>0</v>
      </c>
      <c r="N233" s="113">
        <v>0</v>
      </c>
      <c r="O233" s="116">
        <v>0</v>
      </c>
      <c r="P233" s="116">
        <v>870</v>
      </c>
      <c r="Q233" s="124">
        <v>0</v>
      </c>
      <c r="R233" s="124">
        <v>0</v>
      </c>
      <c r="S233" s="116">
        <v>0</v>
      </c>
      <c r="T233" s="116">
        <v>0</v>
      </c>
      <c r="U233" s="116">
        <v>0</v>
      </c>
      <c r="V233" s="116">
        <v>0</v>
      </c>
      <c r="W233" s="116">
        <v>0</v>
      </c>
      <c r="X233" s="124">
        <v>0</v>
      </c>
      <c r="Y233" s="124">
        <v>0</v>
      </c>
      <c r="Z233" s="124">
        <v>0</v>
      </c>
      <c r="AA233" s="124">
        <v>0</v>
      </c>
      <c r="AB233" s="124">
        <v>0</v>
      </c>
      <c r="AC233" s="124">
        <v>0</v>
      </c>
      <c r="AD233" s="124">
        <v>0</v>
      </c>
      <c r="AE233" s="124">
        <v>0</v>
      </c>
      <c r="AF233" s="124">
        <v>0</v>
      </c>
      <c r="AG233" s="116">
        <v>0</v>
      </c>
      <c r="AH233" s="116">
        <v>0</v>
      </c>
      <c r="AI233" s="116">
        <v>1520</v>
      </c>
      <c r="AJ233" s="116">
        <v>2120</v>
      </c>
      <c r="AK233" s="116">
        <v>0</v>
      </c>
      <c r="AL233" s="124">
        <v>0</v>
      </c>
      <c r="AM233" s="124">
        <v>0</v>
      </c>
      <c r="AN233" s="116">
        <v>0</v>
      </c>
      <c r="AO233" s="116">
        <v>0</v>
      </c>
      <c r="AP233" s="116">
        <v>0</v>
      </c>
      <c r="AQ233" s="119">
        <v>0</v>
      </c>
    </row>
    <row r="234" spans="1:44" customHeight="1" ht="22.5">
      <c r="B234" s="101" t="str">
        <f>SUBTOTAL(3,$C$10:$C$234)</f>
        <v>0</v>
      </c>
      <c r="C234" s="104">
        <v>51</v>
      </c>
      <c r="D234" s="104" t="s">
        <v>182</v>
      </c>
      <c r="E234" s="104" t="s">
        <v>186</v>
      </c>
      <c r="F234" s="104" t="s">
        <v>184</v>
      </c>
      <c r="G234" s="104" t="s">
        <v>780</v>
      </c>
      <c r="H234" s="104" t="s">
        <v>781</v>
      </c>
      <c r="I234" s="104" t="s">
        <v>781</v>
      </c>
      <c r="J234" s="107">
        <v>30</v>
      </c>
      <c r="K234" s="113">
        <v>2560</v>
      </c>
      <c r="L234" s="116" t="str">
        <f>SUM(N234:AQ234)</f>
        <v>0</v>
      </c>
      <c r="M234" s="119" t="str">
        <f>L234 - K234</f>
        <v>0</v>
      </c>
      <c r="N234" s="113">
        <v>0</v>
      </c>
      <c r="O234" s="116">
        <v>0</v>
      </c>
      <c r="P234" s="116">
        <v>0</v>
      </c>
      <c r="Q234" s="124">
        <v>0</v>
      </c>
      <c r="R234" s="124">
        <v>0</v>
      </c>
      <c r="S234" s="116">
        <v>0</v>
      </c>
      <c r="T234" s="116">
        <v>0</v>
      </c>
      <c r="U234" s="116">
        <v>0</v>
      </c>
      <c r="V234" s="116">
        <v>225</v>
      </c>
      <c r="W234" s="116">
        <v>515</v>
      </c>
      <c r="X234" s="124">
        <v>0</v>
      </c>
      <c r="Y234" s="124">
        <v>0</v>
      </c>
      <c r="Z234" s="124">
        <v>0</v>
      </c>
      <c r="AA234" s="124">
        <v>0</v>
      </c>
      <c r="AB234" s="124">
        <v>0</v>
      </c>
      <c r="AC234" s="124">
        <v>0</v>
      </c>
      <c r="AD234" s="124">
        <v>0</v>
      </c>
      <c r="AE234" s="124">
        <v>0</v>
      </c>
      <c r="AF234" s="124">
        <v>0</v>
      </c>
      <c r="AG234" s="116">
        <v>0</v>
      </c>
      <c r="AH234" s="116">
        <v>0</v>
      </c>
      <c r="AI234" s="116">
        <v>910</v>
      </c>
      <c r="AJ234" s="116">
        <v>910</v>
      </c>
      <c r="AK234" s="116">
        <v>0</v>
      </c>
      <c r="AL234" s="124">
        <v>0</v>
      </c>
      <c r="AM234" s="124">
        <v>0</v>
      </c>
      <c r="AN234" s="116">
        <v>0</v>
      </c>
      <c r="AO234" s="116">
        <v>0</v>
      </c>
      <c r="AP234" s="116">
        <v>0</v>
      </c>
      <c r="AQ234" s="119">
        <v>0</v>
      </c>
    </row>
    <row r="235" spans="1:44" customHeight="1" ht="22.5">
      <c r="B235" s="101" t="str">
        <f>SUBTOTAL(3,$C$10:$C$235)</f>
        <v>0</v>
      </c>
      <c r="C235" s="104">
        <v>51</v>
      </c>
      <c r="D235" s="104" t="s">
        <v>182</v>
      </c>
      <c r="E235" s="104" t="s">
        <v>186</v>
      </c>
      <c r="F235" s="104" t="s">
        <v>184</v>
      </c>
      <c r="G235" s="104" t="s">
        <v>788</v>
      </c>
      <c r="H235" s="104" t="s">
        <v>789</v>
      </c>
      <c r="I235" s="104" t="s">
        <v>789</v>
      </c>
      <c r="J235" s="107">
        <v>30</v>
      </c>
      <c r="K235" s="113">
        <v>3730</v>
      </c>
      <c r="L235" s="116" t="str">
        <f>SUM(N235:AQ235)</f>
        <v>0</v>
      </c>
      <c r="M235" s="119" t="str">
        <f>L235 - K235</f>
        <v>0</v>
      </c>
      <c r="N235" s="113">
        <v>0</v>
      </c>
      <c r="O235" s="116">
        <v>0</v>
      </c>
      <c r="P235" s="116">
        <v>0</v>
      </c>
      <c r="Q235" s="124">
        <v>0</v>
      </c>
      <c r="R235" s="124">
        <v>0</v>
      </c>
      <c r="S235" s="116">
        <v>2342</v>
      </c>
      <c r="T235" s="116">
        <v>1388</v>
      </c>
      <c r="U235" s="116">
        <v>0</v>
      </c>
      <c r="V235" s="116">
        <v>0</v>
      </c>
      <c r="W235" s="116">
        <v>0</v>
      </c>
      <c r="X235" s="124">
        <v>0</v>
      </c>
      <c r="Y235" s="124">
        <v>0</v>
      </c>
      <c r="Z235" s="124">
        <v>0</v>
      </c>
      <c r="AA235" s="124">
        <v>0</v>
      </c>
      <c r="AB235" s="124">
        <v>0</v>
      </c>
      <c r="AC235" s="124">
        <v>0</v>
      </c>
      <c r="AD235" s="124">
        <v>0</v>
      </c>
      <c r="AE235" s="124">
        <v>0</v>
      </c>
      <c r="AF235" s="124">
        <v>0</v>
      </c>
      <c r="AG235" s="116">
        <v>0</v>
      </c>
      <c r="AH235" s="116">
        <v>0</v>
      </c>
      <c r="AI235" s="116">
        <v>0</v>
      </c>
      <c r="AJ235" s="116">
        <v>0</v>
      </c>
      <c r="AK235" s="116">
        <v>0</v>
      </c>
      <c r="AL235" s="124">
        <v>0</v>
      </c>
      <c r="AM235" s="124">
        <v>0</v>
      </c>
      <c r="AN235" s="116">
        <v>0</v>
      </c>
      <c r="AO235" s="116">
        <v>0</v>
      </c>
      <c r="AP235" s="116">
        <v>0</v>
      </c>
      <c r="AQ235" s="119">
        <v>0</v>
      </c>
    </row>
    <row r="236" spans="1:44" customHeight="1" ht="22.5">
      <c r="B236" s="101" t="str">
        <f>SUBTOTAL(3,$C$10:$C$236)</f>
        <v>0</v>
      </c>
      <c r="C236" s="104">
        <v>51</v>
      </c>
      <c r="D236" s="104" t="s">
        <v>182</v>
      </c>
      <c r="E236" s="104" t="s">
        <v>186</v>
      </c>
      <c r="F236" s="104" t="s">
        <v>184</v>
      </c>
      <c r="G236" s="104" t="s">
        <v>790</v>
      </c>
      <c r="H236" s="104" t="s">
        <v>791</v>
      </c>
      <c r="I236" s="104" t="s">
        <v>791</v>
      </c>
      <c r="J236" s="107">
        <v>30</v>
      </c>
      <c r="K236" s="113">
        <v>710</v>
      </c>
      <c r="L236" s="116" t="str">
        <f>SUM(N236:AQ236)</f>
        <v>0</v>
      </c>
      <c r="M236" s="119" t="str">
        <f>L236 - K236</f>
        <v>0</v>
      </c>
      <c r="N236" s="113">
        <v>0</v>
      </c>
      <c r="O236" s="116">
        <v>0</v>
      </c>
      <c r="P236" s="116">
        <v>0</v>
      </c>
      <c r="Q236" s="124">
        <v>0</v>
      </c>
      <c r="R236" s="124">
        <v>0</v>
      </c>
      <c r="S236" s="116">
        <v>0</v>
      </c>
      <c r="T236" s="116">
        <v>0</v>
      </c>
      <c r="U236" s="116">
        <v>0</v>
      </c>
      <c r="V236" s="116">
        <v>0</v>
      </c>
      <c r="W236" s="116">
        <v>0</v>
      </c>
      <c r="X236" s="124">
        <v>0</v>
      </c>
      <c r="Y236" s="124">
        <v>0</v>
      </c>
      <c r="Z236" s="124">
        <v>0</v>
      </c>
      <c r="AA236" s="124">
        <v>0</v>
      </c>
      <c r="AB236" s="124">
        <v>0</v>
      </c>
      <c r="AC236" s="124">
        <v>0</v>
      </c>
      <c r="AD236" s="124">
        <v>0</v>
      </c>
      <c r="AE236" s="124">
        <v>0</v>
      </c>
      <c r="AF236" s="124">
        <v>0</v>
      </c>
      <c r="AG236" s="116">
        <v>0</v>
      </c>
      <c r="AH236" s="116">
        <v>0</v>
      </c>
      <c r="AI236" s="116">
        <v>0</v>
      </c>
      <c r="AJ236" s="116">
        <v>0</v>
      </c>
      <c r="AK236" s="116">
        <v>0</v>
      </c>
      <c r="AL236" s="124">
        <v>0</v>
      </c>
      <c r="AM236" s="124">
        <v>0</v>
      </c>
      <c r="AN236" s="116">
        <v>0</v>
      </c>
      <c r="AO236" s="116">
        <v>0</v>
      </c>
      <c r="AP236" s="116">
        <v>0</v>
      </c>
      <c r="AQ236" s="119">
        <v>0</v>
      </c>
    </row>
    <row r="237" spans="1:44" customHeight="1" ht="22.5">
      <c r="B237" s="101" t="str">
        <f>SUBTOTAL(3,$C$10:$C$237)</f>
        <v>0</v>
      </c>
      <c r="C237" s="104">
        <v>51</v>
      </c>
      <c r="D237" s="104" t="s">
        <v>182</v>
      </c>
      <c r="E237" s="104" t="s">
        <v>186</v>
      </c>
      <c r="F237" s="104" t="s">
        <v>184</v>
      </c>
      <c r="G237" s="104" t="s">
        <v>792</v>
      </c>
      <c r="H237" s="104" t="s">
        <v>470</v>
      </c>
      <c r="I237" s="104" t="s">
        <v>793</v>
      </c>
      <c r="J237" s="107">
        <v>30</v>
      </c>
      <c r="K237" s="113">
        <v>900</v>
      </c>
      <c r="L237" s="116" t="str">
        <f>SUM(N237:AQ237)</f>
        <v>0</v>
      </c>
      <c r="M237" s="119" t="str">
        <f>L237 - K237</f>
        <v>0</v>
      </c>
      <c r="N237" s="113">
        <v>0</v>
      </c>
      <c r="O237" s="116">
        <v>0</v>
      </c>
      <c r="P237" s="116">
        <v>0</v>
      </c>
      <c r="Q237" s="124">
        <v>0</v>
      </c>
      <c r="R237" s="124">
        <v>0</v>
      </c>
      <c r="S237" s="116">
        <v>0</v>
      </c>
      <c r="T237" s="116">
        <v>0</v>
      </c>
      <c r="U237" s="116">
        <v>0</v>
      </c>
      <c r="V237" s="116">
        <v>0</v>
      </c>
      <c r="W237" s="116">
        <v>0</v>
      </c>
      <c r="X237" s="124">
        <v>0</v>
      </c>
      <c r="Y237" s="124">
        <v>0</v>
      </c>
      <c r="Z237" s="124">
        <v>0</v>
      </c>
      <c r="AA237" s="124">
        <v>0</v>
      </c>
      <c r="AB237" s="124">
        <v>0</v>
      </c>
      <c r="AC237" s="124">
        <v>0</v>
      </c>
      <c r="AD237" s="124">
        <v>0</v>
      </c>
      <c r="AE237" s="124">
        <v>0</v>
      </c>
      <c r="AF237" s="124">
        <v>0</v>
      </c>
      <c r="AG237" s="116">
        <v>0</v>
      </c>
      <c r="AH237" s="116">
        <v>0</v>
      </c>
      <c r="AI237" s="116">
        <v>0</v>
      </c>
      <c r="AJ237" s="116">
        <v>155</v>
      </c>
      <c r="AK237" s="116">
        <v>0</v>
      </c>
      <c r="AL237" s="124">
        <v>0</v>
      </c>
      <c r="AM237" s="124">
        <v>0</v>
      </c>
      <c r="AN237" s="116">
        <v>0</v>
      </c>
      <c r="AO237" s="116">
        <v>0</v>
      </c>
      <c r="AP237" s="116">
        <v>0</v>
      </c>
      <c r="AQ237" s="119">
        <v>0</v>
      </c>
    </row>
    <row r="238" spans="1:44" customHeight="1" ht="22.5">
      <c r="B238" s="101" t="str">
        <f>SUBTOTAL(3,$C$10:$C$238)</f>
        <v>0</v>
      </c>
      <c r="C238" s="104">
        <v>51</v>
      </c>
      <c r="D238" s="104" t="s">
        <v>182</v>
      </c>
      <c r="E238" s="104" t="s">
        <v>186</v>
      </c>
      <c r="F238" s="104" t="s">
        <v>184</v>
      </c>
      <c r="G238" s="104" t="s">
        <v>794</v>
      </c>
      <c r="H238" s="104" t="s">
        <v>795</v>
      </c>
      <c r="I238" s="104" t="s">
        <v>795</v>
      </c>
      <c r="J238" s="107">
        <v>30</v>
      </c>
      <c r="K238" s="113">
        <v>2380</v>
      </c>
      <c r="L238" s="116" t="str">
        <f>SUM(N238:AQ238)</f>
        <v>0</v>
      </c>
      <c r="M238" s="119" t="str">
        <f>L238 - K238</f>
        <v>0</v>
      </c>
      <c r="N238" s="113">
        <v>1444</v>
      </c>
      <c r="O238" s="116">
        <v>936</v>
      </c>
      <c r="P238" s="116">
        <v>0</v>
      </c>
      <c r="Q238" s="124">
        <v>0</v>
      </c>
      <c r="R238" s="124">
        <v>0</v>
      </c>
      <c r="S238" s="116">
        <v>0</v>
      </c>
      <c r="T238" s="116">
        <v>0</v>
      </c>
      <c r="U238" s="116">
        <v>0</v>
      </c>
      <c r="V238" s="116">
        <v>0</v>
      </c>
      <c r="W238" s="116">
        <v>0</v>
      </c>
      <c r="X238" s="124">
        <v>0</v>
      </c>
      <c r="Y238" s="124">
        <v>0</v>
      </c>
      <c r="Z238" s="124">
        <v>0</v>
      </c>
      <c r="AA238" s="124">
        <v>0</v>
      </c>
      <c r="AB238" s="124">
        <v>0</v>
      </c>
      <c r="AC238" s="124">
        <v>0</v>
      </c>
      <c r="AD238" s="124">
        <v>0</v>
      </c>
      <c r="AE238" s="124">
        <v>0</v>
      </c>
      <c r="AF238" s="124">
        <v>0</v>
      </c>
      <c r="AG238" s="116">
        <v>0</v>
      </c>
      <c r="AH238" s="116">
        <v>0</v>
      </c>
      <c r="AI238" s="116">
        <v>0</v>
      </c>
      <c r="AJ238" s="116">
        <v>0</v>
      </c>
      <c r="AK238" s="116">
        <v>0</v>
      </c>
      <c r="AL238" s="124">
        <v>0</v>
      </c>
      <c r="AM238" s="124">
        <v>0</v>
      </c>
      <c r="AN238" s="116">
        <v>0</v>
      </c>
      <c r="AO238" s="116">
        <v>0</v>
      </c>
      <c r="AP238" s="116">
        <v>0</v>
      </c>
      <c r="AQ238" s="119">
        <v>0</v>
      </c>
    </row>
    <row r="239" spans="1:44" customHeight="1" ht="22.5">
      <c r="B239" s="101" t="str">
        <f>SUBTOTAL(3,$C$10:$C$239)</f>
        <v>0</v>
      </c>
      <c r="C239" s="104">
        <v>51</v>
      </c>
      <c r="D239" s="104" t="s">
        <v>182</v>
      </c>
      <c r="E239" s="104" t="s">
        <v>186</v>
      </c>
      <c r="F239" s="104" t="s">
        <v>184</v>
      </c>
      <c r="G239" s="104" t="s">
        <v>796</v>
      </c>
      <c r="H239" s="104" t="s">
        <v>795</v>
      </c>
      <c r="I239" s="104" t="s">
        <v>795</v>
      </c>
      <c r="J239" s="107">
        <v>30</v>
      </c>
      <c r="K239" s="113">
        <v>3390</v>
      </c>
      <c r="L239" s="116" t="str">
        <f>SUM(N239:AQ239)</f>
        <v>0</v>
      </c>
      <c r="M239" s="119" t="str">
        <f>L239 - K239</f>
        <v>0</v>
      </c>
      <c r="N239" s="113">
        <v>0</v>
      </c>
      <c r="O239" s="116">
        <v>338</v>
      </c>
      <c r="P239" s="116">
        <v>792</v>
      </c>
      <c r="Q239" s="124">
        <v>0</v>
      </c>
      <c r="R239" s="124">
        <v>0</v>
      </c>
      <c r="S239" s="116">
        <v>0</v>
      </c>
      <c r="T239" s="116">
        <v>337</v>
      </c>
      <c r="U239" s="116">
        <v>971</v>
      </c>
      <c r="V239" s="116">
        <v>952</v>
      </c>
      <c r="W239" s="116">
        <v>0</v>
      </c>
      <c r="X239" s="124">
        <v>0</v>
      </c>
      <c r="Y239" s="124">
        <v>0</v>
      </c>
      <c r="Z239" s="124">
        <v>0</v>
      </c>
      <c r="AA239" s="124">
        <v>0</v>
      </c>
      <c r="AB239" s="124">
        <v>0</v>
      </c>
      <c r="AC239" s="124">
        <v>0</v>
      </c>
      <c r="AD239" s="124">
        <v>0</v>
      </c>
      <c r="AE239" s="124">
        <v>0</v>
      </c>
      <c r="AF239" s="124">
        <v>0</v>
      </c>
      <c r="AG239" s="116">
        <v>0</v>
      </c>
      <c r="AH239" s="116">
        <v>0</v>
      </c>
      <c r="AI239" s="116">
        <v>0</v>
      </c>
      <c r="AJ239" s="116">
        <v>0</v>
      </c>
      <c r="AK239" s="116">
        <v>0</v>
      </c>
      <c r="AL239" s="124">
        <v>0</v>
      </c>
      <c r="AM239" s="124">
        <v>0</v>
      </c>
      <c r="AN239" s="116">
        <v>0</v>
      </c>
      <c r="AO239" s="116">
        <v>0</v>
      </c>
      <c r="AP239" s="116">
        <v>0</v>
      </c>
      <c r="AQ239" s="119">
        <v>0</v>
      </c>
    </row>
    <row r="240" spans="1:44" customHeight="1" ht="22.5">
      <c r="B240" s="101" t="str">
        <f>SUBTOTAL(3,$C$10:$C$240)</f>
        <v>0</v>
      </c>
      <c r="C240" s="104">
        <v>51</v>
      </c>
      <c r="D240" s="104" t="s">
        <v>182</v>
      </c>
      <c r="E240" s="104" t="s">
        <v>187</v>
      </c>
      <c r="F240" s="104" t="s">
        <v>188</v>
      </c>
      <c r="G240" s="104" t="s">
        <v>797</v>
      </c>
      <c r="H240" s="104" t="s">
        <v>798</v>
      </c>
      <c r="I240" s="104" t="s">
        <v>798</v>
      </c>
      <c r="J240" s="107">
        <v>30</v>
      </c>
      <c r="K240" s="113">
        <v>490</v>
      </c>
      <c r="L240" s="116" t="str">
        <f>SUM(N240:AQ240)</f>
        <v>0</v>
      </c>
      <c r="M240" s="119" t="str">
        <f>L240 - K240</f>
        <v>0</v>
      </c>
      <c r="N240" s="113">
        <v>0</v>
      </c>
      <c r="O240" s="116">
        <v>0</v>
      </c>
      <c r="P240" s="116">
        <v>38</v>
      </c>
      <c r="Q240" s="124">
        <v>0</v>
      </c>
      <c r="R240" s="124">
        <v>0</v>
      </c>
      <c r="S240" s="116">
        <v>452</v>
      </c>
      <c r="T240" s="116">
        <v>0</v>
      </c>
      <c r="U240" s="116">
        <v>0</v>
      </c>
      <c r="V240" s="116">
        <v>0</v>
      </c>
      <c r="W240" s="116">
        <v>0</v>
      </c>
      <c r="X240" s="124">
        <v>0</v>
      </c>
      <c r="Y240" s="124">
        <v>0</v>
      </c>
      <c r="Z240" s="124">
        <v>0</v>
      </c>
      <c r="AA240" s="124">
        <v>0</v>
      </c>
      <c r="AB240" s="124">
        <v>0</v>
      </c>
      <c r="AC240" s="124">
        <v>0</v>
      </c>
      <c r="AD240" s="124">
        <v>0</v>
      </c>
      <c r="AE240" s="124">
        <v>0</v>
      </c>
      <c r="AF240" s="124">
        <v>0</v>
      </c>
      <c r="AG240" s="116">
        <v>0</v>
      </c>
      <c r="AH240" s="116">
        <v>0</v>
      </c>
      <c r="AI240" s="116">
        <v>0</v>
      </c>
      <c r="AJ240" s="116">
        <v>0</v>
      </c>
      <c r="AK240" s="116">
        <v>0</v>
      </c>
      <c r="AL240" s="124">
        <v>0</v>
      </c>
      <c r="AM240" s="124">
        <v>0</v>
      </c>
      <c r="AN240" s="116">
        <v>0</v>
      </c>
      <c r="AO240" s="116">
        <v>0</v>
      </c>
      <c r="AP240" s="116">
        <v>0</v>
      </c>
      <c r="AQ240" s="119">
        <v>0</v>
      </c>
    </row>
    <row r="241" spans="1:44" customHeight="1" ht="22.5">
      <c r="B241" s="101" t="str">
        <f>SUBTOTAL(3,$C$10:$C$241)</f>
        <v>0</v>
      </c>
      <c r="C241" s="104">
        <v>51</v>
      </c>
      <c r="D241" s="104" t="s">
        <v>182</v>
      </c>
      <c r="E241" s="104" t="s">
        <v>187</v>
      </c>
      <c r="F241" s="104" t="s">
        <v>188</v>
      </c>
      <c r="G241" s="104" t="s">
        <v>799</v>
      </c>
      <c r="H241" s="104" t="s">
        <v>800</v>
      </c>
      <c r="I241" s="104" t="s">
        <v>800</v>
      </c>
      <c r="J241" s="107">
        <v>30</v>
      </c>
      <c r="K241" s="113">
        <v>4070</v>
      </c>
      <c r="L241" s="116" t="str">
        <f>SUM(N241:AQ241)</f>
        <v>0</v>
      </c>
      <c r="M241" s="119" t="str">
        <f>L241 - K241</f>
        <v>0</v>
      </c>
      <c r="N241" s="113">
        <v>0</v>
      </c>
      <c r="O241" s="116">
        <v>0</v>
      </c>
      <c r="P241" s="116">
        <v>0</v>
      </c>
      <c r="Q241" s="124">
        <v>0</v>
      </c>
      <c r="R241" s="124">
        <v>0</v>
      </c>
      <c r="S241" s="116">
        <v>84</v>
      </c>
      <c r="T241" s="116">
        <v>930</v>
      </c>
      <c r="U241" s="116">
        <v>731</v>
      </c>
      <c r="V241" s="116">
        <v>1061</v>
      </c>
      <c r="W241" s="116">
        <v>674</v>
      </c>
      <c r="X241" s="124">
        <v>0</v>
      </c>
      <c r="Y241" s="124">
        <v>0</v>
      </c>
      <c r="Z241" s="124">
        <v>0</v>
      </c>
      <c r="AA241" s="124">
        <v>0</v>
      </c>
      <c r="AB241" s="124">
        <v>0</v>
      </c>
      <c r="AC241" s="124">
        <v>0</v>
      </c>
      <c r="AD241" s="124">
        <v>0</v>
      </c>
      <c r="AE241" s="124">
        <v>0</v>
      </c>
      <c r="AF241" s="124">
        <v>0</v>
      </c>
      <c r="AG241" s="116">
        <v>0</v>
      </c>
      <c r="AH241" s="116">
        <v>0</v>
      </c>
      <c r="AI241" s="116">
        <v>0</v>
      </c>
      <c r="AJ241" s="116">
        <v>0</v>
      </c>
      <c r="AK241" s="116">
        <v>0</v>
      </c>
      <c r="AL241" s="124">
        <v>0</v>
      </c>
      <c r="AM241" s="124">
        <v>0</v>
      </c>
      <c r="AN241" s="116">
        <v>0</v>
      </c>
      <c r="AO241" s="116">
        <v>0</v>
      </c>
      <c r="AP241" s="116">
        <v>0</v>
      </c>
      <c r="AQ241" s="119">
        <v>0</v>
      </c>
    </row>
    <row r="242" spans="1:44" customHeight="1" ht="22.5">
      <c r="B242" s="101" t="str">
        <f>SUBTOTAL(3,$C$10:$C$242)</f>
        <v>0</v>
      </c>
      <c r="C242" s="104">
        <v>51</v>
      </c>
      <c r="D242" s="104" t="s">
        <v>182</v>
      </c>
      <c r="E242" s="104" t="s">
        <v>187</v>
      </c>
      <c r="F242" s="104" t="s">
        <v>188</v>
      </c>
      <c r="G242" s="104" t="s">
        <v>801</v>
      </c>
      <c r="H242" s="104" t="s">
        <v>798</v>
      </c>
      <c r="I242" s="104" t="s">
        <v>798</v>
      </c>
      <c r="J242" s="107">
        <v>30</v>
      </c>
      <c r="K242" s="113">
        <v>1210</v>
      </c>
      <c r="L242" s="116" t="str">
        <f>SUM(N242:AQ242)</f>
        <v>0</v>
      </c>
      <c r="M242" s="119" t="str">
        <f>L242 - K242</f>
        <v>0</v>
      </c>
      <c r="N242" s="113">
        <v>388</v>
      </c>
      <c r="O242" s="116">
        <v>294</v>
      </c>
      <c r="P242" s="116">
        <v>528</v>
      </c>
      <c r="Q242" s="124">
        <v>0</v>
      </c>
      <c r="R242" s="124">
        <v>0</v>
      </c>
      <c r="S242" s="116">
        <v>0</v>
      </c>
      <c r="T242" s="116">
        <v>0</v>
      </c>
      <c r="U242" s="116">
        <v>0</v>
      </c>
      <c r="V242" s="116">
        <v>0</v>
      </c>
      <c r="W242" s="116">
        <v>0</v>
      </c>
      <c r="X242" s="124">
        <v>0</v>
      </c>
      <c r="Y242" s="124">
        <v>0</v>
      </c>
      <c r="Z242" s="124">
        <v>0</v>
      </c>
      <c r="AA242" s="124">
        <v>0</v>
      </c>
      <c r="AB242" s="124">
        <v>0</v>
      </c>
      <c r="AC242" s="124">
        <v>0</v>
      </c>
      <c r="AD242" s="124">
        <v>0</v>
      </c>
      <c r="AE242" s="124">
        <v>0</v>
      </c>
      <c r="AF242" s="124">
        <v>0</v>
      </c>
      <c r="AG242" s="116">
        <v>0</v>
      </c>
      <c r="AH242" s="116">
        <v>0</v>
      </c>
      <c r="AI242" s="116">
        <v>0</v>
      </c>
      <c r="AJ242" s="116">
        <v>0</v>
      </c>
      <c r="AK242" s="116">
        <v>0</v>
      </c>
      <c r="AL242" s="124">
        <v>0</v>
      </c>
      <c r="AM242" s="124">
        <v>0</v>
      </c>
      <c r="AN242" s="116">
        <v>0</v>
      </c>
      <c r="AO242" s="116">
        <v>0</v>
      </c>
      <c r="AP242" s="116">
        <v>0</v>
      </c>
      <c r="AQ242" s="119">
        <v>0</v>
      </c>
    </row>
    <row r="243" spans="1:44" customHeight="1" ht="22.5">
      <c r="B243" s="101" t="str">
        <f>SUBTOTAL(3,$C$10:$C$243)</f>
        <v>0</v>
      </c>
      <c r="C243" s="104">
        <v>51</v>
      </c>
      <c r="D243" s="104" t="s">
        <v>182</v>
      </c>
      <c r="E243" s="104" t="s">
        <v>189</v>
      </c>
      <c r="F243" s="104" t="s">
        <v>190</v>
      </c>
      <c r="G243" s="104" t="s">
        <v>802</v>
      </c>
      <c r="H243" s="104" t="s">
        <v>803</v>
      </c>
      <c r="I243" s="104" t="s">
        <v>803</v>
      </c>
      <c r="J243" s="107">
        <v>30</v>
      </c>
      <c r="K243" s="113">
        <v>280</v>
      </c>
      <c r="L243" s="116" t="str">
        <f>SUM(N243:AQ243)</f>
        <v>0</v>
      </c>
      <c r="M243" s="119" t="str">
        <f>L243 - K243</f>
        <v>0</v>
      </c>
      <c r="N243" s="113">
        <v>0</v>
      </c>
      <c r="O243" s="116">
        <v>0</v>
      </c>
      <c r="P243" s="116">
        <v>0</v>
      </c>
      <c r="Q243" s="124">
        <v>0</v>
      </c>
      <c r="R243" s="124">
        <v>0</v>
      </c>
      <c r="S243" s="116">
        <v>0</v>
      </c>
      <c r="T243" s="116">
        <v>0</v>
      </c>
      <c r="U243" s="116">
        <v>0</v>
      </c>
      <c r="V243" s="116">
        <v>0</v>
      </c>
      <c r="W243" s="116">
        <v>0</v>
      </c>
      <c r="X243" s="124">
        <v>0</v>
      </c>
      <c r="Y243" s="124">
        <v>0</v>
      </c>
      <c r="Z243" s="124">
        <v>0</v>
      </c>
      <c r="AA243" s="124">
        <v>0</v>
      </c>
      <c r="AB243" s="124">
        <v>0</v>
      </c>
      <c r="AC243" s="124">
        <v>0</v>
      </c>
      <c r="AD243" s="124">
        <v>0</v>
      </c>
      <c r="AE243" s="124">
        <v>0</v>
      </c>
      <c r="AF243" s="124">
        <v>0</v>
      </c>
      <c r="AG243" s="116">
        <v>0</v>
      </c>
      <c r="AH243" s="116">
        <v>0</v>
      </c>
      <c r="AI243" s="116">
        <v>0</v>
      </c>
      <c r="AJ243" s="116">
        <v>0</v>
      </c>
      <c r="AK243" s="116">
        <v>0</v>
      </c>
      <c r="AL243" s="124">
        <v>0</v>
      </c>
      <c r="AM243" s="124">
        <v>0</v>
      </c>
      <c r="AN243" s="116">
        <v>0</v>
      </c>
      <c r="AO243" s="116">
        <v>0</v>
      </c>
      <c r="AP243" s="116">
        <v>0</v>
      </c>
      <c r="AQ243" s="119">
        <v>0</v>
      </c>
    </row>
    <row r="244" spans="1:44" customHeight="1" ht="22.5">
      <c r="B244" s="101" t="str">
        <f>SUBTOTAL(3,$C$10:$C$244)</f>
        <v>0</v>
      </c>
      <c r="C244" s="104">
        <v>51</v>
      </c>
      <c r="D244" s="104" t="s">
        <v>182</v>
      </c>
      <c r="E244" s="104" t="s">
        <v>189</v>
      </c>
      <c r="F244" s="104" t="s">
        <v>190</v>
      </c>
      <c r="G244" s="104" t="s">
        <v>804</v>
      </c>
      <c r="H244" s="104" t="s">
        <v>805</v>
      </c>
      <c r="I244" s="104" t="s">
        <v>805</v>
      </c>
      <c r="J244" s="107">
        <v>30</v>
      </c>
      <c r="K244" s="113">
        <v>3980</v>
      </c>
      <c r="L244" s="116" t="str">
        <f>SUM(N244:AQ244)</f>
        <v>0</v>
      </c>
      <c r="M244" s="119" t="str">
        <f>L244 - K244</f>
        <v>0</v>
      </c>
      <c r="N244" s="113">
        <v>0</v>
      </c>
      <c r="O244" s="116">
        <v>0</v>
      </c>
      <c r="P244" s="116">
        <v>0</v>
      </c>
      <c r="Q244" s="124">
        <v>0</v>
      </c>
      <c r="R244" s="124">
        <v>0</v>
      </c>
      <c r="S244" s="116">
        <v>0</v>
      </c>
      <c r="T244" s="116">
        <v>714</v>
      </c>
      <c r="U244" s="116">
        <v>916</v>
      </c>
      <c r="V244" s="116">
        <v>1958</v>
      </c>
      <c r="W244" s="116">
        <v>392</v>
      </c>
      <c r="X244" s="124">
        <v>0</v>
      </c>
      <c r="Y244" s="124">
        <v>0</v>
      </c>
      <c r="Z244" s="124">
        <v>0</v>
      </c>
      <c r="AA244" s="124">
        <v>0</v>
      </c>
      <c r="AB244" s="124">
        <v>0</v>
      </c>
      <c r="AC244" s="124">
        <v>0</v>
      </c>
      <c r="AD244" s="124">
        <v>0</v>
      </c>
      <c r="AE244" s="124">
        <v>0</v>
      </c>
      <c r="AF244" s="124">
        <v>0</v>
      </c>
      <c r="AG244" s="116">
        <v>0</v>
      </c>
      <c r="AH244" s="116">
        <v>0</v>
      </c>
      <c r="AI244" s="116">
        <v>0</v>
      </c>
      <c r="AJ244" s="116">
        <v>0</v>
      </c>
      <c r="AK244" s="116">
        <v>0</v>
      </c>
      <c r="AL244" s="124">
        <v>0</v>
      </c>
      <c r="AM244" s="124">
        <v>0</v>
      </c>
      <c r="AN244" s="116">
        <v>0</v>
      </c>
      <c r="AO244" s="116">
        <v>0</v>
      </c>
      <c r="AP244" s="116">
        <v>0</v>
      </c>
      <c r="AQ244" s="119">
        <v>0</v>
      </c>
    </row>
    <row r="245" spans="1:44" customHeight="1" ht="22.5">
      <c r="B245" s="101" t="str">
        <f>SUBTOTAL(3,$C$10:$C$245)</f>
        <v>0</v>
      </c>
      <c r="C245" s="104">
        <v>51</v>
      </c>
      <c r="D245" s="104" t="s">
        <v>182</v>
      </c>
      <c r="E245" s="104" t="s">
        <v>189</v>
      </c>
      <c r="F245" s="104" t="s">
        <v>190</v>
      </c>
      <c r="G245" s="104" t="s">
        <v>806</v>
      </c>
      <c r="H245" s="104" t="s">
        <v>807</v>
      </c>
      <c r="I245" s="104" t="s">
        <v>807</v>
      </c>
      <c r="J245" s="107">
        <v>30</v>
      </c>
      <c r="K245" s="113">
        <v>3980</v>
      </c>
      <c r="L245" s="116" t="str">
        <f>SUM(N245:AQ245)</f>
        <v>0</v>
      </c>
      <c r="M245" s="119" t="str">
        <f>L245 - K245</f>
        <v>0</v>
      </c>
      <c r="N245" s="113">
        <v>2520</v>
      </c>
      <c r="O245" s="116">
        <v>1460</v>
      </c>
      <c r="P245" s="116">
        <v>0</v>
      </c>
      <c r="Q245" s="124">
        <v>0</v>
      </c>
      <c r="R245" s="124">
        <v>0</v>
      </c>
      <c r="S245" s="116">
        <v>0</v>
      </c>
      <c r="T245" s="116">
        <v>0</v>
      </c>
      <c r="U245" s="116">
        <v>0</v>
      </c>
      <c r="V245" s="116">
        <v>0</v>
      </c>
      <c r="W245" s="116">
        <v>0</v>
      </c>
      <c r="X245" s="124">
        <v>0</v>
      </c>
      <c r="Y245" s="124">
        <v>0</v>
      </c>
      <c r="Z245" s="124">
        <v>0</v>
      </c>
      <c r="AA245" s="124">
        <v>0</v>
      </c>
      <c r="AB245" s="124">
        <v>0</v>
      </c>
      <c r="AC245" s="124">
        <v>0</v>
      </c>
      <c r="AD245" s="124">
        <v>0</v>
      </c>
      <c r="AE245" s="124">
        <v>0</v>
      </c>
      <c r="AF245" s="124">
        <v>0</v>
      </c>
      <c r="AG245" s="116">
        <v>0</v>
      </c>
      <c r="AH245" s="116">
        <v>0</v>
      </c>
      <c r="AI245" s="116">
        <v>0</v>
      </c>
      <c r="AJ245" s="116">
        <v>0</v>
      </c>
      <c r="AK245" s="116">
        <v>0</v>
      </c>
      <c r="AL245" s="124">
        <v>0</v>
      </c>
      <c r="AM245" s="124">
        <v>0</v>
      </c>
      <c r="AN245" s="116">
        <v>0</v>
      </c>
      <c r="AO245" s="116">
        <v>0</v>
      </c>
      <c r="AP245" s="116">
        <v>0</v>
      </c>
      <c r="AQ245" s="119">
        <v>0</v>
      </c>
    </row>
    <row r="246" spans="1:44" customHeight="1" ht="22.5">
      <c r="B246" s="101" t="str">
        <f>SUBTOTAL(3,$C$10:$C$246)</f>
        <v>0</v>
      </c>
      <c r="C246" s="104">
        <v>51</v>
      </c>
      <c r="D246" s="104" t="s">
        <v>182</v>
      </c>
      <c r="E246" s="104" t="s">
        <v>189</v>
      </c>
      <c r="F246" s="104" t="s">
        <v>190</v>
      </c>
      <c r="G246" s="104" t="s">
        <v>808</v>
      </c>
      <c r="H246" s="104" t="s">
        <v>807</v>
      </c>
      <c r="I246" s="104" t="s">
        <v>807</v>
      </c>
      <c r="J246" s="107">
        <v>30</v>
      </c>
      <c r="K246" s="113">
        <v>9070</v>
      </c>
      <c r="L246" s="116" t="str">
        <f>SUM(N246:AQ246)</f>
        <v>0</v>
      </c>
      <c r="M246" s="119" t="str">
        <f>L246 - K246</f>
        <v>0</v>
      </c>
      <c r="N246" s="113">
        <v>0</v>
      </c>
      <c r="O246" s="116">
        <v>914</v>
      </c>
      <c r="P246" s="116">
        <v>1256</v>
      </c>
      <c r="Q246" s="124">
        <v>0</v>
      </c>
      <c r="R246" s="124">
        <v>0</v>
      </c>
      <c r="S246" s="116">
        <v>2230</v>
      </c>
      <c r="T246" s="116">
        <v>940</v>
      </c>
      <c r="U246" s="116">
        <v>0</v>
      </c>
      <c r="V246" s="116">
        <v>0</v>
      </c>
      <c r="W246" s="116">
        <v>0</v>
      </c>
      <c r="X246" s="124">
        <v>0</v>
      </c>
      <c r="Y246" s="124">
        <v>0</v>
      </c>
      <c r="Z246" s="124">
        <v>0</v>
      </c>
      <c r="AA246" s="124">
        <v>0</v>
      </c>
      <c r="AB246" s="124">
        <v>0</v>
      </c>
      <c r="AC246" s="124">
        <v>0</v>
      </c>
      <c r="AD246" s="124">
        <v>0</v>
      </c>
      <c r="AE246" s="124">
        <v>0</v>
      </c>
      <c r="AF246" s="124">
        <v>0</v>
      </c>
      <c r="AG246" s="116">
        <v>0</v>
      </c>
      <c r="AH246" s="116">
        <v>0</v>
      </c>
      <c r="AI246" s="116">
        <v>0</v>
      </c>
      <c r="AJ246" s="116">
        <v>1650</v>
      </c>
      <c r="AK246" s="116">
        <v>0</v>
      </c>
      <c r="AL246" s="124">
        <v>0</v>
      </c>
      <c r="AM246" s="124">
        <v>0</v>
      </c>
      <c r="AN246" s="116">
        <v>0</v>
      </c>
      <c r="AO246" s="116">
        <v>0</v>
      </c>
      <c r="AP246" s="116">
        <v>0</v>
      </c>
      <c r="AQ246" s="119">
        <v>0</v>
      </c>
    </row>
    <row r="247" spans="1:44" customHeight="1" ht="22.5">
      <c r="B247" s="101" t="str">
        <f>SUBTOTAL(3,$C$10:$C$247)</f>
        <v>0</v>
      </c>
      <c r="C247" s="104">
        <v>51</v>
      </c>
      <c r="D247" s="104" t="s">
        <v>182</v>
      </c>
      <c r="E247" s="104" t="s">
        <v>191</v>
      </c>
      <c r="F247" s="104" t="s">
        <v>184</v>
      </c>
      <c r="G247" s="104" t="s">
        <v>809</v>
      </c>
      <c r="H247" s="104" t="s">
        <v>810</v>
      </c>
      <c r="I247" s="104" t="s">
        <v>811</v>
      </c>
      <c r="J247" s="107">
        <v>30</v>
      </c>
      <c r="K247" s="113">
        <v>8440</v>
      </c>
      <c r="L247" s="116" t="str">
        <f>SUM(N247:AQ247)</f>
        <v>0</v>
      </c>
      <c r="M247" s="119" t="str">
        <f>L247 - K247</f>
        <v>0</v>
      </c>
      <c r="N247" s="113">
        <v>0</v>
      </c>
      <c r="O247" s="116">
        <v>8440</v>
      </c>
      <c r="P247" s="116">
        <v>0</v>
      </c>
      <c r="Q247" s="124">
        <v>0</v>
      </c>
      <c r="R247" s="124">
        <v>0</v>
      </c>
      <c r="S247" s="116">
        <v>0</v>
      </c>
      <c r="T247" s="116">
        <v>0</v>
      </c>
      <c r="U247" s="116">
        <v>0</v>
      </c>
      <c r="V247" s="116">
        <v>0</v>
      </c>
      <c r="W247" s="116">
        <v>0</v>
      </c>
      <c r="X247" s="124">
        <v>0</v>
      </c>
      <c r="Y247" s="124">
        <v>0</v>
      </c>
      <c r="Z247" s="124">
        <v>0</v>
      </c>
      <c r="AA247" s="124">
        <v>0</v>
      </c>
      <c r="AB247" s="124">
        <v>0</v>
      </c>
      <c r="AC247" s="124">
        <v>0</v>
      </c>
      <c r="AD247" s="124">
        <v>0</v>
      </c>
      <c r="AE247" s="124">
        <v>0</v>
      </c>
      <c r="AF247" s="124">
        <v>0</v>
      </c>
      <c r="AG247" s="116">
        <v>0</v>
      </c>
      <c r="AH247" s="116">
        <v>0</v>
      </c>
      <c r="AI247" s="116">
        <v>0</v>
      </c>
      <c r="AJ247" s="116">
        <v>0</v>
      </c>
      <c r="AK247" s="116">
        <v>0</v>
      </c>
      <c r="AL247" s="124">
        <v>0</v>
      </c>
      <c r="AM247" s="124">
        <v>0</v>
      </c>
      <c r="AN247" s="116">
        <v>0</v>
      </c>
      <c r="AO247" s="116">
        <v>0</v>
      </c>
      <c r="AP247" s="116">
        <v>0</v>
      </c>
      <c r="AQ247" s="119">
        <v>0</v>
      </c>
    </row>
    <row r="248" spans="1:44" customHeight="1" ht="22.5">
      <c r="B248" s="101" t="str">
        <f>SUBTOTAL(3,$C$10:$C$248)</f>
        <v>0</v>
      </c>
      <c r="C248" s="104">
        <v>51</v>
      </c>
      <c r="D248" s="104" t="s">
        <v>182</v>
      </c>
      <c r="E248" s="104" t="s">
        <v>191</v>
      </c>
      <c r="F248" s="104" t="s">
        <v>184</v>
      </c>
      <c r="G248" s="104" t="s">
        <v>812</v>
      </c>
      <c r="H248" s="104" t="s">
        <v>813</v>
      </c>
      <c r="I248" s="104" t="s">
        <v>814</v>
      </c>
      <c r="J248" s="107">
        <v>30</v>
      </c>
      <c r="K248" s="113">
        <v>8200</v>
      </c>
      <c r="L248" s="116" t="str">
        <f>SUM(N248:AQ248)</f>
        <v>0</v>
      </c>
      <c r="M248" s="119" t="str">
        <f>L248 - K248</f>
        <v>0</v>
      </c>
      <c r="N248" s="113">
        <v>0</v>
      </c>
      <c r="O248" s="116">
        <v>0</v>
      </c>
      <c r="P248" s="116">
        <v>7690</v>
      </c>
      <c r="Q248" s="124">
        <v>0</v>
      </c>
      <c r="R248" s="124">
        <v>0</v>
      </c>
      <c r="S248" s="116">
        <v>510</v>
      </c>
      <c r="T248" s="116">
        <v>0</v>
      </c>
      <c r="U248" s="116">
        <v>0</v>
      </c>
      <c r="V248" s="116">
        <v>0</v>
      </c>
      <c r="W248" s="116">
        <v>0</v>
      </c>
      <c r="X248" s="124">
        <v>0</v>
      </c>
      <c r="Y248" s="124">
        <v>0</v>
      </c>
      <c r="Z248" s="124">
        <v>0</v>
      </c>
      <c r="AA248" s="124">
        <v>0</v>
      </c>
      <c r="AB248" s="124">
        <v>0</v>
      </c>
      <c r="AC248" s="124">
        <v>0</v>
      </c>
      <c r="AD248" s="124">
        <v>0</v>
      </c>
      <c r="AE248" s="124">
        <v>0</v>
      </c>
      <c r="AF248" s="124">
        <v>0</v>
      </c>
      <c r="AG248" s="116">
        <v>0</v>
      </c>
      <c r="AH248" s="116">
        <v>0</v>
      </c>
      <c r="AI248" s="116">
        <v>0</v>
      </c>
      <c r="AJ248" s="116">
        <v>0</v>
      </c>
      <c r="AK248" s="116">
        <v>0</v>
      </c>
      <c r="AL248" s="124">
        <v>0</v>
      </c>
      <c r="AM248" s="124">
        <v>0</v>
      </c>
      <c r="AN248" s="116">
        <v>0</v>
      </c>
      <c r="AO248" s="116">
        <v>0</v>
      </c>
      <c r="AP248" s="116">
        <v>0</v>
      </c>
      <c r="AQ248" s="119">
        <v>0</v>
      </c>
    </row>
    <row r="249" spans="1:44" customHeight="1" ht="22.5">
      <c r="B249" s="101" t="str">
        <f>SUBTOTAL(3,$C$10:$C$249)</f>
        <v>0</v>
      </c>
      <c r="C249" s="104">
        <v>51</v>
      </c>
      <c r="D249" s="104" t="s">
        <v>182</v>
      </c>
      <c r="E249" s="104" t="s">
        <v>191</v>
      </c>
      <c r="F249" s="104" t="s">
        <v>184</v>
      </c>
      <c r="G249" s="104" t="s">
        <v>815</v>
      </c>
      <c r="H249" s="104" t="s">
        <v>816</v>
      </c>
      <c r="I249" s="104" t="s">
        <v>816</v>
      </c>
      <c r="J249" s="107">
        <v>30</v>
      </c>
      <c r="K249" s="113">
        <v>6410</v>
      </c>
      <c r="L249" s="116" t="str">
        <f>SUM(N249:AQ249)</f>
        <v>0</v>
      </c>
      <c r="M249" s="119" t="str">
        <f>L249 - K249</f>
        <v>0</v>
      </c>
      <c r="N249" s="113">
        <v>0</v>
      </c>
      <c r="O249" s="116">
        <v>0</v>
      </c>
      <c r="P249" s="116">
        <v>0</v>
      </c>
      <c r="Q249" s="124">
        <v>0</v>
      </c>
      <c r="R249" s="124">
        <v>0</v>
      </c>
      <c r="S249" s="116">
        <v>0</v>
      </c>
      <c r="T249" s="116">
        <v>40</v>
      </c>
      <c r="U249" s="116">
        <v>1196</v>
      </c>
      <c r="V249" s="116">
        <v>1338</v>
      </c>
      <c r="W249" s="116">
        <v>386</v>
      </c>
      <c r="X249" s="124">
        <v>0</v>
      </c>
      <c r="Y249" s="124">
        <v>0</v>
      </c>
      <c r="Z249" s="124">
        <v>0</v>
      </c>
      <c r="AA249" s="124">
        <v>0</v>
      </c>
      <c r="AB249" s="124">
        <v>0</v>
      </c>
      <c r="AC249" s="124">
        <v>0</v>
      </c>
      <c r="AD249" s="124">
        <v>0</v>
      </c>
      <c r="AE249" s="124">
        <v>0</v>
      </c>
      <c r="AF249" s="124">
        <v>0</v>
      </c>
      <c r="AG249" s="116">
        <v>0</v>
      </c>
      <c r="AH249" s="116">
        <v>0</v>
      </c>
      <c r="AI249" s="116">
        <v>0</v>
      </c>
      <c r="AJ249" s="116">
        <v>1287</v>
      </c>
      <c r="AK249" s="116">
        <v>0</v>
      </c>
      <c r="AL249" s="124">
        <v>0</v>
      </c>
      <c r="AM249" s="124">
        <v>0</v>
      </c>
      <c r="AN249" s="116">
        <v>0</v>
      </c>
      <c r="AO249" s="116">
        <v>0</v>
      </c>
      <c r="AP249" s="116">
        <v>0</v>
      </c>
      <c r="AQ249" s="119">
        <v>0</v>
      </c>
    </row>
    <row r="250" spans="1:44" customHeight="1" ht="22.5">
      <c r="B250" s="101" t="str">
        <f>SUBTOTAL(3,$C$10:$C$250)</f>
        <v>0</v>
      </c>
      <c r="C250" s="104">
        <v>51</v>
      </c>
      <c r="D250" s="104" t="s">
        <v>182</v>
      </c>
      <c r="E250" s="104" t="s">
        <v>191</v>
      </c>
      <c r="F250" s="104" t="s">
        <v>184</v>
      </c>
      <c r="G250" s="104" t="s">
        <v>817</v>
      </c>
      <c r="H250" s="104" t="s">
        <v>818</v>
      </c>
      <c r="I250" s="104" t="s">
        <v>818</v>
      </c>
      <c r="J250" s="107">
        <v>30</v>
      </c>
      <c r="K250" s="113">
        <v>3980</v>
      </c>
      <c r="L250" s="116" t="str">
        <f>SUM(N250:AQ250)</f>
        <v>0</v>
      </c>
      <c r="M250" s="119" t="str">
        <f>L250 - K250</f>
        <v>0</v>
      </c>
      <c r="N250" s="113">
        <v>0</v>
      </c>
      <c r="O250" s="116">
        <v>0</v>
      </c>
      <c r="P250" s="116">
        <v>0</v>
      </c>
      <c r="Q250" s="124">
        <v>0</v>
      </c>
      <c r="R250" s="124">
        <v>0</v>
      </c>
      <c r="S250" s="116">
        <v>2012</v>
      </c>
      <c r="T250" s="116">
        <v>1968</v>
      </c>
      <c r="U250" s="116">
        <v>0</v>
      </c>
      <c r="V250" s="116">
        <v>0</v>
      </c>
      <c r="W250" s="116">
        <v>0</v>
      </c>
      <c r="X250" s="124">
        <v>0</v>
      </c>
      <c r="Y250" s="124">
        <v>0</v>
      </c>
      <c r="Z250" s="124">
        <v>0</v>
      </c>
      <c r="AA250" s="124">
        <v>0</v>
      </c>
      <c r="AB250" s="124">
        <v>0</v>
      </c>
      <c r="AC250" s="124">
        <v>0</v>
      </c>
      <c r="AD250" s="124">
        <v>0</v>
      </c>
      <c r="AE250" s="124">
        <v>0</v>
      </c>
      <c r="AF250" s="124">
        <v>0</v>
      </c>
      <c r="AG250" s="116">
        <v>0</v>
      </c>
      <c r="AH250" s="116">
        <v>0</v>
      </c>
      <c r="AI250" s="116">
        <v>0</v>
      </c>
      <c r="AJ250" s="116">
        <v>0</v>
      </c>
      <c r="AK250" s="116">
        <v>0</v>
      </c>
      <c r="AL250" s="124">
        <v>0</v>
      </c>
      <c r="AM250" s="124">
        <v>0</v>
      </c>
      <c r="AN250" s="116">
        <v>0</v>
      </c>
      <c r="AO250" s="116">
        <v>0</v>
      </c>
      <c r="AP250" s="116">
        <v>0</v>
      </c>
      <c r="AQ250" s="119">
        <v>0</v>
      </c>
    </row>
    <row r="251" spans="1:44" customHeight="1" ht="22.5">
      <c r="B251" s="101" t="str">
        <f>SUBTOTAL(3,$C$10:$C$251)</f>
        <v>0</v>
      </c>
      <c r="C251" s="104">
        <v>51</v>
      </c>
      <c r="D251" s="104" t="s">
        <v>182</v>
      </c>
      <c r="E251" s="104" t="s">
        <v>191</v>
      </c>
      <c r="F251" s="104" t="s">
        <v>184</v>
      </c>
      <c r="G251" s="104" t="s">
        <v>819</v>
      </c>
      <c r="H251" s="104" t="s">
        <v>820</v>
      </c>
      <c r="I251" s="104" t="s">
        <v>821</v>
      </c>
      <c r="J251" s="107">
        <v>30</v>
      </c>
      <c r="K251" s="113">
        <v>3560</v>
      </c>
      <c r="L251" s="116" t="str">
        <f>SUM(N251:AQ251)</f>
        <v>0</v>
      </c>
      <c r="M251" s="119" t="str">
        <f>L251 - K251</f>
        <v>0</v>
      </c>
      <c r="N251" s="113">
        <v>2750</v>
      </c>
      <c r="O251" s="116">
        <v>150</v>
      </c>
      <c r="P251" s="116">
        <v>660</v>
      </c>
      <c r="Q251" s="124">
        <v>0</v>
      </c>
      <c r="R251" s="124">
        <v>0</v>
      </c>
      <c r="S251" s="116">
        <v>0</v>
      </c>
      <c r="T251" s="116">
        <v>0</v>
      </c>
      <c r="U251" s="116">
        <v>0</v>
      </c>
      <c r="V251" s="116">
        <v>0</v>
      </c>
      <c r="W251" s="116">
        <v>0</v>
      </c>
      <c r="X251" s="124">
        <v>0</v>
      </c>
      <c r="Y251" s="124">
        <v>0</v>
      </c>
      <c r="Z251" s="124">
        <v>0</v>
      </c>
      <c r="AA251" s="124">
        <v>0</v>
      </c>
      <c r="AB251" s="124">
        <v>0</v>
      </c>
      <c r="AC251" s="124">
        <v>0</v>
      </c>
      <c r="AD251" s="124">
        <v>0</v>
      </c>
      <c r="AE251" s="124">
        <v>0</v>
      </c>
      <c r="AF251" s="124">
        <v>0</v>
      </c>
      <c r="AG251" s="116">
        <v>0</v>
      </c>
      <c r="AH251" s="116">
        <v>0</v>
      </c>
      <c r="AI251" s="116">
        <v>0</v>
      </c>
      <c r="AJ251" s="116">
        <v>0</v>
      </c>
      <c r="AK251" s="116">
        <v>0</v>
      </c>
      <c r="AL251" s="124">
        <v>0</v>
      </c>
      <c r="AM251" s="124">
        <v>0</v>
      </c>
      <c r="AN251" s="116">
        <v>0</v>
      </c>
      <c r="AO251" s="116">
        <v>0</v>
      </c>
      <c r="AP251" s="116">
        <v>0</v>
      </c>
      <c r="AQ251" s="119">
        <v>0</v>
      </c>
    </row>
    <row r="252" spans="1:44" customHeight="1" ht="22.5">
      <c r="B252" s="101" t="str">
        <f>SUBTOTAL(3,$C$10:$C$252)</f>
        <v>0</v>
      </c>
      <c r="C252" s="104">
        <v>51</v>
      </c>
      <c r="D252" s="104" t="s">
        <v>182</v>
      </c>
      <c r="E252" s="104" t="s">
        <v>192</v>
      </c>
      <c r="F252" s="104" t="s">
        <v>184</v>
      </c>
      <c r="G252" s="104" t="s">
        <v>822</v>
      </c>
      <c r="H252" s="104" t="s">
        <v>823</v>
      </c>
      <c r="I252" s="104" t="s">
        <v>824</v>
      </c>
      <c r="J252" s="107">
        <v>30</v>
      </c>
      <c r="K252" s="113">
        <v>3130</v>
      </c>
      <c r="L252" s="116" t="str">
        <f>SUM(N252:AQ252)</f>
        <v>0</v>
      </c>
      <c r="M252" s="119" t="str">
        <f>L252 - K252</f>
        <v>0</v>
      </c>
      <c r="N252" s="113">
        <v>1764</v>
      </c>
      <c r="O252" s="116">
        <v>1366</v>
      </c>
      <c r="P252" s="116">
        <v>0</v>
      </c>
      <c r="Q252" s="124">
        <v>0</v>
      </c>
      <c r="R252" s="124">
        <v>0</v>
      </c>
      <c r="S252" s="116">
        <v>0</v>
      </c>
      <c r="T252" s="116">
        <v>0</v>
      </c>
      <c r="U252" s="116">
        <v>0</v>
      </c>
      <c r="V252" s="116">
        <v>0</v>
      </c>
      <c r="W252" s="116">
        <v>0</v>
      </c>
      <c r="X252" s="124">
        <v>0</v>
      </c>
      <c r="Y252" s="124">
        <v>0</v>
      </c>
      <c r="Z252" s="124">
        <v>0</v>
      </c>
      <c r="AA252" s="124">
        <v>0</v>
      </c>
      <c r="AB252" s="124">
        <v>0</v>
      </c>
      <c r="AC252" s="124">
        <v>0</v>
      </c>
      <c r="AD252" s="124">
        <v>0</v>
      </c>
      <c r="AE252" s="124">
        <v>0</v>
      </c>
      <c r="AF252" s="124">
        <v>0</v>
      </c>
      <c r="AG252" s="116">
        <v>0</v>
      </c>
      <c r="AH252" s="116">
        <v>0</v>
      </c>
      <c r="AI252" s="116">
        <v>0</v>
      </c>
      <c r="AJ252" s="116">
        <v>0</v>
      </c>
      <c r="AK252" s="116">
        <v>0</v>
      </c>
      <c r="AL252" s="124">
        <v>0</v>
      </c>
      <c r="AM252" s="124">
        <v>0</v>
      </c>
      <c r="AN252" s="116">
        <v>0</v>
      </c>
      <c r="AO252" s="116">
        <v>0</v>
      </c>
      <c r="AP252" s="116">
        <v>0</v>
      </c>
      <c r="AQ252" s="119">
        <v>0</v>
      </c>
    </row>
    <row r="253" spans="1:44" customHeight="1" ht="22.5">
      <c r="B253" s="101" t="str">
        <f>SUBTOTAL(3,$C$10:$C$253)</f>
        <v>0</v>
      </c>
      <c r="C253" s="104">
        <v>51</v>
      </c>
      <c r="D253" s="104" t="s">
        <v>182</v>
      </c>
      <c r="E253" s="104" t="s">
        <v>192</v>
      </c>
      <c r="F253" s="104" t="s">
        <v>184</v>
      </c>
      <c r="G253" s="104" t="s">
        <v>815</v>
      </c>
      <c r="H253" s="104" t="s">
        <v>816</v>
      </c>
      <c r="I253" s="104" t="s">
        <v>816</v>
      </c>
      <c r="J253" s="107">
        <v>30</v>
      </c>
      <c r="K253" s="113">
        <v>6710</v>
      </c>
      <c r="L253" s="116" t="str">
        <f>SUM(N253:AQ253)</f>
        <v>0</v>
      </c>
      <c r="M253" s="119" t="str">
        <f>L253 - K253</f>
        <v>0</v>
      </c>
      <c r="N253" s="113">
        <v>0</v>
      </c>
      <c r="O253" s="116">
        <v>194</v>
      </c>
      <c r="P253" s="116">
        <v>836</v>
      </c>
      <c r="Q253" s="124">
        <v>0</v>
      </c>
      <c r="R253" s="124">
        <v>0</v>
      </c>
      <c r="S253" s="116">
        <v>1258</v>
      </c>
      <c r="T253" s="116">
        <v>1314</v>
      </c>
      <c r="U253" s="116">
        <v>1245</v>
      </c>
      <c r="V253" s="116">
        <v>753</v>
      </c>
      <c r="W253" s="116">
        <v>0</v>
      </c>
      <c r="X253" s="124">
        <v>0</v>
      </c>
      <c r="Y253" s="124">
        <v>0</v>
      </c>
      <c r="Z253" s="124">
        <v>0</v>
      </c>
      <c r="AA253" s="124">
        <v>0</v>
      </c>
      <c r="AB253" s="124">
        <v>0</v>
      </c>
      <c r="AC253" s="124">
        <v>0</v>
      </c>
      <c r="AD253" s="124">
        <v>0</v>
      </c>
      <c r="AE253" s="124">
        <v>0</v>
      </c>
      <c r="AF253" s="124">
        <v>0</v>
      </c>
      <c r="AG253" s="116">
        <v>0</v>
      </c>
      <c r="AH253" s="116">
        <v>0</v>
      </c>
      <c r="AI253" s="116">
        <v>0</v>
      </c>
      <c r="AJ253" s="116">
        <v>0</v>
      </c>
      <c r="AK253" s="116">
        <v>0</v>
      </c>
      <c r="AL253" s="124">
        <v>0</v>
      </c>
      <c r="AM253" s="124">
        <v>0</v>
      </c>
      <c r="AN253" s="116">
        <v>0</v>
      </c>
      <c r="AO253" s="116">
        <v>0</v>
      </c>
      <c r="AP253" s="116">
        <v>0</v>
      </c>
      <c r="AQ253" s="119">
        <v>0</v>
      </c>
    </row>
    <row r="254" spans="1:44" customHeight="1" ht="22.5">
      <c r="B254" s="101" t="str">
        <f>SUBTOTAL(3,$C$10:$C$254)</f>
        <v>0</v>
      </c>
      <c r="C254" s="104">
        <v>51</v>
      </c>
      <c r="D254" s="104" t="s">
        <v>182</v>
      </c>
      <c r="E254" s="104" t="s">
        <v>192</v>
      </c>
      <c r="F254" s="104" t="s">
        <v>184</v>
      </c>
      <c r="G254" s="104" t="s">
        <v>796</v>
      </c>
      <c r="H254" s="104" t="s">
        <v>795</v>
      </c>
      <c r="I254" s="104" t="s">
        <v>795</v>
      </c>
      <c r="J254" s="107">
        <v>30</v>
      </c>
      <c r="K254" s="113">
        <v>1790</v>
      </c>
      <c r="L254" s="116" t="str">
        <f>SUM(N254:AQ254)</f>
        <v>0</v>
      </c>
      <c r="M254" s="119" t="str">
        <f>L254 - K254</f>
        <v>0</v>
      </c>
      <c r="N254" s="113">
        <v>0</v>
      </c>
      <c r="O254" s="116">
        <v>0</v>
      </c>
      <c r="P254" s="116">
        <v>0</v>
      </c>
      <c r="Q254" s="124">
        <v>0</v>
      </c>
      <c r="R254" s="124">
        <v>0</v>
      </c>
      <c r="S254" s="116">
        <v>0</v>
      </c>
      <c r="T254" s="116">
        <v>0</v>
      </c>
      <c r="U254" s="116">
        <v>0</v>
      </c>
      <c r="V254" s="116">
        <v>0</v>
      </c>
      <c r="W254" s="116">
        <v>0</v>
      </c>
      <c r="X254" s="124">
        <v>0</v>
      </c>
      <c r="Y254" s="124">
        <v>0</v>
      </c>
      <c r="Z254" s="124">
        <v>0</v>
      </c>
      <c r="AA254" s="124">
        <v>0</v>
      </c>
      <c r="AB254" s="124">
        <v>0</v>
      </c>
      <c r="AC254" s="124">
        <v>0</v>
      </c>
      <c r="AD254" s="124">
        <v>0</v>
      </c>
      <c r="AE254" s="124">
        <v>0</v>
      </c>
      <c r="AF254" s="124">
        <v>0</v>
      </c>
      <c r="AG254" s="116">
        <v>0</v>
      </c>
      <c r="AH254" s="116">
        <v>0</v>
      </c>
      <c r="AI254" s="116">
        <v>258</v>
      </c>
      <c r="AJ254" s="116">
        <v>1048</v>
      </c>
      <c r="AK254" s="116">
        <v>0</v>
      </c>
      <c r="AL254" s="124">
        <v>0</v>
      </c>
      <c r="AM254" s="124">
        <v>0</v>
      </c>
      <c r="AN254" s="116">
        <v>0</v>
      </c>
      <c r="AO254" s="116">
        <v>0</v>
      </c>
      <c r="AP254" s="116">
        <v>0</v>
      </c>
      <c r="AQ254" s="119">
        <v>0</v>
      </c>
    </row>
    <row r="255" spans="1:44" customHeight="1" ht="22.5">
      <c r="B255" s="101" t="str">
        <f>SUBTOTAL(3,$C$10:$C$255)</f>
        <v>0</v>
      </c>
      <c r="C255" s="104">
        <v>51</v>
      </c>
      <c r="D255" s="104" t="s">
        <v>182</v>
      </c>
      <c r="E255" s="104" t="s">
        <v>192</v>
      </c>
      <c r="F255" s="104" t="s">
        <v>184</v>
      </c>
      <c r="G255" s="104" t="s">
        <v>825</v>
      </c>
      <c r="H255" s="104" t="s">
        <v>823</v>
      </c>
      <c r="I255" s="104" t="s">
        <v>824</v>
      </c>
      <c r="J255" s="107">
        <v>30</v>
      </c>
      <c r="K255" s="113">
        <v>1450</v>
      </c>
      <c r="L255" s="116" t="str">
        <f>SUM(N255:AQ255)</f>
        <v>0</v>
      </c>
      <c r="M255" s="119" t="str">
        <f>L255 - K255</f>
        <v>0</v>
      </c>
      <c r="N255" s="113">
        <v>0</v>
      </c>
      <c r="O255" s="116">
        <v>0</v>
      </c>
      <c r="P255" s="116">
        <v>0</v>
      </c>
      <c r="Q255" s="124">
        <v>0</v>
      </c>
      <c r="R255" s="124">
        <v>0</v>
      </c>
      <c r="S255" s="116">
        <v>0</v>
      </c>
      <c r="T255" s="116">
        <v>0</v>
      </c>
      <c r="U255" s="116">
        <v>0</v>
      </c>
      <c r="V255" s="116">
        <v>740</v>
      </c>
      <c r="W255" s="116">
        <v>100</v>
      </c>
      <c r="X255" s="124">
        <v>0</v>
      </c>
      <c r="Y255" s="124">
        <v>0</v>
      </c>
      <c r="Z255" s="124">
        <v>0</v>
      </c>
      <c r="AA255" s="124">
        <v>0</v>
      </c>
      <c r="AB255" s="124">
        <v>0</v>
      </c>
      <c r="AC255" s="124">
        <v>0</v>
      </c>
      <c r="AD255" s="124">
        <v>0</v>
      </c>
      <c r="AE255" s="124">
        <v>0</v>
      </c>
      <c r="AF255" s="124">
        <v>0</v>
      </c>
      <c r="AG255" s="116">
        <v>0</v>
      </c>
      <c r="AH255" s="116">
        <v>0</v>
      </c>
      <c r="AI255" s="116">
        <v>500</v>
      </c>
      <c r="AJ255" s="116">
        <v>0</v>
      </c>
      <c r="AK255" s="116">
        <v>0</v>
      </c>
      <c r="AL255" s="124">
        <v>0</v>
      </c>
      <c r="AM255" s="124">
        <v>0</v>
      </c>
      <c r="AN255" s="116">
        <v>0</v>
      </c>
      <c r="AO255" s="116">
        <v>0</v>
      </c>
      <c r="AP255" s="116">
        <v>0</v>
      </c>
      <c r="AQ255" s="119">
        <v>0</v>
      </c>
    </row>
    <row r="256" spans="1:44" customHeight="1" ht="22.5">
      <c r="B256" s="101" t="str">
        <f>SUBTOTAL(3,$C$10:$C$256)</f>
        <v>0</v>
      </c>
      <c r="C256" s="104">
        <v>51</v>
      </c>
      <c r="D256" s="104" t="s">
        <v>182</v>
      </c>
      <c r="E256" s="104" t="s">
        <v>193</v>
      </c>
      <c r="F256" s="104" t="s">
        <v>190</v>
      </c>
      <c r="G256" s="104" t="s">
        <v>826</v>
      </c>
      <c r="H256" s="104" t="s">
        <v>827</v>
      </c>
      <c r="I256" s="104" t="s">
        <v>827</v>
      </c>
      <c r="J256" s="107">
        <v>30</v>
      </c>
      <c r="K256" s="113">
        <v>4360</v>
      </c>
      <c r="L256" s="116" t="str">
        <f>SUM(N256:AQ256)</f>
        <v>0</v>
      </c>
      <c r="M256" s="119" t="str">
        <f>L256 - K256</f>
        <v>0</v>
      </c>
      <c r="N256" s="113">
        <v>1836</v>
      </c>
      <c r="O256" s="116">
        <v>2524</v>
      </c>
      <c r="P256" s="116">
        <v>0</v>
      </c>
      <c r="Q256" s="124">
        <v>0</v>
      </c>
      <c r="R256" s="124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24">
        <v>0</v>
      </c>
      <c r="Y256" s="124">
        <v>0</v>
      </c>
      <c r="Z256" s="124">
        <v>0</v>
      </c>
      <c r="AA256" s="124">
        <v>0</v>
      </c>
      <c r="AB256" s="124">
        <v>0</v>
      </c>
      <c r="AC256" s="124">
        <v>0</v>
      </c>
      <c r="AD256" s="124">
        <v>0</v>
      </c>
      <c r="AE256" s="124">
        <v>0</v>
      </c>
      <c r="AF256" s="124">
        <v>0</v>
      </c>
      <c r="AG256" s="116">
        <v>0</v>
      </c>
      <c r="AH256" s="116">
        <v>0</v>
      </c>
      <c r="AI256" s="116">
        <v>0</v>
      </c>
      <c r="AJ256" s="116">
        <v>0</v>
      </c>
      <c r="AK256" s="116">
        <v>0</v>
      </c>
      <c r="AL256" s="124">
        <v>0</v>
      </c>
      <c r="AM256" s="124">
        <v>0</v>
      </c>
      <c r="AN256" s="116">
        <v>0</v>
      </c>
      <c r="AO256" s="116">
        <v>0</v>
      </c>
      <c r="AP256" s="116">
        <v>0</v>
      </c>
      <c r="AQ256" s="119">
        <v>0</v>
      </c>
    </row>
    <row r="257" spans="1:44" customHeight="1" ht="22.5">
      <c r="B257" s="101" t="str">
        <f>SUBTOTAL(3,$C$10:$C$257)</f>
        <v>0</v>
      </c>
      <c r="C257" s="104">
        <v>51</v>
      </c>
      <c r="D257" s="104" t="s">
        <v>182</v>
      </c>
      <c r="E257" s="104" t="s">
        <v>193</v>
      </c>
      <c r="F257" s="104" t="s">
        <v>190</v>
      </c>
      <c r="G257" s="104" t="s">
        <v>828</v>
      </c>
      <c r="H257" s="104" t="s">
        <v>829</v>
      </c>
      <c r="I257" s="104" t="s">
        <v>829</v>
      </c>
      <c r="J257" s="107">
        <v>30</v>
      </c>
      <c r="K257" s="113">
        <v>4365</v>
      </c>
      <c r="L257" s="116" t="str">
        <f>SUM(N257:AQ257)</f>
        <v>0</v>
      </c>
      <c r="M257" s="119" t="str">
        <f>L257 - K257</f>
        <v>0</v>
      </c>
      <c r="N257" s="113">
        <v>0</v>
      </c>
      <c r="O257" s="116">
        <v>0</v>
      </c>
      <c r="P257" s="116">
        <v>720</v>
      </c>
      <c r="Q257" s="124">
        <v>0</v>
      </c>
      <c r="R257" s="124">
        <v>0</v>
      </c>
      <c r="S257" s="116">
        <v>1038</v>
      </c>
      <c r="T257" s="116">
        <v>818</v>
      </c>
      <c r="U257" s="116">
        <v>820</v>
      </c>
      <c r="V257" s="116">
        <v>588</v>
      </c>
      <c r="W257" s="116">
        <v>381</v>
      </c>
      <c r="X257" s="124">
        <v>0</v>
      </c>
      <c r="Y257" s="124">
        <v>0</v>
      </c>
      <c r="Z257" s="124">
        <v>0</v>
      </c>
      <c r="AA257" s="124">
        <v>0</v>
      </c>
      <c r="AB257" s="124">
        <v>0</v>
      </c>
      <c r="AC257" s="124">
        <v>0</v>
      </c>
      <c r="AD257" s="124">
        <v>0</v>
      </c>
      <c r="AE257" s="124">
        <v>0</v>
      </c>
      <c r="AF257" s="124">
        <v>0</v>
      </c>
      <c r="AG257" s="116">
        <v>0</v>
      </c>
      <c r="AH257" s="116">
        <v>0</v>
      </c>
      <c r="AI257" s="116">
        <v>0</v>
      </c>
      <c r="AJ257" s="116">
        <v>0</v>
      </c>
      <c r="AK257" s="116">
        <v>0</v>
      </c>
      <c r="AL257" s="124">
        <v>0</v>
      </c>
      <c r="AM257" s="124">
        <v>0</v>
      </c>
      <c r="AN257" s="116">
        <v>0</v>
      </c>
      <c r="AO257" s="116">
        <v>0</v>
      </c>
      <c r="AP257" s="116">
        <v>0</v>
      </c>
      <c r="AQ257" s="119">
        <v>0</v>
      </c>
    </row>
    <row r="258" spans="1:44" customHeight="1" ht="22.5">
      <c r="B258" s="101" t="str">
        <f>SUBTOTAL(3,$C$10:$C$258)</f>
        <v>0</v>
      </c>
      <c r="C258" s="104">
        <v>51</v>
      </c>
      <c r="D258" s="104" t="s">
        <v>182</v>
      </c>
      <c r="E258" s="104" t="s">
        <v>194</v>
      </c>
      <c r="F258" s="104" t="s">
        <v>190</v>
      </c>
      <c r="G258" s="104" t="s">
        <v>830</v>
      </c>
      <c r="H258" s="104" t="s">
        <v>800</v>
      </c>
      <c r="I258" s="104" t="s">
        <v>800</v>
      </c>
      <c r="J258" s="107">
        <v>20</v>
      </c>
      <c r="K258" s="113">
        <v>1600</v>
      </c>
      <c r="L258" s="116" t="str">
        <f>SUM(N258:AQ258)</f>
        <v>0</v>
      </c>
      <c r="M258" s="119" t="str">
        <f>L258 - K258</f>
        <v>0</v>
      </c>
      <c r="N258" s="113">
        <v>814</v>
      </c>
      <c r="O258" s="116">
        <v>786</v>
      </c>
      <c r="P258" s="116">
        <v>0</v>
      </c>
      <c r="Q258" s="124">
        <v>0</v>
      </c>
      <c r="R258" s="124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24">
        <v>0</v>
      </c>
      <c r="Y258" s="124">
        <v>0</v>
      </c>
      <c r="Z258" s="124">
        <v>0</v>
      </c>
      <c r="AA258" s="124">
        <v>0</v>
      </c>
      <c r="AB258" s="124">
        <v>0</v>
      </c>
      <c r="AC258" s="124">
        <v>0</v>
      </c>
      <c r="AD258" s="124">
        <v>0</v>
      </c>
      <c r="AE258" s="124">
        <v>0</v>
      </c>
      <c r="AF258" s="124">
        <v>0</v>
      </c>
      <c r="AG258" s="116">
        <v>0</v>
      </c>
      <c r="AH258" s="116">
        <v>0</v>
      </c>
      <c r="AI258" s="116">
        <v>0</v>
      </c>
      <c r="AJ258" s="116">
        <v>0</v>
      </c>
      <c r="AK258" s="116">
        <v>0</v>
      </c>
      <c r="AL258" s="124">
        <v>0</v>
      </c>
      <c r="AM258" s="124">
        <v>0</v>
      </c>
      <c r="AN258" s="116">
        <v>0</v>
      </c>
      <c r="AO258" s="116">
        <v>0</v>
      </c>
      <c r="AP258" s="116">
        <v>0</v>
      </c>
      <c r="AQ258" s="119">
        <v>0</v>
      </c>
    </row>
    <row r="259" spans="1:44" customHeight="1" ht="22.5">
      <c r="B259" s="101" t="str">
        <f>SUBTOTAL(3,$C$10:$C$259)</f>
        <v>0</v>
      </c>
      <c r="C259" s="104">
        <v>51</v>
      </c>
      <c r="D259" s="104" t="s">
        <v>182</v>
      </c>
      <c r="E259" s="104" t="s">
        <v>194</v>
      </c>
      <c r="F259" s="104" t="s">
        <v>190</v>
      </c>
      <c r="G259" s="104" t="s">
        <v>831</v>
      </c>
      <c r="H259" s="104" t="s">
        <v>827</v>
      </c>
      <c r="I259" s="104" t="s">
        <v>827</v>
      </c>
      <c r="J259" s="107">
        <v>30</v>
      </c>
      <c r="K259" s="113">
        <v>2100</v>
      </c>
      <c r="L259" s="116" t="str">
        <f>SUM(N259:AQ259)</f>
        <v>0</v>
      </c>
      <c r="M259" s="119" t="str">
        <f>L259 - K259</f>
        <v>0</v>
      </c>
      <c r="N259" s="113">
        <v>0</v>
      </c>
      <c r="O259" s="116">
        <v>0</v>
      </c>
      <c r="P259" s="116">
        <v>0</v>
      </c>
      <c r="Q259" s="124">
        <v>0</v>
      </c>
      <c r="R259" s="124">
        <v>0</v>
      </c>
      <c r="S259" s="116">
        <v>0</v>
      </c>
      <c r="T259" s="116">
        <v>640</v>
      </c>
      <c r="U259" s="116">
        <v>0</v>
      </c>
      <c r="V259" s="116">
        <v>0</v>
      </c>
      <c r="W259" s="116">
        <v>0</v>
      </c>
      <c r="X259" s="124">
        <v>0</v>
      </c>
      <c r="Y259" s="124">
        <v>0</v>
      </c>
      <c r="Z259" s="124">
        <v>0</v>
      </c>
      <c r="AA259" s="124">
        <v>0</v>
      </c>
      <c r="AB259" s="124">
        <v>0</v>
      </c>
      <c r="AC259" s="124">
        <v>0</v>
      </c>
      <c r="AD259" s="124">
        <v>0</v>
      </c>
      <c r="AE259" s="124">
        <v>0</v>
      </c>
      <c r="AF259" s="124">
        <v>0</v>
      </c>
      <c r="AG259" s="116">
        <v>0</v>
      </c>
      <c r="AH259" s="116">
        <v>0</v>
      </c>
      <c r="AI259" s="116">
        <v>0</v>
      </c>
      <c r="AJ259" s="116">
        <v>0</v>
      </c>
      <c r="AK259" s="116">
        <v>0</v>
      </c>
      <c r="AL259" s="124">
        <v>0</v>
      </c>
      <c r="AM259" s="124">
        <v>0</v>
      </c>
      <c r="AN259" s="116">
        <v>0</v>
      </c>
      <c r="AO259" s="116">
        <v>0</v>
      </c>
      <c r="AP259" s="116">
        <v>0</v>
      </c>
      <c r="AQ259" s="119">
        <v>0</v>
      </c>
    </row>
    <row r="260" spans="1:44" customHeight="1" ht="22.5">
      <c r="B260" s="101" t="str">
        <f>SUBTOTAL(3,$C$10:$C$260)</f>
        <v>0</v>
      </c>
      <c r="C260" s="104">
        <v>51</v>
      </c>
      <c r="D260" s="104" t="s">
        <v>182</v>
      </c>
      <c r="E260" s="104" t="s">
        <v>194</v>
      </c>
      <c r="F260" s="104" t="s">
        <v>190</v>
      </c>
      <c r="G260" s="104" t="s">
        <v>832</v>
      </c>
      <c r="H260" s="104" t="s">
        <v>564</v>
      </c>
      <c r="I260" s="104" t="s">
        <v>465</v>
      </c>
      <c r="J260" s="107">
        <v>30</v>
      </c>
      <c r="K260" s="113">
        <v>1200</v>
      </c>
      <c r="L260" s="116" t="str">
        <f>SUM(N260:AQ260)</f>
        <v>0</v>
      </c>
      <c r="M260" s="119" t="str">
        <f>L260 - K260</f>
        <v>0</v>
      </c>
      <c r="N260" s="113">
        <v>0</v>
      </c>
      <c r="O260" s="116">
        <v>0</v>
      </c>
      <c r="P260" s="116">
        <v>0</v>
      </c>
      <c r="Q260" s="124">
        <v>0</v>
      </c>
      <c r="R260" s="124">
        <v>0</v>
      </c>
      <c r="S260" s="116">
        <v>0</v>
      </c>
      <c r="T260" s="116">
        <v>105</v>
      </c>
      <c r="U260" s="116">
        <v>904</v>
      </c>
      <c r="V260" s="116">
        <v>191</v>
      </c>
      <c r="W260" s="116">
        <v>0</v>
      </c>
      <c r="X260" s="124">
        <v>0</v>
      </c>
      <c r="Y260" s="124">
        <v>0</v>
      </c>
      <c r="Z260" s="124">
        <v>0</v>
      </c>
      <c r="AA260" s="124">
        <v>0</v>
      </c>
      <c r="AB260" s="124">
        <v>0</v>
      </c>
      <c r="AC260" s="124">
        <v>0</v>
      </c>
      <c r="AD260" s="124">
        <v>0</v>
      </c>
      <c r="AE260" s="124">
        <v>0</v>
      </c>
      <c r="AF260" s="124">
        <v>0</v>
      </c>
      <c r="AG260" s="116">
        <v>0</v>
      </c>
      <c r="AH260" s="116">
        <v>0</v>
      </c>
      <c r="AI260" s="116">
        <v>0</v>
      </c>
      <c r="AJ260" s="116">
        <v>0</v>
      </c>
      <c r="AK260" s="116">
        <v>0</v>
      </c>
      <c r="AL260" s="124">
        <v>0</v>
      </c>
      <c r="AM260" s="124">
        <v>0</v>
      </c>
      <c r="AN260" s="116">
        <v>0</v>
      </c>
      <c r="AO260" s="116">
        <v>0</v>
      </c>
      <c r="AP260" s="116">
        <v>0</v>
      </c>
      <c r="AQ260" s="119">
        <v>0</v>
      </c>
    </row>
    <row r="261" spans="1:44" customHeight="1" ht="22.5">
      <c r="B261" s="101" t="str">
        <f>SUBTOTAL(3,$C$10:$C$261)</f>
        <v>0</v>
      </c>
      <c r="C261" s="104">
        <v>51</v>
      </c>
      <c r="D261" s="104" t="s">
        <v>182</v>
      </c>
      <c r="E261" s="104" t="s">
        <v>194</v>
      </c>
      <c r="F261" s="104" t="s">
        <v>190</v>
      </c>
      <c r="G261" s="104" t="s">
        <v>833</v>
      </c>
      <c r="H261" s="104" t="s">
        <v>834</v>
      </c>
      <c r="I261" s="104" t="s">
        <v>834</v>
      </c>
      <c r="J261" s="107">
        <v>30</v>
      </c>
      <c r="K261" s="113">
        <v>790</v>
      </c>
      <c r="L261" s="116" t="str">
        <f>SUM(N261:AQ261)</f>
        <v>0</v>
      </c>
      <c r="M261" s="119" t="str">
        <f>L261 - K261</f>
        <v>0</v>
      </c>
      <c r="N261" s="113">
        <v>0</v>
      </c>
      <c r="O261" s="116">
        <v>0</v>
      </c>
      <c r="P261" s="116">
        <v>0</v>
      </c>
      <c r="Q261" s="124">
        <v>0</v>
      </c>
      <c r="R261" s="124">
        <v>0</v>
      </c>
      <c r="S261" s="116">
        <v>0</v>
      </c>
      <c r="T261" s="116">
        <v>0</v>
      </c>
      <c r="U261" s="116">
        <v>0</v>
      </c>
      <c r="V261" s="116">
        <v>520</v>
      </c>
      <c r="W261" s="116">
        <v>0</v>
      </c>
      <c r="X261" s="124">
        <v>0</v>
      </c>
      <c r="Y261" s="124">
        <v>0</v>
      </c>
      <c r="Z261" s="124">
        <v>0</v>
      </c>
      <c r="AA261" s="124">
        <v>0</v>
      </c>
      <c r="AB261" s="124">
        <v>0</v>
      </c>
      <c r="AC261" s="124">
        <v>0</v>
      </c>
      <c r="AD261" s="124">
        <v>0</v>
      </c>
      <c r="AE261" s="124">
        <v>0</v>
      </c>
      <c r="AF261" s="124">
        <v>0</v>
      </c>
      <c r="AG261" s="116">
        <v>0</v>
      </c>
      <c r="AH261" s="116">
        <v>0</v>
      </c>
      <c r="AI261" s="116">
        <v>0</v>
      </c>
      <c r="AJ261" s="116">
        <v>0</v>
      </c>
      <c r="AK261" s="116">
        <v>0</v>
      </c>
      <c r="AL261" s="124">
        <v>0</v>
      </c>
      <c r="AM261" s="124">
        <v>0</v>
      </c>
      <c r="AN261" s="116">
        <v>0</v>
      </c>
      <c r="AO261" s="116">
        <v>0</v>
      </c>
      <c r="AP261" s="116">
        <v>0</v>
      </c>
      <c r="AQ261" s="119">
        <v>0</v>
      </c>
    </row>
    <row r="262" spans="1:44" customHeight="1" ht="22.5">
      <c r="B262" s="101" t="str">
        <f>SUBTOTAL(3,$C$10:$C$262)</f>
        <v>0</v>
      </c>
      <c r="C262" s="104">
        <v>51</v>
      </c>
      <c r="D262" s="104" t="s">
        <v>182</v>
      </c>
      <c r="E262" s="104" t="s">
        <v>194</v>
      </c>
      <c r="F262" s="104" t="s">
        <v>190</v>
      </c>
      <c r="G262" s="104" t="s">
        <v>835</v>
      </c>
      <c r="H262" s="104" t="s">
        <v>836</v>
      </c>
      <c r="I262" s="104" t="s">
        <v>836</v>
      </c>
      <c r="J262" s="107">
        <v>30</v>
      </c>
      <c r="K262" s="113">
        <v>3960</v>
      </c>
      <c r="L262" s="116" t="str">
        <f>SUM(N262:AQ262)</f>
        <v>0</v>
      </c>
      <c r="M262" s="119" t="str">
        <f>L262 - K262</f>
        <v>0</v>
      </c>
      <c r="N262" s="113">
        <v>0</v>
      </c>
      <c r="O262" s="116">
        <v>0</v>
      </c>
      <c r="P262" s="116">
        <v>585</v>
      </c>
      <c r="Q262" s="124">
        <v>0</v>
      </c>
      <c r="R262" s="124">
        <v>0</v>
      </c>
      <c r="S262" s="116">
        <v>809</v>
      </c>
      <c r="T262" s="116">
        <v>46</v>
      </c>
      <c r="U262" s="116">
        <v>0</v>
      </c>
      <c r="V262" s="116">
        <v>0</v>
      </c>
      <c r="W262" s="116">
        <v>0</v>
      </c>
      <c r="X262" s="124">
        <v>0</v>
      </c>
      <c r="Y262" s="124">
        <v>0</v>
      </c>
      <c r="Z262" s="124">
        <v>0</v>
      </c>
      <c r="AA262" s="124">
        <v>0</v>
      </c>
      <c r="AB262" s="124">
        <v>0</v>
      </c>
      <c r="AC262" s="124">
        <v>0</v>
      </c>
      <c r="AD262" s="124">
        <v>0</v>
      </c>
      <c r="AE262" s="124">
        <v>0</v>
      </c>
      <c r="AF262" s="124">
        <v>0</v>
      </c>
      <c r="AG262" s="116">
        <v>0</v>
      </c>
      <c r="AH262" s="116">
        <v>0</v>
      </c>
      <c r="AI262" s="116">
        <v>720</v>
      </c>
      <c r="AJ262" s="116">
        <v>928</v>
      </c>
      <c r="AK262" s="116">
        <v>0</v>
      </c>
      <c r="AL262" s="124">
        <v>0</v>
      </c>
      <c r="AM262" s="124">
        <v>0</v>
      </c>
      <c r="AN262" s="116">
        <v>0</v>
      </c>
      <c r="AO262" s="116">
        <v>0</v>
      </c>
      <c r="AP262" s="116">
        <v>0</v>
      </c>
      <c r="AQ262" s="119">
        <v>0</v>
      </c>
    </row>
    <row r="263" spans="1:44" customHeight="1" ht="22.5">
      <c r="B263" s="101" t="str">
        <f>SUBTOTAL(3,$C$10:$C$263)</f>
        <v>0</v>
      </c>
      <c r="C263" s="104">
        <v>51</v>
      </c>
      <c r="D263" s="104" t="s">
        <v>182</v>
      </c>
      <c r="E263" s="104" t="s">
        <v>194</v>
      </c>
      <c r="F263" s="104" t="s">
        <v>190</v>
      </c>
      <c r="G263" s="104" t="s">
        <v>804</v>
      </c>
      <c r="H263" s="104" t="s">
        <v>805</v>
      </c>
      <c r="I263" s="104" t="s">
        <v>805</v>
      </c>
      <c r="J263" s="107">
        <v>30</v>
      </c>
      <c r="K263" s="113">
        <v>750</v>
      </c>
      <c r="L263" s="116" t="str">
        <f>SUM(N263:AQ263)</f>
        <v>0</v>
      </c>
      <c r="M263" s="119" t="str">
        <f>L263 - K263</f>
        <v>0</v>
      </c>
      <c r="N263" s="113">
        <v>0</v>
      </c>
      <c r="O263" s="116">
        <v>0</v>
      </c>
      <c r="P263" s="116">
        <v>0</v>
      </c>
      <c r="Q263" s="124">
        <v>0</v>
      </c>
      <c r="R263" s="124">
        <v>0</v>
      </c>
      <c r="S263" s="116">
        <v>0</v>
      </c>
      <c r="T263" s="116">
        <v>750</v>
      </c>
      <c r="U263" s="116">
        <v>0</v>
      </c>
      <c r="V263" s="116">
        <v>0</v>
      </c>
      <c r="W263" s="116">
        <v>0</v>
      </c>
      <c r="X263" s="124">
        <v>0</v>
      </c>
      <c r="Y263" s="124">
        <v>0</v>
      </c>
      <c r="Z263" s="124">
        <v>0</v>
      </c>
      <c r="AA263" s="124">
        <v>0</v>
      </c>
      <c r="AB263" s="124">
        <v>0</v>
      </c>
      <c r="AC263" s="124">
        <v>0</v>
      </c>
      <c r="AD263" s="124">
        <v>0</v>
      </c>
      <c r="AE263" s="124">
        <v>0</v>
      </c>
      <c r="AF263" s="124">
        <v>0</v>
      </c>
      <c r="AG263" s="116">
        <v>0</v>
      </c>
      <c r="AH263" s="116">
        <v>0</v>
      </c>
      <c r="AI263" s="116">
        <v>0</v>
      </c>
      <c r="AJ263" s="116">
        <v>0</v>
      </c>
      <c r="AK263" s="116">
        <v>0</v>
      </c>
      <c r="AL263" s="124">
        <v>0</v>
      </c>
      <c r="AM263" s="124">
        <v>0</v>
      </c>
      <c r="AN263" s="116">
        <v>0</v>
      </c>
      <c r="AO263" s="116">
        <v>0</v>
      </c>
      <c r="AP263" s="116">
        <v>0</v>
      </c>
      <c r="AQ263" s="119">
        <v>0</v>
      </c>
    </row>
    <row r="264" spans="1:44" customHeight="1" ht="22.5">
      <c r="B264" s="101" t="str">
        <f>SUBTOTAL(3,$C$10:$C$264)</f>
        <v>0</v>
      </c>
      <c r="C264" s="104">
        <v>51</v>
      </c>
      <c r="D264" s="104" t="s">
        <v>182</v>
      </c>
      <c r="E264" s="104" t="s">
        <v>195</v>
      </c>
      <c r="F264" s="104" t="s">
        <v>196</v>
      </c>
      <c r="G264" s="104" t="s">
        <v>837</v>
      </c>
      <c r="H264" s="104" t="s">
        <v>829</v>
      </c>
      <c r="I264" s="104" t="s">
        <v>829</v>
      </c>
      <c r="J264" s="107">
        <v>30</v>
      </c>
      <c r="K264" s="113">
        <v>3334</v>
      </c>
      <c r="L264" s="116" t="str">
        <f>SUM(N264:AQ264)</f>
        <v>0</v>
      </c>
      <c r="M264" s="119" t="str">
        <f>L264 - K264</f>
        <v>0</v>
      </c>
      <c r="N264" s="113">
        <v>0</v>
      </c>
      <c r="O264" s="116">
        <v>0</v>
      </c>
      <c r="P264" s="116">
        <v>0</v>
      </c>
      <c r="Q264" s="124">
        <v>0</v>
      </c>
      <c r="R264" s="124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24">
        <v>0</v>
      </c>
      <c r="Y264" s="124">
        <v>0</v>
      </c>
      <c r="Z264" s="124">
        <v>0</v>
      </c>
      <c r="AA264" s="124">
        <v>0</v>
      </c>
      <c r="AB264" s="124">
        <v>0</v>
      </c>
      <c r="AC264" s="124">
        <v>0</v>
      </c>
      <c r="AD264" s="124">
        <v>0</v>
      </c>
      <c r="AE264" s="124">
        <v>0</v>
      </c>
      <c r="AF264" s="124">
        <v>0</v>
      </c>
      <c r="AG264" s="116">
        <v>2734</v>
      </c>
      <c r="AH264" s="116">
        <v>0</v>
      </c>
      <c r="AI264" s="116">
        <v>0</v>
      </c>
      <c r="AJ264" s="116">
        <v>0</v>
      </c>
      <c r="AK264" s="116">
        <v>0</v>
      </c>
      <c r="AL264" s="124">
        <v>0</v>
      </c>
      <c r="AM264" s="124">
        <v>0</v>
      </c>
      <c r="AN264" s="116">
        <v>0</v>
      </c>
      <c r="AO264" s="116">
        <v>0</v>
      </c>
      <c r="AP264" s="116">
        <v>0</v>
      </c>
      <c r="AQ264" s="119">
        <v>0</v>
      </c>
    </row>
    <row r="265" spans="1:44" customHeight="1" ht="22.5">
      <c r="B265" s="101" t="str">
        <f>SUBTOTAL(3,$C$10:$C$265)</f>
        <v>0</v>
      </c>
      <c r="C265" s="104">
        <v>51</v>
      </c>
      <c r="D265" s="104" t="s">
        <v>182</v>
      </c>
      <c r="E265" s="104" t="s">
        <v>195</v>
      </c>
      <c r="F265" s="104" t="s">
        <v>196</v>
      </c>
      <c r="G265" s="104" t="s">
        <v>838</v>
      </c>
      <c r="H265" s="104" t="s">
        <v>803</v>
      </c>
      <c r="I265" s="104" t="s">
        <v>803</v>
      </c>
      <c r="J265" s="107">
        <v>30</v>
      </c>
      <c r="K265" s="113">
        <v>280</v>
      </c>
      <c r="L265" s="116" t="str">
        <f>SUM(N265:AQ265)</f>
        <v>0</v>
      </c>
      <c r="M265" s="119" t="str">
        <f>L265 - K265</f>
        <v>0</v>
      </c>
      <c r="N265" s="113">
        <v>0</v>
      </c>
      <c r="O265" s="116">
        <v>0</v>
      </c>
      <c r="P265" s="116">
        <v>0</v>
      </c>
      <c r="Q265" s="124">
        <v>0</v>
      </c>
      <c r="R265" s="124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24">
        <v>0</v>
      </c>
      <c r="Y265" s="124">
        <v>0</v>
      </c>
      <c r="Z265" s="124">
        <v>0</v>
      </c>
      <c r="AA265" s="124">
        <v>0</v>
      </c>
      <c r="AB265" s="124">
        <v>0</v>
      </c>
      <c r="AC265" s="124">
        <v>0</v>
      </c>
      <c r="AD265" s="124">
        <v>0</v>
      </c>
      <c r="AE265" s="124">
        <v>0</v>
      </c>
      <c r="AF265" s="124">
        <v>0</v>
      </c>
      <c r="AG265" s="116">
        <v>0</v>
      </c>
      <c r="AH265" s="116">
        <v>0</v>
      </c>
      <c r="AI265" s="116">
        <v>0</v>
      </c>
      <c r="AJ265" s="116">
        <v>0</v>
      </c>
      <c r="AK265" s="116">
        <v>0</v>
      </c>
      <c r="AL265" s="124">
        <v>0</v>
      </c>
      <c r="AM265" s="124">
        <v>0</v>
      </c>
      <c r="AN265" s="116">
        <v>0</v>
      </c>
      <c r="AO265" s="116">
        <v>0</v>
      </c>
      <c r="AP265" s="116">
        <v>0</v>
      </c>
      <c r="AQ265" s="119">
        <v>0</v>
      </c>
    </row>
    <row r="266" spans="1:44" customHeight="1" ht="22.5">
      <c r="B266" s="101" t="str">
        <f>SUBTOTAL(3,$C$10:$C$266)</f>
        <v>0</v>
      </c>
      <c r="C266" s="104">
        <v>51</v>
      </c>
      <c r="D266" s="104" t="s">
        <v>182</v>
      </c>
      <c r="E266" s="104" t="s">
        <v>195</v>
      </c>
      <c r="F266" s="104" t="s">
        <v>196</v>
      </c>
      <c r="G266" s="104" t="s">
        <v>839</v>
      </c>
      <c r="H266" s="104" t="s">
        <v>779</v>
      </c>
      <c r="I266" s="104" t="s">
        <v>779</v>
      </c>
      <c r="J266" s="107">
        <v>30</v>
      </c>
      <c r="K266" s="113">
        <v>510</v>
      </c>
      <c r="L266" s="116" t="str">
        <f>SUM(N266:AQ266)</f>
        <v>0</v>
      </c>
      <c r="M266" s="119" t="str">
        <f>L266 - K266</f>
        <v>0</v>
      </c>
      <c r="N266" s="113">
        <v>0</v>
      </c>
      <c r="O266" s="116">
        <v>0</v>
      </c>
      <c r="P266" s="116">
        <v>0</v>
      </c>
      <c r="Q266" s="124">
        <v>0</v>
      </c>
      <c r="R266" s="124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24">
        <v>0</v>
      </c>
      <c r="Y266" s="124">
        <v>0</v>
      </c>
      <c r="Z266" s="124">
        <v>0</v>
      </c>
      <c r="AA266" s="124">
        <v>0</v>
      </c>
      <c r="AB266" s="124">
        <v>0</v>
      </c>
      <c r="AC266" s="124">
        <v>0</v>
      </c>
      <c r="AD266" s="124">
        <v>0</v>
      </c>
      <c r="AE266" s="124">
        <v>0</v>
      </c>
      <c r="AF266" s="124">
        <v>0</v>
      </c>
      <c r="AG266" s="116">
        <v>0</v>
      </c>
      <c r="AH266" s="116">
        <v>0</v>
      </c>
      <c r="AI266" s="116">
        <v>0</v>
      </c>
      <c r="AJ266" s="116">
        <v>0</v>
      </c>
      <c r="AK266" s="116">
        <v>0</v>
      </c>
      <c r="AL266" s="124">
        <v>0</v>
      </c>
      <c r="AM266" s="124">
        <v>0</v>
      </c>
      <c r="AN266" s="116">
        <v>0</v>
      </c>
      <c r="AO266" s="116">
        <v>0</v>
      </c>
      <c r="AP266" s="116">
        <v>0</v>
      </c>
      <c r="AQ266" s="119">
        <v>0</v>
      </c>
    </row>
    <row r="267" spans="1:44" customHeight="1" ht="22.5">
      <c r="B267" s="101" t="str">
        <f>SUBTOTAL(3,$C$10:$C$267)</f>
        <v>0</v>
      </c>
      <c r="C267" s="104">
        <v>51</v>
      </c>
      <c r="D267" s="104" t="s">
        <v>182</v>
      </c>
      <c r="E267" s="104" t="s">
        <v>195</v>
      </c>
      <c r="F267" s="104" t="s">
        <v>196</v>
      </c>
      <c r="G267" s="104" t="s">
        <v>840</v>
      </c>
      <c r="H267" s="104" t="s">
        <v>789</v>
      </c>
      <c r="I267" s="104" t="s">
        <v>789</v>
      </c>
      <c r="J267" s="107">
        <v>30</v>
      </c>
      <c r="K267" s="113">
        <v>5970</v>
      </c>
      <c r="L267" s="116" t="str">
        <f>SUM(N267:AQ267)</f>
        <v>0</v>
      </c>
      <c r="M267" s="119" t="str">
        <f>L267 - K267</f>
        <v>0</v>
      </c>
      <c r="N267" s="113">
        <v>0</v>
      </c>
      <c r="O267" s="116">
        <v>0</v>
      </c>
      <c r="P267" s="116">
        <v>0</v>
      </c>
      <c r="Q267" s="124">
        <v>0</v>
      </c>
      <c r="R267" s="124">
        <v>0</v>
      </c>
      <c r="S267" s="116">
        <v>0</v>
      </c>
      <c r="T267" s="116">
        <v>0</v>
      </c>
      <c r="U267" s="116">
        <v>0</v>
      </c>
      <c r="V267" s="116">
        <v>0</v>
      </c>
      <c r="W267" s="116">
        <v>0</v>
      </c>
      <c r="X267" s="124">
        <v>0</v>
      </c>
      <c r="Y267" s="124">
        <v>0</v>
      </c>
      <c r="Z267" s="124">
        <v>0</v>
      </c>
      <c r="AA267" s="124">
        <v>0</v>
      </c>
      <c r="AB267" s="124">
        <v>0</v>
      </c>
      <c r="AC267" s="124">
        <v>0</v>
      </c>
      <c r="AD267" s="124">
        <v>0</v>
      </c>
      <c r="AE267" s="124">
        <v>0</v>
      </c>
      <c r="AF267" s="124">
        <v>0</v>
      </c>
      <c r="AG267" s="116">
        <v>3285</v>
      </c>
      <c r="AH267" s="116">
        <v>0</v>
      </c>
      <c r="AI267" s="116">
        <v>0</v>
      </c>
      <c r="AJ267" s="116">
        <v>0</v>
      </c>
      <c r="AK267" s="116">
        <v>0</v>
      </c>
      <c r="AL267" s="124">
        <v>0</v>
      </c>
      <c r="AM267" s="124">
        <v>0</v>
      </c>
      <c r="AN267" s="116">
        <v>0</v>
      </c>
      <c r="AO267" s="116">
        <v>0</v>
      </c>
      <c r="AP267" s="116">
        <v>0</v>
      </c>
      <c r="AQ267" s="119">
        <v>0</v>
      </c>
    </row>
    <row r="268" spans="1:44" customHeight="1" ht="22.5">
      <c r="B268" s="101" t="str">
        <f>SUBTOTAL(3,$C$10:$C$268)</f>
        <v>0</v>
      </c>
      <c r="C268" s="104">
        <v>51</v>
      </c>
      <c r="D268" s="104" t="s">
        <v>182</v>
      </c>
      <c r="E268" s="104" t="s">
        <v>195</v>
      </c>
      <c r="F268" s="104" t="s">
        <v>196</v>
      </c>
      <c r="G268" s="104" t="s">
        <v>841</v>
      </c>
      <c r="H268" s="104" t="s">
        <v>768</v>
      </c>
      <c r="I268" s="104" t="s">
        <v>768</v>
      </c>
      <c r="J268" s="107">
        <v>30</v>
      </c>
      <c r="K268" s="113">
        <v>500</v>
      </c>
      <c r="L268" s="116" t="str">
        <f>SUM(N268:AQ268)</f>
        <v>0</v>
      </c>
      <c r="M268" s="119" t="str">
        <f>L268 - K268</f>
        <v>0</v>
      </c>
      <c r="N268" s="113">
        <v>0</v>
      </c>
      <c r="O268" s="116">
        <v>0</v>
      </c>
      <c r="P268" s="116">
        <v>0</v>
      </c>
      <c r="Q268" s="124">
        <v>0</v>
      </c>
      <c r="R268" s="124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24">
        <v>0</v>
      </c>
      <c r="Y268" s="124">
        <v>0</v>
      </c>
      <c r="Z268" s="124">
        <v>0</v>
      </c>
      <c r="AA268" s="124">
        <v>0</v>
      </c>
      <c r="AB268" s="124">
        <v>0</v>
      </c>
      <c r="AC268" s="124">
        <v>0</v>
      </c>
      <c r="AD268" s="124">
        <v>0</v>
      </c>
      <c r="AE268" s="124">
        <v>0</v>
      </c>
      <c r="AF268" s="124">
        <v>0</v>
      </c>
      <c r="AG268" s="116">
        <v>0</v>
      </c>
      <c r="AH268" s="116">
        <v>0</v>
      </c>
      <c r="AI268" s="116">
        <v>0</v>
      </c>
      <c r="AJ268" s="116">
        <v>246</v>
      </c>
      <c r="AK268" s="116">
        <v>0</v>
      </c>
      <c r="AL268" s="124">
        <v>0</v>
      </c>
      <c r="AM268" s="124">
        <v>0</v>
      </c>
      <c r="AN268" s="116">
        <v>0</v>
      </c>
      <c r="AO268" s="116">
        <v>0</v>
      </c>
      <c r="AP268" s="116">
        <v>0</v>
      </c>
      <c r="AQ268" s="119">
        <v>0</v>
      </c>
    </row>
    <row r="269" spans="1:44" customHeight="1" ht="22.5">
      <c r="B269" s="101" t="str">
        <f>SUBTOTAL(3,$C$10:$C$269)</f>
        <v>0</v>
      </c>
      <c r="C269" s="104">
        <v>51</v>
      </c>
      <c r="D269" s="104" t="s">
        <v>182</v>
      </c>
      <c r="E269" s="104" t="s">
        <v>195</v>
      </c>
      <c r="F269" s="104" t="s">
        <v>196</v>
      </c>
      <c r="G269" s="104" t="s">
        <v>842</v>
      </c>
      <c r="H269" s="104" t="s">
        <v>552</v>
      </c>
      <c r="I269" s="104" t="s">
        <v>552</v>
      </c>
      <c r="J269" s="107">
        <v>30</v>
      </c>
      <c r="K269" s="113">
        <v>1560</v>
      </c>
      <c r="L269" s="116" t="str">
        <f>SUM(N269:AQ269)</f>
        <v>0</v>
      </c>
      <c r="M269" s="119" t="str">
        <f>L269 - K269</f>
        <v>0</v>
      </c>
      <c r="N269" s="113">
        <v>0</v>
      </c>
      <c r="O269" s="116">
        <v>0</v>
      </c>
      <c r="P269" s="116">
        <v>0</v>
      </c>
      <c r="Q269" s="124">
        <v>0</v>
      </c>
      <c r="R269" s="124">
        <v>0</v>
      </c>
      <c r="S269" s="116">
        <v>0</v>
      </c>
      <c r="T269" s="116">
        <v>0</v>
      </c>
      <c r="U269" s="116">
        <v>0</v>
      </c>
      <c r="V269" s="116">
        <v>0</v>
      </c>
      <c r="W269" s="116">
        <v>0</v>
      </c>
      <c r="X269" s="124">
        <v>0</v>
      </c>
      <c r="Y269" s="124">
        <v>0</v>
      </c>
      <c r="Z269" s="124">
        <v>0</v>
      </c>
      <c r="AA269" s="124">
        <v>0</v>
      </c>
      <c r="AB269" s="124">
        <v>0</v>
      </c>
      <c r="AC269" s="124">
        <v>0</v>
      </c>
      <c r="AD269" s="124">
        <v>0</v>
      </c>
      <c r="AE269" s="124">
        <v>0</v>
      </c>
      <c r="AF269" s="124">
        <v>0</v>
      </c>
      <c r="AG269" s="116">
        <v>1295</v>
      </c>
      <c r="AH269" s="116">
        <v>0</v>
      </c>
      <c r="AI269" s="116">
        <v>0</v>
      </c>
      <c r="AJ269" s="116">
        <v>0</v>
      </c>
      <c r="AK269" s="116">
        <v>0</v>
      </c>
      <c r="AL269" s="124">
        <v>0</v>
      </c>
      <c r="AM269" s="124">
        <v>0</v>
      </c>
      <c r="AN269" s="116">
        <v>0</v>
      </c>
      <c r="AO269" s="116">
        <v>0</v>
      </c>
      <c r="AP269" s="116">
        <v>0</v>
      </c>
      <c r="AQ269" s="119">
        <v>0</v>
      </c>
    </row>
    <row r="270" spans="1:44" customHeight="1" ht="22.5">
      <c r="B270" s="101" t="str">
        <f>SUBTOTAL(3,$C$10:$C$270)</f>
        <v>0</v>
      </c>
      <c r="C270" s="104">
        <v>51</v>
      </c>
      <c r="D270" s="104" t="s">
        <v>182</v>
      </c>
      <c r="E270" s="104" t="s">
        <v>195</v>
      </c>
      <c r="F270" s="104" t="s">
        <v>196</v>
      </c>
      <c r="G270" s="104" t="s">
        <v>843</v>
      </c>
      <c r="H270" s="104" t="s">
        <v>818</v>
      </c>
      <c r="I270" s="104" t="s">
        <v>818</v>
      </c>
      <c r="J270" s="107">
        <v>30</v>
      </c>
      <c r="K270" s="113">
        <v>3990</v>
      </c>
      <c r="L270" s="116" t="str">
        <f>SUM(N270:AQ270)</f>
        <v>0</v>
      </c>
      <c r="M270" s="119" t="str">
        <f>L270 - K270</f>
        <v>0</v>
      </c>
      <c r="N270" s="113">
        <v>0</v>
      </c>
      <c r="O270" s="116">
        <v>0</v>
      </c>
      <c r="P270" s="116">
        <v>0</v>
      </c>
      <c r="Q270" s="124">
        <v>0</v>
      </c>
      <c r="R270" s="124">
        <v>0</v>
      </c>
      <c r="S270" s="116">
        <v>0</v>
      </c>
      <c r="T270" s="116">
        <v>0</v>
      </c>
      <c r="U270" s="116">
        <v>0</v>
      </c>
      <c r="V270" s="116">
        <v>0</v>
      </c>
      <c r="W270" s="116">
        <v>0</v>
      </c>
      <c r="X270" s="124">
        <v>0</v>
      </c>
      <c r="Y270" s="124">
        <v>0</v>
      </c>
      <c r="Z270" s="124">
        <v>0</v>
      </c>
      <c r="AA270" s="124">
        <v>0</v>
      </c>
      <c r="AB270" s="124">
        <v>0</v>
      </c>
      <c r="AC270" s="124">
        <v>0</v>
      </c>
      <c r="AD270" s="124">
        <v>0</v>
      </c>
      <c r="AE270" s="124">
        <v>0</v>
      </c>
      <c r="AF270" s="124">
        <v>0</v>
      </c>
      <c r="AG270" s="116">
        <v>2097</v>
      </c>
      <c r="AH270" s="116">
        <v>0</v>
      </c>
      <c r="AI270" s="116">
        <v>0</v>
      </c>
      <c r="AJ270" s="116">
        <v>701</v>
      </c>
      <c r="AK270" s="116">
        <v>0</v>
      </c>
      <c r="AL270" s="124">
        <v>0</v>
      </c>
      <c r="AM270" s="124">
        <v>0</v>
      </c>
      <c r="AN270" s="116">
        <v>0</v>
      </c>
      <c r="AO270" s="116">
        <v>0</v>
      </c>
      <c r="AP270" s="116">
        <v>0</v>
      </c>
      <c r="AQ270" s="119">
        <v>0</v>
      </c>
    </row>
    <row r="271" spans="1:44" customHeight="1" ht="22.5">
      <c r="B271" s="101" t="str">
        <f>SUBTOTAL(3,$C$10:$C$271)</f>
        <v>0</v>
      </c>
      <c r="C271" s="104">
        <v>51</v>
      </c>
      <c r="D271" s="104" t="s">
        <v>182</v>
      </c>
      <c r="E271" s="104" t="s">
        <v>195</v>
      </c>
      <c r="F271" s="104" t="s">
        <v>196</v>
      </c>
      <c r="G271" s="104" t="s">
        <v>844</v>
      </c>
      <c r="H271" s="104" t="s">
        <v>816</v>
      </c>
      <c r="I271" s="104" t="s">
        <v>816</v>
      </c>
      <c r="J271" s="107">
        <v>30</v>
      </c>
      <c r="K271" s="113">
        <v>10290</v>
      </c>
      <c r="L271" s="116" t="str">
        <f>SUM(N271:AQ271)</f>
        <v>0</v>
      </c>
      <c r="M271" s="119" t="str">
        <f>L271 - K271</f>
        <v>0</v>
      </c>
      <c r="N271" s="113">
        <v>0</v>
      </c>
      <c r="O271" s="116">
        <v>0</v>
      </c>
      <c r="P271" s="116">
        <v>0</v>
      </c>
      <c r="Q271" s="124">
        <v>0</v>
      </c>
      <c r="R271" s="124">
        <v>0</v>
      </c>
      <c r="S271" s="116">
        <v>0</v>
      </c>
      <c r="T271" s="116">
        <v>0</v>
      </c>
      <c r="U271" s="116">
        <v>0</v>
      </c>
      <c r="V271" s="116">
        <v>0</v>
      </c>
      <c r="W271" s="116">
        <v>0</v>
      </c>
      <c r="X271" s="124">
        <v>0</v>
      </c>
      <c r="Y271" s="124">
        <v>0</v>
      </c>
      <c r="Z271" s="124">
        <v>0</v>
      </c>
      <c r="AA271" s="124">
        <v>0</v>
      </c>
      <c r="AB271" s="124">
        <v>0</v>
      </c>
      <c r="AC271" s="124">
        <v>0</v>
      </c>
      <c r="AD271" s="124">
        <v>0</v>
      </c>
      <c r="AE271" s="124">
        <v>0</v>
      </c>
      <c r="AF271" s="124">
        <v>0</v>
      </c>
      <c r="AG271" s="116">
        <v>5192</v>
      </c>
      <c r="AH271" s="116">
        <v>0</v>
      </c>
      <c r="AI271" s="116">
        <v>0</v>
      </c>
      <c r="AJ271" s="116">
        <v>0</v>
      </c>
      <c r="AK271" s="116">
        <v>0</v>
      </c>
      <c r="AL271" s="124">
        <v>0</v>
      </c>
      <c r="AM271" s="124">
        <v>0</v>
      </c>
      <c r="AN271" s="116">
        <v>0</v>
      </c>
      <c r="AO271" s="116">
        <v>0</v>
      </c>
      <c r="AP271" s="116">
        <v>0</v>
      </c>
      <c r="AQ271" s="119">
        <v>0</v>
      </c>
    </row>
    <row r="272" spans="1:44" customHeight="1" ht="22.5">
      <c r="B272" s="101" t="str">
        <f>SUBTOTAL(3,$C$10:$C$272)</f>
        <v>0</v>
      </c>
      <c r="C272" s="104">
        <v>51</v>
      </c>
      <c r="D272" s="104" t="s">
        <v>182</v>
      </c>
      <c r="E272" s="104" t="s">
        <v>195</v>
      </c>
      <c r="F272" s="104" t="s">
        <v>196</v>
      </c>
      <c r="G272" s="104" t="s">
        <v>845</v>
      </c>
      <c r="H272" s="104" t="s">
        <v>764</v>
      </c>
      <c r="I272" s="104" t="s">
        <v>764</v>
      </c>
      <c r="J272" s="107">
        <v>30</v>
      </c>
      <c r="K272" s="113">
        <v>2300</v>
      </c>
      <c r="L272" s="116" t="str">
        <f>SUM(N272:AQ272)</f>
        <v>0</v>
      </c>
      <c r="M272" s="119" t="str">
        <f>L272 - K272</f>
        <v>0</v>
      </c>
      <c r="N272" s="113">
        <v>0</v>
      </c>
      <c r="O272" s="116">
        <v>0</v>
      </c>
      <c r="P272" s="116">
        <v>0</v>
      </c>
      <c r="Q272" s="124">
        <v>0</v>
      </c>
      <c r="R272" s="124">
        <v>0</v>
      </c>
      <c r="S272" s="116">
        <v>0</v>
      </c>
      <c r="T272" s="116">
        <v>0</v>
      </c>
      <c r="U272" s="116">
        <v>0</v>
      </c>
      <c r="V272" s="116">
        <v>0</v>
      </c>
      <c r="W272" s="116">
        <v>0</v>
      </c>
      <c r="X272" s="124">
        <v>0</v>
      </c>
      <c r="Y272" s="124">
        <v>0</v>
      </c>
      <c r="Z272" s="124">
        <v>0</v>
      </c>
      <c r="AA272" s="124">
        <v>0</v>
      </c>
      <c r="AB272" s="124">
        <v>0</v>
      </c>
      <c r="AC272" s="124">
        <v>0</v>
      </c>
      <c r="AD272" s="124">
        <v>0</v>
      </c>
      <c r="AE272" s="124">
        <v>0</v>
      </c>
      <c r="AF272" s="124">
        <v>0</v>
      </c>
      <c r="AG272" s="116">
        <v>0</v>
      </c>
      <c r="AH272" s="116">
        <v>0</v>
      </c>
      <c r="AI272" s="116">
        <v>0</v>
      </c>
      <c r="AJ272" s="116">
        <v>0</v>
      </c>
      <c r="AK272" s="116">
        <v>0</v>
      </c>
      <c r="AL272" s="124">
        <v>0</v>
      </c>
      <c r="AM272" s="124">
        <v>0</v>
      </c>
      <c r="AN272" s="116">
        <v>0</v>
      </c>
      <c r="AO272" s="116">
        <v>0</v>
      </c>
      <c r="AP272" s="116">
        <v>0</v>
      </c>
      <c r="AQ272" s="119">
        <v>0</v>
      </c>
    </row>
    <row r="273" spans="1:44" customHeight="1" ht="22.5">
      <c r="B273" s="101" t="str">
        <f>SUBTOTAL(3,$C$10:$C$273)</f>
        <v>0</v>
      </c>
      <c r="C273" s="104">
        <v>51</v>
      </c>
      <c r="D273" s="104" t="s">
        <v>182</v>
      </c>
      <c r="E273" s="104" t="s">
        <v>195</v>
      </c>
      <c r="F273" s="104" t="s">
        <v>196</v>
      </c>
      <c r="G273" s="104" t="s">
        <v>769</v>
      </c>
      <c r="H273" s="104" t="s">
        <v>770</v>
      </c>
      <c r="I273" s="104" t="s">
        <v>770</v>
      </c>
      <c r="J273" s="107">
        <v>30</v>
      </c>
      <c r="K273" s="113">
        <v>4640</v>
      </c>
      <c r="L273" s="116" t="str">
        <f>SUM(N273:AQ273)</f>
        <v>0</v>
      </c>
      <c r="M273" s="119" t="str">
        <f>L273 - K273</f>
        <v>0</v>
      </c>
      <c r="N273" s="113">
        <v>0</v>
      </c>
      <c r="O273" s="116">
        <v>0</v>
      </c>
      <c r="P273" s="116">
        <v>0</v>
      </c>
      <c r="Q273" s="124">
        <v>0</v>
      </c>
      <c r="R273" s="124">
        <v>0</v>
      </c>
      <c r="S273" s="116">
        <v>0</v>
      </c>
      <c r="T273" s="116">
        <v>0</v>
      </c>
      <c r="U273" s="116">
        <v>0</v>
      </c>
      <c r="V273" s="116">
        <v>0</v>
      </c>
      <c r="W273" s="116">
        <v>0</v>
      </c>
      <c r="X273" s="124">
        <v>0</v>
      </c>
      <c r="Y273" s="124">
        <v>0</v>
      </c>
      <c r="Z273" s="124">
        <v>0</v>
      </c>
      <c r="AA273" s="124">
        <v>0</v>
      </c>
      <c r="AB273" s="124">
        <v>0</v>
      </c>
      <c r="AC273" s="124">
        <v>0</v>
      </c>
      <c r="AD273" s="124">
        <v>0</v>
      </c>
      <c r="AE273" s="124">
        <v>0</v>
      </c>
      <c r="AF273" s="124">
        <v>0</v>
      </c>
      <c r="AG273" s="116">
        <v>0</v>
      </c>
      <c r="AH273" s="116">
        <v>0</v>
      </c>
      <c r="AI273" s="116">
        <v>0</v>
      </c>
      <c r="AJ273" s="116">
        <v>0</v>
      </c>
      <c r="AK273" s="116">
        <v>0</v>
      </c>
      <c r="AL273" s="124">
        <v>0</v>
      </c>
      <c r="AM273" s="124">
        <v>0</v>
      </c>
      <c r="AN273" s="116">
        <v>0</v>
      </c>
      <c r="AO273" s="116">
        <v>0</v>
      </c>
      <c r="AP273" s="116">
        <v>0</v>
      </c>
      <c r="AQ273" s="119">
        <v>0</v>
      </c>
    </row>
    <row r="274" spans="1:44" customHeight="1" ht="22.5">
      <c r="B274" s="101" t="str">
        <f>SUBTOTAL(3,$C$10:$C$274)</f>
        <v>0</v>
      </c>
      <c r="C274" s="104">
        <v>51</v>
      </c>
      <c r="D274" s="104" t="s">
        <v>182</v>
      </c>
      <c r="E274" s="104" t="s">
        <v>195</v>
      </c>
      <c r="F274" s="104" t="s">
        <v>196</v>
      </c>
      <c r="G274" s="104" t="s">
        <v>846</v>
      </c>
      <c r="H274" s="104" t="s">
        <v>766</v>
      </c>
      <c r="I274" s="104" t="s">
        <v>766</v>
      </c>
      <c r="J274" s="107">
        <v>30</v>
      </c>
      <c r="K274" s="113">
        <v>5300</v>
      </c>
      <c r="L274" s="116" t="str">
        <f>SUM(N274:AQ274)</f>
        <v>0</v>
      </c>
      <c r="M274" s="119" t="str">
        <f>L274 - K274</f>
        <v>0</v>
      </c>
      <c r="N274" s="113">
        <v>0</v>
      </c>
      <c r="O274" s="116">
        <v>0</v>
      </c>
      <c r="P274" s="116">
        <v>0</v>
      </c>
      <c r="Q274" s="124">
        <v>0</v>
      </c>
      <c r="R274" s="124">
        <v>0</v>
      </c>
      <c r="S274" s="116">
        <v>0</v>
      </c>
      <c r="T274" s="116">
        <v>0</v>
      </c>
      <c r="U274" s="116">
        <v>0</v>
      </c>
      <c r="V274" s="116">
        <v>0</v>
      </c>
      <c r="W274" s="116">
        <v>0</v>
      </c>
      <c r="X274" s="124">
        <v>0</v>
      </c>
      <c r="Y274" s="124">
        <v>0</v>
      </c>
      <c r="Z274" s="124">
        <v>0</v>
      </c>
      <c r="AA274" s="124">
        <v>0</v>
      </c>
      <c r="AB274" s="124">
        <v>0</v>
      </c>
      <c r="AC274" s="124">
        <v>0</v>
      </c>
      <c r="AD274" s="124">
        <v>0</v>
      </c>
      <c r="AE274" s="124">
        <v>0</v>
      </c>
      <c r="AF274" s="124">
        <v>0</v>
      </c>
      <c r="AG274" s="116">
        <v>1180</v>
      </c>
      <c r="AH274" s="116">
        <v>0</v>
      </c>
      <c r="AI274" s="116">
        <v>0</v>
      </c>
      <c r="AJ274" s="116">
        <v>0</v>
      </c>
      <c r="AK274" s="116">
        <v>0</v>
      </c>
      <c r="AL274" s="124">
        <v>0</v>
      </c>
      <c r="AM274" s="124">
        <v>0</v>
      </c>
      <c r="AN274" s="116">
        <v>0</v>
      </c>
      <c r="AO274" s="116">
        <v>0</v>
      </c>
      <c r="AP274" s="116">
        <v>0</v>
      </c>
      <c r="AQ274" s="119">
        <v>0</v>
      </c>
    </row>
    <row r="275" spans="1:44" customHeight="1" ht="22.5">
      <c r="B275" s="101" t="str">
        <f>SUBTOTAL(3,$C$10:$C$275)</f>
        <v>0</v>
      </c>
      <c r="C275" s="104">
        <v>51</v>
      </c>
      <c r="D275" s="104" t="s">
        <v>182</v>
      </c>
      <c r="E275" s="104" t="s">
        <v>197</v>
      </c>
      <c r="F275" s="104" t="s">
        <v>198</v>
      </c>
      <c r="G275" s="104" t="s">
        <v>847</v>
      </c>
      <c r="H275" s="104" t="s">
        <v>816</v>
      </c>
      <c r="I275" s="104" t="s">
        <v>816</v>
      </c>
      <c r="J275" s="107">
        <v>30</v>
      </c>
      <c r="K275" s="113">
        <v>9260</v>
      </c>
      <c r="L275" s="116" t="str">
        <f>SUM(N275:AQ275)</f>
        <v>0</v>
      </c>
      <c r="M275" s="119" t="str">
        <f>L275 - K275</f>
        <v>0</v>
      </c>
      <c r="N275" s="113">
        <v>0</v>
      </c>
      <c r="O275" s="116">
        <v>0</v>
      </c>
      <c r="P275" s="116">
        <v>0</v>
      </c>
      <c r="Q275" s="124">
        <v>0</v>
      </c>
      <c r="R275" s="124">
        <v>0</v>
      </c>
      <c r="S275" s="116">
        <v>0</v>
      </c>
      <c r="T275" s="116">
        <v>0</v>
      </c>
      <c r="U275" s="116">
        <v>0</v>
      </c>
      <c r="V275" s="116">
        <v>0</v>
      </c>
      <c r="W275" s="116">
        <v>0</v>
      </c>
      <c r="X275" s="124">
        <v>0</v>
      </c>
      <c r="Y275" s="124">
        <v>0</v>
      </c>
      <c r="Z275" s="124">
        <v>0</v>
      </c>
      <c r="AA275" s="124">
        <v>0</v>
      </c>
      <c r="AB275" s="124">
        <v>0</v>
      </c>
      <c r="AC275" s="124">
        <v>0</v>
      </c>
      <c r="AD275" s="124">
        <v>0</v>
      </c>
      <c r="AE275" s="124">
        <v>0</v>
      </c>
      <c r="AF275" s="124">
        <v>0</v>
      </c>
      <c r="AG275" s="116">
        <v>0</v>
      </c>
      <c r="AH275" s="116">
        <v>0</v>
      </c>
      <c r="AI275" s="116">
        <v>0</v>
      </c>
      <c r="AJ275" s="116">
        <v>1148</v>
      </c>
      <c r="AK275" s="116">
        <v>0</v>
      </c>
      <c r="AL275" s="124">
        <v>0</v>
      </c>
      <c r="AM275" s="124">
        <v>0</v>
      </c>
      <c r="AN275" s="116">
        <v>0</v>
      </c>
      <c r="AO275" s="116">
        <v>0</v>
      </c>
      <c r="AP275" s="116">
        <v>0</v>
      </c>
      <c r="AQ275" s="119">
        <v>0</v>
      </c>
    </row>
    <row r="276" spans="1:44" customHeight="1" ht="22.5">
      <c r="B276" s="101" t="str">
        <f>SUBTOTAL(3,$C$10:$C$276)</f>
        <v>0</v>
      </c>
      <c r="C276" s="104">
        <v>51</v>
      </c>
      <c r="D276" s="104" t="s">
        <v>182</v>
      </c>
      <c r="E276" s="104" t="s">
        <v>197</v>
      </c>
      <c r="F276" s="104" t="s">
        <v>198</v>
      </c>
      <c r="G276" s="104" t="s">
        <v>848</v>
      </c>
      <c r="H276" s="104" t="s">
        <v>829</v>
      </c>
      <c r="I276" s="104" t="s">
        <v>829</v>
      </c>
      <c r="J276" s="107">
        <v>30</v>
      </c>
      <c r="K276" s="113">
        <v>4000</v>
      </c>
      <c r="L276" s="116" t="str">
        <f>SUM(N276:AQ276)</f>
        <v>0</v>
      </c>
      <c r="M276" s="119" t="str">
        <f>L276 - K276</f>
        <v>0</v>
      </c>
      <c r="N276" s="113">
        <v>0</v>
      </c>
      <c r="O276" s="116">
        <v>0</v>
      </c>
      <c r="P276" s="116">
        <v>0</v>
      </c>
      <c r="Q276" s="124">
        <v>0</v>
      </c>
      <c r="R276" s="124">
        <v>0</v>
      </c>
      <c r="S276" s="116">
        <v>0</v>
      </c>
      <c r="T276" s="116">
        <v>0</v>
      </c>
      <c r="U276" s="116">
        <v>0</v>
      </c>
      <c r="V276" s="116">
        <v>0</v>
      </c>
      <c r="W276" s="116">
        <v>0</v>
      </c>
      <c r="X276" s="124">
        <v>0</v>
      </c>
      <c r="Y276" s="124">
        <v>0</v>
      </c>
      <c r="Z276" s="124">
        <v>0</v>
      </c>
      <c r="AA276" s="124">
        <v>0</v>
      </c>
      <c r="AB276" s="124">
        <v>0</v>
      </c>
      <c r="AC276" s="124">
        <v>0</v>
      </c>
      <c r="AD276" s="124">
        <v>0</v>
      </c>
      <c r="AE276" s="124">
        <v>0</v>
      </c>
      <c r="AF276" s="124">
        <v>0</v>
      </c>
      <c r="AG276" s="116">
        <v>0</v>
      </c>
      <c r="AH276" s="116">
        <v>0</v>
      </c>
      <c r="AI276" s="116">
        <v>0</v>
      </c>
      <c r="AJ276" s="116">
        <v>0</v>
      </c>
      <c r="AK276" s="116">
        <v>0</v>
      </c>
      <c r="AL276" s="124">
        <v>0</v>
      </c>
      <c r="AM276" s="124">
        <v>0</v>
      </c>
      <c r="AN276" s="116">
        <v>0</v>
      </c>
      <c r="AO276" s="116">
        <v>0</v>
      </c>
      <c r="AP276" s="116">
        <v>0</v>
      </c>
      <c r="AQ276" s="119">
        <v>0</v>
      </c>
    </row>
    <row r="277" spans="1:44" customHeight="1" ht="22.5">
      <c r="B277" s="101" t="str">
        <f>SUBTOTAL(3,$C$10:$C$277)</f>
        <v>0</v>
      </c>
      <c r="C277" s="104">
        <v>51</v>
      </c>
      <c r="D277" s="104" t="s">
        <v>182</v>
      </c>
      <c r="E277" s="104" t="s">
        <v>197</v>
      </c>
      <c r="F277" s="104" t="s">
        <v>198</v>
      </c>
      <c r="G277" s="104" t="s">
        <v>849</v>
      </c>
      <c r="H277" s="104" t="s">
        <v>764</v>
      </c>
      <c r="I277" s="104" t="s">
        <v>764</v>
      </c>
      <c r="J277" s="107">
        <v>30</v>
      </c>
      <c r="K277" s="113">
        <v>2300</v>
      </c>
      <c r="L277" s="116" t="str">
        <f>SUM(N277:AQ277)</f>
        <v>0</v>
      </c>
      <c r="M277" s="119" t="str">
        <f>L277 - K277</f>
        <v>0</v>
      </c>
      <c r="N277" s="113">
        <v>0</v>
      </c>
      <c r="O277" s="116">
        <v>0</v>
      </c>
      <c r="P277" s="116">
        <v>0</v>
      </c>
      <c r="Q277" s="124">
        <v>0</v>
      </c>
      <c r="R277" s="124">
        <v>0</v>
      </c>
      <c r="S277" s="116">
        <v>0</v>
      </c>
      <c r="T277" s="116">
        <v>0</v>
      </c>
      <c r="U277" s="116">
        <v>0</v>
      </c>
      <c r="V277" s="116">
        <v>0</v>
      </c>
      <c r="W277" s="116">
        <v>0</v>
      </c>
      <c r="X277" s="124">
        <v>0</v>
      </c>
      <c r="Y277" s="124">
        <v>0</v>
      </c>
      <c r="Z277" s="124">
        <v>0</v>
      </c>
      <c r="AA277" s="124">
        <v>0</v>
      </c>
      <c r="AB277" s="124">
        <v>0</v>
      </c>
      <c r="AC277" s="124">
        <v>0</v>
      </c>
      <c r="AD277" s="124">
        <v>0</v>
      </c>
      <c r="AE277" s="124">
        <v>0</v>
      </c>
      <c r="AF277" s="124">
        <v>0</v>
      </c>
      <c r="AG277" s="116">
        <v>0</v>
      </c>
      <c r="AH277" s="116">
        <v>0</v>
      </c>
      <c r="AI277" s="116">
        <v>0</v>
      </c>
      <c r="AJ277" s="116">
        <v>0</v>
      </c>
      <c r="AK277" s="116">
        <v>0</v>
      </c>
      <c r="AL277" s="124">
        <v>0</v>
      </c>
      <c r="AM277" s="124">
        <v>0</v>
      </c>
      <c r="AN277" s="116">
        <v>0</v>
      </c>
      <c r="AO277" s="116">
        <v>0</v>
      </c>
      <c r="AP277" s="116">
        <v>0</v>
      </c>
      <c r="AQ277" s="119">
        <v>0</v>
      </c>
    </row>
    <row r="278" spans="1:44" customHeight="1" ht="22.5">
      <c r="B278" s="101" t="str">
        <f>SUBTOTAL(3,$C$10:$C$278)</f>
        <v>0</v>
      </c>
      <c r="C278" s="104">
        <v>51</v>
      </c>
      <c r="D278" s="104" t="s">
        <v>182</v>
      </c>
      <c r="E278" s="104" t="s">
        <v>197</v>
      </c>
      <c r="F278" s="104" t="s">
        <v>198</v>
      </c>
      <c r="G278" s="104" t="s">
        <v>794</v>
      </c>
      <c r="H278" s="104" t="s">
        <v>795</v>
      </c>
      <c r="I278" s="104" t="s">
        <v>795</v>
      </c>
      <c r="J278" s="107">
        <v>30</v>
      </c>
      <c r="K278" s="113">
        <v>3830</v>
      </c>
      <c r="L278" s="116" t="str">
        <f>SUM(N278:AQ278)</f>
        <v>0</v>
      </c>
      <c r="M278" s="119" t="str">
        <f>L278 - K278</f>
        <v>0</v>
      </c>
      <c r="N278" s="113">
        <v>0</v>
      </c>
      <c r="O278" s="116">
        <v>0</v>
      </c>
      <c r="P278" s="116">
        <v>0</v>
      </c>
      <c r="Q278" s="124">
        <v>0</v>
      </c>
      <c r="R278" s="124">
        <v>0</v>
      </c>
      <c r="S278" s="116">
        <v>0</v>
      </c>
      <c r="T278" s="116">
        <v>0</v>
      </c>
      <c r="U278" s="116">
        <v>0</v>
      </c>
      <c r="V278" s="116">
        <v>0</v>
      </c>
      <c r="W278" s="116">
        <v>0</v>
      </c>
      <c r="X278" s="124">
        <v>0</v>
      </c>
      <c r="Y278" s="124">
        <v>0</v>
      </c>
      <c r="Z278" s="124">
        <v>0</v>
      </c>
      <c r="AA278" s="124">
        <v>0</v>
      </c>
      <c r="AB278" s="124">
        <v>0</v>
      </c>
      <c r="AC278" s="124">
        <v>0</v>
      </c>
      <c r="AD278" s="124">
        <v>0</v>
      </c>
      <c r="AE278" s="124">
        <v>0</v>
      </c>
      <c r="AF278" s="124">
        <v>0</v>
      </c>
      <c r="AG278" s="116">
        <v>2160</v>
      </c>
      <c r="AH278" s="116">
        <v>0</v>
      </c>
      <c r="AI278" s="116">
        <v>0</v>
      </c>
      <c r="AJ278" s="116">
        <v>0</v>
      </c>
      <c r="AK278" s="116">
        <v>0</v>
      </c>
      <c r="AL278" s="124">
        <v>0</v>
      </c>
      <c r="AM278" s="124">
        <v>0</v>
      </c>
      <c r="AN278" s="116">
        <v>0</v>
      </c>
      <c r="AO278" s="116">
        <v>0</v>
      </c>
      <c r="AP278" s="116">
        <v>0</v>
      </c>
      <c r="AQ278" s="119">
        <v>0</v>
      </c>
    </row>
    <row r="279" spans="1:44" customHeight="1" ht="22.5">
      <c r="B279" s="101" t="str">
        <f>SUBTOTAL(3,$C$10:$C$279)</f>
        <v>0</v>
      </c>
      <c r="C279" s="104">
        <v>51</v>
      </c>
      <c r="D279" s="104" t="s">
        <v>182</v>
      </c>
      <c r="E279" s="104" t="s">
        <v>199</v>
      </c>
      <c r="F279" s="104" t="s">
        <v>200</v>
      </c>
      <c r="G279" s="104" t="s">
        <v>782</v>
      </c>
      <c r="H279" s="104" t="s">
        <v>783</v>
      </c>
      <c r="I279" s="104" t="s">
        <v>783</v>
      </c>
      <c r="J279" s="107">
        <v>30</v>
      </c>
      <c r="K279" s="113">
        <v>1000</v>
      </c>
      <c r="L279" s="116" t="str">
        <f>SUM(N279:AQ279)</f>
        <v>0</v>
      </c>
      <c r="M279" s="119" t="str">
        <f>L279 - K279</f>
        <v>0</v>
      </c>
      <c r="N279" s="113">
        <v>0</v>
      </c>
      <c r="O279" s="116">
        <v>0</v>
      </c>
      <c r="P279" s="116">
        <v>0</v>
      </c>
      <c r="Q279" s="124">
        <v>0</v>
      </c>
      <c r="R279" s="124">
        <v>0</v>
      </c>
      <c r="S279" s="116">
        <v>0</v>
      </c>
      <c r="T279" s="116">
        <v>0</v>
      </c>
      <c r="U279" s="116">
        <v>0</v>
      </c>
      <c r="V279" s="116">
        <v>0</v>
      </c>
      <c r="W279" s="116">
        <v>0</v>
      </c>
      <c r="X279" s="124">
        <v>0</v>
      </c>
      <c r="Y279" s="124">
        <v>0</v>
      </c>
      <c r="Z279" s="124">
        <v>0</v>
      </c>
      <c r="AA279" s="124">
        <v>0</v>
      </c>
      <c r="AB279" s="124">
        <v>0</v>
      </c>
      <c r="AC279" s="124">
        <v>0</v>
      </c>
      <c r="AD279" s="124">
        <v>0</v>
      </c>
      <c r="AE279" s="124">
        <v>0</v>
      </c>
      <c r="AF279" s="124">
        <v>0</v>
      </c>
      <c r="AG279" s="116">
        <v>203</v>
      </c>
      <c r="AH279" s="116">
        <v>0</v>
      </c>
      <c r="AI279" s="116">
        <v>0</v>
      </c>
      <c r="AJ279" s="116">
        <v>226</v>
      </c>
      <c r="AK279" s="116">
        <v>0</v>
      </c>
      <c r="AL279" s="124">
        <v>0</v>
      </c>
      <c r="AM279" s="124">
        <v>0</v>
      </c>
      <c r="AN279" s="116">
        <v>0</v>
      </c>
      <c r="AO279" s="116">
        <v>0</v>
      </c>
      <c r="AP279" s="116">
        <v>0</v>
      </c>
      <c r="AQ279" s="119">
        <v>0</v>
      </c>
    </row>
    <row r="280" spans="1:44" customHeight="1" ht="22.5">
      <c r="B280" s="101" t="str">
        <f>SUBTOTAL(3,$C$10:$C$280)</f>
        <v>0</v>
      </c>
      <c r="C280" s="104">
        <v>51</v>
      </c>
      <c r="D280" s="104" t="s">
        <v>182</v>
      </c>
      <c r="E280" s="104" t="s">
        <v>199</v>
      </c>
      <c r="F280" s="104" t="s">
        <v>200</v>
      </c>
      <c r="G280" s="104" t="s">
        <v>850</v>
      </c>
      <c r="H280" s="104" t="s">
        <v>836</v>
      </c>
      <c r="I280" s="104" t="s">
        <v>836</v>
      </c>
      <c r="J280" s="107">
        <v>30</v>
      </c>
      <c r="K280" s="113">
        <v>2700</v>
      </c>
      <c r="L280" s="116" t="str">
        <f>SUM(N280:AQ280)</f>
        <v>0</v>
      </c>
      <c r="M280" s="119" t="str">
        <f>L280 - K280</f>
        <v>0</v>
      </c>
      <c r="N280" s="113">
        <v>0</v>
      </c>
      <c r="O280" s="116">
        <v>0</v>
      </c>
      <c r="P280" s="116">
        <v>0</v>
      </c>
      <c r="Q280" s="124">
        <v>0</v>
      </c>
      <c r="R280" s="124">
        <v>0</v>
      </c>
      <c r="S280" s="116">
        <v>0</v>
      </c>
      <c r="T280" s="116">
        <v>0</v>
      </c>
      <c r="U280" s="116">
        <v>0</v>
      </c>
      <c r="V280" s="116">
        <v>0</v>
      </c>
      <c r="W280" s="116">
        <v>0</v>
      </c>
      <c r="X280" s="124">
        <v>0</v>
      </c>
      <c r="Y280" s="124">
        <v>0</v>
      </c>
      <c r="Z280" s="124">
        <v>0</v>
      </c>
      <c r="AA280" s="124">
        <v>0</v>
      </c>
      <c r="AB280" s="124">
        <v>0</v>
      </c>
      <c r="AC280" s="124">
        <v>0</v>
      </c>
      <c r="AD280" s="124">
        <v>0</v>
      </c>
      <c r="AE280" s="124">
        <v>0</v>
      </c>
      <c r="AF280" s="124">
        <v>0</v>
      </c>
      <c r="AG280" s="116">
        <v>0</v>
      </c>
      <c r="AH280" s="116">
        <v>0</v>
      </c>
      <c r="AI280" s="116">
        <v>0</v>
      </c>
      <c r="AJ280" s="116">
        <v>782</v>
      </c>
      <c r="AK280" s="116">
        <v>0</v>
      </c>
      <c r="AL280" s="124">
        <v>0</v>
      </c>
      <c r="AM280" s="124">
        <v>0</v>
      </c>
      <c r="AN280" s="116">
        <v>0</v>
      </c>
      <c r="AO280" s="116">
        <v>0</v>
      </c>
      <c r="AP280" s="116">
        <v>0</v>
      </c>
      <c r="AQ280" s="119">
        <v>0</v>
      </c>
    </row>
    <row r="281" spans="1:44" customHeight="1" ht="22.5">
      <c r="B281" s="101" t="str">
        <f>SUBTOTAL(3,$C$10:$C$281)</f>
        <v>0</v>
      </c>
      <c r="C281" s="104">
        <v>51</v>
      </c>
      <c r="D281" s="104" t="s">
        <v>182</v>
      </c>
      <c r="E281" s="104" t="s">
        <v>199</v>
      </c>
      <c r="F281" s="104" t="s">
        <v>200</v>
      </c>
      <c r="G281" s="104" t="s">
        <v>851</v>
      </c>
      <c r="H281" s="104" t="s">
        <v>564</v>
      </c>
      <c r="I281" s="104" t="s">
        <v>465</v>
      </c>
      <c r="J281" s="107">
        <v>20</v>
      </c>
      <c r="K281" s="113">
        <v>650</v>
      </c>
      <c r="L281" s="116" t="str">
        <f>SUM(N281:AQ281)</f>
        <v>0</v>
      </c>
      <c r="M281" s="119" t="str">
        <f>L281 - K281</f>
        <v>0</v>
      </c>
      <c r="N281" s="113">
        <v>0</v>
      </c>
      <c r="O281" s="116">
        <v>0</v>
      </c>
      <c r="P281" s="116">
        <v>0</v>
      </c>
      <c r="Q281" s="124">
        <v>0</v>
      </c>
      <c r="R281" s="124">
        <v>0</v>
      </c>
      <c r="S281" s="116">
        <v>0</v>
      </c>
      <c r="T281" s="116">
        <v>0</v>
      </c>
      <c r="U281" s="116">
        <v>0</v>
      </c>
      <c r="V281" s="116">
        <v>0</v>
      </c>
      <c r="W281" s="116">
        <v>0</v>
      </c>
      <c r="X281" s="124">
        <v>0</v>
      </c>
      <c r="Y281" s="124">
        <v>0</v>
      </c>
      <c r="Z281" s="124">
        <v>0</v>
      </c>
      <c r="AA281" s="124">
        <v>0</v>
      </c>
      <c r="AB281" s="124">
        <v>0</v>
      </c>
      <c r="AC281" s="124">
        <v>0</v>
      </c>
      <c r="AD281" s="124">
        <v>0</v>
      </c>
      <c r="AE281" s="124">
        <v>0</v>
      </c>
      <c r="AF281" s="124">
        <v>0</v>
      </c>
      <c r="AG281" s="116">
        <v>0</v>
      </c>
      <c r="AH281" s="116">
        <v>0</v>
      </c>
      <c r="AI281" s="116">
        <v>0</v>
      </c>
      <c r="AJ281" s="116">
        <v>0</v>
      </c>
      <c r="AK281" s="116">
        <v>0</v>
      </c>
      <c r="AL281" s="124">
        <v>0</v>
      </c>
      <c r="AM281" s="124">
        <v>0</v>
      </c>
      <c r="AN281" s="116">
        <v>0</v>
      </c>
      <c r="AO281" s="116">
        <v>0</v>
      </c>
      <c r="AP281" s="116">
        <v>0</v>
      </c>
      <c r="AQ281" s="119">
        <v>0</v>
      </c>
    </row>
    <row r="282" spans="1:44" customHeight="1" ht="22.5">
      <c r="B282" s="101" t="str">
        <f>SUBTOTAL(3,$C$10:$C$282)</f>
        <v>0</v>
      </c>
      <c r="C282" s="104">
        <v>51</v>
      </c>
      <c r="D282" s="104" t="s">
        <v>182</v>
      </c>
      <c r="E282" s="104" t="s">
        <v>199</v>
      </c>
      <c r="F282" s="104" t="s">
        <v>200</v>
      </c>
      <c r="G282" s="104" t="s">
        <v>852</v>
      </c>
      <c r="H282" s="104" t="s">
        <v>818</v>
      </c>
      <c r="I282" s="104" t="s">
        <v>818</v>
      </c>
      <c r="J282" s="107">
        <v>30</v>
      </c>
      <c r="K282" s="113">
        <v>3990</v>
      </c>
      <c r="L282" s="116" t="str">
        <f>SUM(N282:AQ282)</f>
        <v>0</v>
      </c>
      <c r="M282" s="119" t="str">
        <f>L282 - K282</f>
        <v>0</v>
      </c>
      <c r="N282" s="113">
        <v>0</v>
      </c>
      <c r="O282" s="116">
        <v>0</v>
      </c>
      <c r="P282" s="116">
        <v>0</v>
      </c>
      <c r="Q282" s="124">
        <v>0</v>
      </c>
      <c r="R282" s="124">
        <v>0</v>
      </c>
      <c r="S282" s="116">
        <v>0</v>
      </c>
      <c r="T282" s="116">
        <v>0</v>
      </c>
      <c r="U282" s="116">
        <v>0</v>
      </c>
      <c r="V282" s="116">
        <v>0</v>
      </c>
      <c r="W282" s="116">
        <v>0</v>
      </c>
      <c r="X282" s="124">
        <v>0</v>
      </c>
      <c r="Y282" s="124">
        <v>0</v>
      </c>
      <c r="Z282" s="124">
        <v>0</v>
      </c>
      <c r="AA282" s="124">
        <v>0</v>
      </c>
      <c r="AB282" s="124">
        <v>0</v>
      </c>
      <c r="AC282" s="124">
        <v>0</v>
      </c>
      <c r="AD282" s="124">
        <v>0</v>
      </c>
      <c r="AE282" s="124">
        <v>0</v>
      </c>
      <c r="AF282" s="124">
        <v>0</v>
      </c>
      <c r="AG282" s="116">
        <v>0</v>
      </c>
      <c r="AH282" s="116">
        <v>0</v>
      </c>
      <c r="AI282" s="116">
        <v>0</v>
      </c>
      <c r="AJ282" s="116">
        <v>0</v>
      </c>
      <c r="AK282" s="116">
        <v>0</v>
      </c>
      <c r="AL282" s="124">
        <v>0</v>
      </c>
      <c r="AM282" s="124">
        <v>0</v>
      </c>
      <c r="AN282" s="116">
        <v>0</v>
      </c>
      <c r="AO282" s="116">
        <v>0</v>
      </c>
      <c r="AP282" s="116">
        <v>0</v>
      </c>
      <c r="AQ282" s="119">
        <v>0</v>
      </c>
    </row>
    <row r="283" spans="1:44" customHeight="1" ht="22.5">
      <c r="B283" s="101" t="str">
        <f>SUBTOTAL(3,$C$10:$C$283)</f>
        <v>0</v>
      </c>
      <c r="C283" s="104">
        <v>51</v>
      </c>
      <c r="D283" s="104" t="s">
        <v>182</v>
      </c>
      <c r="E283" s="104" t="s">
        <v>199</v>
      </c>
      <c r="F283" s="104" t="s">
        <v>200</v>
      </c>
      <c r="G283" s="104" t="s">
        <v>801</v>
      </c>
      <c r="H283" s="104" t="s">
        <v>798</v>
      </c>
      <c r="I283" s="104" t="s">
        <v>798</v>
      </c>
      <c r="J283" s="107">
        <v>30</v>
      </c>
      <c r="K283" s="113">
        <v>490</v>
      </c>
      <c r="L283" s="116" t="str">
        <f>SUM(N283:AQ283)</f>
        <v>0</v>
      </c>
      <c r="M283" s="119" t="str">
        <f>L283 - K283</f>
        <v>0</v>
      </c>
      <c r="N283" s="113">
        <v>0</v>
      </c>
      <c r="O283" s="116">
        <v>0</v>
      </c>
      <c r="P283" s="116">
        <v>0</v>
      </c>
      <c r="Q283" s="124">
        <v>0</v>
      </c>
      <c r="R283" s="124">
        <v>0</v>
      </c>
      <c r="S283" s="116">
        <v>0</v>
      </c>
      <c r="T283" s="116">
        <v>0</v>
      </c>
      <c r="U283" s="116">
        <v>0</v>
      </c>
      <c r="V283" s="116">
        <v>0</v>
      </c>
      <c r="W283" s="116">
        <v>0</v>
      </c>
      <c r="X283" s="124">
        <v>0</v>
      </c>
      <c r="Y283" s="124">
        <v>0</v>
      </c>
      <c r="Z283" s="124">
        <v>0</v>
      </c>
      <c r="AA283" s="124">
        <v>0</v>
      </c>
      <c r="AB283" s="124">
        <v>0</v>
      </c>
      <c r="AC283" s="124">
        <v>0</v>
      </c>
      <c r="AD283" s="124">
        <v>0</v>
      </c>
      <c r="AE283" s="124">
        <v>0</v>
      </c>
      <c r="AF283" s="124">
        <v>0</v>
      </c>
      <c r="AG283" s="116">
        <v>0</v>
      </c>
      <c r="AH283" s="116">
        <v>0</v>
      </c>
      <c r="AI283" s="116">
        <v>0</v>
      </c>
      <c r="AJ283" s="116">
        <v>307</v>
      </c>
      <c r="AK283" s="116">
        <v>0</v>
      </c>
      <c r="AL283" s="124">
        <v>0</v>
      </c>
      <c r="AM283" s="124">
        <v>0</v>
      </c>
      <c r="AN283" s="116">
        <v>0</v>
      </c>
      <c r="AO283" s="116">
        <v>0</v>
      </c>
      <c r="AP283" s="116">
        <v>0</v>
      </c>
      <c r="AQ283" s="119">
        <v>0</v>
      </c>
    </row>
    <row r="284" spans="1:44" customHeight="1" ht="22.5">
      <c r="B284" s="101" t="str">
        <f>SUBTOTAL(3,$C$10:$C$284)</f>
        <v>0</v>
      </c>
      <c r="C284" s="104">
        <v>51</v>
      </c>
      <c r="D284" s="104" t="s">
        <v>182</v>
      </c>
      <c r="E284" s="104" t="s">
        <v>199</v>
      </c>
      <c r="F284" s="104" t="s">
        <v>200</v>
      </c>
      <c r="G284" s="104" t="s">
        <v>853</v>
      </c>
      <c r="H284" s="104" t="s">
        <v>766</v>
      </c>
      <c r="I284" s="104" t="s">
        <v>766</v>
      </c>
      <c r="J284" s="107">
        <v>30</v>
      </c>
      <c r="K284" s="113">
        <v>3400</v>
      </c>
      <c r="L284" s="116" t="str">
        <f>SUM(N284:AQ284)</f>
        <v>0</v>
      </c>
      <c r="M284" s="119" t="str">
        <f>L284 - K284</f>
        <v>0</v>
      </c>
      <c r="N284" s="113">
        <v>0</v>
      </c>
      <c r="O284" s="116">
        <v>0</v>
      </c>
      <c r="P284" s="116">
        <v>0</v>
      </c>
      <c r="Q284" s="124">
        <v>0</v>
      </c>
      <c r="R284" s="124">
        <v>0</v>
      </c>
      <c r="S284" s="116">
        <v>0</v>
      </c>
      <c r="T284" s="116">
        <v>0</v>
      </c>
      <c r="U284" s="116">
        <v>0</v>
      </c>
      <c r="V284" s="116">
        <v>0</v>
      </c>
      <c r="W284" s="116">
        <v>0</v>
      </c>
      <c r="X284" s="124">
        <v>0</v>
      </c>
      <c r="Y284" s="124">
        <v>0</v>
      </c>
      <c r="Z284" s="124">
        <v>0</v>
      </c>
      <c r="AA284" s="124">
        <v>0</v>
      </c>
      <c r="AB284" s="124">
        <v>0</v>
      </c>
      <c r="AC284" s="124">
        <v>0</v>
      </c>
      <c r="AD284" s="124">
        <v>0</v>
      </c>
      <c r="AE284" s="124">
        <v>0</v>
      </c>
      <c r="AF284" s="124">
        <v>0</v>
      </c>
      <c r="AG284" s="116">
        <v>0</v>
      </c>
      <c r="AH284" s="116">
        <v>0</v>
      </c>
      <c r="AI284" s="116">
        <v>0</v>
      </c>
      <c r="AJ284" s="116">
        <v>778</v>
      </c>
      <c r="AK284" s="116">
        <v>0</v>
      </c>
      <c r="AL284" s="124">
        <v>0</v>
      </c>
      <c r="AM284" s="124">
        <v>0</v>
      </c>
      <c r="AN284" s="116">
        <v>0</v>
      </c>
      <c r="AO284" s="116">
        <v>0</v>
      </c>
      <c r="AP284" s="116">
        <v>0</v>
      </c>
      <c r="AQ284" s="119">
        <v>0</v>
      </c>
    </row>
    <row r="285" spans="1:44" customHeight="1" ht="22.5">
      <c r="B285" s="101" t="str">
        <f>SUBTOTAL(3,$C$10:$C$285)</f>
        <v>0</v>
      </c>
      <c r="C285" s="104">
        <v>51</v>
      </c>
      <c r="D285" s="104" t="s">
        <v>182</v>
      </c>
      <c r="E285" s="104" t="s">
        <v>199</v>
      </c>
      <c r="F285" s="104" t="s">
        <v>200</v>
      </c>
      <c r="G285" s="104" t="s">
        <v>854</v>
      </c>
      <c r="H285" s="104" t="s">
        <v>772</v>
      </c>
      <c r="I285" s="104" t="s">
        <v>772</v>
      </c>
      <c r="J285" s="107">
        <v>30</v>
      </c>
      <c r="K285" s="113">
        <v>675</v>
      </c>
      <c r="L285" s="116" t="str">
        <f>SUM(N285:AQ285)</f>
        <v>0</v>
      </c>
      <c r="M285" s="119" t="str">
        <f>L285 - K285</f>
        <v>0</v>
      </c>
      <c r="N285" s="113">
        <v>0</v>
      </c>
      <c r="O285" s="116">
        <v>0</v>
      </c>
      <c r="P285" s="116">
        <v>0</v>
      </c>
      <c r="Q285" s="124">
        <v>0</v>
      </c>
      <c r="R285" s="124">
        <v>0</v>
      </c>
      <c r="S285" s="116">
        <v>0</v>
      </c>
      <c r="T285" s="116">
        <v>0</v>
      </c>
      <c r="U285" s="116">
        <v>0</v>
      </c>
      <c r="V285" s="116">
        <v>0</v>
      </c>
      <c r="W285" s="116">
        <v>0</v>
      </c>
      <c r="X285" s="124">
        <v>0</v>
      </c>
      <c r="Y285" s="124">
        <v>0</v>
      </c>
      <c r="Z285" s="124">
        <v>0</v>
      </c>
      <c r="AA285" s="124">
        <v>0</v>
      </c>
      <c r="AB285" s="124">
        <v>0</v>
      </c>
      <c r="AC285" s="124">
        <v>0</v>
      </c>
      <c r="AD285" s="124">
        <v>0</v>
      </c>
      <c r="AE285" s="124">
        <v>0</v>
      </c>
      <c r="AF285" s="124">
        <v>0</v>
      </c>
      <c r="AG285" s="116">
        <v>0</v>
      </c>
      <c r="AH285" s="116">
        <v>0</v>
      </c>
      <c r="AI285" s="116">
        <v>0</v>
      </c>
      <c r="AJ285" s="116">
        <v>0</v>
      </c>
      <c r="AK285" s="116">
        <v>0</v>
      </c>
      <c r="AL285" s="124">
        <v>0</v>
      </c>
      <c r="AM285" s="124">
        <v>0</v>
      </c>
      <c r="AN285" s="116">
        <v>0</v>
      </c>
      <c r="AO285" s="116">
        <v>0</v>
      </c>
      <c r="AP285" s="116">
        <v>0</v>
      </c>
      <c r="AQ285" s="119">
        <v>0</v>
      </c>
    </row>
    <row r="286" spans="1:44" customHeight="1" ht="22.5">
      <c r="B286" s="101" t="str">
        <f>SUBTOTAL(3,$C$10:$C$286)</f>
        <v>0</v>
      </c>
      <c r="C286" s="104">
        <v>51</v>
      </c>
      <c r="D286" s="104" t="s">
        <v>182</v>
      </c>
      <c r="E286" s="104" t="s">
        <v>199</v>
      </c>
      <c r="F286" s="104" t="s">
        <v>200</v>
      </c>
      <c r="G286" s="104" t="s">
        <v>855</v>
      </c>
      <c r="H286" s="104" t="s">
        <v>781</v>
      </c>
      <c r="I286" s="104" t="s">
        <v>781</v>
      </c>
      <c r="J286" s="107">
        <v>30</v>
      </c>
      <c r="K286" s="113">
        <v>4270</v>
      </c>
      <c r="L286" s="116" t="str">
        <f>SUM(N286:AQ286)</f>
        <v>0</v>
      </c>
      <c r="M286" s="119" t="str">
        <f>L286 - K286</f>
        <v>0</v>
      </c>
      <c r="N286" s="113">
        <v>0</v>
      </c>
      <c r="O286" s="116">
        <v>0</v>
      </c>
      <c r="P286" s="116">
        <v>0</v>
      </c>
      <c r="Q286" s="124">
        <v>0</v>
      </c>
      <c r="R286" s="124">
        <v>0</v>
      </c>
      <c r="S286" s="116">
        <v>0</v>
      </c>
      <c r="T286" s="116">
        <v>0</v>
      </c>
      <c r="U286" s="116">
        <v>0</v>
      </c>
      <c r="V286" s="116">
        <v>0</v>
      </c>
      <c r="W286" s="116">
        <v>0</v>
      </c>
      <c r="X286" s="124">
        <v>0</v>
      </c>
      <c r="Y286" s="124">
        <v>0</v>
      </c>
      <c r="Z286" s="124">
        <v>0</v>
      </c>
      <c r="AA286" s="124">
        <v>0</v>
      </c>
      <c r="AB286" s="124">
        <v>0</v>
      </c>
      <c r="AC286" s="124">
        <v>0</v>
      </c>
      <c r="AD286" s="124">
        <v>0</v>
      </c>
      <c r="AE286" s="124">
        <v>0</v>
      </c>
      <c r="AF286" s="124">
        <v>0</v>
      </c>
      <c r="AG286" s="116">
        <v>1384</v>
      </c>
      <c r="AH286" s="116">
        <v>0</v>
      </c>
      <c r="AI286" s="116">
        <v>0</v>
      </c>
      <c r="AJ286" s="116">
        <v>847</v>
      </c>
      <c r="AK286" s="116">
        <v>0</v>
      </c>
      <c r="AL286" s="124">
        <v>0</v>
      </c>
      <c r="AM286" s="124">
        <v>0</v>
      </c>
      <c r="AN286" s="116">
        <v>0</v>
      </c>
      <c r="AO286" s="116">
        <v>0</v>
      </c>
      <c r="AP286" s="116">
        <v>0</v>
      </c>
      <c r="AQ286" s="119">
        <v>0</v>
      </c>
    </row>
    <row r="287" spans="1:44" customHeight="1" ht="22.5">
      <c r="B287" s="101" t="str">
        <f>SUBTOTAL(3,$C$10:$C$287)</f>
        <v>0</v>
      </c>
      <c r="C287" s="104">
        <v>51</v>
      </c>
      <c r="D287" s="104" t="s">
        <v>182</v>
      </c>
      <c r="E287" s="104" t="s">
        <v>199</v>
      </c>
      <c r="F287" s="104" t="s">
        <v>200</v>
      </c>
      <c r="G287" s="104" t="s">
        <v>856</v>
      </c>
      <c r="H287" s="104" t="s">
        <v>470</v>
      </c>
      <c r="I287" s="104" t="s">
        <v>793</v>
      </c>
      <c r="J287" s="107">
        <v>20</v>
      </c>
      <c r="K287" s="113">
        <v>500</v>
      </c>
      <c r="L287" s="116" t="str">
        <f>SUM(N287:AQ287)</f>
        <v>0</v>
      </c>
      <c r="M287" s="119" t="str">
        <f>L287 - K287</f>
        <v>0</v>
      </c>
      <c r="N287" s="113">
        <v>0</v>
      </c>
      <c r="O287" s="116">
        <v>0</v>
      </c>
      <c r="P287" s="116">
        <v>0</v>
      </c>
      <c r="Q287" s="124">
        <v>0</v>
      </c>
      <c r="R287" s="124">
        <v>0</v>
      </c>
      <c r="S287" s="116">
        <v>0</v>
      </c>
      <c r="T287" s="116">
        <v>0</v>
      </c>
      <c r="U287" s="116">
        <v>0</v>
      </c>
      <c r="V287" s="116">
        <v>0</v>
      </c>
      <c r="W287" s="116">
        <v>0</v>
      </c>
      <c r="X287" s="124">
        <v>0</v>
      </c>
      <c r="Y287" s="124">
        <v>0</v>
      </c>
      <c r="Z287" s="124">
        <v>0</v>
      </c>
      <c r="AA287" s="124">
        <v>0</v>
      </c>
      <c r="AB287" s="124">
        <v>0</v>
      </c>
      <c r="AC287" s="124">
        <v>0</v>
      </c>
      <c r="AD287" s="124">
        <v>0</v>
      </c>
      <c r="AE287" s="124">
        <v>0</v>
      </c>
      <c r="AF287" s="124">
        <v>0</v>
      </c>
      <c r="AG287" s="116">
        <v>0</v>
      </c>
      <c r="AH287" s="116">
        <v>0</v>
      </c>
      <c r="AI287" s="116">
        <v>0</v>
      </c>
      <c r="AJ287" s="116">
        <v>0</v>
      </c>
      <c r="AK287" s="116">
        <v>0</v>
      </c>
      <c r="AL287" s="124">
        <v>0</v>
      </c>
      <c r="AM287" s="124">
        <v>0</v>
      </c>
      <c r="AN287" s="116">
        <v>0</v>
      </c>
      <c r="AO287" s="116">
        <v>0</v>
      </c>
      <c r="AP287" s="116">
        <v>0</v>
      </c>
      <c r="AQ287" s="119">
        <v>0</v>
      </c>
    </row>
    <row r="288" spans="1:44" customHeight="1" ht="22.5">
      <c r="B288" s="101" t="str">
        <f>SUBTOTAL(3,$C$10:$C$288)</f>
        <v>0</v>
      </c>
      <c r="C288" s="104">
        <v>51</v>
      </c>
      <c r="D288" s="104" t="s">
        <v>182</v>
      </c>
      <c r="E288" s="104" t="s">
        <v>199</v>
      </c>
      <c r="F288" s="104" t="s">
        <v>200</v>
      </c>
      <c r="G288" s="104" t="s">
        <v>777</v>
      </c>
      <c r="H288" s="104" t="s">
        <v>774</v>
      </c>
      <c r="I288" s="104" t="s">
        <v>774</v>
      </c>
      <c r="J288" s="107">
        <v>20</v>
      </c>
      <c r="K288" s="113">
        <v>1590</v>
      </c>
      <c r="L288" s="116" t="str">
        <f>SUM(N288:AQ288)</f>
        <v>0</v>
      </c>
      <c r="M288" s="119" t="str">
        <f>L288 - K288</f>
        <v>0</v>
      </c>
      <c r="N288" s="113">
        <v>0</v>
      </c>
      <c r="O288" s="116">
        <v>0</v>
      </c>
      <c r="P288" s="116">
        <v>0</v>
      </c>
      <c r="Q288" s="124">
        <v>0</v>
      </c>
      <c r="R288" s="124">
        <v>0</v>
      </c>
      <c r="S288" s="116">
        <v>0</v>
      </c>
      <c r="T288" s="116">
        <v>0</v>
      </c>
      <c r="U288" s="116">
        <v>0</v>
      </c>
      <c r="V288" s="116">
        <v>0</v>
      </c>
      <c r="W288" s="116">
        <v>0</v>
      </c>
      <c r="X288" s="124">
        <v>0</v>
      </c>
      <c r="Y288" s="124">
        <v>0</v>
      </c>
      <c r="Z288" s="124">
        <v>0</v>
      </c>
      <c r="AA288" s="124">
        <v>0</v>
      </c>
      <c r="AB288" s="124">
        <v>0</v>
      </c>
      <c r="AC288" s="124">
        <v>0</v>
      </c>
      <c r="AD288" s="124">
        <v>0</v>
      </c>
      <c r="AE288" s="124">
        <v>0</v>
      </c>
      <c r="AF288" s="124">
        <v>0</v>
      </c>
      <c r="AG288" s="116">
        <v>0</v>
      </c>
      <c r="AH288" s="116">
        <v>0</v>
      </c>
      <c r="AI288" s="116">
        <v>0</v>
      </c>
      <c r="AJ288" s="116">
        <v>960</v>
      </c>
      <c r="AK288" s="116">
        <v>0</v>
      </c>
      <c r="AL288" s="124">
        <v>0</v>
      </c>
      <c r="AM288" s="124">
        <v>0</v>
      </c>
      <c r="AN288" s="116">
        <v>0</v>
      </c>
      <c r="AO288" s="116">
        <v>0</v>
      </c>
      <c r="AP288" s="116">
        <v>0</v>
      </c>
      <c r="AQ288" s="119">
        <v>0</v>
      </c>
    </row>
    <row r="289" spans="1:44" customHeight="1" ht="22.5">
      <c r="B289" s="101" t="str">
        <f>SUBTOTAL(3,$C$10:$C$289)</f>
        <v>0</v>
      </c>
      <c r="C289" s="104">
        <v>51</v>
      </c>
      <c r="D289" s="104" t="s">
        <v>182</v>
      </c>
      <c r="E289" s="104" t="s">
        <v>199</v>
      </c>
      <c r="F289" s="104" t="s">
        <v>200</v>
      </c>
      <c r="G289" s="104" t="s">
        <v>857</v>
      </c>
      <c r="H289" s="104" t="s">
        <v>779</v>
      </c>
      <c r="I289" s="104" t="s">
        <v>779</v>
      </c>
      <c r="J289" s="107">
        <v>30</v>
      </c>
      <c r="K289" s="113">
        <v>510</v>
      </c>
      <c r="L289" s="116" t="str">
        <f>SUM(N289:AQ289)</f>
        <v>0</v>
      </c>
      <c r="M289" s="119" t="str">
        <f>L289 - K289</f>
        <v>0</v>
      </c>
      <c r="N289" s="113">
        <v>0</v>
      </c>
      <c r="O289" s="116">
        <v>0</v>
      </c>
      <c r="P289" s="116">
        <v>0</v>
      </c>
      <c r="Q289" s="124">
        <v>0</v>
      </c>
      <c r="R289" s="124">
        <v>0</v>
      </c>
      <c r="S289" s="116">
        <v>0</v>
      </c>
      <c r="T289" s="116">
        <v>0</v>
      </c>
      <c r="U289" s="116">
        <v>0</v>
      </c>
      <c r="V289" s="116">
        <v>0</v>
      </c>
      <c r="W289" s="116">
        <v>0</v>
      </c>
      <c r="X289" s="124">
        <v>0</v>
      </c>
      <c r="Y289" s="124">
        <v>0</v>
      </c>
      <c r="Z289" s="124">
        <v>0</v>
      </c>
      <c r="AA289" s="124">
        <v>0</v>
      </c>
      <c r="AB289" s="124">
        <v>0</v>
      </c>
      <c r="AC289" s="124">
        <v>0</v>
      </c>
      <c r="AD289" s="124">
        <v>0</v>
      </c>
      <c r="AE289" s="124">
        <v>0</v>
      </c>
      <c r="AF289" s="124">
        <v>0</v>
      </c>
      <c r="AG289" s="116">
        <v>0</v>
      </c>
      <c r="AH289" s="116">
        <v>0</v>
      </c>
      <c r="AI289" s="116">
        <v>0</v>
      </c>
      <c r="AJ289" s="116">
        <v>0</v>
      </c>
      <c r="AK289" s="116">
        <v>0</v>
      </c>
      <c r="AL289" s="124">
        <v>0</v>
      </c>
      <c r="AM289" s="124">
        <v>0</v>
      </c>
      <c r="AN289" s="116">
        <v>0</v>
      </c>
      <c r="AO289" s="116">
        <v>0</v>
      </c>
      <c r="AP289" s="116">
        <v>0</v>
      </c>
      <c r="AQ289" s="119">
        <v>0</v>
      </c>
    </row>
    <row r="290" spans="1:44" customHeight="1" ht="22.5">
      <c r="B290" s="101" t="str">
        <f>SUBTOTAL(3,$C$10:$C$290)</f>
        <v>0</v>
      </c>
      <c r="C290" s="104">
        <v>51</v>
      </c>
      <c r="D290" s="104" t="s">
        <v>182</v>
      </c>
      <c r="E290" s="104" t="s">
        <v>199</v>
      </c>
      <c r="F290" s="104" t="s">
        <v>200</v>
      </c>
      <c r="G290" s="104" t="s">
        <v>858</v>
      </c>
      <c r="H290" s="104" t="s">
        <v>560</v>
      </c>
      <c r="I290" s="104" t="s">
        <v>465</v>
      </c>
      <c r="J290" s="107">
        <v>20</v>
      </c>
      <c r="K290" s="113">
        <v>620</v>
      </c>
      <c r="L290" s="116" t="str">
        <f>SUM(N290:AQ290)</f>
        <v>0</v>
      </c>
      <c r="M290" s="119" t="str">
        <f>L290 - K290</f>
        <v>0</v>
      </c>
      <c r="N290" s="113">
        <v>0</v>
      </c>
      <c r="O290" s="116">
        <v>0</v>
      </c>
      <c r="P290" s="116">
        <v>0</v>
      </c>
      <c r="Q290" s="124">
        <v>0</v>
      </c>
      <c r="R290" s="124">
        <v>0</v>
      </c>
      <c r="S290" s="116">
        <v>0</v>
      </c>
      <c r="T290" s="116">
        <v>0</v>
      </c>
      <c r="U290" s="116">
        <v>0</v>
      </c>
      <c r="V290" s="116">
        <v>0</v>
      </c>
      <c r="W290" s="116">
        <v>0</v>
      </c>
      <c r="X290" s="124">
        <v>0</v>
      </c>
      <c r="Y290" s="124">
        <v>0</v>
      </c>
      <c r="Z290" s="124">
        <v>0</v>
      </c>
      <c r="AA290" s="124">
        <v>0</v>
      </c>
      <c r="AB290" s="124">
        <v>0</v>
      </c>
      <c r="AC290" s="124">
        <v>0</v>
      </c>
      <c r="AD290" s="124">
        <v>0</v>
      </c>
      <c r="AE290" s="124">
        <v>0</v>
      </c>
      <c r="AF290" s="124">
        <v>0</v>
      </c>
      <c r="AG290" s="116">
        <v>0</v>
      </c>
      <c r="AH290" s="116">
        <v>0</v>
      </c>
      <c r="AI290" s="116">
        <v>0</v>
      </c>
      <c r="AJ290" s="116">
        <v>0</v>
      </c>
      <c r="AK290" s="116">
        <v>0</v>
      </c>
      <c r="AL290" s="124">
        <v>0</v>
      </c>
      <c r="AM290" s="124">
        <v>0</v>
      </c>
      <c r="AN290" s="116">
        <v>0</v>
      </c>
      <c r="AO290" s="116">
        <v>0</v>
      </c>
      <c r="AP290" s="116">
        <v>0</v>
      </c>
      <c r="AQ290" s="119">
        <v>0</v>
      </c>
    </row>
    <row r="291" spans="1:44" customHeight="1" ht="22.5">
      <c r="B291" s="101" t="str">
        <f>SUBTOTAL(3,$C$10:$C$291)</f>
        <v>0</v>
      </c>
      <c r="C291" s="104">
        <v>51</v>
      </c>
      <c r="D291" s="104" t="s">
        <v>182</v>
      </c>
      <c r="E291" s="104" t="s">
        <v>199</v>
      </c>
      <c r="F291" s="104" t="s">
        <v>200</v>
      </c>
      <c r="G291" s="104" t="s">
        <v>859</v>
      </c>
      <c r="H291" s="104" t="s">
        <v>805</v>
      </c>
      <c r="I291" s="104" t="s">
        <v>805</v>
      </c>
      <c r="J291" s="107">
        <v>30</v>
      </c>
      <c r="K291" s="113">
        <v>3300</v>
      </c>
      <c r="L291" s="116" t="str">
        <f>SUM(N291:AQ291)</f>
        <v>0</v>
      </c>
      <c r="M291" s="119" t="str">
        <f>L291 - K291</f>
        <v>0</v>
      </c>
      <c r="N291" s="113">
        <v>0</v>
      </c>
      <c r="O291" s="116">
        <v>0</v>
      </c>
      <c r="P291" s="116">
        <v>0</v>
      </c>
      <c r="Q291" s="124">
        <v>0</v>
      </c>
      <c r="R291" s="124">
        <v>0</v>
      </c>
      <c r="S291" s="116">
        <v>0</v>
      </c>
      <c r="T291" s="116">
        <v>0</v>
      </c>
      <c r="U291" s="116">
        <v>0</v>
      </c>
      <c r="V291" s="116">
        <v>0</v>
      </c>
      <c r="W291" s="116">
        <v>0</v>
      </c>
      <c r="X291" s="124">
        <v>0</v>
      </c>
      <c r="Y291" s="124">
        <v>0</v>
      </c>
      <c r="Z291" s="124">
        <v>0</v>
      </c>
      <c r="AA291" s="124">
        <v>0</v>
      </c>
      <c r="AB291" s="124">
        <v>0</v>
      </c>
      <c r="AC291" s="124">
        <v>0</v>
      </c>
      <c r="AD291" s="124">
        <v>0</v>
      </c>
      <c r="AE291" s="124">
        <v>0</v>
      </c>
      <c r="AF291" s="124">
        <v>0</v>
      </c>
      <c r="AG291" s="116">
        <v>1656</v>
      </c>
      <c r="AH291" s="116">
        <v>0</v>
      </c>
      <c r="AI291" s="116">
        <v>0</v>
      </c>
      <c r="AJ291" s="116">
        <v>0</v>
      </c>
      <c r="AK291" s="116">
        <v>0</v>
      </c>
      <c r="AL291" s="124">
        <v>0</v>
      </c>
      <c r="AM291" s="124">
        <v>0</v>
      </c>
      <c r="AN291" s="116">
        <v>0</v>
      </c>
      <c r="AO291" s="116">
        <v>0</v>
      </c>
      <c r="AP291" s="116">
        <v>0</v>
      </c>
      <c r="AQ291" s="119">
        <v>0</v>
      </c>
    </row>
    <row r="292" spans="1:44" customHeight="1" ht="22.5">
      <c r="B292" s="101" t="str">
        <f>SUBTOTAL(3,$C$10:$C$292)</f>
        <v>0</v>
      </c>
      <c r="C292" s="104">
        <v>51</v>
      </c>
      <c r="D292" s="104" t="s">
        <v>182</v>
      </c>
      <c r="E292" s="104" t="s">
        <v>199</v>
      </c>
      <c r="F292" s="104" t="s">
        <v>200</v>
      </c>
      <c r="G292" s="104" t="s">
        <v>860</v>
      </c>
      <c r="H292" s="104" t="s">
        <v>834</v>
      </c>
      <c r="I292" s="104" t="s">
        <v>834</v>
      </c>
      <c r="J292" s="107">
        <v>20</v>
      </c>
      <c r="K292" s="113">
        <v>500</v>
      </c>
      <c r="L292" s="116" t="str">
        <f>SUM(N292:AQ292)</f>
        <v>0</v>
      </c>
      <c r="M292" s="119" t="str">
        <f>L292 - K292</f>
        <v>0</v>
      </c>
      <c r="N292" s="113">
        <v>0</v>
      </c>
      <c r="O292" s="116">
        <v>0</v>
      </c>
      <c r="P292" s="116">
        <v>0</v>
      </c>
      <c r="Q292" s="124">
        <v>0</v>
      </c>
      <c r="R292" s="124">
        <v>0</v>
      </c>
      <c r="S292" s="116">
        <v>0</v>
      </c>
      <c r="T292" s="116">
        <v>0</v>
      </c>
      <c r="U292" s="116">
        <v>0</v>
      </c>
      <c r="V292" s="116">
        <v>0</v>
      </c>
      <c r="W292" s="116">
        <v>0</v>
      </c>
      <c r="X292" s="124">
        <v>0</v>
      </c>
      <c r="Y292" s="124">
        <v>0</v>
      </c>
      <c r="Z292" s="124">
        <v>0</v>
      </c>
      <c r="AA292" s="124">
        <v>0</v>
      </c>
      <c r="AB292" s="124">
        <v>0</v>
      </c>
      <c r="AC292" s="124">
        <v>0</v>
      </c>
      <c r="AD292" s="124">
        <v>0</v>
      </c>
      <c r="AE292" s="124">
        <v>0</v>
      </c>
      <c r="AF292" s="124">
        <v>0</v>
      </c>
      <c r="AG292" s="116">
        <v>0</v>
      </c>
      <c r="AH292" s="116">
        <v>0</v>
      </c>
      <c r="AI292" s="116">
        <v>0</v>
      </c>
      <c r="AJ292" s="116">
        <v>0</v>
      </c>
      <c r="AK292" s="116">
        <v>0</v>
      </c>
      <c r="AL292" s="124">
        <v>0</v>
      </c>
      <c r="AM292" s="124">
        <v>0</v>
      </c>
      <c r="AN292" s="116">
        <v>0</v>
      </c>
      <c r="AO292" s="116">
        <v>0</v>
      </c>
      <c r="AP292" s="116">
        <v>0</v>
      </c>
      <c r="AQ292" s="119">
        <v>0</v>
      </c>
    </row>
    <row r="293" spans="1:44" customHeight="1" ht="22.5">
      <c r="B293" s="101" t="str">
        <f>SUBTOTAL(3,$C$10:$C$293)</f>
        <v>0</v>
      </c>
      <c r="C293" s="104">
        <v>51</v>
      </c>
      <c r="D293" s="104" t="s">
        <v>182</v>
      </c>
      <c r="E293" s="104" t="s">
        <v>199</v>
      </c>
      <c r="F293" s="104" t="s">
        <v>200</v>
      </c>
      <c r="G293" s="104" t="s">
        <v>806</v>
      </c>
      <c r="H293" s="104" t="s">
        <v>807</v>
      </c>
      <c r="I293" s="104" t="s">
        <v>807</v>
      </c>
      <c r="J293" s="107">
        <v>30</v>
      </c>
      <c r="K293" s="113">
        <v>6039</v>
      </c>
      <c r="L293" s="116" t="str">
        <f>SUM(N293:AQ293)</f>
        <v>0</v>
      </c>
      <c r="M293" s="119" t="str">
        <f>L293 - K293</f>
        <v>0</v>
      </c>
      <c r="N293" s="113">
        <v>0</v>
      </c>
      <c r="O293" s="116">
        <v>0</v>
      </c>
      <c r="P293" s="116">
        <v>0</v>
      </c>
      <c r="Q293" s="124">
        <v>0</v>
      </c>
      <c r="R293" s="124">
        <v>0</v>
      </c>
      <c r="S293" s="116">
        <v>0</v>
      </c>
      <c r="T293" s="116">
        <v>0</v>
      </c>
      <c r="U293" s="116">
        <v>0</v>
      </c>
      <c r="V293" s="116">
        <v>0</v>
      </c>
      <c r="W293" s="116">
        <v>0</v>
      </c>
      <c r="X293" s="124">
        <v>0</v>
      </c>
      <c r="Y293" s="124">
        <v>0</v>
      </c>
      <c r="Z293" s="124">
        <v>0</v>
      </c>
      <c r="AA293" s="124">
        <v>0</v>
      </c>
      <c r="AB293" s="124">
        <v>0</v>
      </c>
      <c r="AC293" s="124">
        <v>0</v>
      </c>
      <c r="AD293" s="124">
        <v>0</v>
      </c>
      <c r="AE293" s="124">
        <v>0</v>
      </c>
      <c r="AF293" s="124">
        <v>0</v>
      </c>
      <c r="AG293" s="116">
        <v>4539</v>
      </c>
      <c r="AH293" s="116">
        <v>0</v>
      </c>
      <c r="AI293" s="116">
        <v>0</v>
      </c>
      <c r="AJ293" s="116">
        <v>0</v>
      </c>
      <c r="AK293" s="116">
        <v>0</v>
      </c>
      <c r="AL293" s="124">
        <v>0</v>
      </c>
      <c r="AM293" s="124">
        <v>0</v>
      </c>
      <c r="AN293" s="116">
        <v>0</v>
      </c>
      <c r="AO293" s="116">
        <v>0</v>
      </c>
      <c r="AP293" s="116">
        <v>0</v>
      </c>
      <c r="AQ293" s="119">
        <v>0</v>
      </c>
    </row>
    <row r="294" spans="1:44" customHeight="1" ht="22.5">
      <c r="B294" s="101" t="str">
        <f>SUBTOTAL(3,$C$10:$C$294)</f>
        <v>0</v>
      </c>
      <c r="C294" s="104">
        <v>51</v>
      </c>
      <c r="D294" s="104" t="s">
        <v>182</v>
      </c>
      <c r="E294" s="104" t="s">
        <v>199</v>
      </c>
      <c r="F294" s="104" t="s">
        <v>200</v>
      </c>
      <c r="G294" s="104" t="s">
        <v>830</v>
      </c>
      <c r="H294" s="104" t="s">
        <v>800</v>
      </c>
      <c r="I294" s="104" t="s">
        <v>800</v>
      </c>
      <c r="J294" s="107">
        <v>20</v>
      </c>
      <c r="K294" s="113">
        <v>3060</v>
      </c>
      <c r="L294" s="116" t="str">
        <f>SUM(N294:AQ294)</f>
        <v>0</v>
      </c>
      <c r="M294" s="119" t="str">
        <f>L294 - K294</f>
        <v>0</v>
      </c>
      <c r="N294" s="113">
        <v>0</v>
      </c>
      <c r="O294" s="116">
        <v>0</v>
      </c>
      <c r="P294" s="116">
        <v>0</v>
      </c>
      <c r="Q294" s="124">
        <v>0</v>
      </c>
      <c r="R294" s="124">
        <v>0</v>
      </c>
      <c r="S294" s="116">
        <v>0</v>
      </c>
      <c r="T294" s="116">
        <v>0</v>
      </c>
      <c r="U294" s="116">
        <v>0</v>
      </c>
      <c r="V294" s="116">
        <v>0</v>
      </c>
      <c r="W294" s="116">
        <v>0</v>
      </c>
      <c r="X294" s="124">
        <v>0</v>
      </c>
      <c r="Y294" s="124">
        <v>0</v>
      </c>
      <c r="Z294" s="124">
        <v>0</v>
      </c>
      <c r="AA294" s="124">
        <v>0</v>
      </c>
      <c r="AB294" s="124">
        <v>0</v>
      </c>
      <c r="AC294" s="124">
        <v>0</v>
      </c>
      <c r="AD294" s="124">
        <v>0</v>
      </c>
      <c r="AE294" s="124">
        <v>0</v>
      </c>
      <c r="AF294" s="124">
        <v>0</v>
      </c>
      <c r="AG294" s="116">
        <v>0</v>
      </c>
      <c r="AH294" s="116">
        <v>0</v>
      </c>
      <c r="AI294" s="116">
        <v>0</v>
      </c>
      <c r="AJ294" s="116">
        <v>1110</v>
      </c>
      <c r="AK294" s="116">
        <v>0</v>
      </c>
      <c r="AL294" s="124">
        <v>0</v>
      </c>
      <c r="AM294" s="124">
        <v>0</v>
      </c>
      <c r="AN294" s="116">
        <v>0</v>
      </c>
      <c r="AO294" s="116">
        <v>0</v>
      </c>
      <c r="AP294" s="116">
        <v>0</v>
      </c>
      <c r="AQ294" s="119">
        <v>0</v>
      </c>
    </row>
    <row r="295" spans="1:44" customHeight="1" ht="22.5">
      <c r="B295" s="101" t="str">
        <f>SUBTOTAL(3,$C$10:$C$295)</f>
        <v>0</v>
      </c>
      <c r="C295" s="104">
        <v>51</v>
      </c>
      <c r="D295" s="104" t="s">
        <v>182</v>
      </c>
      <c r="E295" s="104" t="s">
        <v>199</v>
      </c>
      <c r="F295" s="104" t="s">
        <v>200</v>
      </c>
      <c r="G295" s="104" t="s">
        <v>861</v>
      </c>
      <c r="H295" s="104" t="s">
        <v>768</v>
      </c>
      <c r="I295" s="104" t="s">
        <v>768</v>
      </c>
      <c r="J295" s="107">
        <v>30</v>
      </c>
      <c r="K295" s="113">
        <v>500</v>
      </c>
      <c r="L295" s="116" t="str">
        <f>SUM(N295:AQ295)</f>
        <v>0</v>
      </c>
      <c r="M295" s="119" t="str">
        <f>L295 - K295</f>
        <v>0</v>
      </c>
      <c r="N295" s="113">
        <v>0</v>
      </c>
      <c r="O295" s="116">
        <v>0</v>
      </c>
      <c r="P295" s="116">
        <v>0</v>
      </c>
      <c r="Q295" s="124">
        <v>0</v>
      </c>
      <c r="R295" s="124">
        <v>0</v>
      </c>
      <c r="S295" s="116">
        <v>0</v>
      </c>
      <c r="T295" s="116">
        <v>0</v>
      </c>
      <c r="U295" s="116">
        <v>0</v>
      </c>
      <c r="V295" s="116">
        <v>0</v>
      </c>
      <c r="W295" s="116">
        <v>0</v>
      </c>
      <c r="X295" s="124">
        <v>0</v>
      </c>
      <c r="Y295" s="124">
        <v>0</v>
      </c>
      <c r="Z295" s="124">
        <v>0</v>
      </c>
      <c r="AA295" s="124">
        <v>0</v>
      </c>
      <c r="AB295" s="124">
        <v>0</v>
      </c>
      <c r="AC295" s="124">
        <v>0</v>
      </c>
      <c r="AD295" s="124">
        <v>0</v>
      </c>
      <c r="AE295" s="124">
        <v>0</v>
      </c>
      <c r="AF295" s="124">
        <v>0</v>
      </c>
      <c r="AG295" s="116">
        <v>0</v>
      </c>
      <c r="AH295" s="116">
        <v>0</v>
      </c>
      <c r="AI295" s="116">
        <v>0</v>
      </c>
      <c r="AJ295" s="116">
        <v>0</v>
      </c>
      <c r="AK295" s="116">
        <v>0</v>
      </c>
      <c r="AL295" s="124">
        <v>0</v>
      </c>
      <c r="AM295" s="124">
        <v>0</v>
      </c>
      <c r="AN295" s="116">
        <v>0</v>
      </c>
      <c r="AO295" s="116">
        <v>0</v>
      </c>
      <c r="AP295" s="116">
        <v>0</v>
      </c>
      <c r="AQ295" s="119">
        <v>0</v>
      </c>
    </row>
    <row r="296" spans="1:44" customHeight="1" ht="22.5">
      <c r="B296" s="101" t="str">
        <f>SUBTOTAL(3,$C$10:$C$296)</f>
        <v>0</v>
      </c>
      <c r="C296" s="104">
        <v>51</v>
      </c>
      <c r="D296" s="104" t="s">
        <v>182</v>
      </c>
      <c r="E296" s="104" t="s">
        <v>199</v>
      </c>
      <c r="F296" s="104" t="s">
        <v>200</v>
      </c>
      <c r="G296" s="104" t="s">
        <v>862</v>
      </c>
      <c r="H296" s="104" t="s">
        <v>789</v>
      </c>
      <c r="I296" s="104" t="s">
        <v>789</v>
      </c>
      <c r="J296" s="107">
        <v>30</v>
      </c>
      <c r="K296" s="113">
        <v>5450</v>
      </c>
      <c r="L296" s="116" t="str">
        <f>SUM(N296:AQ296)</f>
        <v>0</v>
      </c>
      <c r="M296" s="119" t="str">
        <f>L296 - K296</f>
        <v>0</v>
      </c>
      <c r="N296" s="113">
        <v>0</v>
      </c>
      <c r="O296" s="116">
        <v>0</v>
      </c>
      <c r="P296" s="116">
        <v>0</v>
      </c>
      <c r="Q296" s="124">
        <v>0</v>
      </c>
      <c r="R296" s="124">
        <v>0</v>
      </c>
      <c r="S296" s="116">
        <v>0</v>
      </c>
      <c r="T296" s="116">
        <v>0</v>
      </c>
      <c r="U296" s="116">
        <v>0</v>
      </c>
      <c r="V296" s="116">
        <v>0</v>
      </c>
      <c r="W296" s="116">
        <v>0</v>
      </c>
      <c r="X296" s="124">
        <v>0</v>
      </c>
      <c r="Y296" s="124">
        <v>0</v>
      </c>
      <c r="Z296" s="124">
        <v>0</v>
      </c>
      <c r="AA296" s="124">
        <v>0</v>
      </c>
      <c r="AB296" s="124">
        <v>0</v>
      </c>
      <c r="AC296" s="124">
        <v>0</v>
      </c>
      <c r="AD296" s="124">
        <v>0</v>
      </c>
      <c r="AE296" s="124">
        <v>0</v>
      </c>
      <c r="AF296" s="124">
        <v>0</v>
      </c>
      <c r="AG296" s="116">
        <v>0</v>
      </c>
      <c r="AH296" s="116">
        <v>0</v>
      </c>
      <c r="AI296" s="116">
        <v>0</v>
      </c>
      <c r="AJ296" s="116">
        <v>335</v>
      </c>
      <c r="AK296" s="116">
        <v>0</v>
      </c>
      <c r="AL296" s="124">
        <v>0</v>
      </c>
      <c r="AM296" s="124">
        <v>0</v>
      </c>
      <c r="AN296" s="116">
        <v>0</v>
      </c>
      <c r="AO296" s="116">
        <v>0</v>
      </c>
      <c r="AP296" s="116">
        <v>0</v>
      </c>
      <c r="AQ296" s="119">
        <v>0</v>
      </c>
    </row>
    <row r="297" spans="1:44" customHeight="1" ht="22.5">
      <c r="B297" s="101" t="str">
        <f>SUBTOTAL(3,$C$10:$C$297)</f>
        <v>0</v>
      </c>
      <c r="C297" s="104">
        <v>51</v>
      </c>
      <c r="D297" s="104" t="s">
        <v>182</v>
      </c>
      <c r="E297" s="104" t="s">
        <v>199</v>
      </c>
      <c r="F297" s="104" t="s">
        <v>200</v>
      </c>
      <c r="G297" s="104" t="s">
        <v>863</v>
      </c>
      <c r="H297" s="104" t="s">
        <v>813</v>
      </c>
      <c r="I297" s="104" t="s">
        <v>814</v>
      </c>
      <c r="J297" s="107">
        <v>30</v>
      </c>
      <c r="K297" s="113">
        <v>8200</v>
      </c>
      <c r="L297" s="116" t="str">
        <f>SUM(N297:AQ297)</f>
        <v>0</v>
      </c>
      <c r="M297" s="119" t="str">
        <f>L297 - K297</f>
        <v>0</v>
      </c>
      <c r="N297" s="113">
        <v>0</v>
      </c>
      <c r="O297" s="116">
        <v>0</v>
      </c>
      <c r="P297" s="116">
        <v>0</v>
      </c>
      <c r="Q297" s="124">
        <v>0</v>
      </c>
      <c r="R297" s="124">
        <v>0</v>
      </c>
      <c r="S297" s="116">
        <v>0</v>
      </c>
      <c r="T297" s="116">
        <v>0</v>
      </c>
      <c r="U297" s="116">
        <v>0</v>
      </c>
      <c r="V297" s="116">
        <v>0</v>
      </c>
      <c r="W297" s="116">
        <v>0</v>
      </c>
      <c r="X297" s="124">
        <v>0</v>
      </c>
      <c r="Y297" s="124">
        <v>0</v>
      </c>
      <c r="Z297" s="124">
        <v>0</v>
      </c>
      <c r="AA297" s="124">
        <v>0</v>
      </c>
      <c r="AB297" s="124">
        <v>0</v>
      </c>
      <c r="AC297" s="124">
        <v>0</v>
      </c>
      <c r="AD297" s="124">
        <v>0</v>
      </c>
      <c r="AE297" s="124">
        <v>0</v>
      </c>
      <c r="AF297" s="124">
        <v>0</v>
      </c>
      <c r="AG297" s="116">
        <v>5604</v>
      </c>
      <c r="AH297" s="116">
        <v>0</v>
      </c>
      <c r="AI297" s="116">
        <v>0</v>
      </c>
      <c r="AJ297" s="116">
        <v>1105</v>
      </c>
      <c r="AK297" s="116">
        <v>0</v>
      </c>
      <c r="AL297" s="124">
        <v>0</v>
      </c>
      <c r="AM297" s="124">
        <v>0</v>
      </c>
      <c r="AN297" s="116">
        <v>0</v>
      </c>
      <c r="AO297" s="116">
        <v>0</v>
      </c>
      <c r="AP297" s="116">
        <v>0</v>
      </c>
      <c r="AQ297" s="119">
        <v>0</v>
      </c>
    </row>
    <row r="298" spans="1:44" customHeight="1" ht="22.5">
      <c r="B298" s="101" t="str">
        <f>SUBTOTAL(3,$C$10:$C$298)</f>
        <v>0</v>
      </c>
      <c r="C298" s="104">
        <v>51</v>
      </c>
      <c r="D298" s="104" t="s">
        <v>201</v>
      </c>
      <c r="E298" s="104" t="s">
        <v>204</v>
      </c>
      <c r="F298" s="104" t="s">
        <v>205</v>
      </c>
      <c r="G298" s="104" t="s">
        <v>864</v>
      </c>
      <c r="H298" s="104" t="s">
        <v>865</v>
      </c>
      <c r="I298" s="104" t="s">
        <v>866</v>
      </c>
      <c r="J298" s="107">
        <v>30</v>
      </c>
      <c r="K298" s="113">
        <v>4820</v>
      </c>
      <c r="L298" s="116" t="str">
        <f>SUM(N298:AQ298)</f>
        <v>0</v>
      </c>
      <c r="M298" s="119" t="str">
        <f>L298 - K298</f>
        <v>0</v>
      </c>
      <c r="N298" s="113">
        <v>980</v>
      </c>
      <c r="O298" s="116">
        <v>0</v>
      </c>
      <c r="P298" s="116">
        <v>980</v>
      </c>
      <c r="Q298" s="124">
        <v>0</v>
      </c>
      <c r="R298" s="124">
        <v>0</v>
      </c>
      <c r="S298" s="116">
        <v>980</v>
      </c>
      <c r="T298" s="116">
        <v>0</v>
      </c>
      <c r="U298" s="116">
        <v>900</v>
      </c>
      <c r="V298" s="116">
        <v>980</v>
      </c>
      <c r="W298" s="116">
        <v>0</v>
      </c>
      <c r="X298" s="124">
        <v>0</v>
      </c>
      <c r="Y298" s="124">
        <v>0</v>
      </c>
      <c r="Z298" s="124">
        <v>0</v>
      </c>
      <c r="AA298" s="124">
        <v>0</v>
      </c>
      <c r="AB298" s="124">
        <v>0</v>
      </c>
      <c r="AC298" s="124">
        <v>0</v>
      </c>
      <c r="AD298" s="124">
        <v>0</v>
      </c>
      <c r="AE298" s="124">
        <v>0</v>
      </c>
      <c r="AF298" s="124">
        <v>0</v>
      </c>
      <c r="AG298" s="116">
        <v>0</v>
      </c>
      <c r="AH298" s="116">
        <v>0</v>
      </c>
      <c r="AI298" s="116">
        <v>0</v>
      </c>
      <c r="AJ298" s="116">
        <v>0</v>
      </c>
      <c r="AK298" s="116">
        <v>0</v>
      </c>
      <c r="AL298" s="124">
        <v>0</v>
      </c>
      <c r="AM298" s="124">
        <v>0</v>
      </c>
      <c r="AN298" s="116">
        <v>0</v>
      </c>
      <c r="AO298" s="116">
        <v>0</v>
      </c>
      <c r="AP298" s="116">
        <v>0</v>
      </c>
      <c r="AQ298" s="119">
        <v>0</v>
      </c>
    </row>
    <row r="299" spans="1:44" customHeight="1" ht="22.5">
      <c r="B299" s="101" t="str">
        <f>SUBTOTAL(3,$C$10:$C$299)</f>
        <v>0</v>
      </c>
      <c r="C299" s="104">
        <v>51</v>
      </c>
      <c r="D299" s="104" t="s">
        <v>201</v>
      </c>
      <c r="E299" s="104" t="s">
        <v>204</v>
      </c>
      <c r="F299" s="104" t="s">
        <v>205</v>
      </c>
      <c r="G299" s="104" t="s">
        <v>867</v>
      </c>
      <c r="H299" s="104" t="s">
        <v>205</v>
      </c>
      <c r="I299" s="104" t="s">
        <v>868</v>
      </c>
      <c r="J299" s="107">
        <v>30</v>
      </c>
      <c r="K299" s="113">
        <v>60</v>
      </c>
      <c r="L299" s="116" t="str">
        <f>SUM(N299:AQ299)</f>
        <v>0</v>
      </c>
      <c r="M299" s="119" t="str">
        <f>L299 - K299</f>
        <v>0</v>
      </c>
      <c r="N299" s="113">
        <v>0</v>
      </c>
      <c r="O299" s="116">
        <v>0</v>
      </c>
      <c r="P299" s="116">
        <v>0</v>
      </c>
      <c r="Q299" s="124">
        <v>0</v>
      </c>
      <c r="R299" s="124">
        <v>0</v>
      </c>
      <c r="S299" s="116">
        <v>0</v>
      </c>
      <c r="T299" s="116">
        <v>60</v>
      </c>
      <c r="U299" s="116">
        <v>0</v>
      </c>
      <c r="V299" s="116">
        <v>0</v>
      </c>
      <c r="W299" s="116">
        <v>0</v>
      </c>
      <c r="X299" s="124">
        <v>0</v>
      </c>
      <c r="Y299" s="124">
        <v>0</v>
      </c>
      <c r="Z299" s="124">
        <v>0</v>
      </c>
      <c r="AA299" s="124">
        <v>0</v>
      </c>
      <c r="AB299" s="124">
        <v>0</v>
      </c>
      <c r="AC299" s="124">
        <v>0</v>
      </c>
      <c r="AD299" s="124">
        <v>0</v>
      </c>
      <c r="AE299" s="124">
        <v>0</v>
      </c>
      <c r="AF299" s="124">
        <v>0</v>
      </c>
      <c r="AG299" s="116">
        <v>0</v>
      </c>
      <c r="AH299" s="116">
        <v>0</v>
      </c>
      <c r="AI299" s="116">
        <v>0</v>
      </c>
      <c r="AJ299" s="116">
        <v>0</v>
      </c>
      <c r="AK299" s="116">
        <v>0</v>
      </c>
      <c r="AL299" s="124">
        <v>0</v>
      </c>
      <c r="AM299" s="124">
        <v>0</v>
      </c>
      <c r="AN299" s="116">
        <v>0</v>
      </c>
      <c r="AO299" s="116">
        <v>0</v>
      </c>
      <c r="AP299" s="116">
        <v>0</v>
      </c>
      <c r="AQ299" s="119">
        <v>0</v>
      </c>
    </row>
    <row r="300" spans="1:44" customHeight="1" ht="22.5">
      <c r="B300" s="101" t="str">
        <f>SUBTOTAL(3,$C$10:$C$300)</f>
        <v>0</v>
      </c>
      <c r="C300" s="104">
        <v>51</v>
      </c>
      <c r="D300" s="104" t="s">
        <v>201</v>
      </c>
      <c r="E300" s="104" t="s">
        <v>204</v>
      </c>
      <c r="F300" s="104" t="s">
        <v>205</v>
      </c>
      <c r="G300" s="104" t="s">
        <v>869</v>
      </c>
      <c r="H300" s="104" t="s">
        <v>870</v>
      </c>
      <c r="I300" s="104" t="s">
        <v>439</v>
      </c>
      <c r="J300" s="107">
        <v>30</v>
      </c>
      <c r="K300" s="113">
        <v>56</v>
      </c>
      <c r="L300" s="116" t="str">
        <f>SUM(N300:AQ300)</f>
        <v>0</v>
      </c>
      <c r="M300" s="119" t="str">
        <f>L300 - K300</f>
        <v>0</v>
      </c>
      <c r="N300" s="113">
        <v>0</v>
      </c>
      <c r="O300" s="116">
        <v>0</v>
      </c>
      <c r="P300" s="116">
        <v>0</v>
      </c>
      <c r="Q300" s="124">
        <v>0</v>
      </c>
      <c r="R300" s="124">
        <v>0</v>
      </c>
      <c r="S300" s="116">
        <v>56</v>
      </c>
      <c r="T300" s="116">
        <v>0</v>
      </c>
      <c r="U300" s="116">
        <v>0</v>
      </c>
      <c r="V300" s="116">
        <v>0</v>
      </c>
      <c r="W300" s="116">
        <v>0</v>
      </c>
      <c r="X300" s="124">
        <v>0</v>
      </c>
      <c r="Y300" s="124">
        <v>0</v>
      </c>
      <c r="Z300" s="124">
        <v>0</v>
      </c>
      <c r="AA300" s="124">
        <v>0</v>
      </c>
      <c r="AB300" s="124">
        <v>0</v>
      </c>
      <c r="AC300" s="124">
        <v>0</v>
      </c>
      <c r="AD300" s="124">
        <v>0</v>
      </c>
      <c r="AE300" s="124">
        <v>0</v>
      </c>
      <c r="AF300" s="124">
        <v>0</v>
      </c>
      <c r="AG300" s="116">
        <v>0</v>
      </c>
      <c r="AH300" s="116">
        <v>0</v>
      </c>
      <c r="AI300" s="116">
        <v>0</v>
      </c>
      <c r="AJ300" s="116">
        <v>0</v>
      </c>
      <c r="AK300" s="116">
        <v>0</v>
      </c>
      <c r="AL300" s="124">
        <v>0</v>
      </c>
      <c r="AM300" s="124">
        <v>0</v>
      </c>
      <c r="AN300" s="116">
        <v>0</v>
      </c>
      <c r="AO300" s="116">
        <v>0</v>
      </c>
      <c r="AP300" s="116">
        <v>0</v>
      </c>
      <c r="AQ300" s="119">
        <v>0</v>
      </c>
    </row>
    <row r="301" spans="1:44" customHeight="1" ht="22.5">
      <c r="B301" s="101" t="str">
        <f>SUBTOTAL(3,$C$10:$C$301)</f>
        <v>0</v>
      </c>
      <c r="C301" s="104">
        <v>51</v>
      </c>
      <c r="D301" s="104" t="s">
        <v>201</v>
      </c>
      <c r="E301" s="104" t="s">
        <v>204</v>
      </c>
      <c r="F301" s="104" t="s">
        <v>205</v>
      </c>
      <c r="G301" s="104" t="s">
        <v>871</v>
      </c>
      <c r="H301" s="104" t="s">
        <v>872</v>
      </c>
      <c r="I301" s="104" t="s">
        <v>873</v>
      </c>
      <c r="J301" s="107">
        <v>30</v>
      </c>
      <c r="K301" s="113">
        <v>3465</v>
      </c>
      <c r="L301" s="116" t="str">
        <f>SUM(N301:AQ301)</f>
        <v>0</v>
      </c>
      <c r="M301" s="119" t="str">
        <f>L301 - K301</f>
        <v>0</v>
      </c>
      <c r="N301" s="113">
        <v>0</v>
      </c>
      <c r="O301" s="116">
        <v>960</v>
      </c>
      <c r="P301" s="116">
        <v>0</v>
      </c>
      <c r="Q301" s="124">
        <v>0</v>
      </c>
      <c r="R301" s="124">
        <v>0</v>
      </c>
      <c r="S301" s="116">
        <v>0</v>
      </c>
      <c r="T301" s="116">
        <v>930</v>
      </c>
      <c r="U301" s="116">
        <v>375</v>
      </c>
      <c r="V301" s="116">
        <v>0</v>
      </c>
      <c r="W301" s="116">
        <v>600</v>
      </c>
      <c r="X301" s="124">
        <v>0</v>
      </c>
      <c r="Y301" s="124">
        <v>0</v>
      </c>
      <c r="Z301" s="124">
        <v>0</v>
      </c>
      <c r="AA301" s="124">
        <v>0</v>
      </c>
      <c r="AB301" s="124">
        <v>0</v>
      </c>
      <c r="AC301" s="124">
        <v>0</v>
      </c>
      <c r="AD301" s="124">
        <v>0</v>
      </c>
      <c r="AE301" s="124">
        <v>0</v>
      </c>
      <c r="AF301" s="124">
        <v>0</v>
      </c>
      <c r="AG301" s="116">
        <v>0</v>
      </c>
      <c r="AH301" s="116">
        <v>0</v>
      </c>
      <c r="AI301" s="116">
        <v>0</v>
      </c>
      <c r="AJ301" s="116">
        <v>0</v>
      </c>
      <c r="AK301" s="116">
        <v>0</v>
      </c>
      <c r="AL301" s="124">
        <v>0</v>
      </c>
      <c r="AM301" s="124">
        <v>0</v>
      </c>
      <c r="AN301" s="116">
        <v>0</v>
      </c>
      <c r="AO301" s="116">
        <v>0</v>
      </c>
      <c r="AP301" s="116">
        <v>0</v>
      </c>
      <c r="AQ301" s="119">
        <v>0</v>
      </c>
    </row>
    <row r="302" spans="1:44" customHeight="1" ht="22.5">
      <c r="B302" s="101" t="str">
        <f>SUBTOTAL(3,$C$10:$C$302)</f>
        <v>0</v>
      </c>
      <c r="C302" s="104">
        <v>51</v>
      </c>
      <c r="D302" s="104" t="s">
        <v>201</v>
      </c>
      <c r="E302" s="104" t="s">
        <v>204</v>
      </c>
      <c r="F302" s="104" t="s">
        <v>205</v>
      </c>
      <c r="G302" s="104" t="s">
        <v>874</v>
      </c>
      <c r="H302" s="104" t="s">
        <v>875</v>
      </c>
      <c r="I302" s="104" t="s">
        <v>876</v>
      </c>
      <c r="J302" s="107">
        <v>30</v>
      </c>
      <c r="K302" s="113">
        <v>3465</v>
      </c>
      <c r="L302" s="116" t="str">
        <f>SUM(N302:AQ302)</f>
        <v>0</v>
      </c>
      <c r="M302" s="119" t="str">
        <f>L302 - K302</f>
        <v>0</v>
      </c>
      <c r="N302" s="113">
        <v>0</v>
      </c>
      <c r="O302" s="116">
        <v>960</v>
      </c>
      <c r="P302" s="116">
        <v>0</v>
      </c>
      <c r="Q302" s="124">
        <v>0</v>
      </c>
      <c r="R302" s="124">
        <v>0</v>
      </c>
      <c r="S302" s="116">
        <v>0</v>
      </c>
      <c r="T302" s="116">
        <v>1005</v>
      </c>
      <c r="U302" s="116">
        <v>300</v>
      </c>
      <c r="V302" s="116">
        <v>0</v>
      </c>
      <c r="W302" s="116">
        <v>600</v>
      </c>
      <c r="X302" s="124">
        <v>0</v>
      </c>
      <c r="Y302" s="124">
        <v>0</v>
      </c>
      <c r="Z302" s="124">
        <v>0</v>
      </c>
      <c r="AA302" s="124">
        <v>0</v>
      </c>
      <c r="AB302" s="124">
        <v>0</v>
      </c>
      <c r="AC302" s="124">
        <v>0</v>
      </c>
      <c r="AD302" s="124">
        <v>0</v>
      </c>
      <c r="AE302" s="124">
        <v>0</v>
      </c>
      <c r="AF302" s="124">
        <v>0</v>
      </c>
      <c r="AG302" s="116">
        <v>0</v>
      </c>
      <c r="AH302" s="116">
        <v>0</v>
      </c>
      <c r="AI302" s="116">
        <v>0</v>
      </c>
      <c r="AJ302" s="116">
        <v>0</v>
      </c>
      <c r="AK302" s="116">
        <v>0</v>
      </c>
      <c r="AL302" s="124">
        <v>0</v>
      </c>
      <c r="AM302" s="124">
        <v>0</v>
      </c>
      <c r="AN302" s="116">
        <v>0</v>
      </c>
      <c r="AO302" s="116">
        <v>0</v>
      </c>
      <c r="AP302" s="116">
        <v>0</v>
      </c>
      <c r="AQ302" s="119">
        <v>0</v>
      </c>
    </row>
    <row r="303" spans="1:44" customHeight="1" ht="22.5">
      <c r="B303" s="101" t="str">
        <f>SUBTOTAL(3,$C$10:$C$303)</f>
        <v>0</v>
      </c>
      <c r="C303" s="104">
        <v>51</v>
      </c>
      <c r="D303" s="104" t="s">
        <v>201</v>
      </c>
      <c r="E303" s="104" t="s">
        <v>204</v>
      </c>
      <c r="F303" s="104" t="s">
        <v>205</v>
      </c>
      <c r="G303" s="104" t="s">
        <v>877</v>
      </c>
      <c r="H303" s="104" t="s">
        <v>878</v>
      </c>
      <c r="I303" s="104" t="s">
        <v>879</v>
      </c>
      <c r="J303" s="107">
        <v>30</v>
      </c>
      <c r="K303" s="113">
        <v>200</v>
      </c>
      <c r="L303" s="116" t="str">
        <f>SUM(N303:AQ303)</f>
        <v>0</v>
      </c>
      <c r="M303" s="119" t="str">
        <f>L303 - K303</f>
        <v>0</v>
      </c>
      <c r="N303" s="113">
        <v>0</v>
      </c>
      <c r="O303" s="116">
        <v>0</v>
      </c>
      <c r="P303" s="116">
        <v>0</v>
      </c>
      <c r="Q303" s="124">
        <v>0</v>
      </c>
      <c r="R303" s="124">
        <v>0</v>
      </c>
      <c r="S303" s="116">
        <v>0</v>
      </c>
      <c r="T303" s="116">
        <v>0</v>
      </c>
      <c r="U303" s="116">
        <v>0</v>
      </c>
      <c r="V303" s="116">
        <v>0</v>
      </c>
      <c r="W303" s="116">
        <v>200</v>
      </c>
      <c r="X303" s="124">
        <v>0</v>
      </c>
      <c r="Y303" s="124">
        <v>0</v>
      </c>
      <c r="Z303" s="124">
        <v>0</v>
      </c>
      <c r="AA303" s="124">
        <v>0</v>
      </c>
      <c r="AB303" s="124">
        <v>0</v>
      </c>
      <c r="AC303" s="124">
        <v>0</v>
      </c>
      <c r="AD303" s="124">
        <v>0</v>
      </c>
      <c r="AE303" s="124">
        <v>0</v>
      </c>
      <c r="AF303" s="124">
        <v>0</v>
      </c>
      <c r="AG303" s="116">
        <v>0</v>
      </c>
      <c r="AH303" s="116">
        <v>0</v>
      </c>
      <c r="AI303" s="116">
        <v>0</v>
      </c>
      <c r="AJ303" s="116">
        <v>0</v>
      </c>
      <c r="AK303" s="116">
        <v>0</v>
      </c>
      <c r="AL303" s="124">
        <v>0</v>
      </c>
      <c r="AM303" s="124">
        <v>0</v>
      </c>
      <c r="AN303" s="116">
        <v>0</v>
      </c>
      <c r="AO303" s="116">
        <v>0</v>
      </c>
      <c r="AP303" s="116">
        <v>0</v>
      </c>
      <c r="AQ303" s="119">
        <v>0</v>
      </c>
    </row>
    <row r="304" spans="1:44" customHeight="1" ht="22.5">
      <c r="B304" s="101" t="str">
        <f>SUBTOTAL(3,$C$10:$C$304)</f>
        <v>0</v>
      </c>
      <c r="C304" s="104">
        <v>51</v>
      </c>
      <c r="D304" s="104" t="s">
        <v>201</v>
      </c>
      <c r="E304" s="104" t="s">
        <v>204</v>
      </c>
      <c r="F304" s="104" t="s">
        <v>205</v>
      </c>
      <c r="G304" s="104" t="s">
        <v>880</v>
      </c>
      <c r="H304" s="104" t="s">
        <v>881</v>
      </c>
      <c r="I304" s="104" t="s">
        <v>866</v>
      </c>
      <c r="J304" s="107">
        <v>30</v>
      </c>
      <c r="K304" s="113">
        <v>4820</v>
      </c>
      <c r="L304" s="116" t="str">
        <f>SUM(N304:AQ304)</f>
        <v>0</v>
      </c>
      <c r="M304" s="119" t="str">
        <f>L304 - K304</f>
        <v>0</v>
      </c>
      <c r="N304" s="113">
        <v>980</v>
      </c>
      <c r="O304" s="116">
        <v>0</v>
      </c>
      <c r="P304" s="116">
        <v>980</v>
      </c>
      <c r="Q304" s="124">
        <v>0</v>
      </c>
      <c r="R304" s="124">
        <v>0</v>
      </c>
      <c r="S304" s="116">
        <v>980</v>
      </c>
      <c r="T304" s="116">
        <v>0</v>
      </c>
      <c r="U304" s="116">
        <v>900</v>
      </c>
      <c r="V304" s="116">
        <v>980</v>
      </c>
      <c r="W304" s="116">
        <v>0</v>
      </c>
      <c r="X304" s="124">
        <v>0</v>
      </c>
      <c r="Y304" s="124">
        <v>0</v>
      </c>
      <c r="Z304" s="124">
        <v>0</v>
      </c>
      <c r="AA304" s="124">
        <v>0</v>
      </c>
      <c r="AB304" s="124">
        <v>0</v>
      </c>
      <c r="AC304" s="124">
        <v>0</v>
      </c>
      <c r="AD304" s="124">
        <v>0</v>
      </c>
      <c r="AE304" s="124">
        <v>0</v>
      </c>
      <c r="AF304" s="124">
        <v>0</v>
      </c>
      <c r="AG304" s="116">
        <v>0</v>
      </c>
      <c r="AH304" s="116">
        <v>0</v>
      </c>
      <c r="AI304" s="116">
        <v>0</v>
      </c>
      <c r="AJ304" s="116">
        <v>0</v>
      </c>
      <c r="AK304" s="116">
        <v>0</v>
      </c>
      <c r="AL304" s="124">
        <v>0</v>
      </c>
      <c r="AM304" s="124">
        <v>0</v>
      </c>
      <c r="AN304" s="116">
        <v>0</v>
      </c>
      <c r="AO304" s="116">
        <v>0</v>
      </c>
      <c r="AP304" s="116">
        <v>0</v>
      </c>
      <c r="AQ304" s="119">
        <v>0</v>
      </c>
    </row>
    <row r="305" spans="1:44" customHeight="1" ht="22.5">
      <c r="B305" s="101" t="str">
        <f>SUBTOTAL(3,$C$10:$C$305)</f>
        <v>0</v>
      </c>
      <c r="C305" s="104">
        <v>51</v>
      </c>
      <c r="D305" s="104" t="s">
        <v>201</v>
      </c>
      <c r="E305" s="104" t="s">
        <v>206</v>
      </c>
      <c r="F305" s="104" t="s">
        <v>207</v>
      </c>
      <c r="G305" s="104" t="s">
        <v>882</v>
      </c>
      <c r="H305" s="104" t="s">
        <v>883</v>
      </c>
      <c r="I305" s="104" t="s">
        <v>884</v>
      </c>
      <c r="J305" s="107">
        <v>30</v>
      </c>
      <c r="K305" s="113">
        <v>5490</v>
      </c>
      <c r="L305" s="116" t="str">
        <f>SUM(N305:AQ305)</f>
        <v>0</v>
      </c>
      <c r="M305" s="119" t="str">
        <f>L305 - K305</f>
        <v>0</v>
      </c>
      <c r="N305" s="113">
        <v>720</v>
      </c>
      <c r="O305" s="116">
        <v>670</v>
      </c>
      <c r="P305" s="116">
        <v>680</v>
      </c>
      <c r="Q305" s="124">
        <v>0</v>
      </c>
      <c r="R305" s="124">
        <v>0</v>
      </c>
      <c r="S305" s="116">
        <v>610</v>
      </c>
      <c r="T305" s="116">
        <v>830</v>
      </c>
      <c r="U305" s="116">
        <v>630</v>
      </c>
      <c r="V305" s="116">
        <v>630</v>
      </c>
      <c r="W305" s="116">
        <v>0</v>
      </c>
      <c r="X305" s="124">
        <v>0</v>
      </c>
      <c r="Y305" s="124">
        <v>0</v>
      </c>
      <c r="Z305" s="124">
        <v>0</v>
      </c>
      <c r="AA305" s="124">
        <v>0</v>
      </c>
      <c r="AB305" s="124">
        <v>0</v>
      </c>
      <c r="AC305" s="124">
        <v>0</v>
      </c>
      <c r="AD305" s="124">
        <v>0</v>
      </c>
      <c r="AE305" s="124">
        <v>0</v>
      </c>
      <c r="AF305" s="124">
        <v>0</v>
      </c>
      <c r="AG305" s="116">
        <v>0</v>
      </c>
      <c r="AH305" s="116">
        <v>0</v>
      </c>
      <c r="AI305" s="116">
        <v>0</v>
      </c>
      <c r="AJ305" s="116">
        <v>0</v>
      </c>
      <c r="AK305" s="116">
        <v>0</v>
      </c>
      <c r="AL305" s="124">
        <v>0</v>
      </c>
      <c r="AM305" s="124">
        <v>0</v>
      </c>
      <c r="AN305" s="116">
        <v>0</v>
      </c>
      <c r="AO305" s="116">
        <v>0</v>
      </c>
      <c r="AP305" s="116">
        <v>0</v>
      </c>
      <c r="AQ305" s="119">
        <v>0</v>
      </c>
    </row>
    <row r="306" spans="1:44" customHeight="1" ht="22.5">
      <c r="B306" s="101" t="str">
        <f>SUBTOTAL(3,$C$10:$C$306)</f>
        <v>0</v>
      </c>
      <c r="C306" s="104">
        <v>51</v>
      </c>
      <c r="D306" s="104" t="s">
        <v>201</v>
      </c>
      <c r="E306" s="104" t="s">
        <v>208</v>
      </c>
      <c r="F306" s="104" t="s">
        <v>209</v>
      </c>
      <c r="G306" s="104" t="s">
        <v>882</v>
      </c>
      <c r="H306" s="104" t="s">
        <v>883</v>
      </c>
      <c r="I306" s="104" t="s">
        <v>884</v>
      </c>
      <c r="J306" s="107">
        <v>30</v>
      </c>
      <c r="K306" s="113">
        <v>4280</v>
      </c>
      <c r="L306" s="116" t="str">
        <f>SUM(N306:AQ306)</f>
        <v>0</v>
      </c>
      <c r="M306" s="119" t="str">
        <f>L306 - K306</f>
        <v>0</v>
      </c>
      <c r="N306" s="113">
        <v>200</v>
      </c>
      <c r="O306" s="116">
        <v>720</v>
      </c>
      <c r="P306" s="116">
        <v>660</v>
      </c>
      <c r="Q306" s="124">
        <v>0</v>
      </c>
      <c r="R306" s="124">
        <v>0</v>
      </c>
      <c r="S306" s="116">
        <v>600</v>
      </c>
      <c r="T306" s="116">
        <v>665</v>
      </c>
      <c r="U306" s="116">
        <v>711</v>
      </c>
      <c r="V306" s="116">
        <v>724</v>
      </c>
      <c r="W306" s="116">
        <v>0</v>
      </c>
      <c r="X306" s="124">
        <v>0</v>
      </c>
      <c r="Y306" s="124">
        <v>0</v>
      </c>
      <c r="Z306" s="124">
        <v>0</v>
      </c>
      <c r="AA306" s="124">
        <v>0</v>
      </c>
      <c r="AB306" s="124">
        <v>0</v>
      </c>
      <c r="AC306" s="124">
        <v>0</v>
      </c>
      <c r="AD306" s="124">
        <v>0</v>
      </c>
      <c r="AE306" s="124">
        <v>0</v>
      </c>
      <c r="AF306" s="124">
        <v>0</v>
      </c>
      <c r="AG306" s="116">
        <v>0</v>
      </c>
      <c r="AH306" s="116">
        <v>0</v>
      </c>
      <c r="AI306" s="116">
        <v>0</v>
      </c>
      <c r="AJ306" s="116">
        <v>0</v>
      </c>
      <c r="AK306" s="116">
        <v>0</v>
      </c>
      <c r="AL306" s="124">
        <v>0</v>
      </c>
      <c r="AM306" s="124">
        <v>0</v>
      </c>
      <c r="AN306" s="116">
        <v>0</v>
      </c>
      <c r="AO306" s="116">
        <v>0</v>
      </c>
      <c r="AP306" s="116">
        <v>0</v>
      </c>
      <c r="AQ306" s="119">
        <v>0</v>
      </c>
    </row>
    <row r="307" spans="1:44" customHeight="1" ht="22.5">
      <c r="B307" s="101" t="str">
        <f>SUBTOTAL(3,$C$10:$C$307)</f>
        <v>0</v>
      </c>
      <c r="C307" s="104">
        <v>51</v>
      </c>
      <c r="D307" s="104" t="s">
        <v>201</v>
      </c>
      <c r="E307" s="104" t="s">
        <v>208</v>
      </c>
      <c r="F307" s="104" t="s">
        <v>209</v>
      </c>
      <c r="G307" s="104" t="s">
        <v>885</v>
      </c>
      <c r="H307" s="104" t="s">
        <v>883</v>
      </c>
      <c r="I307" s="104" t="s">
        <v>572</v>
      </c>
      <c r="J307" s="107">
        <v>30</v>
      </c>
      <c r="K307" s="113">
        <v>3640</v>
      </c>
      <c r="L307" s="116" t="str">
        <f>SUM(N307:AQ307)</f>
        <v>0</v>
      </c>
      <c r="M307" s="119" t="str">
        <f>L307 - K307</f>
        <v>0</v>
      </c>
      <c r="N307" s="113">
        <v>300</v>
      </c>
      <c r="O307" s="116">
        <v>0</v>
      </c>
      <c r="P307" s="116">
        <v>0</v>
      </c>
      <c r="Q307" s="124">
        <v>0</v>
      </c>
      <c r="R307" s="124">
        <v>0</v>
      </c>
      <c r="S307" s="116">
        <v>0</v>
      </c>
      <c r="T307" s="116">
        <v>0</v>
      </c>
      <c r="U307" s="116">
        <v>0</v>
      </c>
      <c r="V307" s="116">
        <v>0</v>
      </c>
      <c r="W307" s="116">
        <v>0</v>
      </c>
      <c r="X307" s="124">
        <v>0</v>
      </c>
      <c r="Y307" s="124">
        <v>0</v>
      </c>
      <c r="Z307" s="124">
        <v>0</v>
      </c>
      <c r="AA307" s="124">
        <v>0</v>
      </c>
      <c r="AB307" s="124">
        <v>0</v>
      </c>
      <c r="AC307" s="124">
        <v>0</v>
      </c>
      <c r="AD307" s="124">
        <v>0</v>
      </c>
      <c r="AE307" s="124">
        <v>0</v>
      </c>
      <c r="AF307" s="124">
        <v>0</v>
      </c>
      <c r="AG307" s="116">
        <v>642</v>
      </c>
      <c r="AH307" s="116">
        <v>634</v>
      </c>
      <c r="AI307" s="116">
        <v>684</v>
      </c>
      <c r="AJ307" s="116">
        <v>340</v>
      </c>
      <c r="AK307" s="116">
        <v>0</v>
      </c>
      <c r="AL307" s="124">
        <v>0</v>
      </c>
      <c r="AM307" s="124">
        <v>0</v>
      </c>
      <c r="AN307" s="116">
        <v>0</v>
      </c>
      <c r="AO307" s="116">
        <v>0</v>
      </c>
      <c r="AP307" s="116">
        <v>0</v>
      </c>
      <c r="AQ307" s="119">
        <v>0</v>
      </c>
    </row>
    <row r="308" spans="1:44" customHeight="1" ht="22.5">
      <c r="B308" s="101" t="str">
        <f>SUBTOTAL(3,$C$10:$C$308)</f>
        <v>0</v>
      </c>
      <c r="C308" s="104">
        <v>51</v>
      </c>
      <c r="D308" s="104" t="s">
        <v>201</v>
      </c>
      <c r="E308" s="104" t="s">
        <v>210</v>
      </c>
      <c r="F308" s="104" t="s">
        <v>211</v>
      </c>
      <c r="G308" s="104" t="s">
        <v>886</v>
      </c>
      <c r="H308" s="104" t="s">
        <v>887</v>
      </c>
      <c r="I308" s="104" t="s">
        <v>888</v>
      </c>
      <c r="J308" s="107">
        <v>30</v>
      </c>
      <c r="K308" s="113">
        <v>4770</v>
      </c>
      <c r="L308" s="116" t="str">
        <f>SUM(N308:AQ308)</f>
        <v>0</v>
      </c>
      <c r="M308" s="119" t="str">
        <f>L308 - K308</f>
        <v>0</v>
      </c>
      <c r="N308" s="113">
        <v>630</v>
      </c>
      <c r="O308" s="116">
        <v>630</v>
      </c>
      <c r="P308" s="116">
        <v>540</v>
      </c>
      <c r="Q308" s="124">
        <v>0</v>
      </c>
      <c r="R308" s="124">
        <v>0</v>
      </c>
      <c r="S308" s="116">
        <v>623</v>
      </c>
      <c r="T308" s="116">
        <v>637</v>
      </c>
      <c r="U308" s="116">
        <v>540</v>
      </c>
      <c r="V308" s="116">
        <v>540</v>
      </c>
      <c r="W308" s="116">
        <v>0</v>
      </c>
      <c r="X308" s="124">
        <v>0</v>
      </c>
      <c r="Y308" s="124">
        <v>0</v>
      </c>
      <c r="Z308" s="124">
        <v>0</v>
      </c>
      <c r="AA308" s="124">
        <v>0</v>
      </c>
      <c r="AB308" s="124">
        <v>0</v>
      </c>
      <c r="AC308" s="124">
        <v>0</v>
      </c>
      <c r="AD308" s="124">
        <v>0</v>
      </c>
      <c r="AE308" s="124">
        <v>0</v>
      </c>
      <c r="AF308" s="124">
        <v>0</v>
      </c>
      <c r="AG308" s="116">
        <v>0</v>
      </c>
      <c r="AH308" s="116">
        <v>0</v>
      </c>
      <c r="AI308" s="116">
        <v>0</v>
      </c>
      <c r="AJ308" s="116">
        <v>0</v>
      </c>
      <c r="AK308" s="116">
        <v>0</v>
      </c>
      <c r="AL308" s="124">
        <v>0</v>
      </c>
      <c r="AM308" s="124">
        <v>0</v>
      </c>
      <c r="AN308" s="116">
        <v>0</v>
      </c>
      <c r="AO308" s="116">
        <v>0</v>
      </c>
      <c r="AP308" s="116">
        <v>0</v>
      </c>
      <c r="AQ308" s="119">
        <v>0</v>
      </c>
    </row>
    <row r="309" spans="1:44" customHeight="1" ht="22.5">
      <c r="B309" s="101" t="str">
        <f>SUBTOTAL(3,$C$10:$C$309)</f>
        <v>0</v>
      </c>
      <c r="C309" s="104">
        <v>51</v>
      </c>
      <c r="D309" s="104" t="s">
        <v>201</v>
      </c>
      <c r="E309" s="104" t="s">
        <v>212</v>
      </c>
      <c r="F309" s="104" t="s">
        <v>213</v>
      </c>
      <c r="G309" s="104" t="s">
        <v>889</v>
      </c>
      <c r="H309" s="104" t="s">
        <v>890</v>
      </c>
      <c r="I309" s="104" t="s">
        <v>566</v>
      </c>
      <c r="J309" s="107">
        <v>30</v>
      </c>
      <c r="K309" s="113">
        <v>3455</v>
      </c>
      <c r="L309" s="116" t="str">
        <f>SUM(N309:AQ309)</f>
        <v>0</v>
      </c>
      <c r="M309" s="119" t="str">
        <f>L309 - K309</f>
        <v>0</v>
      </c>
      <c r="N309" s="113">
        <v>493</v>
      </c>
      <c r="O309" s="116">
        <v>542</v>
      </c>
      <c r="P309" s="116">
        <v>487</v>
      </c>
      <c r="Q309" s="124">
        <v>0</v>
      </c>
      <c r="R309" s="124">
        <v>0</v>
      </c>
      <c r="S309" s="116">
        <v>522</v>
      </c>
      <c r="T309" s="116">
        <v>526</v>
      </c>
      <c r="U309" s="116">
        <v>390</v>
      </c>
      <c r="V309" s="116">
        <v>0</v>
      </c>
      <c r="W309" s="116">
        <v>0</v>
      </c>
      <c r="X309" s="124">
        <v>0</v>
      </c>
      <c r="Y309" s="124">
        <v>0</v>
      </c>
      <c r="Z309" s="124">
        <v>0</v>
      </c>
      <c r="AA309" s="124">
        <v>0</v>
      </c>
      <c r="AB309" s="124">
        <v>0</v>
      </c>
      <c r="AC309" s="124">
        <v>0</v>
      </c>
      <c r="AD309" s="124">
        <v>0</v>
      </c>
      <c r="AE309" s="124">
        <v>0</v>
      </c>
      <c r="AF309" s="124">
        <v>0</v>
      </c>
      <c r="AG309" s="116">
        <v>0</v>
      </c>
      <c r="AH309" s="116">
        <v>0</v>
      </c>
      <c r="AI309" s="116">
        <v>0</v>
      </c>
      <c r="AJ309" s="116">
        <v>0</v>
      </c>
      <c r="AK309" s="116">
        <v>0</v>
      </c>
      <c r="AL309" s="124">
        <v>0</v>
      </c>
      <c r="AM309" s="124">
        <v>0</v>
      </c>
      <c r="AN309" s="116">
        <v>0</v>
      </c>
      <c r="AO309" s="116">
        <v>0</v>
      </c>
      <c r="AP309" s="116">
        <v>0</v>
      </c>
      <c r="AQ309" s="119">
        <v>0</v>
      </c>
    </row>
    <row r="310" spans="1:44" customHeight="1" ht="22.5">
      <c r="B310" s="101" t="str">
        <f>SUBTOTAL(3,$C$10:$C$310)</f>
        <v>0</v>
      </c>
      <c r="C310" s="104">
        <v>51</v>
      </c>
      <c r="D310" s="104" t="s">
        <v>201</v>
      </c>
      <c r="E310" s="104" t="s">
        <v>214</v>
      </c>
      <c r="F310" s="104" t="s">
        <v>215</v>
      </c>
      <c r="G310" s="104" t="s">
        <v>891</v>
      </c>
      <c r="H310" s="104" t="s">
        <v>892</v>
      </c>
      <c r="I310" s="104" t="s">
        <v>553</v>
      </c>
      <c r="J310" s="107">
        <v>30</v>
      </c>
      <c r="K310" s="113">
        <v>1680</v>
      </c>
      <c r="L310" s="116" t="str">
        <f>SUM(N310:AQ310)</f>
        <v>0</v>
      </c>
      <c r="M310" s="119" t="str">
        <f>L310 - K310</f>
        <v>0</v>
      </c>
      <c r="N310" s="113">
        <v>0</v>
      </c>
      <c r="O310" s="116">
        <v>0</v>
      </c>
      <c r="P310" s="116">
        <v>232</v>
      </c>
      <c r="Q310" s="124">
        <v>0</v>
      </c>
      <c r="R310" s="124">
        <v>0</v>
      </c>
      <c r="S310" s="116">
        <v>219</v>
      </c>
      <c r="T310" s="116">
        <v>322</v>
      </c>
      <c r="U310" s="116">
        <v>286</v>
      </c>
      <c r="V310" s="116">
        <v>321</v>
      </c>
      <c r="W310" s="116">
        <v>300</v>
      </c>
      <c r="X310" s="124">
        <v>0</v>
      </c>
      <c r="Y310" s="124">
        <v>0</v>
      </c>
      <c r="Z310" s="124">
        <v>0</v>
      </c>
      <c r="AA310" s="124">
        <v>0</v>
      </c>
      <c r="AB310" s="124">
        <v>0</v>
      </c>
      <c r="AC310" s="124">
        <v>0</v>
      </c>
      <c r="AD310" s="124">
        <v>0</v>
      </c>
      <c r="AE310" s="124">
        <v>0</v>
      </c>
      <c r="AF310" s="124">
        <v>0</v>
      </c>
      <c r="AG310" s="116">
        <v>0</v>
      </c>
      <c r="AH310" s="116">
        <v>0</v>
      </c>
      <c r="AI310" s="116">
        <v>0</v>
      </c>
      <c r="AJ310" s="116">
        <v>0</v>
      </c>
      <c r="AK310" s="116">
        <v>0</v>
      </c>
      <c r="AL310" s="124">
        <v>0</v>
      </c>
      <c r="AM310" s="124">
        <v>0</v>
      </c>
      <c r="AN310" s="116">
        <v>0</v>
      </c>
      <c r="AO310" s="116">
        <v>0</v>
      </c>
      <c r="AP310" s="116">
        <v>0</v>
      </c>
      <c r="AQ310" s="119">
        <v>0</v>
      </c>
    </row>
    <row r="311" spans="1:44" customHeight="1" ht="22.5">
      <c r="B311" s="101" t="str">
        <f>SUBTOTAL(3,$C$10:$C$311)</f>
        <v>0</v>
      </c>
      <c r="C311" s="104">
        <v>51</v>
      </c>
      <c r="D311" s="104" t="s">
        <v>201</v>
      </c>
      <c r="E311" s="104" t="s">
        <v>216</v>
      </c>
      <c r="F311" s="104" t="s">
        <v>217</v>
      </c>
      <c r="G311" s="104" t="s">
        <v>893</v>
      </c>
      <c r="H311" s="104" t="s">
        <v>892</v>
      </c>
      <c r="I311" s="104" t="s">
        <v>553</v>
      </c>
      <c r="J311" s="107">
        <v>30</v>
      </c>
      <c r="K311" s="113">
        <v>1080</v>
      </c>
      <c r="L311" s="116" t="str">
        <f>SUM(N311:AQ311)</f>
        <v>0</v>
      </c>
      <c r="M311" s="119" t="str">
        <f>L311 - K311</f>
        <v>0</v>
      </c>
      <c r="N311" s="113">
        <v>0</v>
      </c>
      <c r="O311" s="116">
        <v>360</v>
      </c>
      <c r="P311" s="116">
        <v>240</v>
      </c>
      <c r="Q311" s="124">
        <v>0</v>
      </c>
      <c r="R311" s="124">
        <v>0</v>
      </c>
      <c r="S311" s="116">
        <v>330</v>
      </c>
      <c r="T311" s="116">
        <v>150</v>
      </c>
      <c r="U311" s="116">
        <v>0</v>
      </c>
      <c r="V311" s="116">
        <v>0</v>
      </c>
      <c r="W311" s="116">
        <v>0</v>
      </c>
      <c r="X311" s="124">
        <v>0</v>
      </c>
      <c r="Y311" s="124">
        <v>0</v>
      </c>
      <c r="Z311" s="124">
        <v>0</v>
      </c>
      <c r="AA311" s="124">
        <v>0</v>
      </c>
      <c r="AB311" s="124">
        <v>0</v>
      </c>
      <c r="AC311" s="124">
        <v>0</v>
      </c>
      <c r="AD311" s="124">
        <v>0</v>
      </c>
      <c r="AE311" s="124">
        <v>0</v>
      </c>
      <c r="AF311" s="124">
        <v>0</v>
      </c>
      <c r="AG311" s="116">
        <v>0</v>
      </c>
      <c r="AH311" s="116">
        <v>0</v>
      </c>
      <c r="AI311" s="116">
        <v>0</v>
      </c>
      <c r="AJ311" s="116">
        <v>0</v>
      </c>
      <c r="AK311" s="116">
        <v>0</v>
      </c>
      <c r="AL311" s="124">
        <v>0</v>
      </c>
      <c r="AM311" s="124">
        <v>0</v>
      </c>
      <c r="AN311" s="116">
        <v>0</v>
      </c>
      <c r="AO311" s="116">
        <v>0</v>
      </c>
      <c r="AP311" s="116">
        <v>0</v>
      </c>
      <c r="AQ311" s="119">
        <v>0</v>
      </c>
    </row>
    <row r="312" spans="1:44" customHeight="1" ht="22.5">
      <c r="B312" s="101" t="str">
        <f>SUBTOTAL(3,$C$10:$C$312)</f>
        <v>0</v>
      </c>
      <c r="C312" s="104">
        <v>51</v>
      </c>
      <c r="D312" s="104" t="s">
        <v>201</v>
      </c>
      <c r="E312" s="104" t="s">
        <v>216</v>
      </c>
      <c r="F312" s="104" t="s">
        <v>217</v>
      </c>
      <c r="G312" s="104" t="s">
        <v>894</v>
      </c>
      <c r="H312" s="104" t="s">
        <v>895</v>
      </c>
      <c r="I312" s="104" t="s">
        <v>553</v>
      </c>
      <c r="J312" s="107">
        <v>30</v>
      </c>
      <c r="K312" s="113">
        <v>906</v>
      </c>
      <c r="L312" s="116" t="str">
        <f>SUM(N312:AQ312)</f>
        <v>0</v>
      </c>
      <c r="M312" s="119" t="str">
        <f>L312 - K312</f>
        <v>0</v>
      </c>
      <c r="N312" s="113">
        <v>0</v>
      </c>
      <c r="O312" s="116">
        <v>0</v>
      </c>
      <c r="P312" s="116">
        <v>0</v>
      </c>
      <c r="Q312" s="124">
        <v>0</v>
      </c>
      <c r="R312" s="124">
        <v>0</v>
      </c>
      <c r="S312" s="116">
        <v>0</v>
      </c>
      <c r="T312" s="116">
        <v>0</v>
      </c>
      <c r="U312" s="116">
        <v>360</v>
      </c>
      <c r="V312" s="116">
        <v>546</v>
      </c>
      <c r="W312" s="116">
        <v>0</v>
      </c>
      <c r="X312" s="124">
        <v>0</v>
      </c>
      <c r="Y312" s="124">
        <v>0</v>
      </c>
      <c r="Z312" s="124">
        <v>0</v>
      </c>
      <c r="AA312" s="124">
        <v>0</v>
      </c>
      <c r="AB312" s="124">
        <v>0</v>
      </c>
      <c r="AC312" s="124">
        <v>0</v>
      </c>
      <c r="AD312" s="124">
        <v>0</v>
      </c>
      <c r="AE312" s="124">
        <v>0</v>
      </c>
      <c r="AF312" s="124">
        <v>0</v>
      </c>
      <c r="AG312" s="116">
        <v>0</v>
      </c>
      <c r="AH312" s="116">
        <v>0</v>
      </c>
      <c r="AI312" s="116">
        <v>0</v>
      </c>
      <c r="AJ312" s="116">
        <v>0</v>
      </c>
      <c r="AK312" s="116">
        <v>0</v>
      </c>
      <c r="AL312" s="124">
        <v>0</v>
      </c>
      <c r="AM312" s="124">
        <v>0</v>
      </c>
      <c r="AN312" s="116">
        <v>0</v>
      </c>
      <c r="AO312" s="116">
        <v>0</v>
      </c>
      <c r="AP312" s="116">
        <v>0</v>
      </c>
      <c r="AQ312" s="119">
        <v>0</v>
      </c>
    </row>
    <row r="313" spans="1:44" customHeight="1" ht="22.5">
      <c r="B313" s="101" t="str">
        <f>SUBTOTAL(3,$C$10:$C$313)</f>
        <v>0</v>
      </c>
      <c r="C313" s="104">
        <v>51</v>
      </c>
      <c r="D313" s="104" t="s">
        <v>201</v>
      </c>
      <c r="E313" s="104" t="s">
        <v>218</v>
      </c>
      <c r="F313" s="104" t="s">
        <v>219</v>
      </c>
      <c r="G313" s="104" t="s">
        <v>896</v>
      </c>
      <c r="H313" s="104" t="s">
        <v>890</v>
      </c>
      <c r="I313" s="104" t="s">
        <v>897</v>
      </c>
      <c r="J313" s="107">
        <v>30</v>
      </c>
      <c r="K313" s="113">
        <v>4605</v>
      </c>
      <c r="L313" s="116" t="str">
        <f>SUM(N313:AQ313)</f>
        <v>0</v>
      </c>
      <c r="M313" s="119" t="str">
        <f>L313 - K313</f>
        <v>0</v>
      </c>
      <c r="N313" s="113">
        <v>570</v>
      </c>
      <c r="O313" s="116">
        <v>570</v>
      </c>
      <c r="P313" s="116">
        <v>570</v>
      </c>
      <c r="Q313" s="124">
        <v>0</v>
      </c>
      <c r="R313" s="124">
        <v>0</v>
      </c>
      <c r="S313" s="116">
        <v>600</v>
      </c>
      <c r="T313" s="116">
        <v>600</v>
      </c>
      <c r="U313" s="116">
        <v>495</v>
      </c>
      <c r="V313" s="116">
        <v>810</v>
      </c>
      <c r="W313" s="116">
        <v>390</v>
      </c>
      <c r="X313" s="124">
        <v>0</v>
      </c>
      <c r="Y313" s="124">
        <v>0</v>
      </c>
      <c r="Z313" s="124">
        <v>0</v>
      </c>
      <c r="AA313" s="124">
        <v>0</v>
      </c>
      <c r="AB313" s="124">
        <v>0</v>
      </c>
      <c r="AC313" s="124">
        <v>0</v>
      </c>
      <c r="AD313" s="124">
        <v>0</v>
      </c>
      <c r="AE313" s="124">
        <v>0</v>
      </c>
      <c r="AF313" s="124">
        <v>0</v>
      </c>
      <c r="AG313" s="116">
        <v>0</v>
      </c>
      <c r="AH313" s="116">
        <v>0</v>
      </c>
      <c r="AI313" s="116">
        <v>0</v>
      </c>
      <c r="AJ313" s="116">
        <v>0</v>
      </c>
      <c r="AK313" s="116">
        <v>0</v>
      </c>
      <c r="AL313" s="124">
        <v>0</v>
      </c>
      <c r="AM313" s="124">
        <v>0</v>
      </c>
      <c r="AN313" s="116">
        <v>0</v>
      </c>
      <c r="AO313" s="116">
        <v>0</v>
      </c>
      <c r="AP313" s="116">
        <v>0</v>
      </c>
      <c r="AQ313" s="119">
        <v>0</v>
      </c>
    </row>
    <row r="314" spans="1:44" customHeight="1" ht="22.5">
      <c r="B314" s="101" t="str">
        <f>SUBTOTAL(3,$C$10:$C$314)</f>
        <v>0</v>
      </c>
      <c r="C314" s="104">
        <v>51</v>
      </c>
      <c r="D314" s="104" t="s">
        <v>201</v>
      </c>
      <c r="E314" s="104" t="s">
        <v>218</v>
      </c>
      <c r="F314" s="104" t="s">
        <v>219</v>
      </c>
      <c r="G314" s="104" t="s">
        <v>898</v>
      </c>
      <c r="H314" s="104" t="s">
        <v>899</v>
      </c>
      <c r="I314" s="104" t="s">
        <v>422</v>
      </c>
      <c r="J314" s="107">
        <v>30</v>
      </c>
      <c r="K314" s="113">
        <v>6084</v>
      </c>
      <c r="L314" s="116" t="str">
        <f>SUM(N314:AQ314)</f>
        <v>0</v>
      </c>
      <c r="M314" s="119" t="str">
        <f>L314 - K314</f>
        <v>0</v>
      </c>
      <c r="N314" s="113">
        <v>728</v>
      </c>
      <c r="O314" s="116">
        <v>884</v>
      </c>
      <c r="P314" s="116">
        <v>754</v>
      </c>
      <c r="Q314" s="124">
        <v>0</v>
      </c>
      <c r="R314" s="124">
        <v>0</v>
      </c>
      <c r="S314" s="116">
        <v>780</v>
      </c>
      <c r="T314" s="116">
        <v>806</v>
      </c>
      <c r="U314" s="116">
        <v>702</v>
      </c>
      <c r="V314" s="116">
        <v>0</v>
      </c>
      <c r="W314" s="116">
        <v>0</v>
      </c>
      <c r="X314" s="124">
        <v>0</v>
      </c>
      <c r="Y314" s="124">
        <v>0</v>
      </c>
      <c r="Z314" s="124">
        <v>0</v>
      </c>
      <c r="AA314" s="124">
        <v>0</v>
      </c>
      <c r="AB314" s="124">
        <v>0</v>
      </c>
      <c r="AC314" s="124">
        <v>0</v>
      </c>
      <c r="AD314" s="124">
        <v>0</v>
      </c>
      <c r="AE314" s="124">
        <v>0</v>
      </c>
      <c r="AF314" s="124">
        <v>0</v>
      </c>
      <c r="AG314" s="116">
        <v>0</v>
      </c>
      <c r="AH314" s="116">
        <v>0</v>
      </c>
      <c r="AI314" s="116">
        <v>0</v>
      </c>
      <c r="AJ314" s="116">
        <v>0</v>
      </c>
      <c r="AK314" s="116">
        <v>0</v>
      </c>
      <c r="AL314" s="124">
        <v>0</v>
      </c>
      <c r="AM314" s="124">
        <v>0</v>
      </c>
      <c r="AN314" s="116">
        <v>0</v>
      </c>
      <c r="AO314" s="116">
        <v>0</v>
      </c>
      <c r="AP314" s="116">
        <v>0</v>
      </c>
      <c r="AQ314" s="119">
        <v>0</v>
      </c>
    </row>
    <row r="315" spans="1:44" customHeight="1" ht="22.5">
      <c r="B315" s="101" t="str">
        <f>SUBTOTAL(3,$C$10:$C$315)</f>
        <v>0</v>
      </c>
      <c r="C315" s="104">
        <v>51</v>
      </c>
      <c r="D315" s="104" t="s">
        <v>201</v>
      </c>
      <c r="E315" s="104" t="s">
        <v>220</v>
      </c>
      <c r="F315" s="104" t="s">
        <v>221</v>
      </c>
      <c r="G315" s="104" t="s">
        <v>900</v>
      </c>
      <c r="H315" s="104" t="s">
        <v>901</v>
      </c>
      <c r="I315" s="104" t="s">
        <v>422</v>
      </c>
      <c r="J315" s="107">
        <v>30</v>
      </c>
      <c r="K315" s="113">
        <v>4820</v>
      </c>
      <c r="L315" s="116" t="str">
        <f>SUM(N315:AQ315)</f>
        <v>0</v>
      </c>
      <c r="M315" s="119" t="str">
        <f>L315 - K315</f>
        <v>0</v>
      </c>
      <c r="N315" s="113">
        <v>360</v>
      </c>
      <c r="O315" s="116">
        <v>340</v>
      </c>
      <c r="P315" s="116">
        <v>680</v>
      </c>
      <c r="Q315" s="124">
        <v>0</v>
      </c>
      <c r="R315" s="124">
        <v>0</v>
      </c>
      <c r="S315" s="116">
        <v>590</v>
      </c>
      <c r="T315" s="116">
        <v>675</v>
      </c>
      <c r="U315" s="116">
        <v>675</v>
      </c>
      <c r="V315" s="116">
        <v>675</v>
      </c>
      <c r="W315" s="116">
        <v>465</v>
      </c>
      <c r="X315" s="124">
        <v>0</v>
      </c>
      <c r="Y315" s="124">
        <v>0</v>
      </c>
      <c r="Z315" s="124">
        <v>0</v>
      </c>
      <c r="AA315" s="124">
        <v>0</v>
      </c>
      <c r="AB315" s="124">
        <v>0</v>
      </c>
      <c r="AC315" s="124">
        <v>0</v>
      </c>
      <c r="AD315" s="124">
        <v>0</v>
      </c>
      <c r="AE315" s="124">
        <v>0</v>
      </c>
      <c r="AF315" s="124">
        <v>0</v>
      </c>
      <c r="AG315" s="116">
        <v>0</v>
      </c>
      <c r="AH315" s="116">
        <v>0</v>
      </c>
      <c r="AI315" s="116">
        <v>0</v>
      </c>
      <c r="AJ315" s="116">
        <v>0</v>
      </c>
      <c r="AK315" s="116">
        <v>0</v>
      </c>
      <c r="AL315" s="124">
        <v>0</v>
      </c>
      <c r="AM315" s="124">
        <v>0</v>
      </c>
      <c r="AN315" s="116">
        <v>0</v>
      </c>
      <c r="AO315" s="116">
        <v>0</v>
      </c>
      <c r="AP315" s="116">
        <v>0</v>
      </c>
      <c r="AQ315" s="119">
        <v>0</v>
      </c>
    </row>
    <row r="316" spans="1:44" customHeight="1" ht="22.5">
      <c r="B316" s="101" t="str">
        <f>SUBTOTAL(3,$C$10:$C$316)</f>
        <v>0</v>
      </c>
      <c r="C316" s="104">
        <v>51</v>
      </c>
      <c r="D316" s="104" t="s">
        <v>201</v>
      </c>
      <c r="E316" s="104" t="s">
        <v>222</v>
      </c>
      <c r="F316" s="104" t="s">
        <v>223</v>
      </c>
      <c r="G316" s="104" t="s">
        <v>902</v>
      </c>
      <c r="H316" s="104" t="s">
        <v>901</v>
      </c>
      <c r="I316" s="104" t="s">
        <v>422</v>
      </c>
      <c r="J316" s="107">
        <v>30</v>
      </c>
      <c r="K316" s="113">
        <v>4550</v>
      </c>
      <c r="L316" s="116" t="str">
        <f>SUM(N316:AQ316)</f>
        <v>0</v>
      </c>
      <c r="M316" s="119" t="str">
        <f>L316 - K316</f>
        <v>0</v>
      </c>
      <c r="N316" s="113">
        <v>360</v>
      </c>
      <c r="O316" s="116">
        <v>360</v>
      </c>
      <c r="P316" s="116">
        <v>600</v>
      </c>
      <c r="Q316" s="124">
        <v>0</v>
      </c>
      <c r="R316" s="124">
        <v>0</v>
      </c>
      <c r="S316" s="116">
        <v>660</v>
      </c>
      <c r="T316" s="116">
        <v>780</v>
      </c>
      <c r="U316" s="116">
        <v>700</v>
      </c>
      <c r="V316" s="116">
        <v>680</v>
      </c>
      <c r="W316" s="116">
        <v>50</v>
      </c>
      <c r="X316" s="124">
        <v>0</v>
      </c>
      <c r="Y316" s="124">
        <v>0</v>
      </c>
      <c r="Z316" s="124">
        <v>0</v>
      </c>
      <c r="AA316" s="124">
        <v>0</v>
      </c>
      <c r="AB316" s="124">
        <v>0</v>
      </c>
      <c r="AC316" s="124">
        <v>0</v>
      </c>
      <c r="AD316" s="124">
        <v>0</v>
      </c>
      <c r="AE316" s="124">
        <v>0</v>
      </c>
      <c r="AF316" s="124">
        <v>0</v>
      </c>
      <c r="AG316" s="116">
        <v>0</v>
      </c>
      <c r="AH316" s="116">
        <v>0</v>
      </c>
      <c r="AI316" s="116">
        <v>0</v>
      </c>
      <c r="AJ316" s="116">
        <v>0</v>
      </c>
      <c r="AK316" s="116">
        <v>0</v>
      </c>
      <c r="AL316" s="124">
        <v>0</v>
      </c>
      <c r="AM316" s="124">
        <v>0</v>
      </c>
      <c r="AN316" s="116">
        <v>0</v>
      </c>
      <c r="AO316" s="116">
        <v>0</v>
      </c>
      <c r="AP316" s="116">
        <v>0</v>
      </c>
      <c r="AQ316" s="119">
        <v>0</v>
      </c>
    </row>
    <row r="317" spans="1:44" customHeight="1" ht="22.5">
      <c r="B317" s="101" t="str">
        <f>SUBTOTAL(3,$C$10:$C$317)</f>
        <v>0</v>
      </c>
      <c r="C317" s="104">
        <v>51</v>
      </c>
      <c r="D317" s="104" t="s">
        <v>201</v>
      </c>
      <c r="E317" s="104" t="s">
        <v>224</v>
      </c>
      <c r="F317" s="104" t="s">
        <v>225</v>
      </c>
      <c r="G317" s="104" t="s">
        <v>903</v>
      </c>
      <c r="H317" s="104" t="s">
        <v>883</v>
      </c>
      <c r="I317" s="104" t="s">
        <v>422</v>
      </c>
      <c r="J317" s="107">
        <v>30</v>
      </c>
      <c r="K317" s="113">
        <v>5358</v>
      </c>
      <c r="L317" s="116" t="str">
        <f>SUM(N317:AQ317)</f>
        <v>0</v>
      </c>
      <c r="M317" s="119" t="str">
        <f>L317 - K317</f>
        <v>0</v>
      </c>
      <c r="N317" s="113">
        <v>577</v>
      </c>
      <c r="O317" s="116">
        <v>669</v>
      </c>
      <c r="P317" s="116">
        <v>633</v>
      </c>
      <c r="Q317" s="124">
        <v>0</v>
      </c>
      <c r="R317" s="124">
        <v>0</v>
      </c>
      <c r="S317" s="116">
        <v>582</v>
      </c>
      <c r="T317" s="116">
        <v>671</v>
      </c>
      <c r="U317" s="116">
        <v>574</v>
      </c>
      <c r="V317" s="116">
        <v>629</v>
      </c>
      <c r="W317" s="116">
        <v>347</v>
      </c>
      <c r="X317" s="124">
        <v>0</v>
      </c>
      <c r="Y317" s="124">
        <v>0</v>
      </c>
      <c r="Z317" s="124">
        <v>0</v>
      </c>
      <c r="AA317" s="124">
        <v>0</v>
      </c>
      <c r="AB317" s="124">
        <v>0</v>
      </c>
      <c r="AC317" s="124">
        <v>0</v>
      </c>
      <c r="AD317" s="124">
        <v>0</v>
      </c>
      <c r="AE317" s="124">
        <v>0</v>
      </c>
      <c r="AF317" s="124">
        <v>0</v>
      </c>
      <c r="AG317" s="116">
        <v>0</v>
      </c>
      <c r="AH317" s="116">
        <v>0</v>
      </c>
      <c r="AI317" s="116">
        <v>0</v>
      </c>
      <c r="AJ317" s="116">
        <v>0</v>
      </c>
      <c r="AK317" s="116">
        <v>0</v>
      </c>
      <c r="AL317" s="124">
        <v>0</v>
      </c>
      <c r="AM317" s="124">
        <v>0</v>
      </c>
      <c r="AN317" s="116">
        <v>0</v>
      </c>
      <c r="AO317" s="116">
        <v>0</v>
      </c>
      <c r="AP317" s="116">
        <v>0</v>
      </c>
      <c r="AQ317" s="119">
        <v>0</v>
      </c>
    </row>
    <row r="318" spans="1:44" customHeight="1" ht="22.5">
      <c r="B318" s="101" t="str">
        <f>SUBTOTAL(3,$C$10:$C$318)</f>
        <v>0</v>
      </c>
      <c r="C318" s="104">
        <v>51</v>
      </c>
      <c r="D318" s="104" t="s">
        <v>201</v>
      </c>
      <c r="E318" s="104" t="s">
        <v>226</v>
      </c>
      <c r="F318" s="104" t="s">
        <v>227</v>
      </c>
      <c r="G318" s="104" t="s">
        <v>904</v>
      </c>
      <c r="H318" s="104" t="s">
        <v>905</v>
      </c>
      <c r="I318" s="104" t="s">
        <v>906</v>
      </c>
      <c r="J318" s="107">
        <v>30</v>
      </c>
      <c r="K318" s="113">
        <v>132</v>
      </c>
      <c r="L318" s="116" t="str">
        <f>SUM(N318:AQ318)</f>
        <v>0</v>
      </c>
      <c r="M318" s="119" t="str">
        <f>L318 - K318</f>
        <v>0</v>
      </c>
      <c r="N318" s="113">
        <v>0</v>
      </c>
      <c r="O318" s="116">
        <v>0</v>
      </c>
      <c r="P318" s="116">
        <v>0</v>
      </c>
      <c r="Q318" s="124">
        <v>0</v>
      </c>
      <c r="R318" s="124">
        <v>0</v>
      </c>
      <c r="S318" s="116">
        <v>0</v>
      </c>
      <c r="T318" s="116">
        <v>0</v>
      </c>
      <c r="U318" s="116">
        <v>132</v>
      </c>
      <c r="V318" s="116">
        <v>0</v>
      </c>
      <c r="W318" s="116">
        <v>0</v>
      </c>
      <c r="X318" s="124">
        <v>0</v>
      </c>
      <c r="Y318" s="124">
        <v>0</v>
      </c>
      <c r="Z318" s="124">
        <v>0</v>
      </c>
      <c r="AA318" s="124">
        <v>0</v>
      </c>
      <c r="AB318" s="124">
        <v>0</v>
      </c>
      <c r="AC318" s="124">
        <v>0</v>
      </c>
      <c r="AD318" s="124">
        <v>0</v>
      </c>
      <c r="AE318" s="124">
        <v>0</v>
      </c>
      <c r="AF318" s="124">
        <v>0</v>
      </c>
      <c r="AG318" s="116">
        <v>0</v>
      </c>
      <c r="AH318" s="116">
        <v>0</v>
      </c>
      <c r="AI318" s="116">
        <v>0</v>
      </c>
      <c r="AJ318" s="116">
        <v>0</v>
      </c>
      <c r="AK318" s="116">
        <v>0</v>
      </c>
      <c r="AL318" s="124">
        <v>0</v>
      </c>
      <c r="AM318" s="124">
        <v>0</v>
      </c>
      <c r="AN318" s="116">
        <v>0</v>
      </c>
      <c r="AO318" s="116">
        <v>0</v>
      </c>
      <c r="AP318" s="116">
        <v>0</v>
      </c>
      <c r="AQ318" s="119">
        <v>0</v>
      </c>
    </row>
    <row r="319" spans="1:44" customHeight="1" ht="22.5">
      <c r="B319" s="101" t="str">
        <f>SUBTOTAL(3,$C$10:$C$319)</f>
        <v>0</v>
      </c>
      <c r="C319" s="104">
        <v>51</v>
      </c>
      <c r="D319" s="104" t="s">
        <v>201</v>
      </c>
      <c r="E319" s="104" t="s">
        <v>226</v>
      </c>
      <c r="F319" s="104" t="s">
        <v>227</v>
      </c>
      <c r="G319" s="104" t="s">
        <v>907</v>
      </c>
      <c r="H319" s="104" t="s">
        <v>905</v>
      </c>
      <c r="I319" s="104" t="s">
        <v>908</v>
      </c>
      <c r="J319" s="107">
        <v>30</v>
      </c>
      <c r="K319" s="113">
        <v>4800</v>
      </c>
      <c r="L319" s="116" t="str">
        <f>SUM(N319:AQ319)</f>
        <v>0</v>
      </c>
      <c r="M319" s="119" t="str">
        <f>L319 - K319</f>
        <v>0</v>
      </c>
      <c r="N319" s="113">
        <v>588</v>
      </c>
      <c r="O319" s="116">
        <v>693</v>
      </c>
      <c r="P319" s="116">
        <v>729</v>
      </c>
      <c r="Q319" s="124">
        <v>0</v>
      </c>
      <c r="R319" s="124">
        <v>0</v>
      </c>
      <c r="S319" s="116">
        <v>580</v>
      </c>
      <c r="T319" s="116">
        <v>650</v>
      </c>
      <c r="U319" s="116">
        <v>100</v>
      </c>
      <c r="V319" s="116">
        <v>0</v>
      </c>
      <c r="W319" s="116">
        <v>0</v>
      </c>
      <c r="X319" s="124">
        <v>0</v>
      </c>
      <c r="Y319" s="124">
        <v>0</v>
      </c>
      <c r="Z319" s="124">
        <v>0</v>
      </c>
      <c r="AA319" s="124">
        <v>0</v>
      </c>
      <c r="AB319" s="124">
        <v>0</v>
      </c>
      <c r="AC319" s="124">
        <v>0</v>
      </c>
      <c r="AD319" s="124">
        <v>0</v>
      </c>
      <c r="AE319" s="124">
        <v>0</v>
      </c>
      <c r="AF319" s="124">
        <v>0</v>
      </c>
      <c r="AG319" s="116">
        <v>640</v>
      </c>
      <c r="AH319" s="116">
        <v>420</v>
      </c>
      <c r="AI319" s="116">
        <v>400</v>
      </c>
      <c r="AJ319" s="116">
        <v>0</v>
      </c>
      <c r="AK319" s="116">
        <v>0</v>
      </c>
      <c r="AL319" s="124">
        <v>0</v>
      </c>
      <c r="AM319" s="124">
        <v>0</v>
      </c>
      <c r="AN319" s="116">
        <v>0</v>
      </c>
      <c r="AO319" s="116">
        <v>0</v>
      </c>
      <c r="AP319" s="116">
        <v>0</v>
      </c>
      <c r="AQ319" s="119">
        <v>0</v>
      </c>
    </row>
    <row r="320" spans="1:44" customHeight="1" ht="22.5">
      <c r="B320" s="101" t="str">
        <f>SUBTOTAL(3,$C$10:$C$320)</f>
        <v>0</v>
      </c>
      <c r="C320" s="104">
        <v>51</v>
      </c>
      <c r="D320" s="104" t="s">
        <v>201</v>
      </c>
      <c r="E320" s="104" t="s">
        <v>228</v>
      </c>
      <c r="F320" s="104" t="s">
        <v>229</v>
      </c>
      <c r="G320" s="104" t="s">
        <v>909</v>
      </c>
      <c r="H320" s="104" t="s">
        <v>910</v>
      </c>
      <c r="I320" s="104" t="s">
        <v>911</v>
      </c>
      <c r="J320" s="107">
        <v>10</v>
      </c>
      <c r="K320" s="113">
        <v>3600</v>
      </c>
      <c r="L320" s="116" t="str">
        <f>SUM(N320:AQ320)</f>
        <v>0</v>
      </c>
      <c r="M320" s="119" t="str">
        <f>L320 - K320</f>
        <v>0</v>
      </c>
      <c r="N320" s="113">
        <v>588</v>
      </c>
      <c r="O320" s="116">
        <v>624</v>
      </c>
      <c r="P320" s="116">
        <v>600</v>
      </c>
      <c r="Q320" s="124">
        <v>0</v>
      </c>
      <c r="R320" s="124">
        <v>0</v>
      </c>
      <c r="S320" s="116">
        <v>12</v>
      </c>
      <c r="T320" s="116">
        <v>0</v>
      </c>
      <c r="U320" s="116">
        <v>0</v>
      </c>
      <c r="V320" s="116">
        <v>0</v>
      </c>
      <c r="W320" s="116">
        <v>216</v>
      </c>
      <c r="X320" s="124">
        <v>0</v>
      </c>
      <c r="Y320" s="124">
        <v>0</v>
      </c>
      <c r="Z320" s="124">
        <v>0</v>
      </c>
      <c r="AA320" s="124">
        <v>0</v>
      </c>
      <c r="AB320" s="124">
        <v>0</v>
      </c>
      <c r="AC320" s="124">
        <v>0</v>
      </c>
      <c r="AD320" s="124">
        <v>0</v>
      </c>
      <c r="AE320" s="124">
        <v>0</v>
      </c>
      <c r="AF320" s="124">
        <v>0</v>
      </c>
      <c r="AG320" s="116">
        <v>180</v>
      </c>
      <c r="AH320" s="116">
        <v>0</v>
      </c>
      <c r="AI320" s="116">
        <v>264</v>
      </c>
      <c r="AJ320" s="116">
        <v>300</v>
      </c>
      <c r="AK320" s="116">
        <v>0</v>
      </c>
      <c r="AL320" s="124">
        <v>0</v>
      </c>
      <c r="AM320" s="124">
        <v>0</v>
      </c>
      <c r="AN320" s="116">
        <v>0</v>
      </c>
      <c r="AO320" s="116">
        <v>0</v>
      </c>
      <c r="AP320" s="116">
        <v>0</v>
      </c>
      <c r="AQ320" s="119">
        <v>0</v>
      </c>
    </row>
    <row r="321" spans="1:44" customHeight="1" ht="22.5">
      <c r="B321" s="101" t="str">
        <f>SUBTOTAL(3,$C$10:$C$321)</f>
        <v>0</v>
      </c>
      <c r="C321" s="104">
        <v>51</v>
      </c>
      <c r="D321" s="104" t="s">
        <v>201</v>
      </c>
      <c r="E321" s="104" t="s">
        <v>230</v>
      </c>
      <c r="F321" s="104" t="s">
        <v>231</v>
      </c>
      <c r="G321" s="104" t="s">
        <v>912</v>
      </c>
      <c r="H321" s="104" t="s">
        <v>913</v>
      </c>
      <c r="I321" s="104" t="s">
        <v>533</v>
      </c>
      <c r="J321" s="107">
        <v>30</v>
      </c>
      <c r="K321" s="113">
        <v>1545</v>
      </c>
      <c r="L321" s="116" t="str">
        <f>SUM(N321:AQ321)</f>
        <v>0</v>
      </c>
      <c r="M321" s="119" t="str">
        <f>L321 - K321</f>
        <v>0</v>
      </c>
      <c r="N321" s="113">
        <v>0</v>
      </c>
      <c r="O321" s="116">
        <v>0</v>
      </c>
      <c r="P321" s="116">
        <v>0</v>
      </c>
      <c r="Q321" s="124">
        <v>0</v>
      </c>
      <c r="R321" s="124">
        <v>0</v>
      </c>
      <c r="S321" s="116">
        <v>230</v>
      </c>
      <c r="T321" s="116">
        <v>300</v>
      </c>
      <c r="U321" s="116">
        <v>265</v>
      </c>
      <c r="V321" s="116">
        <v>290</v>
      </c>
      <c r="W321" s="116">
        <v>160</v>
      </c>
      <c r="X321" s="124">
        <v>0</v>
      </c>
      <c r="Y321" s="124">
        <v>0</v>
      </c>
      <c r="Z321" s="124">
        <v>0</v>
      </c>
      <c r="AA321" s="124">
        <v>0</v>
      </c>
      <c r="AB321" s="124">
        <v>0</v>
      </c>
      <c r="AC321" s="124">
        <v>0</v>
      </c>
      <c r="AD321" s="124">
        <v>0</v>
      </c>
      <c r="AE321" s="124">
        <v>0</v>
      </c>
      <c r="AF321" s="124">
        <v>0</v>
      </c>
      <c r="AG321" s="116">
        <v>0</v>
      </c>
      <c r="AH321" s="116">
        <v>0</v>
      </c>
      <c r="AI321" s="116">
        <v>0</v>
      </c>
      <c r="AJ321" s="116">
        <v>0</v>
      </c>
      <c r="AK321" s="116">
        <v>0</v>
      </c>
      <c r="AL321" s="124">
        <v>0</v>
      </c>
      <c r="AM321" s="124">
        <v>0</v>
      </c>
      <c r="AN321" s="116">
        <v>0</v>
      </c>
      <c r="AO321" s="116">
        <v>0</v>
      </c>
      <c r="AP321" s="116">
        <v>0</v>
      </c>
      <c r="AQ321" s="119">
        <v>0</v>
      </c>
    </row>
    <row r="322" spans="1:44" customHeight="1" ht="22.5">
      <c r="B322" s="101" t="str">
        <f>SUBTOTAL(3,$C$10:$C$322)</f>
        <v>0</v>
      </c>
      <c r="C322" s="104">
        <v>51</v>
      </c>
      <c r="D322" s="104" t="s">
        <v>201</v>
      </c>
      <c r="E322" s="104" t="s">
        <v>232</v>
      </c>
      <c r="F322" s="104" t="s">
        <v>233</v>
      </c>
      <c r="G322" s="104" t="s">
        <v>914</v>
      </c>
      <c r="H322" s="104" t="s">
        <v>915</v>
      </c>
      <c r="I322" s="104" t="s">
        <v>533</v>
      </c>
      <c r="J322" s="107">
        <v>10</v>
      </c>
      <c r="K322" s="113">
        <v>3337</v>
      </c>
      <c r="L322" s="116" t="str">
        <f>SUM(N322:AQ322)</f>
        <v>0</v>
      </c>
      <c r="M322" s="119" t="str">
        <f>L322 - K322</f>
        <v>0</v>
      </c>
      <c r="N322" s="113">
        <v>375</v>
      </c>
      <c r="O322" s="116">
        <v>345</v>
      </c>
      <c r="P322" s="116">
        <v>720</v>
      </c>
      <c r="Q322" s="124">
        <v>0</v>
      </c>
      <c r="R322" s="124">
        <v>0</v>
      </c>
      <c r="S322" s="116">
        <v>465</v>
      </c>
      <c r="T322" s="116">
        <v>495</v>
      </c>
      <c r="U322" s="116">
        <v>285</v>
      </c>
      <c r="V322" s="116">
        <v>360</v>
      </c>
      <c r="W322" s="116">
        <v>0</v>
      </c>
      <c r="X322" s="124">
        <v>0</v>
      </c>
      <c r="Y322" s="124">
        <v>0</v>
      </c>
      <c r="Z322" s="124">
        <v>0</v>
      </c>
      <c r="AA322" s="124">
        <v>0</v>
      </c>
      <c r="AB322" s="124">
        <v>0</v>
      </c>
      <c r="AC322" s="124">
        <v>0</v>
      </c>
      <c r="AD322" s="124">
        <v>0</v>
      </c>
      <c r="AE322" s="124">
        <v>0</v>
      </c>
      <c r="AF322" s="124">
        <v>0</v>
      </c>
      <c r="AG322" s="116">
        <v>0</v>
      </c>
      <c r="AH322" s="116">
        <v>0</v>
      </c>
      <c r="AI322" s="116">
        <v>0</v>
      </c>
      <c r="AJ322" s="116">
        <v>0</v>
      </c>
      <c r="AK322" s="116">
        <v>0</v>
      </c>
      <c r="AL322" s="124">
        <v>0</v>
      </c>
      <c r="AM322" s="124">
        <v>0</v>
      </c>
      <c r="AN322" s="116">
        <v>0</v>
      </c>
      <c r="AO322" s="116">
        <v>0</v>
      </c>
      <c r="AP322" s="116">
        <v>0</v>
      </c>
      <c r="AQ322" s="119">
        <v>0</v>
      </c>
    </row>
    <row r="323" spans="1:44" customHeight="1" ht="22.5">
      <c r="B323" s="101" t="str">
        <f>SUBTOTAL(3,$C$10:$C$323)</f>
        <v>0</v>
      </c>
      <c r="C323" s="104">
        <v>51</v>
      </c>
      <c r="D323" s="104" t="s">
        <v>201</v>
      </c>
      <c r="E323" s="104" t="s">
        <v>234</v>
      </c>
      <c r="F323" s="104" t="s">
        <v>235</v>
      </c>
      <c r="G323" s="104" t="s">
        <v>916</v>
      </c>
      <c r="H323" s="104" t="s">
        <v>917</v>
      </c>
      <c r="I323" s="104" t="s">
        <v>908</v>
      </c>
      <c r="J323" s="107">
        <v>30</v>
      </c>
      <c r="K323" s="113">
        <v>4452</v>
      </c>
      <c r="L323" s="116" t="str">
        <f>SUM(N323:AQ323)</f>
        <v>0</v>
      </c>
      <c r="M323" s="119" t="str">
        <f>L323 - K323</f>
        <v>0</v>
      </c>
      <c r="N323" s="113">
        <v>544</v>
      </c>
      <c r="O323" s="116">
        <v>536</v>
      </c>
      <c r="P323" s="116">
        <v>580</v>
      </c>
      <c r="Q323" s="124">
        <v>0</v>
      </c>
      <c r="R323" s="124">
        <v>0</v>
      </c>
      <c r="S323" s="116">
        <v>534</v>
      </c>
      <c r="T323" s="116">
        <v>526</v>
      </c>
      <c r="U323" s="116">
        <v>184</v>
      </c>
      <c r="V323" s="116">
        <v>0</v>
      </c>
      <c r="W323" s="116">
        <v>0</v>
      </c>
      <c r="X323" s="124">
        <v>0</v>
      </c>
      <c r="Y323" s="124">
        <v>0</v>
      </c>
      <c r="Z323" s="124">
        <v>0</v>
      </c>
      <c r="AA323" s="124">
        <v>0</v>
      </c>
      <c r="AB323" s="124">
        <v>0</v>
      </c>
      <c r="AC323" s="124">
        <v>0</v>
      </c>
      <c r="AD323" s="124">
        <v>0</v>
      </c>
      <c r="AE323" s="124">
        <v>0</v>
      </c>
      <c r="AF323" s="124">
        <v>0</v>
      </c>
      <c r="AG323" s="116">
        <v>602</v>
      </c>
      <c r="AH323" s="116">
        <v>506</v>
      </c>
      <c r="AI323" s="116">
        <v>284</v>
      </c>
      <c r="AJ323" s="116">
        <v>0</v>
      </c>
      <c r="AK323" s="116">
        <v>0</v>
      </c>
      <c r="AL323" s="124">
        <v>0</v>
      </c>
      <c r="AM323" s="124">
        <v>0</v>
      </c>
      <c r="AN323" s="116">
        <v>0</v>
      </c>
      <c r="AO323" s="116">
        <v>0</v>
      </c>
      <c r="AP323" s="116">
        <v>0</v>
      </c>
      <c r="AQ323" s="119">
        <v>0</v>
      </c>
    </row>
    <row r="324" spans="1:44" customHeight="1" ht="22.5">
      <c r="B324" s="101" t="str">
        <f>SUBTOTAL(3,$C$10:$C$324)</f>
        <v>0</v>
      </c>
      <c r="C324" s="104">
        <v>51</v>
      </c>
      <c r="D324" s="104" t="s">
        <v>201</v>
      </c>
      <c r="E324" s="104" t="s">
        <v>236</v>
      </c>
      <c r="F324" s="104" t="s">
        <v>237</v>
      </c>
      <c r="G324" s="104" t="s">
        <v>918</v>
      </c>
      <c r="H324" s="104" t="s">
        <v>917</v>
      </c>
      <c r="I324" s="104" t="s">
        <v>908</v>
      </c>
      <c r="J324" s="107">
        <v>30</v>
      </c>
      <c r="K324" s="113">
        <v>5124</v>
      </c>
      <c r="L324" s="116" t="str">
        <f>SUM(N324:AQ324)</f>
        <v>0</v>
      </c>
      <c r="M324" s="119" t="str">
        <f>L324 - K324</f>
        <v>0</v>
      </c>
      <c r="N324" s="113">
        <v>650</v>
      </c>
      <c r="O324" s="116">
        <v>588</v>
      </c>
      <c r="P324" s="116">
        <v>551</v>
      </c>
      <c r="Q324" s="124">
        <v>0</v>
      </c>
      <c r="R324" s="124">
        <v>0</v>
      </c>
      <c r="S324" s="116">
        <v>371</v>
      </c>
      <c r="T324" s="116">
        <v>0</v>
      </c>
      <c r="U324" s="116">
        <v>408</v>
      </c>
      <c r="V324" s="116">
        <v>388</v>
      </c>
      <c r="W324" s="116">
        <v>360</v>
      </c>
      <c r="X324" s="124">
        <v>0</v>
      </c>
      <c r="Y324" s="124">
        <v>0</v>
      </c>
      <c r="Z324" s="124">
        <v>0</v>
      </c>
      <c r="AA324" s="124">
        <v>0</v>
      </c>
      <c r="AB324" s="124">
        <v>0</v>
      </c>
      <c r="AC324" s="124">
        <v>0</v>
      </c>
      <c r="AD324" s="124">
        <v>0</v>
      </c>
      <c r="AE324" s="124">
        <v>0</v>
      </c>
      <c r="AF324" s="124">
        <v>0</v>
      </c>
      <c r="AG324" s="116">
        <v>397</v>
      </c>
      <c r="AH324" s="116">
        <v>303</v>
      </c>
      <c r="AI324" s="116">
        <v>388</v>
      </c>
      <c r="AJ324" s="116">
        <v>0</v>
      </c>
      <c r="AK324" s="116">
        <v>0</v>
      </c>
      <c r="AL324" s="124">
        <v>0</v>
      </c>
      <c r="AM324" s="124">
        <v>0</v>
      </c>
      <c r="AN324" s="116">
        <v>0</v>
      </c>
      <c r="AO324" s="116">
        <v>0</v>
      </c>
      <c r="AP324" s="116">
        <v>0</v>
      </c>
      <c r="AQ324" s="119">
        <v>0</v>
      </c>
    </row>
    <row r="325" spans="1:44" customHeight="1" ht="22.5">
      <c r="B325" s="101" t="str">
        <f>SUBTOTAL(3,$C$10:$C$325)</f>
        <v>0</v>
      </c>
      <c r="C325" s="104">
        <v>51</v>
      </c>
      <c r="D325" s="104" t="s">
        <v>201</v>
      </c>
      <c r="E325" s="104" t="s">
        <v>238</v>
      </c>
      <c r="F325" s="104" t="s">
        <v>239</v>
      </c>
      <c r="G325" s="104" t="s">
        <v>919</v>
      </c>
      <c r="H325" s="104" t="s">
        <v>920</v>
      </c>
      <c r="I325" s="104" t="s">
        <v>888</v>
      </c>
      <c r="J325" s="107">
        <v>30</v>
      </c>
      <c r="K325" s="113">
        <v>3610</v>
      </c>
      <c r="L325" s="116" t="str">
        <f>SUM(N325:AQ325)</f>
        <v>0</v>
      </c>
      <c r="M325" s="119" t="str">
        <f>L325 - K325</f>
        <v>0</v>
      </c>
      <c r="N325" s="113">
        <v>0</v>
      </c>
      <c r="O325" s="116">
        <v>0</v>
      </c>
      <c r="P325" s="116">
        <v>550</v>
      </c>
      <c r="Q325" s="124">
        <v>0</v>
      </c>
      <c r="R325" s="124">
        <v>0</v>
      </c>
      <c r="S325" s="116">
        <v>562</v>
      </c>
      <c r="T325" s="116">
        <v>600</v>
      </c>
      <c r="U325" s="116">
        <v>566</v>
      </c>
      <c r="V325" s="116">
        <v>578</v>
      </c>
      <c r="W325" s="116">
        <v>454</v>
      </c>
      <c r="X325" s="124">
        <v>0</v>
      </c>
      <c r="Y325" s="124">
        <v>0</v>
      </c>
      <c r="Z325" s="124">
        <v>0</v>
      </c>
      <c r="AA325" s="124">
        <v>0</v>
      </c>
      <c r="AB325" s="124">
        <v>0</v>
      </c>
      <c r="AC325" s="124">
        <v>0</v>
      </c>
      <c r="AD325" s="124">
        <v>0</v>
      </c>
      <c r="AE325" s="124">
        <v>0</v>
      </c>
      <c r="AF325" s="124">
        <v>0</v>
      </c>
      <c r="AG325" s="116">
        <v>0</v>
      </c>
      <c r="AH325" s="116">
        <v>0</v>
      </c>
      <c r="AI325" s="116">
        <v>0</v>
      </c>
      <c r="AJ325" s="116">
        <v>0</v>
      </c>
      <c r="AK325" s="116">
        <v>0</v>
      </c>
      <c r="AL325" s="124">
        <v>0</v>
      </c>
      <c r="AM325" s="124">
        <v>0</v>
      </c>
      <c r="AN325" s="116">
        <v>0</v>
      </c>
      <c r="AO325" s="116">
        <v>0</v>
      </c>
      <c r="AP325" s="116">
        <v>0</v>
      </c>
      <c r="AQ325" s="119">
        <v>0</v>
      </c>
    </row>
    <row r="326" spans="1:44" customHeight="1" ht="22.5">
      <c r="B326" s="101" t="str">
        <f>SUBTOTAL(3,$C$10:$C$326)</f>
        <v>0</v>
      </c>
      <c r="C326" s="104">
        <v>51</v>
      </c>
      <c r="D326" s="104" t="s">
        <v>201</v>
      </c>
      <c r="E326" s="104" t="s">
        <v>240</v>
      </c>
      <c r="F326" s="104" t="s">
        <v>241</v>
      </c>
      <c r="G326" s="104" t="s">
        <v>921</v>
      </c>
      <c r="H326" s="104" t="s">
        <v>922</v>
      </c>
      <c r="I326" s="104" t="s">
        <v>566</v>
      </c>
      <c r="J326" s="107">
        <v>30</v>
      </c>
      <c r="K326" s="113">
        <v>3550</v>
      </c>
      <c r="L326" s="116" t="str">
        <f>SUM(N326:AQ326)</f>
        <v>0</v>
      </c>
      <c r="M326" s="119" t="str">
        <f>L326 - K326</f>
        <v>0</v>
      </c>
      <c r="N326" s="113">
        <v>400</v>
      </c>
      <c r="O326" s="116">
        <v>390</v>
      </c>
      <c r="P326" s="116">
        <v>432</v>
      </c>
      <c r="Q326" s="124">
        <v>0</v>
      </c>
      <c r="R326" s="124">
        <v>0</v>
      </c>
      <c r="S326" s="116">
        <v>480</v>
      </c>
      <c r="T326" s="116">
        <v>274</v>
      </c>
      <c r="U326" s="116">
        <v>549</v>
      </c>
      <c r="V326" s="116">
        <v>440</v>
      </c>
      <c r="W326" s="116">
        <v>375</v>
      </c>
      <c r="X326" s="124">
        <v>0</v>
      </c>
      <c r="Y326" s="124">
        <v>0</v>
      </c>
      <c r="Z326" s="124">
        <v>0</v>
      </c>
      <c r="AA326" s="124">
        <v>0</v>
      </c>
      <c r="AB326" s="124">
        <v>0</v>
      </c>
      <c r="AC326" s="124">
        <v>0</v>
      </c>
      <c r="AD326" s="124">
        <v>0</v>
      </c>
      <c r="AE326" s="124">
        <v>0</v>
      </c>
      <c r="AF326" s="124">
        <v>0</v>
      </c>
      <c r="AG326" s="116">
        <v>0</v>
      </c>
      <c r="AH326" s="116">
        <v>0</v>
      </c>
      <c r="AI326" s="116">
        <v>0</v>
      </c>
      <c r="AJ326" s="116">
        <v>0</v>
      </c>
      <c r="AK326" s="116">
        <v>0</v>
      </c>
      <c r="AL326" s="124">
        <v>0</v>
      </c>
      <c r="AM326" s="124">
        <v>0</v>
      </c>
      <c r="AN326" s="116">
        <v>0</v>
      </c>
      <c r="AO326" s="116">
        <v>0</v>
      </c>
      <c r="AP326" s="116">
        <v>0</v>
      </c>
      <c r="AQ326" s="119">
        <v>0</v>
      </c>
    </row>
    <row r="327" spans="1:44" customHeight="1" ht="22.5">
      <c r="B327" s="101" t="str">
        <f>SUBTOTAL(3,$C$10:$C$327)</f>
        <v>0</v>
      </c>
      <c r="C327" s="104">
        <v>51</v>
      </c>
      <c r="D327" s="104" t="s">
        <v>201</v>
      </c>
      <c r="E327" s="104" t="s">
        <v>242</v>
      </c>
      <c r="F327" s="104" t="s">
        <v>243</v>
      </c>
      <c r="G327" s="104" t="s">
        <v>923</v>
      </c>
      <c r="H327" s="104" t="s">
        <v>924</v>
      </c>
      <c r="I327" s="104" t="s">
        <v>566</v>
      </c>
      <c r="J327" s="107">
        <v>30</v>
      </c>
      <c r="K327" s="113">
        <v>3205</v>
      </c>
      <c r="L327" s="116" t="str">
        <f>SUM(N327:AQ327)</f>
        <v>0</v>
      </c>
      <c r="M327" s="119" t="str">
        <f>L327 - K327</f>
        <v>0</v>
      </c>
      <c r="N327" s="113">
        <v>382</v>
      </c>
      <c r="O327" s="116">
        <v>452</v>
      </c>
      <c r="P327" s="116">
        <v>492</v>
      </c>
      <c r="Q327" s="124">
        <v>0</v>
      </c>
      <c r="R327" s="124">
        <v>0</v>
      </c>
      <c r="S327" s="116">
        <v>407</v>
      </c>
      <c r="T327" s="116">
        <v>273</v>
      </c>
      <c r="U327" s="116">
        <v>56</v>
      </c>
      <c r="V327" s="116">
        <v>240</v>
      </c>
      <c r="W327" s="116">
        <v>454</v>
      </c>
      <c r="X327" s="124">
        <v>0</v>
      </c>
      <c r="Y327" s="124">
        <v>0</v>
      </c>
      <c r="Z327" s="124">
        <v>0</v>
      </c>
      <c r="AA327" s="124">
        <v>0</v>
      </c>
      <c r="AB327" s="124">
        <v>0</v>
      </c>
      <c r="AC327" s="124">
        <v>0</v>
      </c>
      <c r="AD327" s="124">
        <v>0</v>
      </c>
      <c r="AE327" s="124">
        <v>0</v>
      </c>
      <c r="AF327" s="124">
        <v>0</v>
      </c>
      <c r="AG327" s="116">
        <v>0</v>
      </c>
      <c r="AH327" s="116">
        <v>222</v>
      </c>
      <c r="AI327" s="116">
        <v>47</v>
      </c>
      <c r="AJ327" s="116">
        <v>0</v>
      </c>
      <c r="AK327" s="116">
        <v>0</v>
      </c>
      <c r="AL327" s="124">
        <v>0</v>
      </c>
      <c r="AM327" s="124">
        <v>0</v>
      </c>
      <c r="AN327" s="116">
        <v>0</v>
      </c>
      <c r="AO327" s="116">
        <v>0</v>
      </c>
      <c r="AP327" s="116">
        <v>0</v>
      </c>
      <c r="AQ327" s="119">
        <v>0</v>
      </c>
    </row>
    <row r="328" spans="1:44" customHeight="1" ht="22.5">
      <c r="B328" s="101" t="str">
        <f>SUBTOTAL(3,$C$10:$C$328)</f>
        <v>0</v>
      </c>
      <c r="C328" s="104">
        <v>51</v>
      </c>
      <c r="D328" s="104" t="s">
        <v>201</v>
      </c>
      <c r="E328" s="104" t="s">
        <v>244</v>
      </c>
      <c r="F328" s="104" t="s">
        <v>245</v>
      </c>
      <c r="G328" s="104" t="s">
        <v>925</v>
      </c>
      <c r="H328" s="104" t="s">
        <v>924</v>
      </c>
      <c r="I328" s="104" t="s">
        <v>566</v>
      </c>
      <c r="J328" s="107">
        <v>10</v>
      </c>
      <c r="K328" s="113">
        <v>4230</v>
      </c>
      <c r="L328" s="116" t="str">
        <f>SUM(N328:AQ328)</f>
        <v>0</v>
      </c>
      <c r="M328" s="119" t="str">
        <f>L328 - K328</f>
        <v>0</v>
      </c>
      <c r="N328" s="113">
        <v>495</v>
      </c>
      <c r="O328" s="116">
        <v>585</v>
      </c>
      <c r="P328" s="116">
        <v>555</v>
      </c>
      <c r="Q328" s="124">
        <v>0</v>
      </c>
      <c r="R328" s="124">
        <v>0</v>
      </c>
      <c r="S328" s="116">
        <v>1185</v>
      </c>
      <c r="T328" s="116">
        <v>480</v>
      </c>
      <c r="U328" s="116">
        <v>480</v>
      </c>
      <c r="V328" s="116">
        <v>450</v>
      </c>
      <c r="W328" s="116">
        <v>0</v>
      </c>
      <c r="X328" s="124">
        <v>0</v>
      </c>
      <c r="Y328" s="124">
        <v>0</v>
      </c>
      <c r="Z328" s="124">
        <v>0</v>
      </c>
      <c r="AA328" s="124">
        <v>0</v>
      </c>
      <c r="AB328" s="124">
        <v>0</v>
      </c>
      <c r="AC328" s="124">
        <v>0</v>
      </c>
      <c r="AD328" s="124">
        <v>0</v>
      </c>
      <c r="AE328" s="124">
        <v>0</v>
      </c>
      <c r="AF328" s="124">
        <v>0</v>
      </c>
      <c r="AG328" s="116">
        <v>0</v>
      </c>
      <c r="AH328" s="116">
        <v>0</v>
      </c>
      <c r="AI328" s="116">
        <v>0</v>
      </c>
      <c r="AJ328" s="116">
        <v>0</v>
      </c>
      <c r="AK328" s="116">
        <v>0</v>
      </c>
      <c r="AL328" s="124">
        <v>0</v>
      </c>
      <c r="AM328" s="124">
        <v>0</v>
      </c>
      <c r="AN328" s="116">
        <v>0</v>
      </c>
      <c r="AO328" s="116">
        <v>0</v>
      </c>
      <c r="AP328" s="116">
        <v>0</v>
      </c>
      <c r="AQ328" s="119">
        <v>0</v>
      </c>
    </row>
    <row r="329" spans="1:44" customHeight="1" ht="22.5">
      <c r="B329" s="101" t="str">
        <f>SUBTOTAL(3,$C$10:$C$329)</f>
        <v>0</v>
      </c>
      <c r="C329" s="104">
        <v>51</v>
      </c>
      <c r="D329" s="104" t="s">
        <v>201</v>
      </c>
      <c r="E329" s="104" t="s">
        <v>246</v>
      </c>
      <c r="F329" s="104" t="s">
        <v>247</v>
      </c>
      <c r="G329" s="104" t="s">
        <v>926</v>
      </c>
      <c r="H329" s="104" t="s">
        <v>927</v>
      </c>
      <c r="I329" s="104" t="s">
        <v>436</v>
      </c>
      <c r="J329" s="107">
        <v>10</v>
      </c>
      <c r="K329" s="113">
        <v>4290</v>
      </c>
      <c r="L329" s="116" t="str">
        <f>SUM(N329:AQ329)</f>
        <v>0</v>
      </c>
      <c r="M329" s="119" t="str">
        <f>L329 - K329</f>
        <v>0</v>
      </c>
      <c r="N329" s="113">
        <v>630</v>
      </c>
      <c r="O329" s="116">
        <v>630</v>
      </c>
      <c r="P329" s="116">
        <v>630</v>
      </c>
      <c r="Q329" s="124">
        <v>0</v>
      </c>
      <c r="R329" s="124">
        <v>0</v>
      </c>
      <c r="S329" s="116">
        <v>600</v>
      </c>
      <c r="T329" s="116">
        <v>600</v>
      </c>
      <c r="U329" s="116">
        <v>600</v>
      </c>
      <c r="V329" s="116">
        <v>0</v>
      </c>
      <c r="W329" s="116">
        <v>0</v>
      </c>
      <c r="X329" s="124">
        <v>0</v>
      </c>
      <c r="Y329" s="124">
        <v>0</v>
      </c>
      <c r="Z329" s="124">
        <v>0</v>
      </c>
      <c r="AA329" s="124">
        <v>0</v>
      </c>
      <c r="AB329" s="124">
        <v>0</v>
      </c>
      <c r="AC329" s="124">
        <v>0</v>
      </c>
      <c r="AD329" s="124">
        <v>0</v>
      </c>
      <c r="AE329" s="124">
        <v>0</v>
      </c>
      <c r="AF329" s="124">
        <v>0</v>
      </c>
      <c r="AG329" s="116">
        <v>0</v>
      </c>
      <c r="AH329" s="116">
        <v>0</v>
      </c>
      <c r="AI329" s="116">
        <v>0</v>
      </c>
      <c r="AJ329" s="116">
        <v>0</v>
      </c>
      <c r="AK329" s="116">
        <v>0</v>
      </c>
      <c r="AL329" s="124">
        <v>0</v>
      </c>
      <c r="AM329" s="124">
        <v>0</v>
      </c>
      <c r="AN329" s="116">
        <v>0</v>
      </c>
      <c r="AO329" s="116">
        <v>0</v>
      </c>
      <c r="AP329" s="116">
        <v>0</v>
      </c>
      <c r="AQ329" s="119">
        <v>0</v>
      </c>
    </row>
    <row r="330" spans="1:44" customHeight="1" ht="22.5">
      <c r="B330" s="101" t="str">
        <f>SUBTOTAL(3,$C$10:$C$330)</f>
        <v>0</v>
      </c>
      <c r="C330" s="104">
        <v>51</v>
      </c>
      <c r="D330" s="104" t="s">
        <v>201</v>
      </c>
      <c r="E330" s="104" t="s">
        <v>246</v>
      </c>
      <c r="F330" s="104" t="s">
        <v>247</v>
      </c>
      <c r="G330" s="104" t="s">
        <v>928</v>
      </c>
      <c r="H330" s="104" t="s">
        <v>929</v>
      </c>
      <c r="I330" s="104" t="s">
        <v>436</v>
      </c>
      <c r="J330" s="107">
        <v>10</v>
      </c>
      <c r="K330" s="113">
        <v>4380</v>
      </c>
      <c r="L330" s="116" t="str">
        <f>SUM(N330:AQ330)</f>
        <v>0</v>
      </c>
      <c r="M330" s="119" t="str">
        <f>L330 - K330</f>
        <v>0</v>
      </c>
      <c r="N330" s="113">
        <v>630</v>
      </c>
      <c r="O330" s="116">
        <v>630</v>
      </c>
      <c r="P330" s="116">
        <v>630</v>
      </c>
      <c r="Q330" s="124">
        <v>0</v>
      </c>
      <c r="R330" s="124">
        <v>0</v>
      </c>
      <c r="S330" s="116">
        <v>630</v>
      </c>
      <c r="T330" s="116">
        <v>630</v>
      </c>
      <c r="U330" s="116">
        <v>630</v>
      </c>
      <c r="V330" s="116">
        <v>0</v>
      </c>
      <c r="W330" s="116">
        <v>0</v>
      </c>
      <c r="X330" s="124">
        <v>0</v>
      </c>
      <c r="Y330" s="124">
        <v>0</v>
      </c>
      <c r="Z330" s="124">
        <v>0</v>
      </c>
      <c r="AA330" s="124">
        <v>0</v>
      </c>
      <c r="AB330" s="124">
        <v>0</v>
      </c>
      <c r="AC330" s="124">
        <v>0</v>
      </c>
      <c r="AD330" s="124">
        <v>0</v>
      </c>
      <c r="AE330" s="124">
        <v>0</v>
      </c>
      <c r="AF330" s="124">
        <v>0</v>
      </c>
      <c r="AG330" s="116">
        <v>0</v>
      </c>
      <c r="AH330" s="116">
        <v>0</v>
      </c>
      <c r="AI330" s="116">
        <v>0</v>
      </c>
      <c r="AJ330" s="116">
        <v>0</v>
      </c>
      <c r="AK330" s="116">
        <v>0</v>
      </c>
      <c r="AL330" s="124">
        <v>0</v>
      </c>
      <c r="AM330" s="124">
        <v>0</v>
      </c>
      <c r="AN330" s="116">
        <v>0</v>
      </c>
      <c r="AO330" s="116">
        <v>0</v>
      </c>
      <c r="AP330" s="116">
        <v>0</v>
      </c>
      <c r="AQ330" s="119">
        <v>0</v>
      </c>
    </row>
    <row r="331" spans="1:44" customHeight="1" ht="22.5">
      <c r="B331" s="101" t="str">
        <f>SUBTOTAL(3,$C$10:$C$331)</f>
        <v>0</v>
      </c>
      <c r="C331" s="104">
        <v>51</v>
      </c>
      <c r="D331" s="104" t="s">
        <v>201</v>
      </c>
      <c r="E331" s="104" t="s">
        <v>248</v>
      </c>
      <c r="F331" s="104" t="s">
        <v>249</v>
      </c>
      <c r="G331" s="104" t="s">
        <v>930</v>
      </c>
      <c r="H331" s="104" t="s">
        <v>917</v>
      </c>
      <c r="I331" s="104" t="s">
        <v>911</v>
      </c>
      <c r="J331" s="107">
        <v>30</v>
      </c>
      <c r="K331" s="113">
        <v>5124</v>
      </c>
      <c r="L331" s="116" t="str">
        <f>SUM(N331:AQ331)</f>
        <v>0</v>
      </c>
      <c r="M331" s="119" t="str">
        <f>L331 - K331</f>
        <v>0</v>
      </c>
      <c r="N331" s="113">
        <v>648</v>
      </c>
      <c r="O331" s="116">
        <v>588</v>
      </c>
      <c r="P331" s="116">
        <v>552</v>
      </c>
      <c r="Q331" s="124">
        <v>0</v>
      </c>
      <c r="R331" s="124">
        <v>0</v>
      </c>
      <c r="S331" s="116">
        <v>372</v>
      </c>
      <c r="T331" s="116">
        <v>0</v>
      </c>
      <c r="U331" s="116">
        <v>408</v>
      </c>
      <c r="V331" s="116">
        <v>388</v>
      </c>
      <c r="W331" s="116">
        <v>360</v>
      </c>
      <c r="X331" s="124">
        <v>0</v>
      </c>
      <c r="Y331" s="124">
        <v>0</v>
      </c>
      <c r="Z331" s="124">
        <v>0</v>
      </c>
      <c r="AA331" s="124">
        <v>0</v>
      </c>
      <c r="AB331" s="124">
        <v>0</v>
      </c>
      <c r="AC331" s="124">
        <v>0</v>
      </c>
      <c r="AD331" s="124">
        <v>0</v>
      </c>
      <c r="AE331" s="124">
        <v>0</v>
      </c>
      <c r="AF331" s="124">
        <v>0</v>
      </c>
      <c r="AG331" s="116">
        <v>384</v>
      </c>
      <c r="AH331" s="116">
        <v>316</v>
      </c>
      <c r="AI331" s="116">
        <v>388</v>
      </c>
      <c r="AJ331" s="116">
        <v>0</v>
      </c>
      <c r="AK331" s="116">
        <v>0</v>
      </c>
      <c r="AL331" s="124">
        <v>0</v>
      </c>
      <c r="AM331" s="124">
        <v>0</v>
      </c>
      <c r="AN331" s="116">
        <v>0</v>
      </c>
      <c r="AO331" s="116">
        <v>0</v>
      </c>
      <c r="AP331" s="116">
        <v>0</v>
      </c>
      <c r="AQ331" s="119">
        <v>0</v>
      </c>
    </row>
    <row r="332" spans="1:44" customHeight="1" ht="22.5">
      <c r="B332" s="101" t="str">
        <f>SUBTOTAL(3,$C$10:$C$332)</f>
        <v>0</v>
      </c>
      <c r="C332" s="104">
        <v>51</v>
      </c>
      <c r="D332" s="104" t="s">
        <v>201</v>
      </c>
      <c r="E332" s="104" t="s">
        <v>248</v>
      </c>
      <c r="F332" s="104" t="s">
        <v>249</v>
      </c>
      <c r="G332" s="104" t="s">
        <v>931</v>
      </c>
      <c r="H332" s="104" t="s">
        <v>922</v>
      </c>
      <c r="I332" s="104" t="s">
        <v>932</v>
      </c>
      <c r="J332" s="107">
        <v>10</v>
      </c>
      <c r="K332" s="113">
        <v>3840</v>
      </c>
      <c r="L332" s="116" t="str">
        <f>SUM(N332:AQ332)</f>
        <v>0</v>
      </c>
      <c r="M332" s="119" t="str">
        <f>L332 - K332</f>
        <v>0</v>
      </c>
      <c r="N332" s="113">
        <v>480</v>
      </c>
      <c r="O332" s="116">
        <v>480</v>
      </c>
      <c r="P332" s="116">
        <v>480</v>
      </c>
      <c r="Q332" s="124">
        <v>0</v>
      </c>
      <c r="R332" s="124">
        <v>0</v>
      </c>
      <c r="S332" s="116">
        <v>480</v>
      </c>
      <c r="T332" s="116">
        <v>900</v>
      </c>
      <c r="U332" s="116">
        <v>540</v>
      </c>
      <c r="V332" s="116">
        <v>0</v>
      </c>
      <c r="W332" s="116">
        <v>0</v>
      </c>
      <c r="X332" s="124">
        <v>0</v>
      </c>
      <c r="Y332" s="124">
        <v>0</v>
      </c>
      <c r="Z332" s="124">
        <v>0</v>
      </c>
      <c r="AA332" s="124">
        <v>0</v>
      </c>
      <c r="AB332" s="124">
        <v>0</v>
      </c>
      <c r="AC332" s="124">
        <v>0</v>
      </c>
      <c r="AD332" s="124">
        <v>0</v>
      </c>
      <c r="AE332" s="124">
        <v>0</v>
      </c>
      <c r="AF332" s="124">
        <v>0</v>
      </c>
      <c r="AG332" s="116">
        <v>0</v>
      </c>
      <c r="AH332" s="116">
        <v>0</v>
      </c>
      <c r="AI332" s="116">
        <v>0</v>
      </c>
      <c r="AJ332" s="116">
        <v>0</v>
      </c>
      <c r="AK332" s="116">
        <v>0</v>
      </c>
      <c r="AL332" s="124">
        <v>0</v>
      </c>
      <c r="AM332" s="124">
        <v>0</v>
      </c>
      <c r="AN332" s="116">
        <v>0</v>
      </c>
      <c r="AO332" s="116">
        <v>0</v>
      </c>
      <c r="AP332" s="116">
        <v>0</v>
      </c>
      <c r="AQ332" s="119">
        <v>0</v>
      </c>
    </row>
    <row r="333" spans="1:44" customHeight="1" ht="22.5">
      <c r="B333" s="101" t="str">
        <f>SUBTOTAL(3,$C$10:$C$333)</f>
        <v>0</v>
      </c>
      <c r="C333" s="104">
        <v>51</v>
      </c>
      <c r="D333" s="104" t="s">
        <v>201</v>
      </c>
      <c r="E333" s="104" t="s">
        <v>250</v>
      </c>
      <c r="F333" s="104" t="s">
        <v>251</v>
      </c>
      <c r="G333" s="104" t="s">
        <v>933</v>
      </c>
      <c r="H333" s="104" t="s">
        <v>913</v>
      </c>
      <c r="I333" s="104" t="s">
        <v>533</v>
      </c>
      <c r="J333" s="107">
        <v>30</v>
      </c>
      <c r="K333" s="113">
        <v>4105</v>
      </c>
      <c r="L333" s="116" t="str">
        <f>SUM(N333:AQ333)</f>
        <v>0</v>
      </c>
      <c r="M333" s="119" t="str">
        <f>L333 - K333</f>
        <v>0</v>
      </c>
      <c r="N333" s="113">
        <v>0</v>
      </c>
      <c r="O333" s="116">
        <v>570</v>
      </c>
      <c r="P333" s="116">
        <v>885</v>
      </c>
      <c r="Q333" s="124">
        <v>0</v>
      </c>
      <c r="R333" s="124">
        <v>0</v>
      </c>
      <c r="S333" s="116">
        <v>450</v>
      </c>
      <c r="T333" s="116">
        <v>0</v>
      </c>
      <c r="U333" s="116">
        <v>0</v>
      </c>
      <c r="V333" s="116">
        <v>0</v>
      </c>
      <c r="W333" s="116">
        <v>0</v>
      </c>
      <c r="X333" s="124">
        <v>0</v>
      </c>
      <c r="Y333" s="124">
        <v>0</v>
      </c>
      <c r="Z333" s="124">
        <v>0</v>
      </c>
      <c r="AA333" s="124">
        <v>0</v>
      </c>
      <c r="AB333" s="124">
        <v>0</v>
      </c>
      <c r="AC333" s="124">
        <v>0</v>
      </c>
      <c r="AD333" s="124">
        <v>0</v>
      </c>
      <c r="AE333" s="124">
        <v>0</v>
      </c>
      <c r="AF333" s="124">
        <v>0</v>
      </c>
      <c r="AG333" s="116">
        <v>547</v>
      </c>
      <c r="AH333" s="116">
        <v>483</v>
      </c>
      <c r="AI333" s="116">
        <v>890</v>
      </c>
      <c r="AJ333" s="116">
        <v>280</v>
      </c>
      <c r="AK333" s="116">
        <v>0</v>
      </c>
      <c r="AL333" s="124">
        <v>0</v>
      </c>
      <c r="AM333" s="124">
        <v>0</v>
      </c>
      <c r="AN333" s="116">
        <v>0</v>
      </c>
      <c r="AO333" s="116">
        <v>0</v>
      </c>
      <c r="AP333" s="116">
        <v>0</v>
      </c>
      <c r="AQ333" s="119">
        <v>0</v>
      </c>
    </row>
    <row r="334" spans="1:44" customHeight="1" ht="22.5">
      <c r="B334" s="101" t="str">
        <f>SUBTOTAL(3,$C$10:$C$334)</f>
        <v>0</v>
      </c>
      <c r="C334" s="104">
        <v>51</v>
      </c>
      <c r="D334" s="104" t="s">
        <v>201</v>
      </c>
      <c r="E334" s="104" t="s">
        <v>250</v>
      </c>
      <c r="F334" s="104" t="s">
        <v>251</v>
      </c>
      <c r="G334" s="104" t="s">
        <v>934</v>
      </c>
      <c r="H334" s="104" t="s">
        <v>883</v>
      </c>
      <c r="I334" s="104" t="s">
        <v>533</v>
      </c>
      <c r="J334" s="107">
        <v>30</v>
      </c>
      <c r="K334" s="113">
        <v>5297</v>
      </c>
      <c r="L334" s="116" t="str">
        <f>SUM(N334:AQ334)</f>
        <v>0</v>
      </c>
      <c r="M334" s="119" t="str">
        <f>L334 - K334</f>
        <v>0</v>
      </c>
      <c r="N334" s="113">
        <v>990</v>
      </c>
      <c r="O334" s="116">
        <v>0</v>
      </c>
      <c r="P334" s="116">
        <v>0</v>
      </c>
      <c r="Q334" s="124">
        <v>0</v>
      </c>
      <c r="R334" s="124">
        <v>0</v>
      </c>
      <c r="S334" s="116">
        <v>0</v>
      </c>
      <c r="T334" s="116">
        <v>1110</v>
      </c>
      <c r="U334" s="116">
        <v>995</v>
      </c>
      <c r="V334" s="116">
        <v>1040</v>
      </c>
      <c r="W334" s="116">
        <v>80</v>
      </c>
      <c r="X334" s="124">
        <v>0</v>
      </c>
      <c r="Y334" s="124">
        <v>0</v>
      </c>
      <c r="Z334" s="124">
        <v>0</v>
      </c>
      <c r="AA334" s="124">
        <v>0</v>
      </c>
      <c r="AB334" s="124">
        <v>0</v>
      </c>
      <c r="AC334" s="124">
        <v>0</v>
      </c>
      <c r="AD334" s="124">
        <v>0</v>
      </c>
      <c r="AE334" s="124">
        <v>0</v>
      </c>
      <c r="AF334" s="124">
        <v>0</v>
      </c>
      <c r="AG334" s="116">
        <v>0</v>
      </c>
      <c r="AH334" s="116">
        <v>0</v>
      </c>
      <c r="AI334" s="116">
        <v>0</v>
      </c>
      <c r="AJ334" s="116">
        <v>0</v>
      </c>
      <c r="AK334" s="116">
        <v>0</v>
      </c>
      <c r="AL334" s="124">
        <v>0</v>
      </c>
      <c r="AM334" s="124">
        <v>0</v>
      </c>
      <c r="AN334" s="116">
        <v>0</v>
      </c>
      <c r="AO334" s="116">
        <v>0</v>
      </c>
      <c r="AP334" s="116">
        <v>0</v>
      </c>
      <c r="AQ334" s="119">
        <v>0</v>
      </c>
    </row>
    <row r="335" spans="1:44" customHeight="1" ht="22.5">
      <c r="B335" s="101" t="str">
        <f>SUBTOTAL(3,$C$10:$C$335)</f>
        <v>0</v>
      </c>
      <c r="C335" s="104">
        <v>51</v>
      </c>
      <c r="D335" s="104" t="s">
        <v>201</v>
      </c>
      <c r="E335" s="104" t="s">
        <v>252</v>
      </c>
      <c r="F335" s="104" t="s">
        <v>253</v>
      </c>
      <c r="G335" s="104" t="s">
        <v>935</v>
      </c>
      <c r="H335" s="104" t="s">
        <v>887</v>
      </c>
      <c r="I335" s="104" t="s">
        <v>436</v>
      </c>
      <c r="J335" s="107">
        <v>30</v>
      </c>
      <c r="K335" s="113">
        <v>2160</v>
      </c>
      <c r="L335" s="116" t="str">
        <f>SUM(N335:AQ335)</f>
        <v>0</v>
      </c>
      <c r="M335" s="119" t="str">
        <f>L335 - K335</f>
        <v>0</v>
      </c>
      <c r="N335" s="113">
        <v>900</v>
      </c>
      <c r="O335" s="116">
        <v>0</v>
      </c>
      <c r="P335" s="116">
        <v>0</v>
      </c>
      <c r="Q335" s="124">
        <v>0</v>
      </c>
      <c r="R335" s="124">
        <v>0</v>
      </c>
      <c r="S335" s="116">
        <v>0</v>
      </c>
      <c r="T335" s="116">
        <v>0</v>
      </c>
      <c r="U335" s="116">
        <v>0</v>
      </c>
      <c r="V335" s="116">
        <v>0</v>
      </c>
      <c r="W335" s="116">
        <v>0</v>
      </c>
      <c r="X335" s="124">
        <v>0</v>
      </c>
      <c r="Y335" s="124">
        <v>0</v>
      </c>
      <c r="Z335" s="124">
        <v>0</v>
      </c>
      <c r="AA335" s="124">
        <v>0</v>
      </c>
      <c r="AB335" s="124">
        <v>0</v>
      </c>
      <c r="AC335" s="124">
        <v>0</v>
      </c>
      <c r="AD335" s="124">
        <v>0</v>
      </c>
      <c r="AE335" s="124">
        <v>0</v>
      </c>
      <c r="AF335" s="124">
        <v>0</v>
      </c>
      <c r="AG335" s="116">
        <v>0</v>
      </c>
      <c r="AH335" s="116">
        <v>0</v>
      </c>
      <c r="AI335" s="116">
        <v>0</v>
      </c>
      <c r="AJ335" s="116">
        <v>0</v>
      </c>
      <c r="AK335" s="116">
        <v>0</v>
      </c>
      <c r="AL335" s="124">
        <v>0</v>
      </c>
      <c r="AM335" s="124">
        <v>0</v>
      </c>
      <c r="AN335" s="116">
        <v>0</v>
      </c>
      <c r="AO335" s="116">
        <v>0</v>
      </c>
      <c r="AP335" s="116">
        <v>0</v>
      </c>
      <c r="AQ335" s="119">
        <v>0</v>
      </c>
    </row>
    <row r="336" spans="1:44" customHeight="1" ht="22.5">
      <c r="B336" s="101" t="str">
        <f>SUBTOTAL(3,$C$10:$C$336)</f>
        <v>0</v>
      </c>
      <c r="C336" s="104">
        <v>51</v>
      </c>
      <c r="D336" s="104" t="s">
        <v>201</v>
      </c>
      <c r="E336" s="104" t="s">
        <v>252</v>
      </c>
      <c r="F336" s="104" t="s">
        <v>253</v>
      </c>
      <c r="G336" s="104" t="s">
        <v>936</v>
      </c>
      <c r="H336" s="104" t="s">
        <v>883</v>
      </c>
      <c r="I336" s="104" t="s">
        <v>572</v>
      </c>
      <c r="J336" s="107">
        <v>30</v>
      </c>
      <c r="K336" s="113">
        <v>5715</v>
      </c>
      <c r="L336" s="116" t="str">
        <f>SUM(N336:AQ336)</f>
        <v>0</v>
      </c>
      <c r="M336" s="119" t="str">
        <f>L336 - K336</f>
        <v>0</v>
      </c>
      <c r="N336" s="113">
        <v>0</v>
      </c>
      <c r="O336" s="116">
        <v>985</v>
      </c>
      <c r="P336" s="116">
        <v>1265</v>
      </c>
      <c r="Q336" s="124">
        <v>0</v>
      </c>
      <c r="R336" s="124">
        <v>0</v>
      </c>
      <c r="S336" s="116">
        <v>1125</v>
      </c>
      <c r="T336" s="116">
        <v>1215</v>
      </c>
      <c r="U336" s="116">
        <v>855</v>
      </c>
      <c r="V336" s="116">
        <v>270</v>
      </c>
      <c r="W336" s="116">
        <v>0</v>
      </c>
      <c r="X336" s="124">
        <v>0</v>
      </c>
      <c r="Y336" s="124">
        <v>0</v>
      </c>
      <c r="Z336" s="124">
        <v>0</v>
      </c>
      <c r="AA336" s="124">
        <v>0</v>
      </c>
      <c r="AB336" s="124">
        <v>0</v>
      </c>
      <c r="AC336" s="124">
        <v>0</v>
      </c>
      <c r="AD336" s="124">
        <v>0</v>
      </c>
      <c r="AE336" s="124">
        <v>0</v>
      </c>
      <c r="AF336" s="124">
        <v>0</v>
      </c>
      <c r="AG336" s="116">
        <v>0</v>
      </c>
      <c r="AH336" s="116">
        <v>0</v>
      </c>
      <c r="AI336" s="116">
        <v>0</v>
      </c>
      <c r="AJ336" s="116">
        <v>0</v>
      </c>
      <c r="AK336" s="116">
        <v>0</v>
      </c>
      <c r="AL336" s="124">
        <v>0</v>
      </c>
      <c r="AM336" s="124">
        <v>0</v>
      </c>
      <c r="AN336" s="116">
        <v>0</v>
      </c>
      <c r="AO336" s="116">
        <v>0</v>
      </c>
      <c r="AP336" s="116">
        <v>0</v>
      </c>
      <c r="AQ336" s="119">
        <v>0</v>
      </c>
    </row>
    <row r="337" spans="1:44" customHeight="1" ht="22.5">
      <c r="B337" s="101" t="str">
        <f>SUBTOTAL(3,$C$10:$C$337)</f>
        <v>0</v>
      </c>
      <c r="C337" s="104">
        <v>51</v>
      </c>
      <c r="D337" s="104" t="s">
        <v>201</v>
      </c>
      <c r="E337" s="104" t="s">
        <v>254</v>
      </c>
      <c r="F337" s="104" t="s">
        <v>227</v>
      </c>
      <c r="G337" s="104" t="s">
        <v>937</v>
      </c>
      <c r="H337" s="104" t="s">
        <v>905</v>
      </c>
      <c r="I337" s="104" t="s">
        <v>906</v>
      </c>
      <c r="J337" s="107">
        <v>10</v>
      </c>
      <c r="K337" s="113">
        <v>492</v>
      </c>
      <c r="L337" s="116" t="str">
        <f>SUM(N337:AQ337)</f>
        <v>0</v>
      </c>
      <c r="M337" s="119" t="str">
        <f>L337 - K337</f>
        <v>0</v>
      </c>
      <c r="N337" s="113">
        <v>0</v>
      </c>
      <c r="O337" s="116">
        <v>0</v>
      </c>
      <c r="P337" s="116">
        <v>0</v>
      </c>
      <c r="Q337" s="124">
        <v>0</v>
      </c>
      <c r="R337" s="124">
        <v>0</v>
      </c>
      <c r="S337" s="116">
        <v>0</v>
      </c>
      <c r="T337" s="116">
        <v>0</v>
      </c>
      <c r="U337" s="116">
        <v>0</v>
      </c>
      <c r="V337" s="116">
        <v>492</v>
      </c>
      <c r="W337" s="116">
        <v>0</v>
      </c>
      <c r="X337" s="124">
        <v>0</v>
      </c>
      <c r="Y337" s="124">
        <v>0</v>
      </c>
      <c r="Z337" s="124">
        <v>0</v>
      </c>
      <c r="AA337" s="124">
        <v>0</v>
      </c>
      <c r="AB337" s="124">
        <v>0</v>
      </c>
      <c r="AC337" s="124">
        <v>0</v>
      </c>
      <c r="AD337" s="124">
        <v>0</v>
      </c>
      <c r="AE337" s="124">
        <v>0</v>
      </c>
      <c r="AF337" s="124">
        <v>0</v>
      </c>
      <c r="AG337" s="116">
        <v>0</v>
      </c>
      <c r="AH337" s="116">
        <v>0</v>
      </c>
      <c r="AI337" s="116">
        <v>0</v>
      </c>
      <c r="AJ337" s="116">
        <v>0</v>
      </c>
      <c r="AK337" s="116">
        <v>0</v>
      </c>
      <c r="AL337" s="124">
        <v>0</v>
      </c>
      <c r="AM337" s="124">
        <v>0</v>
      </c>
      <c r="AN337" s="116">
        <v>0</v>
      </c>
      <c r="AO337" s="116">
        <v>0</v>
      </c>
      <c r="AP337" s="116">
        <v>0</v>
      </c>
      <c r="AQ337" s="119">
        <v>0</v>
      </c>
    </row>
    <row r="338" spans="1:44" customHeight="1" ht="22.5">
      <c r="B338" s="101" t="str">
        <f>SUBTOTAL(3,$C$10:$C$338)</f>
        <v>0</v>
      </c>
      <c r="C338" s="104">
        <v>51</v>
      </c>
      <c r="D338" s="104" t="s">
        <v>201</v>
      </c>
      <c r="E338" s="104" t="s">
        <v>254</v>
      </c>
      <c r="F338" s="104" t="s">
        <v>227</v>
      </c>
      <c r="G338" s="104" t="s">
        <v>938</v>
      </c>
      <c r="H338" s="104" t="s">
        <v>905</v>
      </c>
      <c r="I338" s="104" t="s">
        <v>911</v>
      </c>
      <c r="J338" s="107">
        <v>10</v>
      </c>
      <c r="K338" s="113">
        <v>3600</v>
      </c>
      <c r="L338" s="116" t="str">
        <f>SUM(N338:AQ338)</f>
        <v>0</v>
      </c>
      <c r="M338" s="119" t="str">
        <f>L338 - K338</f>
        <v>0</v>
      </c>
      <c r="N338" s="113">
        <v>240</v>
      </c>
      <c r="O338" s="116">
        <v>900</v>
      </c>
      <c r="P338" s="116">
        <v>375</v>
      </c>
      <c r="Q338" s="124">
        <v>0</v>
      </c>
      <c r="R338" s="124">
        <v>0</v>
      </c>
      <c r="S338" s="116">
        <v>0</v>
      </c>
      <c r="T338" s="116">
        <v>0</v>
      </c>
      <c r="U338" s="116">
        <v>0</v>
      </c>
      <c r="V338" s="116">
        <v>120</v>
      </c>
      <c r="W338" s="116">
        <v>30</v>
      </c>
      <c r="X338" s="124">
        <v>0</v>
      </c>
      <c r="Y338" s="124">
        <v>0</v>
      </c>
      <c r="Z338" s="124">
        <v>0</v>
      </c>
      <c r="AA338" s="124">
        <v>0</v>
      </c>
      <c r="AB338" s="124">
        <v>0</v>
      </c>
      <c r="AC338" s="124">
        <v>0</v>
      </c>
      <c r="AD338" s="124">
        <v>0</v>
      </c>
      <c r="AE338" s="124">
        <v>0</v>
      </c>
      <c r="AF338" s="124">
        <v>0</v>
      </c>
      <c r="AG338" s="116">
        <v>405</v>
      </c>
      <c r="AH338" s="116">
        <v>405</v>
      </c>
      <c r="AI338" s="116">
        <v>405</v>
      </c>
      <c r="AJ338" s="116">
        <v>0</v>
      </c>
      <c r="AK338" s="116">
        <v>0</v>
      </c>
      <c r="AL338" s="124">
        <v>0</v>
      </c>
      <c r="AM338" s="124">
        <v>0</v>
      </c>
      <c r="AN338" s="116">
        <v>0</v>
      </c>
      <c r="AO338" s="116">
        <v>0</v>
      </c>
      <c r="AP338" s="116">
        <v>0</v>
      </c>
      <c r="AQ338" s="119">
        <v>0</v>
      </c>
    </row>
    <row r="339" spans="1:44" customHeight="1" ht="22.5">
      <c r="B339" s="101" t="str">
        <f>SUBTOTAL(3,$C$10:$C$339)</f>
        <v>0</v>
      </c>
      <c r="C339" s="104">
        <v>51</v>
      </c>
      <c r="D339" s="104" t="s">
        <v>201</v>
      </c>
      <c r="E339" s="104" t="s">
        <v>254</v>
      </c>
      <c r="F339" s="104" t="s">
        <v>227</v>
      </c>
      <c r="G339" s="104" t="s">
        <v>939</v>
      </c>
      <c r="H339" s="104" t="s">
        <v>940</v>
      </c>
      <c r="I339" s="104" t="s">
        <v>906</v>
      </c>
      <c r="J339" s="107">
        <v>10</v>
      </c>
      <c r="K339" s="113">
        <v>360</v>
      </c>
      <c r="L339" s="116" t="str">
        <f>SUM(N339:AQ339)</f>
        <v>0</v>
      </c>
      <c r="M339" s="119" t="str">
        <f>L339 - K339</f>
        <v>0</v>
      </c>
      <c r="N339" s="113">
        <v>0</v>
      </c>
      <c r="O339" s="116">
        <v>0</v>
      </c>
      <c r="P339" s="116">
        <v>0</v>
      </c>
      <c r="Q339" s="124">
        <v>0</v>
      </c>
      <c r="R339" s="124">
        <v>0</v>
      </c>
      <c r="S339" s="116">
        <v>0</v>
      </c>
      <c r="T339" s="116">
        <v>0</v>
      </c>
      <c r="U339" s="116">
        <v>0</v>
      </c>
      <c r="V339" s="116">
        <v>0</v>
      </c>
      <c r="W339" s="116">
        <v>360</v>
      </c>
      <c r="X339" s="124">
        <v>0</v>
      </c>
      <c r="Y339" s="124">
        <v>0</v>
      </c>
      <c r="Z339" s="124">
        <v>0</v>
      </c>
      <c r="AA339" s="124">
        <v>0</v>
      </c>
      <c r="AB339" s="124">
        <v>0</v>
      </c>
      <c r="AC339" s="124">
        <v>0</v>
      </c>
      <c r="AD339" s="124">
        <v>0</v>
      </c>
      <c r="AE339" s="124">
        <v>0</v>
      </c>
      <c r="AF339" s="124">
        <v>0</v>
      </c>
      <c r="AG339" s="116">
        <v>0</v>
      </c>
      <c r="AH339" s="116">
        <v>0</v>
      </c>
      <c r="AI339" s="116">
        <v>0</v>
      </c>
      <c r="AJ339" s="116">
        <v>0</v>
      </c>
      <c r="AK339" s="116">
        <v>0</v>
      </c>
      <c r="AL339" s="124">
        <v>0</v>
      </c>
      <c r="AM339" s="124">
        <v>0</v>
      </c>
      <c r="AN339" s="116">
        <v>0</v>
      </c>
      <c r="AO339" s="116">
        <v>0</v>
      </c>
      <c r="AP339" s="116">
        <v>0</v>
      </c>
      <c r="AQ339" s="119">
        <v>0</v>
      </c>
    </row>
    <row r="340" spans="1:44" customHeight="1" ht="22.5">
      <c r="B340" s="101" t="str">
        <f>SUBTOTAL(3,$C$10:$C$340)</f>
        <v>0</v>
      </c>
      <c r="C340" s="104">
        <v>51</v>
      </c>
      <c r="D340" s="104" t="s">
        <v>201</v>
      </c>
      <c r="E340" s="104" t="s">
        <v>254</v>
      </c>
      <c r="F340" s="104" t="s">
        <v>227</v>
      </c>
      <c r="G340" s="104" t="s">
        <v>941</v>
      </c>
      <c r="H340" s="104" t="s">
        <v>942</v>
      </c>
      <c r="I340" s="104" t="s">
        <v>906</v>
      </c>
      <c r="J340" s="107">
        <v>10</v>
      </c>
      <c r="K340" s="113">
        <v>405</v>
      </c>
      <c r="L340" s="116" t="str">
        <f>SUM(N340:AQ340)</f>
        <v>0</v>
      </c>
      <c r="M340" s="119" t="str">
        <f>L340 - K340</f>
        <v>0</v>
      </c>
      <c r="N340" s="113">
        <v>405</v>
      </c>
      <c r="O340" s="116">
        <v>0</v>
      </c>
      <c r="P340" s="116">
        <v>0</v>
      </c>
      <c r="Q340" s="124">
        <v>0</v>
      </c>
      <c r="R340" s="124">
        <v>0</v>
      </c>
      <c r="S340" s="116">
        <v>0</v>
      </c>
      <c r="T340" s="116">
        <v>0</v>
      </c>
      <c r="U340" s="116">
        <v>0</v>
      </c>
      <c r="V340" s="116">
        <v>0</v>
      </c>
      <c r="W340" s="116">
        <v>0</v>
      </c>
      <c r="X340" s="124">
        <v>0</v>
      </c>
      <c r="Y340" s="124">
        <v>0</v>
      </c>
      <c r="Z340" s="124">
        <v>0</v>
      </c>
      <c r="AA340" s="124">
        <v>0</v>
      </c>
      <c r="AB340" s="124">
        <v>0</v>
      </c>
      <c r="AC340" s="124">
        <v>0</v>
      </c>
      <c r="AD340" s="124">
        <v>0</v>
      </c>
      <c r="AE340" s="124">
        <v>0</v>
      </c>
      <c r="AF340" s="124">
        <v>0</v>
      </c>
      <c r="AG340" s="116">
        <v>0</v>
      </c>
      <c r="AH340" s="116">
        <v>0</v>
      </c>
      <c r="AI340" s="116">
        <v>0</v>
      </c>
      <c r="AJ340" s="116">
        <v>0</v>
      </c>
      <c r="AK340" s="116">
        <v>0</v>
      </c>
      <c r="AL340" s="124">
        <v>0</v>
      </c>
      <c r="AM340" s="124">
        <v>0</v>
      </c>
      <c r="AN340" s="116">
        <v>0</v>
      </c>
      <c r="AO340" s="116">
        <v>0</v>
      </c>
      <c r="AP340" s="116">
        <v>0</v>
      </c>
      <c r="AQ340" s="119">
        <v>0</v>
      </c>
    </row>
    <row r="341" spans="1:44" customHeight="1" ht="22.5">
      <c r="B341" s="101" t="str">
        <f>SUBTOTAL(3,$C$10:$C$341)</f>
        <v>0</v>
      </c>
      <c r="C341" s="104">
        <v>51</v>
      </c>
      <c r="D341" s="104" t="s">
        <v>201</v>
      </c>
      <c r="E341" s="104" t="s">
        <v>254</v>
      </c>
      <c r="F341" s="104" t="s">
        <v>227</v>
      </c>
      <c r="G341" s="104" t="s">
        <v>943</v>
      </c>
      <c r="H341" s="104" t="s">
        <v>905</v>
      </c>
      <c r="I341" s="104" t="s">
        <v>906</v>
      </c>
      <c r="J341" s="107">
        <v>30</v>
      </c>
      <c r="K341" s="113">
        <v>36</v>
      </c>
      <c r="L341" s="116" t="str">
        <f>SUM(N341:AQ341)</f>
        <v>0</v>
      </c>
      <c r="M341" s="119" t="str">
        <f>L341 - K341</f>
        <v>0</v>
      </c>
      <c r="N341" s="113">
        <v>0</v>
      </c>
      <c r="O341" s="116">
        <v>0</v>
      </c>
      <c r="P341" s="116">
        <v>0</v>
      </c>
      <c r="Q341" s="124">
        <v>0</v>
      </c>
      <c r="R341" s="124">
        <v>0</v>
      </c>
      <c r="S341" s="116">
        <v>0</v>
      </c>
      <c r="T341" s="116">
        <v>0</v>
      </c>
      <c r="U341" s="116">
        <v>0</v>
      </c>
      <c r="V341" s="116">
        <v>36</v>
      </c>
      <c r="W341" s="116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16">
        <v>0</v>
      </c>
      <c r="AH341" s="116">
        <v>0</v>
      </c>
      <c r="AI341" s="116">
        <v>0</v>
      </c>
      <c r="AJ341" s="116">
        <v>0</v>
      </c>
      <c r="AK341" s="116">
        <v>0</v>
      </c>
      <c r="AL341" s="124">
        <v>0</v>
      </c>
      <c r="AM341" s="124">
        <v>0</v>
      </c>
      <c r="AN341" s="116">
        <v>0</v>
      </c>
      <c r="AO341" s="116">
        <v>0</v>
      </c>
      <c r="AP341" s="116">
        <v>0</v>
      </c>
      <c r="AQ341" s="119">
        <v>0</v>
      </c>
    </row>
    <row r="342" spans="1:44" customHeight="1" ht="22.5">
      <c r="B342" s="101" t="str">
        <f>SUBTOTAL(3,$C$10:$C$342)</f>
        <v>0</v>
      </c>
      <c r="C342" s="104">
        <v>51</v>
      </c>
      <c r="D342" s="104" t="s">
        <v>201</v>
      </c>
      <c r="E342" s="104" t="s">
        <v>255</v>
      </c>
      <c r="F342" s="104" t="s">
        <v>256</v>
      </c>
      <c r="G342" s="104" t="s">
        <v>944</v>
      </c>
      <c r="H342" s="104" t="s">
        <v>945</v>
      </c>
      <c r="I342" s="104" t="s">
        <v>476</v>
      </c>
      <c r="J342" s="107">
        <v>30</v>
      </c>
      <c r="K342" s="113">
        <v>5445</v>
      </c>
      <c r="L342" s="116" t="str">
        <f>SUM(N342:AQ342)</f>
        <v>0</v>
      </c>
      <c r="M342" s="119" t="str">
        <f>L342 - K342</f>
        <v>0</v>
      </c>
      <c r="N342" s="113">
        <v>478</v>
      </c>
      <c r="O342" s="116">
        <v>640</v>
      </c>
      <c r="P342" s="116">
        <v>625</v>
      </c>
      <c r="Q342" s="124">
        <v>0</v>
      </c>
      <c r="R342" s="124">
        <v>0</v>
      </c>
      <c r="S342" s="116">
        <v>495</v>
      </c>
      <c r="T342" s="116">
        <v>459</v>
      </c>
      <c r="U342" s="116">
        <v>437</v>
      </c>
      <c r="V342" s="116">
        <v>490</v>
      </c>
      <c r="W342" s="116">
        <v>173</v>
      </c>
      <c r="X342" s="124">
        <v>0</v>
      </c>
      <c r="Y342" s="124">
        <v>0</v>
      </c>
      <c r="Z342" s="124">
        <v>0</v>
      </c>
      <c r="AA342" s="124">
        <v>0</v>
      </c>
      <c r="AB342" s="124">
        <v>0</v>
      </c>
      <c r="AC342" s="124">
        <v>0</v>
      </c>
      <c r="AD342" s="124">
        <v>0</v>
      </c>
      <c r="AE342" s="124">
        <v>0</v>
      </c>
      <c r="AF342" s="124">
        <v>0</v>
      </c>
      <c r="AG342" s="116">
        <v>448</v>
      </c>
      <c r="AH342" s="116">
        <v>600</v>
      </c>
      <c r="AI342" s="116">
        <v>600</v>
      </c>
      <c r="AJ342" s="116">
        <v>0</v>
      </c>
      <c r="AK342" s="116">
        <v>0</v>
      </c>
      <c r="AL342" s="124">
        <v>0</v>
      </c>
      <c r="AM342" s="124">
        <v>0</v>
      </c>
      <c r="AN342" s="116">
        <v>0</v>
      </c>
      <c r="AO342" s="116">
        <v>0</v>
      </c>
      <c r="AP342" s="116">
        <v>0</v>
      </c>
      <c r="AQ342" s="119">
        <v>0</v>
      </c>
    </row>
    <row r="343" spans="1:44" customHeight="1" ht="22.5">
      <c r="B343" s="101" t="str">
        <f>SUBTOTAL(3,$C$10:$C$343)</f>
        <v>0</v>
      </c>
      <c r="C343" s="104">
        <v>51</v>
      </c>
      <c r="D343" s="104" t="s">
        <v>201</v>
      </c>
      <c r="E343" s="104" t="s">
        <v>257</v>
      </c>
      <c r="F343" s="104" t="s">
        <v>258</v>
      </c>
      <c r="G343" s="104" t="s">
        <v>946</v>
      </c>
      <c r="H343" s="104" t="s">
        <v>947</v>
      </c>
      <c r="I343" s="104" t="s">
        <v>888</v>
      </c>
      <c r="J343" s="107">
        <v>30</v>
      </c>
      <c r="K343" s="113">
        <v>3520</v>
      </c>
      <c r="L343" s="116" t="str">
        <f>SUM(N343:AQ343)</f>
        <v>0</v>
      </c>
      <c r="M343" s="119" t="str">
        <f>L343 - K343</f>
        <v>0</v>
      </c>
      <c r="N343" s="113">
        <v>400</v>
      </c>
      <c r="O343" s="116">
        <v>400</v>
      </c>
      <c r="P343" s="116">
        <v>540</v>
      </c>
      <c r="Q343" s="124">
        <v>0</v>
      </c>
      <c r="R343" s="124">
        <v>0</v>
      </c>
      <c r="S343" s="116">
        <v>510</v>
      </c>
      <c r="T343" s="116">
        <v>430</v>
      </c>
      <c r="U343" s="116">
        <v>360</v>
      </c>
      <c r="V343" s="116">
        <v>400</v>
      </c>
      <c r="W343" s="116">
        <v>300</v>
      </c>
      <c r="X343" s="124">
        <v>0</v>
      </c>
      <c r="Y343" s="124">
        <v>0</v>
      </c>
      <c r="Z343" s="124">
        <v>0</v>
      </c>
      <c r="AA343" s="124">
        <v>0</v>
      </c>
      <c r="AB343" s="124">
        <v>0</v>
      </c>
      <c r="AC343" s="124">
        <v>0</v>
      </c>
      <c r="AD343" s="124">
        <v>0</v>
      </c>
      <c r="AE343" s="124">
        <v>0</v>
      </c>
      <c r="AF343" s="124">
        <v>0</v>
      </c>
      <c r="AG343" s="116">
        <v>0</v>
      </c>
      <c r="AH343" s="116">
        <v>0</v>
      </c>
      <c r="AI343" s="116">
        <v>0</v>
      </c>
      <c r="AJ343" s="116">
        <v>0</v>
      </c>
      <c r="AK343" s="116">
        <v>0</v>
      </c>
      <c r="AL343" s="124">
        <v>0</v>
      </c>
      <c r="AM343" s="124">
        <v>0</v>
      </c>
      <c r="AN343" s="116">
        <v>0</v>
      </c>
      <c r="AO343" s="116">
        <v>0</v>
      </c>
      <c r="AP343" s="116">
        <v>0</v>
      </c>
      <c r="AQ343" s="119">
        <v>0</v>
      </c>
    </row>
    <row r="344" spans="1:44" customHeight="1" ht="22.5">
      <c r="B344" s="101" t="str">
        <f>SUBTOTAL(3,$C$10:$C$344)</f>
        <v>0</v>
      </c>
      <c r="C344" s="104">
        <v>51</v>
      </c>
      <c r="D344" s="104" t="s">
        <v>201</v>
      </c>
      <c r="E344" s="104" t="s">
        <v>259</v>
      </c>
      <c r="F344" s="104" t="s">
        <v>260</v>
      </c>
      <c r="G344" s="104">
        <v>10288499</v>
      </c>
      <c r="H344" s="104" t="s">
        <v>948</v>
      </c>
      <c r="I344" s="104" t="s">
        <v>949</v>
      </c>
      <c r="J344" s="107">
        <v>30</v>
      </c>
      <c r="K344" s="113">
        <v>1072</v>
      </c>
      <c r="L344" s="116" t="str">
        <f>SUM(N344:AQ344)</f>
        <v>0</v>
      </c>
      <c r="M344" s="119" t="str">
        <f>L344 - K344</f>
        <v>0</v>
      </c>
      <c r="N344" s="113">
        <v>127</v>
      </c>
      <c r="O344" s="116">
        <v>0</v>
      </c>
      <c r="P344" s="116">
        <v>0</v>
      </c>
      <c r="Q344" s="124">
        <v>0</v>
      </c>
      <c r="R344" s="124">
        <v>0</v>
      </c>
      <c r="S344" s="116">
        <v>0</v>
      </c>
      <c r="T344" s="116">
        <v>0</v>
      </c>
      <c r="U344" s="116">
        <v>0</v>
      </c>
      <c r="V344" s="116">
        <v>0</v>
      </c>
      <c r="W344" s="116">
        <v>0</v>
      </c>
      <c r="X344" s="124">
        <v>0</v>
      </c>
      <c r="Y344" s="124">
        <v>0</v>
      </c>
      <c r="Z344" s="124">
        <v>0</v>
      </c>
      <c r="AA344" s="124">
        <v>0</v>
      </c>
      <c r="AB344" s="124">
        <v>0</v>
      </c>
      <c r="AC344" s="124">
        <v>0</v>
      </c>
      <c r="AD344" s="124">
        <v>0</v>
      </c>
      <c r="AE344" s="124">
        <v>0</v>
      </c>
      <c r="AF344" s="124">
        <v>0</v>
      </c>
      <c r="AG344" s="116">
        <v>117</v>
      </c>
      <c r="AH344" s="116">
        <v>144</v>
      </c>
      <c r="AI344" s="116">
        <v>144</v>
      </c>
      <c r="AJ344" s="116">
        <v>144</v>
      </c>
      <c r="AK344" s="116">
        <v>0</v>
      </c>
      <c r="AL344" s="124">
        <v>0</v>
      </c>
      <c r="AM344" s="124">
        <v>0</v>
      </c>
      <c r="AN344" s="116">
        <v>0</v>
      </c>
      <c r="AO344" s="116">
        <v>0</v>
      </c>
      <c r="AP344" s="116">
        <v>0</v>
      </c>
      <c r="AQ344" s="119">
        <v>0</v>
      </c>
    </row>
    <row r="345" spans="1:44" customHeight="1" ht="22.5">
      <c r="B345" s="101" t="str">
        <f>SUBTOTAL(3,$C$10:$C$345)</f>
        <v>0</v>
      </c>
      <c r="C345" s="104">
        <v>51</v>
      </c>
      <c r="D345" s="104" t="s">
        <v>201</v>
      </c>
      <c r="E345" s="104" t="s">
        <v>261</v>
      </c>
      <c r="F345" s="104" t="s">
        <v>260</v>
      </c>
      <c r="G345" s="104" t="s">
        <v>950</v>
      </c>
      <c r="H345" s="104" t="s">
        <v>951</v>
      </c>
      <c r="I345" s="104" t="s">
        <v>952</v>
      </c>
      <c r="J345" s="107">
        <v>30</v>
      </c>
      <c r="K345" s="113">
        <v>792</v>
      </c>
      <c r="L345" s="116" t="str">
        <f>SUM(N345:AQ345)</f>
        <v>0</v>
      </c>
      <c r="M345" s="119" t="str">
        <f>L345 - K345</f>
        <v>0</v>
      </c>
      <c r="N345" s="113">
        <v>0</v>
      </c>
      <c r="O345" s="116">
        <v>0</v>
      </c>
      <c r="P345" s="116">
        <v>0</v>
      </c>
      <c r="Q345" s="124">
        <v>0</v>
      </c>
      <c r="R345" s="124">
        <v>0</v>
      </c>
      <c r="S345" s="116">
        <v>0</v>
      </c>
      <c r="T345" s="116">
        <v>0</v>
      </c>
      <c r="U345" s="116">
        <v>0</v>
      </c>
      <c r="V345" s="116">
        <v>0</v>
      </c>
      <c r="W345" s="116">
        <v>0</v>
      </c>
      <c r="X345" s="124">
        <v>0</v>
      </c>
      <c r="Y345" s="124">
        <v>0</v>
      </c>
      <c r="Z345" s="124">
        <v>0</v>
      </c>
      <c r="AA345" s="124">
        <v>0</v>
      </c>
      <c r="AB345" s="124">
        <v>0</v>
      </c>
      <c r="AC345" s="124">
        <v>0</v>
      </c>
      <c r="AD345" s="124">
        <v>0</v>
      </c>
      <c r="AE345" s="124">
        <v>0</v>
      </c>
      <c r="AF345" s="124">
        <v>0</v>
      </c>
      <c r="AG345" s="116">
        <v>100</v>
      </c>
      <c r="AH345" s="116">
        <v>145</v>
      </c>
      <c r="AI345" s="116">
        <v>160</v>
      </c>
      <c r="AJ345" s="116">
        <v>135</v>
      </c>
      <c r="AK345" s="116">
        <v>0</v>
      </c>
      <c r="AL345" s="124">
        <v>0</v>
      </c>
      <c r="AM345" s="124">
        <v>0</v>
      </c>
      <c r="AN345" s="116">
        <v>0</v>
      </c>
      <c r="AO345" s="116">
        <v>0</v>
      </c>
      <c r="AP345" s="116">
        <v>0</v>
      </c>
      <c r="AQ345" s="119">
        <v>0</v>
      </c>
    </row>
    <row r="346" spans="1:44" customHeight="1" ht="22.5">
      <c r="B346" s="101" t="str">
        <f>SUBTOTAL(3,$C$10:$C$346)</f>
        <v>0</v>
      </c>
      <c r="C346" s="104">
        <v>51</v>
      </c>
      <c r="D346" s="104" t="s">
        <v>201</v>
      </c>
      <c r="E346" s="104" t="s">
        <v>262</v>
      </c>
      <c r="F346" s="104" t="s">
        <v>263</v>
      </c>
      <c r="G346" s="104">
        <v>10288501</v>
      </c>
      <c r="H346" s="104" t="s">
        <v>953</v>
      </c>
      <c r="I346" s="104" t="s">
        <v>949</v>
      </c>
      <c r="J346" s="107">
        <v>30</v>
      </c>
      <c r="K346" s="113">
        <v>870</v>
      </c>
      <c r="L346" s="116" t="str">
        <f>SUM(N346:AQ346)</f>
        <v>0</v>
      </c>
      <c r="M346" s="119" t="str">
        <f>L346 - K346</f>
        <v>0</v>
      </c>
      <c r="N346" s="113">
        <v>90</v>
      </c>
      <c r="O346" s="116">
        <v>0</v>
      </c>
      <c r="P346" s="116">
        <v>0</v>
      </c>
      <c r="Q346" s="124">
        <v>0</v>
      </c>
      <c r="R346" s="124">
        <v>0</v>
      </c>
      <c r="S346" s="116">
        <v>0</v>
      </c>
      <c r="T346" s="116">
        <v>0</v>
      </c>
      <c r="U346" s="116">
        <v>0</v>
      </c>
      <c r="V346" s="116">
        <v>0</v>
      </c>
      <c r="W346" s="116">
        <v>0</v>
      </c>
      <c r="X346" s="124">
        <v>0</v>
      </c>
      <c r="Y346" s="124">
        <v>0</v>
      </c>
      <c r="Z346" s="124">
        <v>0</v>
      </c>
      <c r="AA346" s="124">
        <v>0</v>
      </c>
      <c r="AB346" s="124">
        <v>0</v>
      </c>
      <c r="AC346" s="124">
        <v>0</v>
      </c>
      <c r="AD346" s="124">
        <v>0</v>
      </c>
      <c r="AE346" s="124">
        <v>0</v>
      </c>
      <c r="AF346" s="124">
        <v>0</v>
      </c>
      <c r="AG346" s="116">
        <v>60</v>
      </c>
      <c r="AH346" s="116">
        <v>110</v>
      </c>
      <c r="AI346" s="116">
        <v>125</v>
      </c>
      <c r="AJ346" s="116">
        <v>125</v>
      </c>
      <c r="AK346" s="116">
        <v>0</v>
      </c>
      <c r="AL346" s="124">
        <v>0</v>
      </c>
      <c r="AM346" s="124">
        <v>0</v>
      </c>
      <c r="AN346" s="116">
        <v>0</v>
      </c>
      <c r="AO346" s="116">
        <v>0</v>
      </c>
      <c r="AP346" s="116">
        <v>0</v>
      </c>
      <c r="AQ346" s="119">
        <v>0</v>
      </c>
    </row>
    <row r="347" spans="1:44" customHeight="1" ht="22.5">
      <c r="B347" s="101" t="str">
        <f>SUBTOTAL(3,$C$10:$C$347)</f>
        <v>0</v>
      </c>
      <c r="C347" s="104">
        <v>51</v>
      </c>
      <c r="D347" s="104" t="s">
        <v>201</v>
      </c>
      <c r="E347" s="104" t="s">
        <v>264</v>
      </c>
      <c r="F347" s="104" t="s">
        <v>263</v>
      </c>
      <c r="G347" s="104" t="s">
        <v>954</v>
      </c>
      <c r="H347" s="104" t="s">
        <v>955</v>
      </c>
      <c r="I347" s="104" t="s">
        <v>956</v>
      </c>
      <c r="J347" s="107">
        <v>30</v>
      </c>
      <c r="K347" s="113">
        <v>420</v>
      </c>
      <c r="L347" s="116" t="str">
        <f>SUM(N347:AQ347)</f>
        <v>0</v>
      </c>
      <c r="M347" s="119" t="str">
        <f>L347 - K347</f>
        <v>0</v>
      </c>
      <c r="N347" s="113">
        <v>0</v>
      </c>
      <c r="O347" s="116">
        <v>0</v>
      </c>
      <c r="P347" s="116">
        <v>0</v>
      </c>
      <c r="Q347" s="124">
        <v>0</v>
      </c>
      <c r="R347" s="124">
        <v>0</v>
      </c>
      <c r="S347" s="116">
        <v>0</v>
      </c>
      <c r="T347" s="116">
        <v>0</v>
      </c>
      <c r="U347" s="116">
        <v>0</v>
      </c>
      <c r="V347" s="116">
        <v>0</v>
      </c>
      <c r="W347" s="116">
        <v>0</v>
      </c>
      <c r="X347" s="124">
        <v>0</v>
      </c>
      <c r="Y347" s="124">
        <v>0</v>
      </c>
      <c r="Z347" s="124">
        <v>0</v>
      </c>
      <c r="AA347" s="124">
        <v>0</v>
      </c>
      <c r="AB347" s="124">
        <v>0</v>
      </c>
      <c r="AC347" s="124">
        <v>0</v>
      </c>
      <c r="AD347" s="124">
        <v>0</v>
      </c>
      <c r="AE347" s="124">
        <v>0</v>
      </c>
      <c r="AF347" s="124">
        <v>0</v>
      </c>
      <c r="AG347" s="116">
        <v>87</v>
      </c>
      <c r="AH347" s="116">
        <v>106</v>
      </c>
      <c r="AI347" s="116">
        <v>103</v>
      </c>
      <c r="AJ347" s="116">
        <v>115</v>
      </c>
      <c r="AK347" s="116">
        <v>0</v>
      </c>
      <c r="AL347" s="124">
        <v>0</v>
      </c>
      <c r="AM347" s="124">
        <v>0</v>
      </c>
      <c r="AN347" s="116">
        <v>0</v>
      </c>
      <c r="AO347" s="116">
        <v>0</v>
      </c>
      <c r="AP347" s="116">
        <v>0</v>
      </c>
      <c r="AQ347" s="119">
        <v>0</v>
      </c>
    </row>
    <row r="348" spans="1:44" customHeight="1" ht="22.5">
      <c r="B348" s="101" t="str">
        <f>SUBTOTAL(3,$C$10:$C$348)</f>
        <v>0</v>
      </c>
      <c r="C348" s="104">
        <v>51</v>
      </c>
      <c r="D348" s="104" t="s">
        <v>201</v>
      </c>
      <c r="E348" s="104" t="s">
        <v>264</v>
      </c>
      <c r="F348" s="104" t="s">
        <v>263</v>
      </c>
      <c r="G348" s="104" t="s">
        <v>957</v>
      </c>
      <c r="H348" s="104" t="s">
        <v>955</v>
      </c>
      <c r="I348" s="104" t="s">
        <v>952</v>
      </c>
      <c r="J348" s="107">
        <v>30</v>
      </c>
      <c r="K348" s="113">
        <v>564</v>
      </c>
      <c r="L348" s="116" t="str">
        <f>SUM(N348:AQ348)</f>
        <v>0</v>
      </c>
      <c r="M348" s="119" t="str">
        <f>L348 - K348</f>
        <v>0</v>
      </c>
      <c r="N348" s="113">
        <v>68</v>
      </c>
      <c r="O348" s="116">
        <v>0</v>
      </c>
      <c r="P348" s="116">
        <v>0</v>
      </c>
      <c r="Q348" s="124">
        <v>0</v>
      </c>
      <c r="R348" s="124">
        <v>0</v>
      </c>
      <c r="S348" s="116">
        <v>0</v>
      </c>
      <c r="T348" s="116">
        <v>0</v>
      </c>
      <c r="U348" s="116">
        <v>0</v>
      </c>
      <c r="V348" s="116">
        <v>0</v>
      </c>
      <c r="W348" s="116">
        <v>0</v>
      </c>
      <c r="X348" s="124">
        <v>0</v>
      </c>
      <c r="Y348" s="124">
        <v>0</v>
      </c>
      <c r="Z348" s="124">
        <v>0</v>
      </c>
      <c r="AA348" s="124">
        <v>0</v>
      </c>
      <c r="AB348" s="124">
        <v>0</v>
      </c>
      <c r="AC348" s="124">
        <v>0</v>
      </c>
      <c r="AD348" s="124">
        <v>0</v>
      </c>
      <c r="AE348" s="124">
        <v>0</v>
      </c>
      <c r="AF348" s="124">
        <v>0</v>
      </c>
      <c r="AG348" s="116">
        <v>0</v>
      </c>
      <c r="AH348" s="116">
        <v>0</v>
      </c>
      <c r="AI348" s="116">
        <v>0</v>
      </c>
      <c r="AJ348" s="116">
        <v>0</v>
      </c>
      <c r="AK348" s="116">
        <v>0</v>
      </c>
      <c r="AL348" s="124">
        <v>0</v>
      </c>
      <c r="AM348" s="124">
        <v>0</v>
      </c>
      <c r="AN348" s="116">
        <v>0</v>
      </c>
      <c r="AO348" s="116">
        <v>0</v>
      </c>
      <c r="AP348" s="116">
        <v>0</v>
      </c>
      <c r="AQ348" s="119">
        <v>0</v>
      </c>
    </row>
    <row r="349" spans="1:44" customHeight="1" ht="22.5">
      <c r="B349" s="101" t="str">
        <f>SUBTOTAL(3,$C$10:$C$349)</f>
        <v>0</v>
      </c>
      <c r="C349" s="104">
        <v>51</v>
      </c>
      <c r="D349" s="104" t="s">
        <v>201</v>
      </c>
      <c r="E349" s="104" t="s">
        <v>265</v>
      </c>
      <c r="F349" s="104" t="s">
        <v>266</v>
      </c>
      <c r="G349" s="104">
        <v>10288497</v>
      </c>
      <c r="H349" s="104" t="s">
        <v>958</v>
      </c>
      <c r="I349" s="104" t="s">
        <v>949</v>
      </c>
      <c r="J349" s="107">
        <v>10</v>
      </c>
      <c r="K349" s="113">
        <v>1188</v>
      </c>
      <c r="L349" s="116" t="str">
        <f>SUM(N349:AQ349)</f>
        <v>0</v>
      </c>
      <c r="M349" s="119" t="str">
        <f>L349 - K349</f>
        <v>0</v>
      </c>
      <c r="N349" s="113">
        <v>0</v>
      </c>
      <c r="O349" s="116">
        <v>0</v>
      </c>
      <c r="P349" s="116">
        <v>0</v>
      </c>
      <c r="Q349" s="124">
        <v>0</v>
      </c>
      <c r="R349" s="124">
        <v>0</v>
      </c>
      <c r="S349" s="116">
        <v>0</v>
      </c>
      <c r="T349" s="116">
        <v>0</v>
      </c>
      <c r="U349" s="116">
        <v>0</v>
      </c>
      <c r="V349" s="116">
        <v>0</v>
      </c>
      <c r="W349" s="116">
        <v>0</v>
      </c>
      <c r="X349" s="124">
        <v>0</v>
      </c>
      <c r="Y349" s="124">
        <v>0</v>
      </c>
      <c r="Z349" s="124">
        <v>0</v>
      </c>
      <c r="AA349" s="124">
        <v>0</v>
      </c>
      <c r="AB349" s="124">
        <v>0</v>
      </c>
      <c r="AC349" s="124">
        <v>0</v>
      </c>
      <c r="AD349" s="124">
        <v>0</v>
      </c>
      <c r="AE349" s="124">
        <v>0</v>
      </c>
      <c r="AF349" s="124">
        <v>0</v>
      </c>
      <c r="AG349" s="116">
        <v>0</v>
      </c>
      <c r="AH349" s="116">
        <v>59</v>
      </c>
      <c r="AI349" s="116">
        <v>169</v>
      </c>
      <c r="AJ349" s="116">
        <v>200</v>
      </c>
      <c r="AK349" s="116">
        <v>0</v>
      </c>
      <c r="AL349" s="124">
        <v>0</v>
      </c>
      <c r="AM349" s="124">
        <v>0</v>
      </c>
      <c r="AN349" s="116">
        <v>0</v>
      </c>
      <c r="AO349" s="116">
        <v>0</v>
      </c>
      <c r="AP349" s="116">
        <v>0</v>
      </c>
      <c r="AQ349" s="119">
        <v>0</v>
      </c>
    </row>
    <row r="350" spans="1:44" customHeight="1" ht="22.5">
      <c r="B350" s="101" t="str">
        <f>SUBTOTAL(3,$C$10:$C$350)</f>
        <v>0</v>
      </c>
      <c r="C350" s="104">
        <v>51</v>
      </c>
      <c r="D350" s="104" t="s">
        <v>201</v>
      </c>
      <c r="E350" s="104" t="s">
        <v>265</v>
      </c>
      <c r="F350" s="104" t="s">
        <v>266</v>
      </c>
      <c r="G350" s="104">
        <v>10297583</v>
      </c>
      <c r="H350" s="104" t="s">
        <v>958</v>
      </c>
      <c r="I350" s="104" t="s">
        <v>952</v>
      </c>
      <c r="J350" s="107">
        <v>10</v>
      </c>
      <c r="K350" s="113">
        <v>648</v>
      </c>
      <c r="L350" s="116" t="str">
        <f>SUM(N350:AQ350)</f>
        <v>0</v>
      </c>
      <c r="M350" s="119" t="str">
        <f>L350 - K350</f>
        <v>0</v>
      </c>
      <c r="N350" s="113">
        <v>106</v>
      </c>
      <c r="O350" s="116">
        <v>261</v>
      </c>
      <c r="P350" s="116">
        <v>65</v>
      </c>
      <c r="Q350" s="124">
        <v>0</v>
      </c>
      <c r="R350" s="124">
        <v>0</v>
      </c>
      <c r="S350" s="116">
        <v>0</v>
      </c>
      <c r="T350" s="116">
        <v>0</v>
      </c>
      <c r="U350" s="116">
        <v>0</v>
      </c>
      <c r="V350" s="116">
        <v>0</v>
      </c>
      <c r="W350" s="116">
        <v>0</v>
      </c>
      <c r="X350" s="124">
        <v>0</v>
      </c>
      <c r="Y350" s="124">
        <v>0</v>
      </c>
      <c r="Z350" s="124">
        <v>0</v>
      </c>
      <c r="AA350" s="124">
        <v>0</v>
      </c>
      <c r="AB350" s="124">
        <v>0</v>
      </c>
      <c r="AC350" s="124">
        <v>0</v>
      </c>
      <c r="AD350" s="124">
        <v>0</v>
      </c>
      <c r="AE350" s="124">
        <v>0</v>
      </c>
      <c r="AF350" s="124">
        <v>0</v>
      </c>
      <c r="AG350" s="116">
        <v>159</v>
      </c>
      <c r="AH350" s="116">
        <v>57</v>
      </c>
      <c r="AI350" s="116">
        <v>0</v>
      </c>
      <c r="AJ350" s="116">
        <v>0</v>
      </c>
      <c r="AK350" s="116">
        <v>0</v>
      </c>
      <c r="AL350" s="124">
        <v>0</v>
      </c>
      <c r="AM350" s="124">
        <v>0</v>
      </c>
      <c r="AN350" s="116">
        <v>0</v>
      </c>
      <c r="AO350" s="116">
        <v>0</v>
      </c>
      <c r="AP350" s="116">
        <v>0</v>
      </c>
      <c r="AQ350" s="119">
        <v>0</v>
      </c>
    </row>
    <row r="351" spans="1:44" customHeight="1" ht="22.5">
      <c r="B351" s="101" t="str">
        <f>SUBTOTAL(3,$C$10:$C$351)</f>
        <v>0</v>
      </c>
      <c r="C351" s="104">
        <v>51</v>
      </c>
      <c r="D351" s="104" t="s">
        <v>201</v>
      </c>
      <c r="E351" s="104" t="s">
        <v>267</v>
      </c>
      <c r="F351" s="104" t="s">
        <v>268</v>
      </c>
      <c r="G351" s="104" t="s">
        <v>959</v>
      </c>
      <c r="H351" s="104" t="s">
        <v>960</v>
      </c>
      <c r="I351" s="104" t="s">
        <v>961</v>
      </c>
      <c r="J351" s="107">
        <v>30</v>
      </c>
      <c r="K351" s="113">
        <v>50</v>
      </c>
      <c r="L351" s="116" t="str">
        <f>SUM(N351:AQ351)</f>
        <v>0</v>
      </c>
      <c r="M351" s="119" t="str">
        <f>L351 - K351</f>
        <v>0</v>
      </c>
      <c r="N351" s="113">
        <v>0</v>
      </c>
      <c r="O351" s="116">
        <v>0</v>
      </c>
      <c r="P351" s="116">
        <v>0</v>
      </c>
      <c r="Q351" s="124">
        <v>0</v>
      </c>
      <c r="R351" s="124">
        <v>0</v>
      </c>
      <c r="S351" s="116">
        <v>0</v>
      </c>
      <c r="T351" s="116">
        <v>0</v>
      </c>
      <c r="U351" s="116">
        <v>0</v>
      </c>
      <c r="V351" s="116">
        <v>0</v>
      </c>
      <c r="W351" s="116">
        <v>0</v>
      </c>
      <c r="X351" s="124">
        <v>0</v>
      </c>
      <c r="Y351" s="124">
        <v>0</v>
      </c>
      <c r="Z351" s="124">
        <v>0</v>
      </c>
      <c r="AA351" s="124">
        <v>0</v>
      </c>
      <c r="AB351" s="124">
        <v>0</v>
      </c>
      <c r="AC351" s="124">
        <v>0</v>
      </c>
      <c r="AD351" s="124">
        <v>0</v>
      </c>
      <c r="AE351" s="124">
        <v>0</v>
      </c>
      <c r="AF351" s="124">
        <v>0</v>
      </c>
      <c r="AG351" s="116">
        <v>0</v>
      </c>
      <c r="AH351" s="116">
        <v>50</v>
      </c>
      <c r="AI351" s="116">
        <v>0</v>
      </c>
      <c r="AJ351" s="116">
        <v>0</v>
      </c>
      <c r="AK351" s="116">
        <v>0</v>
      </c>
      <c r="AL351" s="124">
        <v>0</v>
      </c>
      <c r="AM351" s="124">
        <v>0</v>
      </c>
      <c r="AN351" s="116">
        <v>0</v>
      </c>
      <c r="AO351" s="116">
        <v>0</v>
      </c>
      <c r="AP351" s="116">
        <v>0</v>
      </c>
      <c r="AQ351" s="119">
        <v>0</v>
      </c>
    </row>
    <row r="352" spans="1:44" customHeight="1" ht="22.5">
      <c r="B352" s="101" t="str">
        <f>SUBTOTAL(3,$C$10:$C$352)</f>
        <v>0</v>
      </c>
      <c r="C352" s="104">
        <v>51</v>
      </c>
      <c r="D352" s="104" t="s">
        <v>201</v>
      </c>
      <c r="E352" s="104" t="s">
        <v>267</v>
      </c>
      <c r="F352" s="104" t="s">
        <v>268</v>
      </c>
      <c r="G352" s="104" t="s">
        <v>962</v>
      </c>
      <c r="H352" s="104" t="s">
        <v>963</v>
      </c>
      <c r="I352" s="104" t="s">
        <v>964</v>
      </c>
      <c r="J352" s="107">
        <v>30</v>
      </c>
      <c r="K352" s="113">
        <v>70</v>
      </c>
      <c r="L352" s="116" t="str">
        <f>SUM(N352:AQ352)</f>
        <v>0</v>
      </c>
      <c r="M352" s="119" t="str">
        <f>L352 - K352</f>
        <v>0</v>
      </c>
      <c r="N352" s="113">
        <v>0</v>
      </c>
      <c r="O352" s="116">
        <v>0</v>
      </c>
      <c r="P352" s="116">
        <v>0</v>
      </c>
      <c r="Q352" s="124">
        <v>0</v>
      </c>
      <c r="R352" s="124">
        <v>0</v>
      </c>
      <c r="S352" s="116">
        <v>0</v>
      </c>
      <c r="T352" s="116">
        <v>0</v>
      </c>
      <c r="U352" s="116">
        <v>0</v>
      </c>
      <c r="V352" s="116">
        <v>0</v>
      </c>
      <c r="W352" s="116">
        <v>0</v>
      </c>
      <c r="X352" s="124">
        <v>0</v>
      </c>
      <c r="Y352" s="124">
        <v>0</v>
      </c>
      <c r="Z352" s="124">
        <v>0</v>
      </c>
      <c r="AA352" s="124">
        <v>0</v>
      </c>
      <c r="AB352" s="124">
        <v>50</v>
      </c>
      <c r="AC352" s="124">
        <v>20</v>
      </c>
      <c r="AD352" s="124">
        <v>0</v>
      </c>
      <c r="AE352" s="124">
        <v>0</v>
      </c>
      <c r="AF352" s="124">
        <v>0</v>
      </c>
      <c r="AG352" s="116">
        <v>0</v>
      </c>
      <c r="AH352" s="116">
        <v>0</v>
      </c>
      <c r="AI352" s="116">
        <v>0</v>
      </c>
      <c r="AJ352" s="116">
        <v>0</v>
      </c>
      <c r="AK352" s="116">
        <v>0</v>
      </c>
      <c r="AL352" s="124">
        <v>0</v>
      </c>
      <c r="AM352" s="124">
        <v>0</v>
      </c>
      <c r="AN352" s="116">
        <v>0</v>
      </c>
      <c r="AO352" s="116">
        <v>0</v>
      </c>
      <c r="AP352" s="116">
        <v>0</v>
      </c>
      <c r="AQ352" s="119">
        <v>0</v>
      </c>
    </row>
    <row r="353" spans="1:44" customHeight="1" ht="22.5">
      <c r="B353" s="101" t="str">
        <f>SUBTOTAL(3,$C$10:$C$353)</f>
        <v>0</v>
      </c>
      <c r="C353" s="104">
        <v>51</v>
      </c>
      <c r="D353" s="104" t="s">
        <v>201</v>
      </c>
      <c r="E353" s="104" t="s">
        <v>267</v>
      </c>
      <c r="F353" s="104" t="s">
        <v>268</v>
      </c>
      <c r="G353" s="104" t="s">
        <v>965</v>
      </c>
      <c r="H353" s="104" t="s">
        <v>960</v>
      </c>
      <c r="I353" s="104" t="s">
        <v>966</v>
      </c>
      <c r="J353" s="107">
        <v>30</v>
      </c>
      <c r="K353" s="113">
        <v>50</v>
      </c>
      <c r="L353" s="116" t="str">
        <f>SUM(N353:AQ353)</f>
        <v>0</v>
      </c>
      <c r="M353" s="119" t="str">
        <f>L353 - K353</f>
        <v>0</v>
      </c>
      <c r="N353" s="113">
        <v>0</v>
      </c>
      <c r="O353" s="116">
        <v>0</v>
      </c>
      <c r="P353" s="116">
        <v>0</v>
      </c>
      <c r="Q353" s="124">
        <v>0</v>
      </c>
      <c r="R353" s="124">
        <v>0</v>
      </c>
      <c r="S353" s="116">
        <v>0</v>
      </c>
      <c r="T353" s="116">
        <v>0</v>
      </c>
      <c r="U353" s="116">
        <v>0</v>
      </c>
      <c r="V353" s="116">
        <v>0</v>
      </c>
      <c r="W353" s="116">
        <v>0</v>
      </c>
      <c r="X353" s="124">
        <v>0</v>
      </c>
      <c r="Y353" s="124">
        <v>0</v>
      </c>
      <c r="Z353" s="124">
        <v>0</v>
      </c>
      <c r="AA353" s="124">
        <v>0</v>
      </c>
      <c r="AB353" s="124">
        <v>0</v>
      </c>
      <c r="AC353" s="124">
        <v>0</v>
      </c>
      <c r="AD353" s="124">
        <v>0</v>
      </c>
      <c r="AE353" s="124">
        <v>0</v>
      </c>
      <c r="AF353" s="124">
        <v>0</v>
      </c>
      <c r="AG353" s="116">
        <v>0</v>
      </c>
      <c r="AH353" s="116">
        <v>50</v>
      </c>
      <c r="AI353" s="116">
        <v>0</v>
      </c>
      <c r="AJ353" s="116">
        <v>0</v>
      </c>
      <c r="AK353" s="116">
        <v>0</v>
      </c>
      <c r="AL353" s="124">
        <v>0</v>
      </c>
      <c r="AM353" s="124">
        <v>0</v>
      </c>
      <c r="AN353" s="116">
        <v>0</v>
      </c>
      <c r="AO353" s="116">
        <v>0</v>
      </c>
      <c r="AP353" s="116">
        <v>0</v>
      </c>
      <c r="AQ353" s="119">
        <v>0</v>
      </c>
    </row>
    <row r="354" spans="1:44" customHeight="1" ht="22.5">
      <c r="B354" s="101" t="str">
        <f>SUBTOTAL(3,$C$10:$C$354)</f>
        <v>0</v>
      </c>
      <c r="C354" s="104">
        <v>51</v>
      </c>
      <c r="D354" s="104" t="s">
        <v>201</v>
      </c>
      <c r="E354" s="104" t="s">
        <v>269</v>
      </c>
      <c r="F354" s="104" t="s">
        <v>270</v>
      </c>
      <c r="G354" s="104" t="s">
        <v>967</v>
      </c>
      <c r="H354" s="104" t="s">
        <v>963</v>
      </c>
      <c r="I354" s="104" t="s">
        <v>966</v>
      </c>
      <c r="J354" s="107">
        <v>30</v>
      </c>
      <c r="K354" s="113">
        <v>50</v>
      </c>
      <c r="L354" s="116" t="str">
        <f>SUM(N354:AQ354)</f>
        <v>0</v>
      </c>
      <c r="M354" s="119" t="str">
        <f>L354 - K354</f>
        <v>0</v>
      </c>
      <c r="N354" s="113">
        <v>0</v>
      </c>
      <c r="O354" s="116">
        <v>0</v>
      </c>
      <c r="P354" s="116">
        <v>0</v>
      </c>
      <c r="Q354" s="124">
        <v>0</v>
      </c>
      <c r="R354" s="124">
        <v>0</v>
      </c>
      <c r="S354" s="116">
        <v>0</v>
      </c>
      <c r="T354" s="116">
        <v>0</v>
      </c>
      <c r="U354" s="116">
        <v>0</v>
      </c>
      <c r="V354" s="116">
        <v>0</v>
      </c>
      <c r="W354" s="116">
        <v>0</v>
      </c>
      <c r="X354" s="124">
        <v>0</v>
      </c>
      <c r="Y354" s="124">
        <v>0</v>
      </c>
      <c r="Z354" s="124">
        <v>0</v>
      </c>
      <c r="AA354" s="124">
        <v>0</v>
      </c>
      <c r="AB354" s="124">
        <v>0</v>
      </c>
      <c r="AC354" s="124">
        <v>0</v>
      </c>
      <c r="AD354" s="124">
        <v>0</v>
      </c>
      <c r="AE354" s="124">
        <v>0</v>
      </c>
      <c r="AF354" s="124">
        <v>0</v>
      </c>
      <c r="AG354" s="116">
        <v>0</v>
      </c>
      <c r="AH354" s="116">
        <v>50</v>
      </c>
      <c r="AI354" s="116">
        <v>0</v>
      </c>
      <c r="AJ354" s="116">
        <v>0</v>
      </c>
      <c r="AK354" s="116">
        <v>0</v>
      </c>
      <c r="AL354" s="124">
        <v>0</v>
      </c>
      <c r="AM354" s="124">
        <v>0</v>
      </c>
      <c r="AN354" s="116">
        <v>0</v>
      </c>
      <c r="AO354" s="116">
        <v>0</v>
      </c>
      <c r="AP354" s="116">
        <v>0</v>
      </c>
      <c r="AQ354" s="119">
        <v>0</v>
      </c>
    </row>
    <row r="355" spans="1:44" customHeight="1" ht="22.5">
      <c r="B355" s="101" t="str">
        <f>SUBTOTAL(3,$C$10:$C$355)</f>
        <v>0</v>
      </c>
      <c r="C355" s="104">
        <v>51</v>
      </c>
      <c r="D355" s="104" t="s">
        <v>201</v>
      </c>
      <c r="E355" s="104" t="s">
        <v>269</v>
      </c>
      <c r="F355" s="104" t="s">
        <v>270</v>
      </c>
      <c r="G355" s="104" t="s">
        <v>968</v>
      </c>
      <c r="H355" s="104" t="s">
        <v>963</v>
      </c>
      <c r="I355" s="104" t="s">
        <v>964</v>
      </c>
      <c r="J355" s="107">
        <v>30</v>
      </c>
      <c r="K355" s="113">
        <v>70</v>
      </c>
      <c r="L355" s="116" t="str">
        <f>SUM(N355:AQ355)</f>
        <v>0</v>
      </c>
      <c r="M355" s="119" t="str">
        <f>L355 - K355</f>
        <v>0</v>
      </c>
      <c r="N355" s="113">
        <v>0</v>
      </c>
      <c r="O355" s="116">
        <v>0</v>
      </c>
      <c r="P355" s="116">
        <v>0</v>
      </c>
      <c r="Q355" s="124">
        <v>0</v>
      </c>
      <c r="R355" s="124">
        <v>0</v>
      </c>
      <c r="S355" s="116">
        <v>0</v>
      </c>
      <c r="T355" s="116">
        <v>0</v>
      </c>
      <c r="U355" s="116">
        <v>50</v>
      </c>
      <c r="V355" s="116">
        <v>0</v>
      </c>
      <c r="W355" s="116">
        <v>0</v>
      </c>
      <c r="X355" s="124">
        <v>0</v>
      </c>
      <c r="Y355" s="124">
        <v>0</v>
      </c>
      <c r="Z355" s="124">
        <v>0</v>
      </c>
      <c r="AA355" s="124">
        <v>0</v>
      </c>
      <c r="AB355" s="124">
        <v>0</v>
      </c>
      <c r="AC355" s="124">
        <v>20</v>
      </c>
      <c r="AD355" s="124">
        <v>0</v>
      </c>
      <c r="AE355" s="124">
        <v>0</v>
      </c>
      <c r="AF355" s="124">
        <v>0</v>
      </c>
      <c r="AG355" s="116">
        <v>0</v>
      </c>
      <c r="AH355" s="116">
        <v>0</v>
      </c>
      <c r="AI355" s="116">
        <v>0</v>
      </c>
      <c r="AJ355" s="116">
        <v>0</v>
      </c>
      <c r="AK355" s="116">
        <v>0</v>
      </c>
      <c r="AL355" s="124">
        <v>0</v>
      </c>
      <c r="AM355" s="124">
        <v>0</v>
      </c>
      <c r="AN355" s="116">
        <v>0</v>
      </c>
      <c r="AO355" s="116">
        <v>0</v>
      </c>
      <c r="AP355" s="116">
        <v>0</v>
      </c>
      <c r="AQ355" s="119">
        <v>0</v>
      </c>
    </row>
    <row r="356" spans="1:44" customHeight="1" ht="22.5">
      <c r="B356" s="101" t="str">
        <f>SUBTOTAL(3,$C$10:$C$356)</f>
        <v>0</v>
      </c>
      <c r="C356" s="104">
        <v>51</v>
      </c>
      <c r="D356" s="104" t="s">
        <v>201</v>
      </c>
      <c r="E356" s="104" t="s">
        <v>269</v>
      </c>
      <c r="F356" s="104" t="s">
        <v>270</v>
      </c>
      <c r="G356" s="104" t="s">
        <v>969</v>
      </c>
      <c r="H356" s="104" t="s">
        <v>963</v>
      </c>
      <c r="I356" s="104" t="s">
        <v>961</v>
      </c>
      <c r="J356" s="107">
        <v>30</v>
      </c>
      <c r="K356" s="113">
        <v>50</v>
      </c>
      <c r="L356" s="116" t="str">
        <f>SUM(N356:AQ356)</f>
        <v>0</v>
      </c>
      <c r="M356" s="119" t="str">
        <f>L356 - K356</f>
        <v>0</v>
      </c>
      <c r="N356" s="113">
        <v>0</v>
      </c>
      <c r="O356" s="116">
        <v>0</v>
      </c>
      <c r="P356" s="116">
        <v>0</v>
      </c>
      <c r="Q356" s="124">
        <v>0</v>
      </c>
      <c r="R356" s="124">
        <v>0</v>
      </c>
      <c r="S356" s="116">
        <v>0</v>
      </c>
      <c r="T356" s="116">
        <v>0</v>
      </c>
      <c r="U356" s="116">
        <v>0</v>
      </c>
      <c r="V356" s="116">
        <v>0</v>
      </c>
      <c r="W356" s="116">
        <v>0</v>
      </c>
      <c r="X356" s="124">
        <v>0</v>
      </c>
      <c r="Y356" s="124">
        <v>0</v>
      </c>
      <c r="Z356" s="124">
        <v>0</v>
      </c>
      <c r="AA356" s="124">
        <v>0</v>
      </c>
      <c r="AB356" s="124">
        <v>0</v>
      </c>
      <c r="AC356" s="124">
        <v>0</v>
      </c>
      <c r="AD356" s="124">
        <v>0</v>
      </c>
      <c r="AE356" s="124">
        <v>0</v>
      </c>
      <c r="AF356" s="124">
        <v>0</v>
      </c>
      <c r="AG356" s="116">
        <v>0</v>
      </c>
      <c r="AH356" s="116">
        <v>50</v>
      </c>
      <c r="AI356" s="116">
        <v>0</v>
      </c>
      <c r="AJ356" s="116">
        <v>0</v>
      </c>
      <c r="AK356" s="116">
        <v>0</v>
      </c>
      <c r="AL356" s="124">
        <v>0</v>
      </c>
      <c r="AM356" s="124">
        <v>0</v>
      </c>
      <c r="AN356" s="116">
        <v>0</v>
      </c>
      <c r="AO356" s="116">
        <v>0</v>
      </c>
      <c r="AP356" s="116">
        <v>0</v>
      </c>
      <c r="AQ356" s="119">
        <v>0</v>
      </c>
    </row>
    <row r="357" spans="1:44" customHeight="1" ht="22.5">
      <c r="B357" s="101" t="str">
        <f>SUBTOTAL(3,$C$10:$C$357)</f>
        <v>0</v>
      </c>
      <c r="C357" s="104">
        <v>51</v>
      </c>
      <c r="D357" s="104" t="s">
        <v>201</v>
      </c>
      <c r="E357" s="104" t="s">
        <v>271</v>
      </c>
      <c r="F357" s="104" t="s">
        <v>272</v>
      </c>
      <c r="G357" s="104" t="s">
        <v>970</v>
      </c>
      <c r="H357" s="104" t="s">
        <v>971</v>
      </c>
      <c r="I357" s="104" t="s">
        <v>966</v>
      </c>
      <c r="J357" s="107">
        <v>10</v>
      </c>
      <c r="K357" s="113">
        <v>50</v>
      </c>
      <c r="L357" s="116" t="str">
        <f>SUM(N357:AQ357)</f>
        <v>0</v>
      </c>
      <c r="M357" s="119" t="str">
        <f>L357 - K357</f>
        <v>0</v>
      </c>
      <c r="N357" s="113">
        <v>0</v>
      </c>
      <c r="O357" s="116">
        <v>0</v>
      </c>
      <c r="P357" s="116">
        <v>0</v>
      </c>
      <c r="Q357" s="124">
        <v>0</v>
      </c>
      <c r="R357" s="124">
        <v>0</v>
      </c>
      <c r="S357" s="116">
        <v>0</v>
      </c>
      <c r="T357" s="116">
        <v>0</v>
      </c>
      <c r="U357" s="116">
        <v>0</v>
      </c>
      <c r="V357" s="116">
        <v>0</v>
      </c>
      <c r="W357" s="116">
        <v>0</v>
      </c>
      <c r="X357" s="124">
        <v>0</v>
      </c>
      <c r="Y357" s="124">
        <v>0</v>
      </c>
      <c r="Z357" s="124">
        <v>0</v>
      </c>
      <c r="AA357" s="124">
        <v>0</v>
      </c>
      <c r="AB357" s="124">
        <v>0</v>
      </c>
      <c r="AC357" s="124">
        <v>0</v>
      </c>
      <c r="AD357" s="124">
        <v>0</v>
      </c>
      <c r="AE357" s="124">
        <v>0</v>
      </c>
      <c r="AF357" s="124">
        <v>0</v>
      </c>
      <c r="AG357" s="116">
        <v>0</v>
      </c>
      <c r="AH357" s="116">
        <v>50</v>
      </c>
      <c r="AI357" s="116">
        <v>0</v>
      </c>
      <c r="AJ357" s="116">
        <v>0</v>
      </c>
      <c r="AK357" s="116">
        <v>0</v>
      </c>
      <c r="AL357" s="124">
        <v>0</v>
      </c>
      <c r="AM357" s="124">
        <v>0</v>
      </c>
      <c r="AN357" s="116">
        <v>0</v>
      </c>
      <c r="AO357" s="116">
        <v>0</v>
      </c>
      <c r="AP357" s="116">
        <v>0</v>
      </c>
      <c r="AQ357" s="119">
        <v>0</v>
      </c>
    </row>
    <row r="358" spans="1:44" customHeight="1" ht="22.5">
      <c r="B358" s="101" t="str">
        <f>SUBTOTAL(3,$C$10:$C$358)</f>
        <v>0</v>
      </c>
      <c r="C358" s="104">
        <v>51</v>
      </c>
      <c r="D358" s="104" t="s">
        <v>201</v>
      </c>
      <c r="E358" s="104" t="s">
        <v>271</v>
      </c>
      <c r="F358" s="104" t="s">
        <v>272</v>
      </c>
      <c r="G358" s="104" t="s">
        <v>972</v>
      </c>
      <c r="H358" s="104" t="s">
        <v>971</v>
      </c>
      <c r="I358" s="104" t="s">
        <v>961</v>
      </c>
      <c r="J358" s="107">
        <v>10</v>
      </c>
      <c r="K358" s="113">
        <v>50</v>
      </c>
      <c r="L358" s="116" t="str">
        <f>SUM(N358:AQ358)</f>
        <v>0</v>
      </c>
      <c r="M358" s="119" t="str">
        <f>L358 - K358</f>
        <v>0</v>
      </c>
      <c r="N358" s="113">
        <v>0</v>
      </c>
      <c r="O358" s="116">
        <v>0</v>
      </c>
      <c r="P358" s="116">
        <v>0</v>
      </c>
      <c r="Q358" s="124">
        <v>0</v>
      </c>
      <c r="R358" s="124">
        <v>0</v>
      </c>
      <c r="S358" s="116">
        <v>0</v>
      </c>
      <c r="T358" s="116">
        <v>0</v>
      </c>
      <c r="U358" s="116">
        <v>0</v>
      </c>
      <c r="V358" s="116">
        <v>0</v>
      </c>
      <c r="W358" s="116">
        <v>0</v>
      </c>
      <c r="X358" s="124">
        <v>0</v>
      </c>
      <c r="Y358" s="124">
        <v>0</v>
      </c>
      <c r="Z358" s="124">
        <v>0</v>
      </c>
      <c r="AA358" s="124">
        <v>0</v>
      </c>
      <c r="AB358" s="124">
        <v>0</v>
      </c>
      <c r="AC358" s="124">
        <v>0</v>
      </c>
      <c r="AD358" s="124">
        <v>0</v>
      </c>
      <c r="AE358" s="124">
        <v>0</v>
      </c>
      <c r="AF358" s="124">
        <v>0</v>
      </c>
      <c r="AG358" s="116">
        <v>50</v>
      </c>
      <c r="AH358" s="116">
        <v>0</v>
      </c>
      <c r="AI358" s="116">
        <v>0</v>
      </c>
      <c r="AJ358" s="116">
        <v>0</v>
      </c>
      <c r="AK358" s="116">
        <v>0</v>
      </c>
      <c r="AL358" s="124">
        <v>0</v>
      </c>
      <c r="AM358" s="124">
        <v>0</v>
      </c>
      <c r="AN358" s="116">
        <v>0</v>
      </c>
      <c r="AO358" s="116">
        <v>0</v>
      </c>
      <c r="AP358" s="116">
        <v>0</v>
      </c>
      <c r="AQ358" s="119">
        <v>0</v>
      </c>
    </row>
    <row r="359" spans="1:44" customHeight="1" ht="22.5">
      <c r="B359" s="101" t="str">
        <f>SUBTOTAL(3,$C$10:$C$359)</f>
        <v>0</v>
      </c>
      <c r="C359" s="104">
        <v>51</v>
      </c>
      <c r="D359" s="104" t="s">
        <v>201</v>
      </c>
      <c r="E359" s="104" t="s">
        <v>271</v>
      </c>
      <c r="F359" s="104" t="s">
        <v>272</v>
      </c>
      <c r="G359" s="104" t="s">
        <v>973</v>
      </c>
      <c r="H359" s="104" t="s">
        <v>971</v>
      </c>
      <c r="I359" s="104" t="s">
        <v>964</v>
      </c>
      <c r="J359" s="107">
        <v>10</v>
      </c>
      <c r="K359" s="113">
        <v>70</v>
      </c>
      <c r="L359" s="116" t="str">
        <f>SUM(N359:AQ359)</f>
        <v>0</v>
      </c>
      <c r="M359" s="119" t="str">
        <f>L359 - K359</f>
        <v>0</v>
      </c>
      <c r="N359" s="113">
        <v>0</v>
      </c>
      <c r="O359" s="116">
        <v>0</v>
      </c>
      <c r="P359" s="116">
        <v>0</v>
      </c>
      <c r="Q359" s="124">
        <v>0</v>
      </c>
      <c r="R359" s="124">
        <v>0</v>
      </c>
      <c r="S359" s="116">
        <v>0</v>
      </c>
      <c r="T359" s="116">
        <v>0</v>
      </c>
      <c r="U359" s="116">
        <v>0</v>
      </c>
      <c r="V359" s="116">
        <v>0</v>
      </c>
      <c r="W359" s="116">
        <v>0</v>
      </c>
      <c r="X359" s="124">
        <v>0</v>
      </c>
      <c r="Y359" s="124">
        <v>0</v>
      </c>
      <c r="Z359" s="124">
        <v>0</v>
      </c>
      <c r="AA359" s="124">
        <v>0</v>
      </c>
      <c r="AB359" s="124">
        <v>50</v>
      </c>
      <c r="AC359" s="124">
        <v>20</v>
      </c>
      <c r="AD359" s="124">
        <v>0</v>
      </c>
      <c r="AE359" s="124">
        <v>0</v>
      </c>
      <c r="AF359" s="124">
        <v>0</v>
      </c>
      <c r="AG359" s="116">
        <v>0</v>
      </c>
      <c r="AH359" s="116">
        <v>0</v>
      </c>
      <c r="AI359" s="116">
        <v>0</v>
      </c>
      <c r="AJ359" s="116">
        <v>0</v>
      </c>
      <c r="AK359" s="116">
        <v>0</v>
      </c>
      <c r="AL359" s="124">
        <v>0</v>
      </c>
      <c r="AM359" s="124">
        <v>0</v>
      </c>
      <c r="AN359" s="116">
        <v>0</v>
      </c>
      <c r="AO359" s="116">
        <v>0</v>
      </c>
      <c r="AP359" s="116">
        <v>0</v>
      </c>
      <c r="AQ359" s="119">
        <v>0</v>
      </c>
    </row>
    <row r="360" spans="1:44" customHeight="1" ht="22.5">
      <c r="B360" s="101" t="str">
        <f>SUBTOTAL(3,$C$10:$C$360)</f>
        <v>0</v>
      </c>
      <c r="C360" s="104">
        <v>51</v>
      </c>
      <c r="D360" s="104" t="s">
        <v>201</v>
      </c>
      <c r="E360" s="104" t="s">
        <v>273</v>
      </c>
      <c r="F360" s="104" t="s">
        <v>253</v>
      </c>
      <c r="G360" s="104" t="s">
        <v>934</v>
      </c>
      <c r="H360" s="104" t="s">
        <v>883</v>
      </c>
      <c r="I360" s="104" t="s">
        <v>533</v>
      </c>
      <c r="J360" s="107">
        <v>30</v>
      </c>
      <c r="K360" s="113">
        <v>4050</v>
      </c>
      <c r="L360" s="116" t="str">
        <f>SUM(N360:AQ360)</f>
        <v>0</v>
      </c>
      <c r="M360" s="119" t="str">
        <f>L360 - K360</f>
        <v>0</v>
      </c>
      <c r="N360" s="113">
        <v>720</v>
      </c>
      <c r="O360" s="116">
        <v>585</v>
      </c>
      <c r="P360" s="116">
        <v>740</v>
      </c>
      <c r="Q360" s="124">
        <v>0</v>
      </c>
      <c r="R360" s="124">
        <v>0</v>
      </c>
      <c r="S360" s="116">
        <v>340</v>
      </c>
      <c r="T360" s="116">
        <v>0</v>
      </c>
      <c r="U360" s="116">
        <v>0</v>
      </c>
      <c r="V360" s="116">
        <v>225</v>
      </c>
      <c r="W360" s="116">
        <v>675</v>
      </c>
      <c r="X360" s="124">
        <v>0</v>
      </c>
      <c r="Y360" s="124">
        <v>0</v>
      </c>
      <c r="Z360" s="124">
        <v>0</v>
      </c>
      <c r="AA360" s="124">
        <v>0</v>
      </c>
      <c r="AB360" s="124">
        <v>0</v>
      </c>
      <c r="AC360" s="124">
        <v>0</v>
      </c>
      <c r="AD360" s="124">
        <v>0</v>
      </c>
      <c r="AE360" s="124">
        <v>0</v>
      </c>
      <c r="AF360" s="124">
        <v>0</v>
      </c>
      <c r="AG360" s="116">
        <v>0</v>
      </c>
      <c r="AH360" s="116">
        <v>0</v>
      </c>
      <c r="AI360" s="116">
        <v>0</v>
      </c>
      <c r="AJ360" s="116">
        <v>0</v>
      </c>
      <c r="AK360" s="116">
        <v>0</v>
      </c>
      <c r="AL360" s="124">
        <v>0</v>
      </c>
      <c r="AM360" s="124">
        <v>0</v>
      </c>
      <c r="AN360" s="116">
        <v>0</v>
      </c>
      <c r="AO360" s="116">
        <v>0</v>
      </c>
      <c r="AP360" s="116">
        <v>0</v>
      </c>
      <c r="AQ360" s="119">
        <v>0</v>
      </c>
    </row>
    <row r="361" spans="1:44" customHeight="1" ht="22.5">
      <c r="B361" s="101" t="str">
        <f>SUBTOTAL(3,$C$10:$C$361)</f>
        <v>0</v>
      </c>
      <c r="C361" s="104">
        <v>51</v>
      </c>
      <c r="D361" s="104" t="s">
        <v>201</v>
      </c>
      <c r="E361" s="104" t="s">
        <v>273</v>
      </c>
      <c r="F361" s="104" t="s">
        <v>253</v>
      </c>
      <c r="G361" s="104" t="s">
        <v>935</v>
      </c>
      <c r="H361" s="104" t="s">
        <v>887</v>
      </c>
      <c r="I361" s="104" t="s">
        <v>436</v>
      </c>
      <c r="J361" s="107">
        <v>30</v>
      </c>
      <c r="K361" s="113">
        <v>1755</v>
      </c>
      <c r="L361" s="116" t="str">
        <f>SUM(N361:AQ361)</f>
        <v>0</v>
      </c>
      <c r="M361" s="119" t="str">
        <f>L361 - K361</f>
        <v>0</v>
      </c>
      <c r="N361" s="113">
        <v>0</v>
      </c>
      <c r="O361" s="116">
        <v>0</v>
      </c>
      <c r="P361" s="116">
        <v>0</v>
      </c>
      <c r="Q361" s="124">
        <v>0</v>
      </c>
      <c r="R361" s="124">
        <v>0</v>
      </c>
      <c r="S361" s="116">
        <v>150</v>
      </c>
      <c r="T361" s="116">
        <v>705</v>
      </c>
      <c r="U361" s="116">
        <v>675</v>
      </c>
      <c r="V361" s="116">
        <v>225</v>
      </c>
      <c r="W361" s="116">
        <v>0</v>
      </c>
      <c r="X361" s="124">
        <v>0</v>
      </c>
      <c r="Y361" s="124">
        <v>0</v>
      </c>
      <c r="Z361" s="124">
        <v>0</v>
      </c>
      <c r="AA361" s="124">
        <v>0</v>
      </c>
      <c r="AB361" s="124">
        <v>0</v>
      </c>
      <c r="AC361" s="124">
        <v>0</v>
      </c>
      <c r="AD361" s="124">
        <v>0</v>
      </c>
      <c r="AE361" s="124">
        <v>0</v>
      </c>
      <c r="AF361" s="124">
        <v>0</v>
      </c>
      <c r="AG361" s="116">
        <v>0</v>
      </c>
      <c r="AH361" s="116">
        <v>0</v>
      </c>
      <c r="AI361" s="116">
        <v>0</v>
      </c>
      <c r="AJ361" s="116">
        <v>0</v>
      </c>
      <c r="AK361" s="116">
        <v>0</v>
      </c>
      <c r="AL361" s="124">
        <v>0</v>
      </c>
      <c r="AM361" s="124">
        <v>0</v>
      </c>
      <c r="AN361" s="116">
        <v>0</v>
      </c>
      <c r="AO361" s="116">
        <v>0</v>
      </c>
      <c r="AP361" s="116">
        <v>0</v>
      </c>
      <c r="AQ361" s="119">
        <v>0</v>
      </c>
    </row>
    <row r="362" spans="1:44" customHeight="1" ht="22.5">
      <c r="B362" s="101" t="str">
        <f>SUBTOTAL(3,$C$10:$C$362)</f>
        <v>0</v>
      </c>
      <c r="C362" s="104">
        <v>51</v>
      </c>
      <c r="D362" s="104" t="s">
        <v>201</v>
      </c>
      <c r="E362" s="104" t="s">
        <v>274</v>
      </c>
      <c r="F362" s="104" t="s">
        <v>275</v>
      </c>
      <c r="G362" s="104" t="s">
        <v>882</v>
      </c>
      <c r="H362" s="104" t="s">
        <v>883</v>
      </c>
      <c r="I362" s="104" t="s">
        <v>884</v>
      </c>
      <c r="J362" s="107">
        <v>30</v>
      </c>
      <c r="K362" s="113">
        <v>600</v>
      </c>
      <c r="L362" s="116" t="str">
        <f>SUM(N362:AQ362)</f>
        <v>0</v>
      </c>
      <c r="M362" s="119" t="str">
        <f>L362 - K362</f>
        <v>0</v>
      </c>
      <c r="N362" s="113">
        <v>0</v>
      </c>
      <c r="O362" s="116">
        <v>0</v>
      </c>
      <c r="P362" s="116">
        <v>0</v>
      </c>
      <c r="Q362" s="124">
        <v>0</v>
      </c>
      <c r="R362" s="124">
        <v>0</v>
      </c>
      <c r="S362" s="116">
        <v>0</v>
      </c>
      <c r="T362" s="116">
        <v>0</v>
      </c>
      <c r="U362" s="116">
        <v>0</v>
      </c>
      <c r="V362" s="116">
        <v>0</v>
      </c>
      <c r="W362" s="116">
        <v>0</v>
      </c>
      <c r="X362" s="124">
        <v>0</v>
      </c>
      <c r="Y362" s="124">
        <v>0</v>
      </c>
      <c r="Z362" s="124">
        <v>0</v>
      </c>
      <c r="AA362" s="124">
        <v>0</v>
      </c>
      <c r="AB362" s="124">
        <v>0</v>
      </c>
      <c r="AC362" s="124">
        <v>0</v>
      </c>
      <c r="AD362" s="124">
        <v>0</v>
      </c>
      <c r="AE362" s="124">
        <v>0</v>
      </c>
      <c r="AF362" s="124">
        <v>0</v>
      </c>
      <c r="AG362" s="116">
        <v>0</v>
      </c>
      <c r="AH362" s="116">
        <v>0</v>
      </c>
      <c r="AI362" s="116">
        <v>0</v>
      </c>
      <c r="AJ362" s="116">
        <v>0</v>
      </c>
      <c r="AK362" s="116">
        <v>0</v>
      </c>
      <c r="AL362" s="124">
        <v>0</v>
      </c>
      <c r="AM362" s="124">
        <v>0</v>
      </c>
      <c r="AN362" s="116">
        <v>0</v>
      </c>
      <c r="AO362" s="116">
        <v>0</v>
      </c>
      <c r="AP362" s="116">
        <v>0</v>
      </c>
      <c r="AQ362" s="119">
        <v>0</v>
      </c>
    </row>
    <row r="363" spans="1:44" customHeight="1" ht="22.5">
      <c r="B363" s="101" t="str">
        <f>SUBTOTAL(3,$C$10:$C$363)</f>
        <v>0</v>
      </c>
      <c r="C363" s="104">
        <v>52</v>
      </c>
      <c r="D363" s="104" t="s">
        <v>276</v>
      </c>
      <c r="E363" s="104" t="s">
        <v>277</v>
      </c>
      <c r="F363" s="104" t="s">
        <v>278</v>
      </c>
      <c r="G363" s="104" t="s">
        <v>974</v>
      </c>
      <c r="H363" s="104" t="s">
        <v>975</v>
      </c>
      <c r="I363" s="104" t="s">
        <v>976</v>
      </c>
      <c r="J363" s="107">
        <v>30</v>
      </c>
      <c r="K363" s="113">
        <v>3384</v>
      </c>
      <c r="L363" s="116" t="str">
        <f>SUM(N363:AQ363)</f>
        <v>0</v>
      </c>
      <c r="M363" s="119" t="str">
        <f>L363 - K363</f>
        <v>0</v>
      </c>
      <c r="N363" s="113">
        <v>284</v>
      </c>
      <c r="O363" s="116">
        <v>736</v>
      </c>
      <c r="P363" s="116">
        <v>92</v>
      </c>
      <c r="Q363" s="124">
        <v>0</v>
      </c>
      <c r="R363" s="124">
        <v>0</v>
      </c>
      <c r="S363" s="116">
        <v>472</v>
      </c>
      <c r="T363" s="116">
        <v>20</v>
      </c>
      <c r="U363" s="116">
        <v>0</v>
      </c>
      <c r="V363" s="116">
        <v>0</v>
      </c>
      <c r="W363" s="116">
        <v>0</v>
      </c>
      <c r="X363" s="124">
        <v>0</v>
      </c>
      <c r="Y363" s="124">
        <v>0</v>
      </c>
      <c r="Z363" s="124">
        <v>0</v>
      </c>
      <c r="AA363" s="124">
        <v>0</v>
      </c>
      <c r="AB363" s="124">
        <v>0</v>
      </c>
      <c r="AC363" s="124">
        <v>0</v>
      </c>
      <c r="AD363" s="124">
        <v>0</v>
      </c>
      <c r="AE363" s="124">
        <v>0</v>
      </c>
      <c r="AF363" s="124">
        <v>0</v>
      </c>
      <c r="AG363" s="116">
        <v>106</v>
      </c>
      <c r="AH363" s="116">
        <v>194</v>
      </c>
      <c r="AI363" s="116">
        <v>200</v>
      </c>
      <c r="AJ363" s="116">
        <v>590</v>
      </c>
      <c r="AK363" s="116">
        <v>0</v>
      </c>
      <c r="AL363" s="124">
        <v>0</v>
      </c>
      <c r="AM363" s="124">
        <v>0</v>
      </c>
      <c r="AN363" s="116">
        <v>0</v>
      </c>
      <c r="AO363" s="116">
        <v>0</v>
      </c>
      <c r="AP363" s="116">
        <v>0</v>
      </c>
      <c r="AQ363" s="119">
        <v>0</v>
      </c>
    </row>
    <row r="364" spans="1:44" customHeight="1" ht="22.5">
      <c r="B364" s="101" t="str">
        <f>SUBTOTAL(3,$C$10:$C$364)</f>
        <v>0</v>
      </c>
      <c r="C364" s="104">
        <v>52</v>
      </c>
      <c r="D364" s="104" t="s">
        <v>276</v>
      </c>
      <c r="E364" s="104" t="s">
        <v>279</v>
      </c>
      <c r="F364" s="104" t="s">
        <v>280</v>
      </c>
      <c r="G364" s="104" t="s">
        <v>977</v>
      </c>
      <c r="H364" s="104" t="s">
        <v>975</v>
      </c>
      <c r="I364" s="104" t="s">
        <v>978</v>
      </c>
      <c r="J364" s="107">
        <v>10</v>
      </c>
      <c r="K364" s="113">
        <v>1248</v>
      </c>
      <c r="L364" s="116" t="str">
        <f>SUM(N364:AQ364)</f>
        <v>0</v>
      </c>
      <c r="M364" s="119" t="str">
        <f>L364 - K364</f>
        <v>0</v>
      </c>
      <c r="N364" s="113">
        <v>0</v>
      </c>
      <c r="O364" s="116">
        <v>0</v>
      </c>
      <c r="P364" s="116">
        <v>0</v>
      </c>
      <c r="Q364" s="124">
        <v>0</v>
      </c>
      <c r="R364" s="124">
        <v>0</v>
      </c>
      <c r="S364" s="116">
        <v>0</v>
      </c>
      <c r="T364" s="116">
        <v>0</v>
      </c>
      <c r="U364" s="116">
        <v>0</v>
      </c>
      <c r="V364" s="116">
        <v>0</v>
      </c>
      <c r="W364" s="116">
        <v>0</v>
      </c>
      <c r="X364" s="124">
        <v>0</v>
      </c>
      <c r="Y364" s="124">
        <v>0</v>
      </c>
      <c r="Z364" s="124">
        <v>0</v>
      </c>
      <c r="AA364" s="124">
        <v>0</v>
      </c>
      <c r="AB364" s="124">
        <v>0</v>
      </c>
      <c r="AC364" s="124">
        <v>0</v>
      </c>
      <c r="AD364" s="124">
        <v>0</v>
      </c>
      <c r="AE364" s="124">
        <v>0</v>
      </c>
      <c r="AF364" s="124">
        <v>0</v>
      </c>
      <c r="AG364" s="116">
        <v>695</v>
      </c>
      <c r="AH364" s="116">
        <v>440</v>
      </c>
      <c r="AI364" s="116">
        <v>113</v>
      </c>
      <c r="AJ364" s="116">
        <v>0</v>
      </c>
      <c r="AK364" s="116">
        <v>0</v>
      </c>
      <c r="AL364" s="124">
        <v>0</v>
      </c>
      <c r="AM364" s="124">
        <v>0</v>
      </c>
      <c r="AN364" s="116">
        <v>0</v>
      </c>
      <c r="AO364" s="116">
        <v>0</v>
      </c>
      <c r="AP364" s="116">
        <v>0</v>
      </c>
      <c r="AQ364" s="119">
        <v>0</v>
      </c>
    </row>
    <row r="365" spans="1:44" customHeight="1" ht="22.5">
      <c r="B365" s="101" t="str">
        <f>SUBTOTAL(3,$C$10:$C$365)</f>
        <v>0</v>
      </c>
      <c r="C365" s="104">
        <v>52</v>
      </c>
      <c r="D365" s="104" t="s">
        <v>276</v>
      </c>
      <c r="E365" s="104" t="s">
        <v>279</v>
      </c>
      <c r="F365" s="104" t="s">
        <v>280</v>
      </c>
      <c r="G365" s="104" t="s">
        <v>979</v>
      </c>
      <c r="H365" s="104" t="s">
        <v>980</v>
      </c>
      <c r="I365" s="104" t="s">
        <v>981</v>
      </c>
      <c r="J365" s="107">
        <v>10</v>
      </c>
      <c r="K365" s="113">
        <v>744</v>
      </c>
      <c r="L365" s="116" t="str">
        <f>SUM(N365:AQ365)</f>
        <v>0</v>
      </c>
      <c r="M365" s="119" t="str">
        <f>L365 - K365</f>
        <v>0</v>
      </c>
      <c r="N365" s="113">
        <v>0</v>
      </c>
      <c r="O365" s="116">
        <v>0</v>
      </c>
      <c r="P365" s="116">
        <v>0</v>
      </c>
      <c r="Q365" s="124">
        <v>0</v>
      </c>
      <c r="R365" s="124">
        <v>0</v>
      </c>
      <c r="S365" s="116">
        <v>0</v>
      </c>
      <c r="T365" s="116">
        <v>0</v>
      </c>
      <c r="U365" s="116">
        <v>0</v>
      </c>
      <c r="V365" s="116">
        <v>0</v>
      </c>
      <c r="W365" s="116">
        <v>0</v>
      </c>
      <c r="X365" s="124">
        <v>0</v>
      </c>
      <c r="Y365" s="124">
        <v>0</v>
      </c>
      <c r="Z365" s="124">
        <v>0</v>
      </c>
      <c r="AA365" s="124">
        <v>0</v>
      </c>
      <c r="AB365" s="124">
        <v>0</v>
      </c>
      <c r="AC365" s="124">
        <v>0</v>
      </c>
      <c r="AD365" s="124">
        <v>0</v>
      </c>
      <c r="AE365" s="124">
        <v>0</v>
      </c>
      <c r="AF365" s="124">
        <v>0</v>
      </c>
      <c r="AG365" s="116">
        <v>0</v>
      </c>
      <c r="AH365" s="116">
        <v>0</v>
      </c>
      <c r="AI365" s="116">
        <v>318</v>
      </c>
      <c r="AJ365" s="116">
        <v>426</v>
      </c>
      <c r="AK365" s="116">
        <v>0</v>
      </c>
      <c r="AL365" s="124">
        <v>0</v>
      </c>
      <c r="AM365" s="124">
        <v>0</v>
      </c>
      <c r="AN365" s="116">
        <v>0</v>
      </c>
      <c r="AO365" s="116">
        <v>0</v>
      </c>
      <c r="AP365" s="116">
        <v>0</v>
      </c>
      <c r="AQ365" s="119">
        <v>0</v>
      </c>
    </row>
    <row r="366" spans="1:44" customHeight="1" ht="22.5">
      <c r="B366" s="101" t="str">
        <f>SUBTOTAL(3,$C$10:$C$366)</f>
        <v>0</v>
      </c>
      <c r="C366" s="104">
        <v>52</v>
      </c>
      <c r="D366" s="104" t="s">
        <v>276</v>
      </c>
      <c r="E366" s="104" t="s">
        <v>281</v>
      </c>
      <c r="F366" s="104" t="s">
        <v>278</v>
      </c>
      <c r="G366" s="104" t="s">
        <v>982</v>
      </c>
      <c r="H366" s="104" t="s">
        <v>975</v>
      </c>
      <c r="I366" s="104" t="s">
        <v>981</v>
      </c>
      <c r="J366" s="107">
        <v>30</v>
      </c>
      <c r="K366" s="113">
        <v>792</v>
      </c>
      <c r="L366" s="116" t="str">
        <f>SUM(N366:AQ366)</f>
        <v>0</v>
      </c>
      <c r="M366" s="119" t="str">
        <f>L366 - K366</f>
        <v>0</v>
      </c>
      <c r="N366" s="113">
        <v>0</v>
      </c>
      <c r="O366" s="116">
        <v>0</v>
      </c>
      <c r="P366" s="116">
        <v>0</v>
      </c>
      <c r="Q366" s="124">
        <v>0</v>
      </c>
      <c r="R366" s="124">
        <v>0</v>
      </c>
      <c r="S366" s="116">
        <v>0</v>
      </c>
      <c r="T366" s="116">
        <v>0</v>
      </c>
      <c r="U366" s="116">
        <v>0</v>
      </c>
      <c r="V366" s="116">
        <v>0</v>
      </c>
      <c r="W366" s="116">
        <v>142</v>
      </c>
      <c r="X366" s="124">
        <v>0</v>
      </c>
      <c r="Y366" s="124">
        <v>0</v>
      </c>
      <c r="Z366" s="124">
        <v>0</v>
      </c>
      <c r="AA366" s="124">
        <v>0</v>
      </c>
      <c r="AB366" s="124">
        <v>0</v>
      </c>
      <c r="AC366" s="124">
        <v>0</v>
      </c>
      <c r="AD366" s="124">
        <v>0</v>
      </c>
      <c r="AE366" s="124">
        <v>0</v>
      </c>
      <c r="AF366" s="124">
        <v>0</v>
      </c>
      <c r="AG366" s="116">
        <v>0</v>
      </c>
      <c r="AH366" s="116">
        <v>131</v>
      </c>
      <c r="AI366" s="116">
        <v>467</v>
      </c>
      <c r="AJ366" s="116">
        <v>52</v>
      </c>
      <c r="AK366" s="116">
        <v>0</v>
      </c>
      <c r="AL366" s="124">
        <v>0</v>
      </c>
      <c r="AM366" s="124">
        <v>0</v>
      </c>
      <c r="AN366" s="116">
        <v>0</v>
      </c>
      <c r="AO366" s="116">
        <v>0</v>
      </c>
      <c r="AP366" s="116">
        <v>0</v>
      </c>
      <c r="AQ366" s="119">
        <v>0</v>
      </c>
    </row>
    <row r="367" spans="1:44" customHeight="1" ht="22.5">
      <c r="B367" s="101" t="str">
        <f>SUBTOTAL(3,$C$10:$C$367)</f>
        <v>0</v>
      </c>
      <c r="C367" s="104">
        <v>52</v>
      </c>
      <c r="D367" s="104" t="s">
        <v>276</v>
      </c>
      <c r="E367" s="104" t="s">
        <v>281</v>
      </c>
      <c r="F367" s="104" t="s">
        <v>278</v>
      </c>
      <c r="G367" s="104" t="s">
        <v>983</v>
      </c>
      <c r="H367" s="104" t="s">
        <v>975</v>
      </c>
      <c r="I367" s="104" t="s">
        <v>984</v>
      </c>
      <c r="J367" s="107">
        <v>30</v>
      </c>
      <c r="K367" s="113">
        <v>4428</v>
      </c>
      <c r="L367" s="116" t="str">
        <f>SUM(N367:AQ367)</f>
        <v>0</v>
      </c>
      <c r="M367" s="119" t="str">
        <f>L367 - K367</f>
        <v>0</v>
      </c>
      <c r="N367" s="113">
        <v>271</v>
      </c>
      <c r="O367" s="116">
        <v>557</v>
      </c>
      <c r="P367" s="116">
        <v>261</v>
      </c>
      <c r="Q367" s="124">
        <v>0</v>
      </c>
      <c r="R367" s="124">
        <v>0</v>
      </c>
      <c r="S367" s="116">
        <v>448</v>
      </c>
      <c r="T367" s="116">
        <v>447</v>
      </c>
      <c r="U367" s="116">
        <v>374</v>
      </c>
      <c r="V367" s="116">
        <v>317</v>
      </c>
      <c r="W367" s="116">
        <v>399</v>
      </c>
      <c r="X367" s="124">
        <v>0</v>
      </c>
      <c r="Y367" s="124">
        <v>0</v>
      </c>
      <c r="Z367" s="124">
        <v>0</v>
      </c>
      <c r="AA367" s="124">
        <v>0</v>
      </c>
      <c r="AB367" s="124">
        <v>0</v>
      </c>
      <c r="AC367" s="124">
        <v>0</v>
      </c>
      <c r="AD367" s="124">
        <v>0</v>
      </c>
      <c r="AE367" s="124">
        <v>0</v>
      </c>
      <c r="AF367" s="124">
        <v>0</v>
      </c>
      <c r="AG367" s="116">
        <v>214</v>
      </c>
      <c r="AH367" s="116">
        <v>0</v>
      </c>
      <c r="AI367" s="116">
        <v>0</v>
      </c>
      <c r="AJ367" s="116">
        <v>13</v>
      </c>
      <c r="AK367" s="116">
        <v>0</v>
      </c>
      <c r="AL367" s="124">
        <v>0</v>
      </c>
      <c r="AM367" s="124">
        <v>0</v>
      </c>
      <c r="AN367" s="116">
        <v>0</v>
      </c>
      <c r="AO367" s="116">
        <v>0</v>
      </c>
      <c r="AP367" s="116">
        <v>0</v>
      </c>
      <c r="AQ367" s="119">
        <v>0</v>
      </c>
    </row>
    <row r="368" spans="1:44" customHeight="1" ht="22.5">
      <c r="B368" s="101" t="str">
        <f>SUBTOTAL(3,$C$10:$C$368)</f>
        <v>0</v>
      </c>
      <c r="C368" s="104">
        <v>52</v>
      </c>
      <c r="D368" s="104" t="s">
        <v>276</v>
      </c>
      <c r="E368" s="104" t="s">
        <v>282</v>
      </c>
      <c r="F368" s="104" t="s">
        <v>280</v>
      </c>
      <c r="G368" s="104" t="s">
        <v>985</v>
      </c>
      <c r="H368" s="104" t="s">
        <v>980</v>
      </c>
      <c r="I368" s="104" t="s">
        <v>986</v>
      </c>
      <c r="J368" s="107">
        <v>10</v>
      </c>
      <c r="K368" s="113">
        <v>5316</v>
      </c>
      <c r="L368" s="116" t="str">
        <f>SUM(N368:AQ368)</f>
        <v>0</v>
      </c>
      <c r="M368" s="119" t="str">
        <f>L368 - K368</f>
        <v>0</v>
      </c>
      <c r="N368" s="113">
        <v>0</v>
      </c>
      <c r="O368" s="116">
        <v>986</v>
      </c>
      <c r="P368" s="116">
        <v>736</v>
      </c>
      <c r="Q368" s="124">
        <v>0</v>
      </c>
      <c r="R368" s="124">
        <v>0</v>
      </c>
      <c r="S368" s="116">
        <v>651</v>
      </c>
      <c r="T368" s="116">
        <v>726</v>
      </c>
      <c r="U368" s="116">
        <v>623</v>
      </c>
      <c r="V368" s="116">
        <v>738</v>
      </c>
      <c r="W368" s="116">
        <v>64</v>
      </c>
      <c r="X368" s="124">
        <v>0</v>
      </c>
      <c r="Y368" s="124">
        <v>0</v>
      </c>
      <c r="Z368" s="124">
        <v>0</v>
      </c>
      <c r="AA368" s="124">
        <v>0</v>
      </c>
      <c r="AB368" s="124">
        <v>0</v>
      </c>
      <c r="AC368" s="124">
        <v>0</v>
      </c>
      <c r="AD368" s="124">
        <v>0</v>
      </c>
      <c r="AE368" s="124">
        <v>0</v>
      </c>
      <c r="AF368" s="124">
        <v>0</v>
      </c>
      <c r="AG368" s="116">
        <v>0</v>
      </c>
      <c r="AH368" s="116">
        <v>0</v>
      </c>
      <c r="AI368" s="116">
        <v>0</v>
      </c>
      <c r="AJ368" s="116">
        <v>0</v>
      </c>
      <c r="AK368" s="116">
        <v>0</v>
      </c>
      <c r="AL368" s="124">
        <v>0</v>
      </c>
      <c r="AM368" s="124">
        <v>0</v>
      </c>
      <c r="AN368" s="116">
        <v>0</v>
      </c>
      <c r="AO368" s="116">
        <v>0</v>
      </c>
      <c r="AP368" s="116">
        <v>0</v>
      </c>
      <c r="AQ368" s="119">
        <v>0</v>
      </c>
    </row>
    <row r="369" spans="1:44" customHeight="1" ht="22.5">
      <c r="B369" s="101" t="str">
        <f>SUBTOTAL(3,$C$10:$C$369)</f>
        <v>0</v>
      </c>
      <c r="C369" s="104">
        <v>52</v>
      </c>
      <c r="D369" s="104" t="s">
        <v>276</v>
      </c>
      <c r="E369" s="104" t="s">
        <v>283</v>
      </c>
      <c r="F369" s="104" t="s">
        <v>278</v>
      </c>
      <c r="G369" s="104" t="s">
        <v>987</v>
      </c>
      <c r="H369" s="104" t="s">
        <v>975</v>
      </c>
      <c r="I369" s="104" t="s">
        <v>988</v>
      </c>
      <c r="J369" s="107">
        <v>30</v>
      </c>
      <c r="K369" s="113">
        <v>1236</v>
      </c>
      <c r="L369" s="116" t="str">
        <f>SUM(N369:AQ369)</f>
        <v>0</v>
      </c>
      <c r="M369" s="119" t="str">
        <f>L369 - K369</f>
        <v>0</v>
      </c>
      <c r="N369" s="113">
        <v>0</v>
      </c>
      <c r="O369" s="116">
        <v>0</v>
      </c>
      <c r="P369" s="116">
        <v>0</v>
      </c>
      <c r="Q369" s="124">
        <v>0</v>
      </c>
      <c r="R369" s="124">
        <v>0</v>
      </c>
      <c r="S369" s="116">
        <v>0</v>
      </c>
      <c r="T369" s="116">
        <v>0</v>
      </c>
      <c r="U369" s="116">
        <v>0</v>
      </c>
      <c r="V369" s="116">
        <v>0</v>
      </c>
      <c r="W369" s="116">
        <v>0</v>
      </c>
      <c r="X369" s="124">
        <v>0</v>
      </c>
      <c r="Y369" s="124">
        <v>0</v>
      </c>
      <c r="Z369" s="124">
        <v>0</v>
      </c>
      <c r="AA369" s="124">
        <v>0</v>
      </c>
      <c r="AB369" s="124">
        <v>0</v>
      </c>
      <c r="AC369" s="124">
        <v>0</v>
      </c>
      <c r="AD369" s="124">
        <v>0</v>
      </c>
      <c r="AE369" s="124">
        <v>0</v>
      </c>
      <c r="AF369" s="124">
        <v>0</v>
      </c>
      <c r="AG369" s="116">
        <v>0</v>
      </c>
      <c r="AH369" s="116">
        <v>0</v>
      </c>
      <c r="AI369" s="116">
        <v>0</v>
      </c>
      <c r="AJ369" s="116">
        <v>19</v>
      </c>
      <c r="AK369" s="116">
        <v>0</v>
      </c>
      <c r="AL369" s="124">
        <v>0</v>
      </c>
      <c r="AM369" s="124">
        <v>0</v>
      </c>
      <c r="AN369" s="116">
        <v>0</v>
      </c>
      <c r="AO369" s="116">
        <v>0</v>
      </c>
      <c r="AP369" s="116">
        <v>0</v>
      </c>
      <c r="AQ369" s="119">
        <v>0</v>
      </c>
    </row>
    <row r="370" spans="1:44" customHeight="1" ht="22.5">
      <c r="B370" s="101" t="str">
        <f>SUBTOTAL(3,$C$10:$C$370)</f>
        <v>0</v>
      </c>
      <c r="C370" s="104">
        <v>52</v>
      </c>
      <c r="D370" s="104" t="s">
        <v>276</v>
      </c>
      <c r="E370" s="104" t="s">
        <v>283</v>
      </c>
      <c r="F370" s="104" t="s">
        <v>278</v>
      </c>
      <c r="G370" s="104" t="s">
        <v>989</v>
      </c>
      <c r="H370" s="104" t="s">
        <v>975</v>
      </c>
      <c r="I370" s="104" t="s">
        <v>990</v>
      </c>
      <c r="J370" s="107">
        <v>30</v>
      </c>
      <c r="K370" s="113">
        <v>5088</v>
      </c>
      <c r="L370" s="116" t="str">
        <f>SUM(N370:AQ370)</f>
        <v>0</v>
      </c>
      <c r="M370" s="119" t="str">
        <f>L370 - K370</f>
        <v>0</v>
      </c>
      <c r="N370" s="113">
        <v>228</v>
      </c>
      <c r="O370" s="116">
        <v>472</v>
      </c>
      <c r="P370" s="116">
        <v>355</v>
      </c>
      <c r="Q370" s="124">
        <v>0</v>
      </c>
      <c r="R370" s="124">
        <v>0</v>
      </c>
      <c r="S370" s="116">
        <v>360</v>
      </c>
      <c r="T370" s="116">
        <v>540</v>
      </c>
      <c r="U370" s="116">
        <v>532</v>
      </c>
      <c r="V370" s="116">
        <v>366</v>
      </c>
      <c r="W370" s="116">
        <v>389</v>
      </c>
      <c r="X370" s="124">
        <v>0</v>
      </c>
      <c r="Y370" s="124">
        <v>0</v>
      </c>
      <c r="Z370" s="124">
        <v>0</v>
      </c>
      <c r="AA370" s="124">
        <v>0</v>
      </c>
      <c r="AB370" s="124">
        <v>0</v>
      </c>
      <c r="AC370" s="124">
        <v>0</v>
      </c>
      <c r="AD370" s="124">
        <v>0</v>
      </c>
      <c r="AE370" s="124">
        <v>0</v>
      </c>
      <c r="AF370" s="124">
        <v>0</v>
      </c>
      <c r="AG370" s="116">
        <v>389</v>
      </c>
      <c r="AH370" s="116">
        <v>399</v>
      </c>
      <c r="AI370" s="116">
        <v>386</v>
      </c>
      <c r="AJ370" s="116">
        <v>228</v>
      </c>
      <c r="AK370" s="116">
        <v>0</v>
      </c>
      <c r="AL370" s="124">
        <v>0</v>
      </c>
      <c r="AM370" s="124">
        <v>0</v>
      </c>
      <c r="AN370" s="116">
        <v>0</v>
      </c>
      <c r="AO370" s="116">
        <v>0</v>
      </c>
      <c r="AP370" s="116">
        <v>0</v>
      </c>
      <c r="AQ370" s="119">
        <v>0</v>
      </c>
    </row>
    <row r="371" spans="1:44" customHeight="1" ht="22.5">
      <c r="B371" s="101" t="str">
        <f>SUBTOTAL(3,$C$10:$C$371)</f>
        <v>0</v>
      </c>
      <c r="C371" s="104">
        <v>52</v>
      </c>
      <c r="D371" s="104" t="s">
        <v>276</v>
      </c>
      <c r="E371" s="104" t="s">
        <v>284</v>
      </c>
      <c r="F371" s="104" t="s">
        <v>278</v>
      </c>
      <c r="G371" s="104" t="s">
        <v>989</v>
      </c>
      <c r="H371" s="104" t="s">
        <v>975</v>
      </c>
      <c r="I371" s="104" t="s">
        <v>990</v>
      </c>
      <c r="J371" s="107">
        <v>30</v>
      </c>
      <c r="K371" s="113">
        <v>3612</v>
      </c>
      <c r="L371" s="116" t="str">
        <f>SUM(N371:AQ371)</f>
        <v>0</v>
      </c>
      <c r="M371" s="119" t="str">
        <f>L371 - K371</f>
        <v>0</v>
      </c>
      <c r="N371" s="113">
        <v>260</v>
      </c>
      <c r="O371" s="116">
        <v>374</v>
      </c>
      <c r="P371" s="116">
        <v>457</v>
      </c>
      <c r="Q371" s="124">
        <v>0</v>
      </c>
      <c r="R371" s="124">
        <v>0</v>
      </c>
      <c r="S371" s="116">
        <v>353</v>
      </c>
      <c r="T371" s="116">
        <v>643</v>
      </c>
      <c r="U371" s="116">
        <v>431</v>
      </c>
      <c r="V371" s="116">
        <v>134</v>
      </c>
      <c r="W371" s="116">
        <v>32</v>
      </c>
      <c r="X371" s="124">
        <v>0</v>
      </c>
      <c r="Y371" s="124">
        <v>0</v>
      </c>
      <c r="Z371" s="124">
        <v>0</v>
      </c>
      <c r="AA371" s="124">
        <v>0</v>
      </c>
      <c r="AB371" s="124">
        <v>0</v>
      </c>
      <c r="AC371" s="124">
        <v>0</v>
      </c>
      <c r="AD371" s="124">
        <v>0</v>
      </c>
      <c r="AE371" s="124">
        <v>0</v>
      </c>
      <c r="AF371" s="124">
        <v>0</v>
      </c>
      <c r="AG371" s="116">
        <v>51</v>
      </c>
      <c r="AH371" s="116">
        <v>0</v>
      </c>
      <c r="AI371" s="116">
        <v>230</v>
      </c>
      <c r="AJ371" s="116">
        <v>230</v>
      </c>
      <c r="AK371" s="116">
        <v>0</v>
      </c>
      <c r="AL371" s="124">
        <v>0</v>
      </c>
      <c r="AM371" s="124">
        <v>0</v>
      </c>
      <c r="AN371" s="116">
        <v>0</v>
      </c>
      <c r="AO371" s="116">
        <v>0</v>
      </c>
      <c r="AP371" s="116">
        <v>0</v>
      </c>
      <c r="AQ371" s="119">
        <v>0</v>
      </c>
    </row>
    <row r="372" spans="1:44" customHeight="1" ht="22.5">
      <c r="B372" s="101" t="str">
        <f>SUBTOTAL(3,$C$10:$C$372)</f>
        <v>0</v>
      </c>
      <c r="C372" s="104">
        <v>52</v>
      </c>
      <c r="D372" s="104" t="s">
        <v>276</v>
      </c>
      <c r="E372" s="104" t="s">
        <v>284</v>
      </c>
      <c r="F372" s="104" t="s">
        <v>278</v>
      </c>
      <c r="G372" s="104" t="s">
        <v>991</v>
      </c>
      <c r="H372" s="104" t="s">
        <v>975</v>
      </c>
      <c r="I372" s="104" t="s">
        <v>978</v>
      </c>
      <c r="J372" s="107">
        <v>30</v>
      </c>
      <c r="K372" s="113">
        <v>1305</v>
      </c>
      <c r="L372" s="116" t="str">
        <f>SUM(N372:AQ372)</f>
        <v>0</v>
      </c>
      <c r="M372" s="119" t="str">
        <f>L372 - K372</f>
        <v>0</v>
      </c>
      <c r="N372" s="113">
        <v>0</v>
      </c>
      <c r="O372" s="116">
        <v>0</v>
      </c>
      <c r="P372" s="116">
        <v>0</v>
      </c>
      <c r="Q372" s="124">
        <v>0</v>
      </c>
      <c r="R372" s="124">
        <v>0</v>
      </c>
      <c r="S372" s="116">
        <v>0</v>
      </c>
      <c r="T372" s="116">
        <v>0</v>
      </c>
      <c r="U372" s="116">
        <v>0</v>
      </c>
      <c r="V372" s="116">
        <v>155</v>
      </c>
      <c r="W372" s="116">
        <v>368</v>
      </c>
      <c r="X372" s="124">
        <v>0</v>
      </c>
      <c r="Y372" s="124">
        <v>0</v>
      </c>
      <c r="Z372" s="124">
        <v>0</v>
      </c>
      <c r="AA372" s="124">
        <v>0</v>
      </c>
      <c r="AB372" s="124">
        <v>0</v>
      </c>
      <c r="AC372" s="124">
        <v>0</v>
      </c>
      <c r="AD372" s="124">
        <v>0</v>
      </c>
      <c r="AE372" s="124">
        <v>0</v>
      </c>
      <c r="AF372" s="124">
        <v>0</v>
      </c>
      <c r="AG372" s="116">
        <v>364</v>
      </c>
      <c r="AH372" s="116">
        <v>367</v>
      </c>
      <c r="AI372" s="116">
        <v>0</v>
      </c>
      <c r="AJ372" s="116">
        <v>0</v>
      </c>
      <c r="AK372" s="116">
        <v>0</v>
      </c>
      <c r="AL372" s="124">
        <v>0</v>
      </c>
      <c r="AM372" s="124">
        <v>0</v>
      </c>
      <c r="AN372" s="116">
        <v>0</v>
      </c>
      <c r="AO372" s="116">
        <v>0</v>
      </c>
      <c r="AP372" s="116">
        <v>0</v>
      </c>
      <c r="AQ372" s="119">
        <v>0</v>
      </c>
    </row>
    <row r="373" spans="1:44" customHeight="1" ht="22.5">
      <c r="B373" s="101" t="str">
        <f>SUBTOTAL(3,$C$10:$C$373)</f>
        <v>0</v>
      </c>
      <c r="C373" s="104">
        <v>52</v>
      </c>
      <c r="D373" s="104" t="s">
        <v>276</v>
      </c>
      <c r="E373" s="104" t="s">
        <v>285</v>
      </c>
      <c r="F373" s="104" t="s">
        <v>280</v>
      </c>
      <c r="G373" s="104" t="s">
        <v>992</v>
      </c>
      <c r="H373" s="104" t="s">
        <v>975</v>
      </c>
      <c r="I373" s="104" t="s">
        <v>993</v>
      </c>
      <c r="J373" s="107">
        <v>10</v>
      </c>
      <c r="K373" s="113">
        <v>17</v>
      </c>
      <c r="L373" s="116" t="str">
        <f>SUM(N373:AQ373)</f>
        <v>0</v>
      </c>
      <c r="M373" s="119" t="str">
        <f>L373 - K373</f>
        <v>0</v>
      </c>
      <c r="N373" s="113">
        <v>0</v>
      </c>
      <c r="O373" s="116">
        <v>0</v>
      </c>
      <c r="P373" s="116">
        <v>0</v>
      </c>
      <c r="Q373" s="124">
        <v>0</v>
      </c>
      <c r="R373" s="124">
        <v>0</v>
      </c>
      <c r="S373" s="116">
        <v>17</v>
      </c>
      <c r="T373" s="116">
        <v>0</v>
      </c>
      <c r="U373" s="116">
        <v>0</v>
      </c>
      <c r="V373" s="116">
        <v>0</v>
      </c>
      <c r="W373" s="116">
        <v>0</v>
      </c>
      <c r="X373" s="124">
        <v>0</v>
      </c>
      <c r="Y373" s="124">
        <v>0</v>
      </c>
      <c r="Z373" s="124">
        <v>0</v>
      </c>
      <c r="AA373" s="124">
        <v>0</v>
      </c>
      <c r="AB373" s="124">
        <v>0</v>
      </c>
      <c r="AC373" s="124">
        <v>0</v>
      </c>
      <c r="AD373" s="124">
        <v>0</v>
      </c>
      <c r="AE373" s="124">
        <v>0</v>
      </c>
      <c r="AF373" s="124">
        <v>0</v>
      </c>
      <c r="AG373" s="116">
        <v>0</v>
      </c>
      <c r="AH373" s="116">
        <v>0</v>
      </c>
      <c r="AI373" s="116">
        <v>0</v>
      </c>
      <c r="AJ373" s="116">
        <v>0</v>
      </c>
      <c r="AK373" s="116">
        <v>0</v>
      </c>
      <c r="AL373" s="124">
        <v>0</v>
      </c>
      <c r="AM373" s="124">
        <v>0</v>
      </c>
      <c r="AN373" s="116">
        <v>0</v>
      </c>
      <c r="AO373" s="116">
        <v>0</v>
      </c>
      <c r="AP373" s="116">
        <v>0</v>
      </c>
      <c r="AQ373" s="119">
        <v>0</v>
      </c>
    </row>
    <row r="374" spans="1:44" customHeight="1" ht="22.5">
      <c r="B374" s="101" t="str">
        <f>SUBTOTAL(3,$C$10:$C$374)</f>
        <v>0</v>
      </c>
      <c r="C374" s="104">
        <v>52</v>
      </c>
      <c r="D374" s="104" t="s">
        <v>276</v>
      </c>
      <c r="E374" s="104" t="s">
        <v>285</v>
      </c>
      <c r="F374" s="104" t="s">
        <v>280</v>
      </c>
      <c r="G374" s="104" t="s">
        <v>994</v>
      </c>
      <c r="H374" s="104" t="s">
        <v>975</v>
      </c>
      <c r="I374" s="104" t="s">
        <v>990</v>
      </c>
      <c r="J374" s="107">
        <v>10</v>
      </c>
      <c r="K374" s="113">
        <v>8244</v>
      </c>
      <c r="L374" s="116" t="str">
        <f>SUM(N374:AQ374)</f>
        <v>0</v>
      </c>
      <c r="M374" s="119" t="str">
        <f>L374 - K374</f>
        <v>0</v>
      </c>
      <c r="N374" s="113">
        <v>1124</v>
      </c>
      <c r="O374" s="116">
        <v>221</v>
      </c>
      <c r="P374" s="116">
        <v>744</v>
      </c>
      <c r="Q374" s="124">
        <v>0</v>
      </c>
      <c r="R374" s="124">
        <v>0</v>
      </c>
      <c r="S374" s="116">
        <v>632</v>
      </c>
      <c r="T374" s="116">
        <v>686</v>
      </c>
      <c r="U374" s="116">
        <v>538</v>
      </c>
      <c r="V374" s="116">
        <v>736</v>
      </c>
      <c r="W374" s="116">
        <v>795</v>
      </c>
      <c r="X374" s="124">
        <v>0</v>
      </c>
      <c r="Y374" s="124">
        <v>0</v>
      </c>
      <c r="Z374" s="124">
        <v>0</v>
      </c>
      <c r="AA374" s="124">
        <v>0</v>
      </c>
      <c r="AB374" s="124">
        <v>0</v>
      </c>
      <c r="AC374" s="124">
        <v>0</v>
      </c>
      <c r="AD374" s="124">
        <v>0</v>
      </c>
      <c r="AE374" s="124">
        <v>0</v>
      </c>
      <c r="AF374" s="124">
        <v>0</v>
      </c>
      <c r="AG374" s="116">
        <v>297</v>
      </c>
      <c r="AH374" s="116">
        <v>429</v>
      </c>
      <c r="AI374" s="116">
        <v>129</v>
      </c>
      <c r="AJ374" s="116">
        <v>610</v>
      </c>
      <c r="AK374" s="116">
        <v>0</v>
      </c>
      <c r="AL374" s="124">
        <v>0</v>
      </c>
      <c r="AM374" s="124">
        <v>0</v>
      </c>
      <c r="AN374" s="116">
        <v>0</v>
      </c>
      <c r="AO374" s="116">
        <v>0</v>
      </c>
      <c r="AP374" s="116">
        <v>0</v>
      </c>
      <c r="AQ374" s="119">
        <v>0</v>
      </c>
    </row>
    <row r="375" spans="1:44" customHeight="1" ht="22.5">
      <c r="B375" s="101" t="str">
        <f>SUBTOTAL(3,$C$10:$C$375)</f>
        <v>0</v>
      </c>
      <c r="C375" s="104">
        <v>52</v>
      </c>
      <c r="D375" s="104" t="s">
        <v>276</v>
      </c>
      <c r="E375" s="104" t="s">
        <v>285</v>
      </c>
      <c r="F375" s="104" t="s">
        <v>280</v>
      </c>
      <c r="G375" s="104" t="s">
        <v>995</v>
      </c>
      <c r="H375" s="104" t="s">
        <v>975</v>
      </c>
      <c r="I375" s="104" t="s">
        <v>988</v>
      </c>
      <c r="J375" s="107">
        <v>10</v>
      </c>
      <c r="K375" s="113">
        <v>396</v>
      </c>
      <c r="L375" s="116" t="str">
        <f>SUM(N375:AQ375)</f>
        <v>0</v>
      </c>
      <c r="M375" s="119" t="str">
        <f>L375 - K375</f>
        <v>0</v>
      </c>
      <c r="N375" s="113">
        <v>0</v>
      </c>
      <c r="O375" s="116">
        <v>0</v>
      </c>
      <c r="P375" s="116">
        <v>0</v>
      </c>
      <c r="Q375" s="124">
        <v>0</v>
      </c>
      <c r="R375" s="124">
        <v>0</v>
      </c>
      <c r="S375" s="116">
        <v>0</v>
      </c>
      <c r="T375" s="116">
        <v>0</v>
      </c>
      <c r="U375" s="116">
        <v>0</v>
      </c>
      <c r="V375" s="116">
        <v>0</v>
      </c>
      <c r="W375" s="116">
        <v>0</v>
      </c>
      <c r="X375" s="124">
        <v>0</v>
      </c>
      <c r="Y375" s="124">
        <v>0</v>
      </c>
      <c r="Z375" s="124">
        <v>0</v>
      </c>
      <c r="AA375" s="124">
        <v>0</v>
      </c>
      <c r="AB375" s="124">
        <v>0</v>
      </c>
      <c r="AC375" s="124">
        <v>0</v>
      </c>
      <c r="AD375" s="124">
        <v>0</v>
      </c>
      <c r="AE375" s="124">
        <v>0</v>
      </c>
      <c r="AF375" s="124">
        <v>0</v>
      </c>
      <c r="AG375" s="116">
        <v>0</v>
      </c>
      <c r="AH375" s="116">
        <v>0</v>
      </c>
      <c r="AI375" s="116">
        <v>0</v>
      </c>
      <c r="AJ375" s="116">
        <v>0</v>
      </c>
      <c r="AK375" s="116">
        <v>0</v>
      </c>
      <c r="AL375" s="124">
        <v>0</v>
      </c>
      <c r="AM375" s="124">
        <v>0</v>
      </c>
      <c r="AN375" s="116">
        <v>0</v>
      </c>
      <c r="AO375" s="116">
        <v>0</v>
      </c>
      <c r="AP375" s="116">
        <v>0</v>
      </c>
      <c r="AQ375" s="119">
        <v>0</v>
      </c>
    </row>
    <row r="376" spans="1:44" customHeight="1" ht="22.5">
      <c r="B376" s="101" t="str">
        <f>SUBTOTAL(3,$C$10:$C$376)</f>
        <v>0</v>
      </c>
      <c r="C376" s="104">
        <v>52</v>
      </c>
      <c r="D376" s="104" t="s">
        <v>276</v>
      </c>
      <c r="E376" s="104" t="s">
        <v>286</v>
      </c>
      <c r="F376" s="104" t="s">
        <v>278</v>
      </c>
      <c r="G376" s="104" t="s">
        <v>974</v>
      </c>
      <c r="H376" s="104" t="s">
        <v>975</v>
      </c>
      <c r="I376" s="104" t="s">
        <v>976</v>
      </c>
      <c r="J376" s="107">
        <v>30</v>
      </c>
      <c r="K376" s="113">
        <v>7715</v>
      </c>
      <c r="L376" s="116" t="str">
        <f>SUM(N376:AQ376)</f>
        <v>0</v>
      </c>
      <c r="M376" s="119" t="str">
        <f>L376 - K376</f>
        <v>0</v>
      </c>
      <c r="N376" s="113">
        <v>480</v>
      </c>
      <c r="O376" s="116">
        <v>825</v>
      </c>
      <c r="P376" s="116">
        <v>624</v>
      </c>
      <c r="Q376" s="124">
        <v>0</v>
      </c>
      <c r="R376" s="124">
        <v>0</v>
      </c>
      <c r="S376" s="116">
        <v>830</v>
      </c>
      <c r="T376" s="116">
        <v>723</v>
      </c>
      <c r="U376" s="116">
        <v>721</v>
      </c>
      <c r="V376" s="116">
        <v>590</v>
      </c>
      <c r="W376" s="116">
        <v>509</v>
      </c>
      <c r="X376" s="124">
        <v>0</v>
      </c>
      <c r="Y376" s="124">
        <v>0</v>
      </c>
      <c r="Z376" s="124">
        <v>0</v>
      </c>
      <c r="AA376" s="124">
        <v>0</v>
      </c>
      <c r="AB376" s="124">
        <v>0</v>
      </c>
      <c r="AC376" s="124">
        <v>0</v>
      </c>
      <c r="AD376" s="124">
        <v>0</v>
      </c>
      <c r="AE376" s="124">
        <v>0</v>
      </c>
      <c r="AF376" s="124">
        <v>0</v>
      </c>
      <c r="AG376" s="116">
        <v>601</v>
      </c>
      <c r="AH376" s="116">
        <v>517</v>
      </c>
      <c r="AI376" s="116">
        <v>421</v>
      </c>
      <c r="AJ376" s="116">
        <v>560</v>
      </c>
      <c r="AK376" s="116">
        <v>0</v>
      </c>
      <c r="AL376" s="124">
        <v>0</v>
      </c>
      <c r="AM376" s="124">
        <v>0</v>
      </c>
      <c r="AN376" s="116">
        <v>0</v>
      </c>
      <c r="AO376" s="116">
        <v>0</v>
      </c>
      <c r="AP376" s="116">
        <v>0</v>
      </c>
      <c r="AQ376" s="119">
        <v>0</v>
      </c>
    </row>
    <row r="377" spans="1:44" customHeight="1" ht="22.5">
      <c r="B377" s="101" t="str">
        <f>SUBTOTAL(3,$C$10:$C$377)</f>
        <v>0</v>
      </c>
      <c r="C377" s="104">
        <v>52</v>
      </c>
      <c r="D377" s="104" t="s">
        <v>276</v>
      </c>
      <c r="E377" s="104" t="s">
        <v>287</v>
      </c>
      <c r="F377" s="104" t="s">
        <v>278</v>
      </c>
      <c r="G377" s="104" t="s">
        <v>996</v>
      </c>
      <c r="H377" s="104" t="s">
        <v>975</v>
      </c>
      <c r="I377" s="104" t="s">
        <v>986</v>
      </c>
      <c r="J377" s="107">
        <v>30</v>
      </c>
      <c r="K377" s="113">
        <v>6192</v>
      </c>
      <c r="L377" s="116" t="str">
        <f>SUM(N377:AQ377)</f>
        <v>0</v>
      </c>
      <c r="M377" s="119" t="str">
        <f>L377 - K377</f>
        <v>0</v>
      </c>
      <c r="N377" s="113">
        <v>252</v>
      </c>
      <c r="O377" s="116">
        <v>660</v>
      </c>
      <c r="P377" s="116">
        <v>493</v>
      </c>
      <c r="Q377" s="124">
        <v>0</v>
      </c>
      <c r="R377" s="124">
        <v>0</v>
      </c>
      <c r="S377" s="116">
        <v>668</v>
      </c>
      <c r="T377" s="116">
        <v>665</v>
      </c>
      <c r="U377" s="116">
        <v>572</v>
      </c>
      <c r="V377" s="116">
        <v>496</v>
      </c>
      <c r="W377" s="116">
        <v>458</v>
      </c>
      <c r="X377" s="124">
        <v>0</v>
      </c>
      <c r="Y377" s="124">
        <v>0</v>
      </c>
      <c r="Z377" s="124">
        <v>0</v>
      </c>
      <c r="AA377" s="124">
        <v>0</v>
      </c>
      <c r="AB377" s="124">
        <v>0</v>
      </c>
      <c r="AC377" s="124">
        <v>0</v>
      </c>
      <c r="AD377" s="124">
        <v>0</v>
      </c>
      <c r="AE377" s="124">
        <v>0</v>
      </c>
      <c r="AF377" s="124">
        <v>0</v>
      </c>
      <c r="AG377" s="116">
        <v>0</v>
      </c>
      <c r="AH377" s="116">
        <v>0</v>
      </c>
      <c r="AI377" s="116">
        <v>485</v>
      </c>
      <c r="AJ377" s="116">
        <v>516</v>
      </c>
      <c r="AK377" s="116">
        <v>0</v>
      </c>
      <c r="AL377" s="124">
        <v>0</v>
      </c>
      <c r="AM377" s="124">
        <v>0</v>
      </c>
      <c r="AN377" s="116">
        <v>0</v>
      </c>
      <c r="AO377" s="116">
        <v>0</v>
      </c>
      <c r="AP377" s="116">
        <v>0</v>
      </c>
      <c r="AQ377" s="119">
        <v>0</v>
      </c>
    </row>
    <row r="378" spans="1:44" customHeight="1" ht="22.5">
      <c r="B378" s="101" t="str">
        <f>SUBTOTAL(3,$C$10:$C$378)</f>
        <v>0</v>
      </c>
      <c r="C378" s="104">
        <v>52</v>
      </c>
      <c r="D378" s="104" t="s">
        <v>276</v>
      </c>
      <c r="E378" s="104" t="s">
        <v>288</v>
      </c>
      <c r="F378" s="104" t="s">
        <v>280</v>
      </c>
      <c r="G378" s="104" t="s">
        <v>997</v>
      </c>
      <c r="H378" s="104" t="s">
        <v>980</v>
      </c>
      <c r="I378" s="104" t="s">
        <v>998</v>
      </c>
      <c r="J378" s="107">
        <v>10</v>
      </c>
      <c r="K378" s="113">
        <v>744</v>
      </c>
      <c r="L378" s="116" t="str">
        <f>SUM(N378:AQ378)</f>
        <v>0</v>
      </c>
      <c r="M378" s="119" t="str">
        <f>L378 - K378</f>
        <v>0</v>
      </c>
      <c r="N378" s="113">
        <v>0</v>
      </c>
      <c r="O378" s="116">
        <v>0</v>
      </c>
      <c r="P378" s="116">
        <v>0</v>
      </c>
      <c r="Q378" s="124">
        <v>0</v>
      </c>
      <c r="R378" s="124">
        <v>0</v>
      </c>
      <c r="S378" s="116">
        <v>0</v>
      </c>
      <c r="T378" s="116">
        <v>0</v>
      </c>
      <c r="U378" s="116">
        <v>0</v>
      </c>
      <c r="V378" s="116">
        <v>0</v>
      </c>
      <c r="W378" s="116">
        <v>0</v>
      </c>
      <c r="X378" s="124">
        <v>0</v>
      </c>
      <c r="Y378" s="124">
        <v>0</v>
      </c>
      <c r="Z378" s="124">
        <v>0</v>
      </c>
      <c r="AA378" s="124">
        <v>0</v>
      </c>
      <c r="AB378" s="124">
        <v>0</v>
      </c>
      <c r="AC378" s="124">
        <v>0</v>
      </c>
      <c r="AD378" s="124">
        <v>0</v>
      </c>
      <c r="AE378" s="124">
        <v>0</v>
      </c>
      <c r="AF378" s="124">
        <v>0</v>
      </c>
      <c r="AG378" s="116">
        <v>0</v>
      </c>
      <c r="AH378" s="116">
        <v>0</v>
      </c>
      <c r="AI378" s="116">
        <v>0</v>
      </c>
      <c r="AJ378" s="116">
        <v>0</v>
      </c>
      <c r="AK378" s="116">
        <v>0</v>
      </c>
      <c r="AL378" s="124">
        <v>0</v>
      </c>
      <c r="AM378" s="124">
        <v>0</v>
      </c>
      <c r="AN378" s="116">
        <v>0</v>
      </c>
      <c r="AO378" s="116">
        <v>0</v>
      </c>
      <c r="AP378" s="116">
        <v>0</v>
      </c>
      <c r="AQ378" s="119">
        <v>0</v>
      </c>
    </row>
    <row r="379" spans="1:44" customHeight="1" ht="22.5">
      <c r="B379" s="101" t="str">
        <f>SUBTOTAL(3,$C$10:$C$379)</f>
        <v>0</v>
      </c>
      <c r="C379" s="104">
        <v>52</v>
      </c>
      <c r="D379" s="104" t="s">
        <v>276</v>
      </c>
      <c r="E379" s="104" t="s">
        <v>288</v>
      </c>
      <c r="F379" s="104" t="s">
        <v>280</v>
      </c>
      <c r="G379" s="104" t="s">
        <v>999</v>
      </c>
      <c r="H379" s="104" t="s">
        <v>980</v>
      </c>
      <c r="I379" s="104" t="s">
        <v>1000</v>
      </c>
      <c r="J379" s="107">
        <v>10</v>
      </c>
      <c r="K379" s="113">
        <v>6276</v>
      </c>
      <c r="L379" s="116" t="str">
        <f>SUM(N379:AQ379)</f>
        <v>0</v>
      </c>
      <c r="M379" s="119" t="str">
        <f>L379 - K379</f>
        <v>0</v>
      </c>
      <c r="N379" s="113">
        <v>1092</v>
      </c>
      <c r="O379" s="116">
        <v>0</v>
      </c>
      <c r="P379" s="116">
        <v>0</v>
      </c>
      <c r="Q379" s="124">
        <v>0</v>
      </c>
      <c r="R379" s="124">
        <v>0</v>
      </c>
      <c r="S379" s="116">
        <v>1942</v>
      </c>
      <c r="T379" s="116">
        <v>1130</v>
      </c>
      <c r="U379" s="116">
        <v>1112</v>
      </c>
      <c r="V379" s="116">
        <v>696</v>
      </c>
      <c r="W379" s="116">
        <v>84</v>
      </c>
      <c r="X379" s="124">
        <v>0</v>
      </c>
      <c r="Y379" s="124">
        <v>0</v>
      </c>
      <c r="Z379" s="124">
        <v>0</v>
      </c>
      <c r="AA379" s="124">
        <v>0</v>
      </c>
      <c r="AB379" s="124">
        <v>0</v>
      </c>
      <c r="AC379" s="124">
        <v>0</v>
      </c>
      <c r="AD379" s="124">
        <v>0</v>
      </c>
      <c r="AE379" s="124">
        <v>0</v>
      </c>
      <c r="AF379" s="124">
        <v>0</v>
      </c>
      <c r="AG379" s="116">
        <v>0</v>
      </c>
      <c r="AH379" s="116">
        <v>0</v>
      </c>
      <c r="AI379" s="116">
        <v>0</v>
      </c>
      <c r="AJ379" s="116">
        <v>0</v>
      </c>
      <c r="AK379" s="116">
        <v>0</v>
      </c>
      <c r="AL379" s="124">
        <v>0</v>
      </c>
      <c r="AM379" s="124">
        <v>0</v>
      </c>
      <c r="AN379" s="116">
        <v>0</v>
      </c>
      <c r="AO379" s="116">
        <v>0</v>
      </c>
      <c r="AP379" s="116">
        <v>0</v>
      </c>
      <c r="AQ379" s="119">
        <v>0</v>
      </c>
    </row>
    <row r="380" spans="1:44" customHeight="1" ht="22.5">
      <c r="B380" s="101" t="str">
        <f>SUBTOTAL(3,$C$10:$C$380)</f>
        <v>0</v>
      </c>
      <c r="C380" s="104">
        <v>52</v>
      </c>
      <c r="D380" s="104" t="s">
        <v>276</v>
      </c>
      <c r="E380" s="104" t="s">
        <v>289</v>
      </c>
      <c r="F380" s="104" t="s">
        <v>278</v>
      </c>
      <c r="G380" s="104" t="s">
        <v>1001</v>
      </c>
      <c r="H380" s="104" t="s">
        <v>975</v>
      </c>
      <c r="I380" s="104" t="s">
        <v>1002</v>
      </c>
      <c r="J380" s="107">
        <v>30</v>
      </c>
      <c r="K380" s="113">
        <v>4176</v>
      </c>
      <c r="L380" s="116" t="str">
        <f>SUM(N380:AQ380)</f>
        <v>0</v>
      </c>
      <c r="M380" s="119" t="str">
        <f>L380 - K380</f>
        <v>0</v>
      </c>
      <c r="N380" s="113">
        <v>337</v>
      </c>
      <c r="O380" s="116">
        <v>439</v>
      </c>
      <c r="P380" s="116">
        <v>620</v>
      </c>
      <c r="Q380" s="124">
        <v>0</v>
      </c>
      <c r="R380" s="124">
        <v>0</v>
      </c>
      <c r="S380" s="116">
        <v>608</v>
      </c>
      <c r="T380" s="116">
        <v>615</v>
      </c>
      <c r="U380" s="116">
        <v>590</v>
      </c>
      <c r="V380" s="116">
        <v>289</v>
      </c>
      <c r="W380" s="116">
        <v>0</v>
      </c>
      <c r="X380" s="124">
        <v>0</v>
      </c>
      <c r="Y380" s="124">
        <v>0</v>
      </c>
      <c r="Z380" s="124">
        <v>0</v>
      </c>
      <c r="AA380" s="124">
        <v>0</v>
      </c>
      <c r="AB380" s="124">
        <v>0</v>
      </c>
      <c r="AC380" s="124">
        <v>0</v>
      </c>
      <c r="AD380" s="124">
        <v>0</v>
      </c>
      <c r="AE380" s="124">
        <v>0</v>
      </c>
      <c r="AF380" s="124">
        <v>0</v>
      </c>
      <c r="AG380" s="116">
        <v>0</v>
      </c>
      <c r="AH380" s="116">
        <v>0</v>
      </c>
      <c r="AI380" s="116">
        <v>0</v>
      </c>
      <c r="AJ380" s="116">
        <v>0</v>
      </c>
      <c r="AK380" s="116">
        <v>0</v>
      </c>
      <c r="AL380" s="124">
        <v>0</v>
      </c>
      <c r="AM380" s="124">
        <v>0</v>
      </c>
      <c r="AN380" s="116">
        <v>0</v>
      </c>
      <c r="AO380" s="116">
        <v>0</v>
      </c>
      <c r="AP380" s="116">
        <v>0</v>
      </c>
      <c r="AQ380" s="119">
        <v>0</v>
      </c>
    </row>
    <row r="381" spans="1:44" customHeight="1" ht="22.5">
      <c r="B381" s="101" t="str">
        <f>SUBTOTAL(3,$C$10:$C$381)</f>
        <v>0</v>
      </c>
      <c r="C381" s="104">
        <v>52</v>
      </c>
      <c r="D381" s="104" t="s">
        <v>276</v>
      </c>
      <c r="E381" s="104" t="s">
        <v>290</v>
      </c>
      <c r="F381" s="104" t="s">
        <v>280</v>
      </c>
      <c r="G381" s="104" t="s">
        <v>1003</v>
      </c>
      <c r="H381" s="104" t="s">
        <v>975</v>
      </c>
      <c r="I381" s="104" t="s">
        <v>1002</v>
      </c>
      <c r="J381" s="107">
        <v>10</v>
      </c>
      <c r="K381" s="113">
        <v>5046</v>
      </c>
      <c r="L381" s="116" t="str">
        <f>SUM(N381:AQ381)</f>
        <v>0</v>
      </c>
      <c r="M381" s="119" t="str">
        <f>L381 - K381</f>
        <v>0</v>
      </c>
      <c r="N381" s="113">
        <v>396</v>
      </c>
      <c r="O381" s="116">
        <v>999</v>
      </c>
      <c r="P381" s="116">
        <v>386</v>
      </c>
      <c r="Q381" s="124">
        <v>0</v>
      </c>
      <c r="R381" s="124">
        <v>0</v>
      </c>
      <c r="S381" s="116">
        <v>501</v>
      </c>
      <c r="T381" s="116">
        <v>744</v>
      </c>
      <c r="U381" s="116">
        <v>493</v>
      </c>
      <c r="V381" s="116">
        <v>808</v>
      </c>
      <c r="W381" s="116">
        <v>189</v>
      </c>
      <c r="X381" s="124">
        <v>0</v>
      </c>
      <c r="Y381" s="124">
        <v>0</v>
      </c>
      <c r="Z381" s="124">
        <v>0</v>
      </c>
      <c r="AA381" s="124">
        <v>0</v>
      </c>
      <c r="AB381" s="124">
        <v>0</v>
      </c>
      <c r="AC381" s="124">
        <v>0</v>
      </c>
      <c r="AD381" s="124">
        <v>0</v>
      </c>
      <c r="AE381" s="124">
        <v>0</v>
      </c>
      <c r="AF381" s="124">
        <v>0</v>
      </c>
      <c r="AG381" s="116">
        <v>0</v>
      </c>
      <c r="AH381" s="116">
        <v>0</v>
      </c>
      <c r="AI381" s="116">
        <v>0</v>
      </c>
      <c r="AJ381" s="116">
        <v>0</v>
      </c>
      <c r="AK381" s="116">
        <v>0</v>
      </c>
      <c r="AL381" s="124">
        <v>0</v>
      </c>
      <c r="AM381" s="124">
        <v>0</v>
      </c>
      <c r="AN381" s="116">
        <v>0</v>
      </c>
      <c r="AO381" s="116">
        <v>0</v>
      </c>
      <c r="AP381" s="116">
        <v>0</v>
      </c>
      <c r="AQ381" s="119">
        <v>0</v>
      </c>
    </row>
    <row r="382" spans="1:44" customHeight="1" ht="22.5">
      <c r="B382" s="101" t="str">
        <f>SUBTOTAL(3,$C$10:$C$382)</f>
        <v>0</v>
      </c>
      <c r="C382" s="104">
        <v>52</v>
      </c>
      <c r="D382" s="104" t="s">
        <v>276</v>
      </c>
      <c r="E382" s="104" t="s">
        <v>291</v>
      </c>
      <c r="F382" s="104" t="s">
        <v>278</v>
      </c>
      <c r="G382" s="104" t="s">
        <v>1004</v>
      </c>
      <c r="H382" s="104" t="s">
        <v>975</v>
      </c>
      <c r="I382" s="104" t="s">
        <v>998</v>
      </c>
      <c r="J382" s="107">
        <v>30</v>
      </c>
      <c r="K382" s="113">
        <v>780</v>
      </c>
      <c r="L382" s="116" t="str">
        <f>SUM(N382:AQ382)</f>
        <v>0</v>
      </c>
      <c r="M382" s="119" t="str">
        <f>L382 - K382</f>
        <v>0</v>
      </c>
      <c r="N382" s="113">
        <v>0</v>
      </c>
      <c r="O382" s="116">
        <v>0</v>
      </c>
      <c r="P382" s="116">
        <v>0</v>
      </c>
      <c r="Q382" s="124">
        <v>0</v>
      </c>
      <c r="R382" s="124">
        <v>0</v>
      </c>
      <c r="S382" s="116">
        <v>0</v>
      </c>
      <c r="T382" s="116">
        <v>0</v>
      </c>
      <c r="U382" s="116">
        <v>0</v>
      </c>
      <c r="V382" s="116">
        <v>0</v>
      </c>
      <c r="W382" s="116">
        <v>0</v>
      </c>
      <c r="X382" s="124">
        <v>0</v>
      </c>
      <c r="Y382" s="124">
        <v>0</v>
      </c>
      <c r="Z382" s="124">
        <v>0</v>
      </c>
      <c r="AA382" s="124">
        <v>0</v>
      </c>
      <c r="AB382" s="124">
        <v>0</v>
      </c>
      <c r="AC382" s="124">
        <v>0</v>
      </c>
      <c r="AD382" s="124">
        <v>0</v>
      </c>
      <c r="AE382" s="124">
        <v>0</v>
      </c>
      <c r="AF382" s="124">
        <v>0</v>
      </c>
      <c r="AG382" s="116">
        <v>0</v>
      </c>
      <c r="AH382" s="116">
        <v>0</v>
      </c>
      <c r="AI382" s="116">
        <v>0</v>
      </c>
      <c r="AJ382" s="116">
        <v>0</v>
      </c>
      <c r="AK382" s="116">
        <v>0</v>
      </c>
      <c r="AL382" s="124">
        <v>0</v>
      </c>
      <c r="AM382" s="124">
        <v>0</v>
      </c>
      <c r="AN382" s="116">
        <v>0</v>
      </c>
      <c r="AO382" s="116">
        <v>0</v>
      </c>
      <c r="AP382" s="116">
        <v>0</v>
      </c>
      <c r="AQ382" s="119">
        <v>0</v>
      </c>
    </row>
    <row r="383" spans="1:44" customHeight="1" ht="22.5">
      <c r="B383" s="101" t="str">
        <f>SUBTOTAL(3,$C$10:$C$383)</f>
        <v>0</v>
      </c>
      <c r="C383" s="104">
        <v>52</v>
      </c>
      <c r="D383" s="104" t="s">
        <v>276</v>
      </c>
      <c r="E383" s="104" t="s">
        <v>293</v>
      </c>
      <c r="F383" s="104" t="s">
        <v>278</v>
      </c>
      <c r="G383" s="104" t="s">
        <v>1005</v>
      </c>
      <c r="H383" s="104" t="s">
        <v>975</v>
      </c>
      <c r="I383" s="104" t="s">
        <v>1000</v>
      </c>
      <c r="J383" s="107">
        <v>30</v>
      </c>
      <c r="K383" s="113">
        <v>2460</v>
      </c>
      <c r="L383" s="116" t="str">
        <f>SUM(N383:AQ383)</f>
        <v>0</v>
      </c>
      <c r="M383" s="119" t="str">
        <f>L383 - K383</f>
        <v>0</v>
      </c>
      <c r="N383" s="113">
        <v>0</v>
      </c>
      <c r="O383" s="116">
        <v>0</v>
      </c>
      <c r="P383" s="116">
        <v>336</v>
      </c>
      <c r="Q383" s="124">
        <v>0</v>
      </c>
      <c r="R383" s="124">
        <v>0</v>
      </c>
      <c r="S383" s="116">
        <v>425</v>
      </c>
      <c r="T383" s="116">
        <v>1219</v>
      </c>
      <c r="U383" s="116">
        <v>0</v>
      </c>
      <c r="V383" s="116">
        <v>0</v>
      </c>
      <c r="W383" s="116">
        <v>363</v>
      </c>
      <c r="X383" s="124">
        <v>0</v>
      </c>
      <c r="Y383" s="124">
        <v>0</v>
      </c>
      <c r="Z383" s="124">
        <v>0</v>
      </c>
      <c r="AA383" s="124">
        <v>0</v>
      </c>
      <c r="AB383" s="124">
        <v>0</v>
      </c>
      <c r="AC383" s="124">
        <v>0</v>
      </c>
      <c r="AD383" s="124">
        <v>0</v>
      </c>
      <c r="AE383" s="124">
        <v>0</v>
      </c>
      <c r="AF383" s="124">
        <v>0</v>
      </c>
      <c r="AG383" s="116">
        <v>0</v>
      </c>
      <c r="AH383" s="116">
        <v>0</v>
      </c>
      <c r="AI383" s="116">
        <v>0</v>
      </c>
      <c r="AJ383" s="116">
        <v>0</v>
      </c>
      <c r="AK383" s="116">
        <v>0</v>
      </c>
      <c r="AL383" s="124">
        <v>0</v>
      </c>
      <c r="AM383" s="124">
        <v>0</v>
      </c>
      <c r="AN383" s="116">
        <v>0</v>
      </c>
      <c r="AO383" s="116">
        <v>0</v>
      </c>
      <c r="AP383" s="116">
        <v>0</v>
      </c>
      <c r="AQ383" s="119">
        <v>0</v>
      </c>
    </row>
    <row r="384" spans="1:44" customHeight="1" ht="22.5">
      <c r="B384" s="101" t="str">
        <f>SUBTOTAL(3,$C$10:$C$384)</f>
        <v>0</v>
      </c>
      <c r="C384" s="104">
        <v>52</v>
      </c>
      <c r="D384" s="104" t="s">
        <v>276</v>
      </c>
      <c r="E384" s="104" t="s">
        <v>294</v>
      </c>
      <c r="F384" s="104" t="s">
        <v>278</v>
      </c>
      <c r="G384" s="104" t="s">
        <v>974</v>
      </c>
      <c r="H384" s="104" t="s">
        <v>975</v>
      </c>
      <c r="I384" s="104" t="s">
        <v>976</v>
      </c>
      <c r="J384" s="107">
        <v>30</v>
      </c>
      <c r="K384" s="113">
        <v>7441</v>
      </c>
      <c r="L384" s="116" t="str">
        <f>SUM(N384:AQ384)</f>
        <v>0</v>
      </c>
      <c r="M384" s="119" t="str">
        <f>L384 - K384</f>
        <v>0</v>
      </c>
      <c r="N384" s="113">
        <v>496</v>
      </c>
      <c r="O384" s="116">
        <v>895</v>
      </c>
      <c r="P384" s="116">
        <v>516</v>
      </c>
      <c r="Q384" s="124">
        <v>0</v>
      </c>
      <c r="R384" s="124">
        <v>0</v>
      </c>
      <c r="S384" s="116">
        <v>697</v>
      </c>
      <c r="T384" s="116">
        <v>671</v>
      </c>
      <c r="U384" s="116">
        <v>676</v>
      </c>
      <c r="V384" s="116">
        <v>581</v>
      </c>
      <c r="W384" s="116">
        <v>326</v>
      </c>
      <c r="X384" s="124">
        <v>0</v>
      </c>
      <c r="Y384" s="124">
        <v>0</v>
      </c>
      <c r="Z384" s="124">
        <v>0</v>
      </c>
      <c r="AA384" s="124">
        <v>0</v>
      </c>
      <c r="AB384" s="124">
        <v>0</v>
      </c>
      <c r="AC384" s="124">
        <v>0</v>
      </c>
      <c r="AD384" s="124">
        <v>0</v>
      </c>
      <c r="AE384" s="124">
        <v>0</v>
      </c>
      <c r="AF384" s="124">
        <v>0</v>
      </c>
      <c r="AG384" s="116">
        <v>280</v>
      </c>
      <c r="AH384" s="116">
        <v>622</v>
      </c>
      <c r="AI384" s="116">
        <v>588</v>
      </c>
      <c r="AJ384" s="116">
        <v>625</v>
      </c>
      <c r="AK384" s="116">
        <v>0</v>
      </c>
      <c r="AL384" s="124">
        <v>0</v>
      </c>
      <c r="AM384" s="124">
        <v>0</v>
      </c>
      <c r="AN384" s="116">
        <v>0</v>
      </c>
      <c r="AO384" s="116">
        <v>0</v>
      </c>
      <c r="AP384" s="116">
        <v>0</v>
      </c>
      <c r="AQ384" s="119">
        <v>0</v>
      </c>
    </row>
    <row r="385" spans="1:44" customHeight="1" ht="22.5">
      <c r="B385" s="101" t="str">
        <f>SUBTOTAL(3,$C$10:$C$385)</f>
        <v>0</v>
      </c>
      <c r="C385" s="104">
        <v>52</v>
      </c>
      <c r="D385" s="104" t="s">
        <v>276</v>
      </c>
      <c r="E385" s="104" t="s">
        <v>295</v>
      </c>
      <c r="F385" s="104" t="s">
        <v>280</v>
      </c>
      <c r="G385" s="104" t="s">
        <v>1006</v>
      </c>
      <c r="H385" s="104" t="s">
        <v>980</v>
      </c>
      <c r="I385" s="104" t="s">
        <v>976</v>
      </c>
      <c r="J385" s="107">
        <v>10</v>
      </c>
      <c r="K385" s="113">
        <v>12240</v>
      </c>
      <c r="L385" s="116" t="str">
        <f>SUM(N385:AQ385)</f>
        <v>0</v>
      </c>
      <c r="M385" s="119" t="str">
        <f>L385 - K385</f>
        <v>0</v>
      </c>
      <c r="N385" s="113">
        <v>516</v>
      </c>
      <c r="O385" s="116">
        <v>1618</v>
      </c>
      <c r="P385" s="116">
        <v>1254</v>
      </c>
      <c r="Q385" s="124">
        <v>0</v>
      </c>
      <c r="R385" s="124">
        <v>0</v>
      </c>
      <c r="S385" s="116">
        <v>979</v>
      </c>
      <c r="T385" s="116">
        <v>1079</v>
      </c>
      <c r="U385" s="116">
        <v>1144</v>
      </c>
      <c r="V385" s="116">
        <v>784</v>
      </c>
      <c r="W385" s="116">
        <v>711</v>
      </c>
      <c r="X385" s="124">
        <v>0</v>
      </c>
      <c r="Y385" s="124">
        <v>0</v>
      </c>
      <c r="Z385" s="124">
        <v>0</v>
      </c>
      <c r="AA385" s="124">
        <v>0</v>
      </c>
      <c r="AB385" s="124">
        <v>0</v>
      </c>
      <c r="AC385" s="124">
        <v>0</v>
      </c>
      <c r="AD385" s="124">
        <v>0</v>
      </c>
      <c r="AE385" s="124">
        <v>0</v>
      </c>
      <c r="AF385" s="124">
        <v>0</v>
      </c>
      <c r="AG385" s="116">
        <v>99</v>
      </c>
      <c r="AH385" s="116">
        <v>841</v>
      </c>
      <c r="AI385" s="116">
        <v>797</v>
      </c>
      <c r="AJ385" s="116">
        <v>800</v>
      </c>
      <c r="AK385" s="116">
        <v>0</v>
      </c>
      <c r="AL385" s="124">
        <v>0</v>
      </c>
      <c r="AM385" s="124">
        <v>0</v>
      </c>
      <c r="AN385" s="116">
        <v>0</v>
      </c>
      <c r="AO385" s="116">
        <v>0</v>
      </c>
      <c r="AP385" s="116">
        <v>0</v>
      </c>
      <c r="AQ385" s="119">
        <v>0</v>
      </c>
    </row>
    <row r="386" spans="1:44" customHeight="1" ht="22.5">
      <c r="B386" s="101" t="str">
        <f>SUBTOTAL(3,$C$10:$C$386)</f>
        <v>0</v>
      </c>
      <c r="C386" s="104">
        <v>52</v>
      </c>
      <c r="D386" s="104" t="s">
        <v>276</v>
      </c>
      <c r="E386" s="104" t="s">
        <v>296</v>
      </c>
      <c r="F386" s="104" t="s">
        <v>278</v>
      </c>
      <c r="G386" s="104" t="s">
        <v>1007</v>
      </c>
      <c r="H386" s="104" t="s">
        <v>975</v>
      </c>
      <c r="I386" s="104" t="s">
        <v>1008</v>
      </c>
      <c r="J386" s="107">
        <v>30</v>
      </c>
      <c r="K386" s="113">
        <v>6391</v>
      </c>
      <c r="L386" s="116" t="str">
        <f>SUM(N386:AQ386)</f>
        <v>0</v>
      </c>
      <c r="M386" s="119" t="str">
        <f>L386 - K386</f>
        <v>0</v>
      </c>
      <c r="N386" s="113">
        <v>228</v>
      </c>
      <c r="O386" s="116">
        <v>611</v>
      </c>
      <c r="P386" s="116">
        <v>533</v>
      </c>
      <c r="Q386" s="124">
        <v>0</v>
      </c>
      <c r="R386" s="124">
        <v>0</v>
      </c>
      <c r="S386" s="116">
        <v>543</v>
      </c>
      <c r="T386" s="116">
        <v>546</v>
      </c>
      <c r="U386" s="116">
        <v>505</v>
      </c>
      <c r="V386" s="116">
        <v>386</v>
      </c>
      <c r="W386" s="116">
        <v>543</v>
      </c>
      <c r="X386" s="124">
        <v>0</v>
      </c>
      <c r="Y386" s="124">
        <v>0</v>
      </c>
      <c r="Z386" s="124">
        <v>0</v>
      </c>
      <c r="AA386" s="124">
        <v>0</v>
      </c>
      <c r="AB386" s="124">
        <v>0</v>
      </c>
      <c r="AC386" s="124">
        <v>0</v>
      </c>
      <c r="AD386" s="124">
        <v>0</v>
      </c>
      <c r="AE386" s="124">
        <v>0</v>
      </c>
      <c r="AF386" s="124">
        <v>0</v>
      </c>
      <c r="AG386" s="116">
        <v>338</v>
      </c>
      <c r="AH386" s="116">
        <v>404</v>
      </c>
      <c r="AI386" s="116">
        <v>429</v>
      </c>
      <c r="AJ386" s="116">
        <v>385</v>
      </c>
      <c r="AK386" s="116">
        <v>0</v>
      </c>
      <c r="AL386" s="124">
        <v>0</v>
      </c>
      <c r="AM386" s="124">
        <v>0</v>
      </c>
      <c r="AN386" s="116">
        <v>0</v>
      </c>
      <c r="AO386" s="116">
        <v>0</v>
      </c>
      <c r="AP386" s="116">
        <v>0</v>
      </c>
      <c r="AQ386" s="119">
        <v>0</v>
      </c>
    </row>
    <row r="387" spans="1:44" customHeight="1" ht="22.5">
      <c r="B387" s="101" t="str">
        <f>SUBTOTAL(3,$C$10:$C$387)</f>
        <v>0</v>
      </c>
      <c r="C387" s="104">
        <v>52</v>
      </c>
      <c r="D387" s="104" t="s">
        <v>276</v>
      </c>
      <c r="E387" s="104" t="s">
        <v>297</v>
      </c>
      <c r="F387" s="104" t="s">
        <v>280</v>
      </c>
      <c r="G387" s="104" t="s">
        <v>1009</v>
      </c>
      <c r="H387" s="104" t="s">
        <v>975</v>
      </c>
      <c r="I387" s="104" t="s">
        <v>1010</v>
      </c>
      <c r="J387" s="107">
        <v>10</v>
      </c>
      <c r="K387" s="113">
        <v>5538</v>
      </c>
      <c r="L387" s="116" t="str">
        <f>SUM(N387:AQ387)</f>
        <v>0</v>
      </c>
      <c r="M387" s="119" t="str">
        <f>L387 - K387</f>
        <v>0</v>
      </c>
      <c r="N387" s="113">
        <v>131</v>
      </c>
      <c r="O387" s="116">
        <v>605</v>
      </c>
      <c r="P387" s="116">
        <v>608</v>
      </c>
      <c r="Q387" s="124">
        <v>0</v>
      </c>
      <c r="R387" s="124">
        <v>0</v>
      </c>
      <c r="S387" s="116">
        <v>511</v>
      </c>
      <c r="T387" s="116">
        <v>224</v>
      </c>
      <c r="U387" s="116">
        <v>572</v>
      </c>
      <c r="V387" s="116">
        <v>0</v>
      </c>
      <c r="W387" s="116">
        <v>452</v>
      </c>
      <c r="X387" s="124">
        <v>0</v>
      </c>
      <c r="Y387" s="124">
        <v>0</v>
      </c>
      <c r="Z387" s="124">
        <v>0</v>
      </c>
      <c r="AA387" s="124">
        <v>0</v>
      </c>
      <c r="AB387" s="124">
        <v>0</v>
      </c>
      <c r="AC387" s="124">
        <v>0</v>
      </c>
      <c r="AD387" s="124">
        <v>0</v>
      </c>
      <c r="AE387" s="124">
        <v>0</v>
      </c>
      <c r="AF387" s="124">
        <v>0</v>
      </c>
      <c r="AG387" s="116">
        <v>295</v>
      </c>
      <c r="AH387" s="116">
        <v>331</v>
      </c>
      <c r="AI387" s="116">
        <v>356</v>
      </c>
      <c r="AJ387" s="116">
        <v>372</v>
      </c>
      <c r="AK387" s="116">
        <v>0</v>
      </c>
      <c r="AL387" s="124">
        <v>0</v>
      </c>
      <c r="AM387" s="124">
        <v>0</v>
      </c>
      <c r="AN387" s="116">
        <v>0</v>
      </c>
      <c r="AO387" s="116">
        <v>0</v>
      </c>
      <c r="AP387" s="116">
        <v>0</v>
      </c>
      <c r="AQ387" s="119">
        <v>0</v>
      </c>
    </row>
    <row r="388" spans="1:44" customHeight="1" ht="22.5">
      <c r="B388" s="101" t="str">
        <f>SUBTOTAL(3,$C$10:$C$388)</f>
        <v>0</v>
      </c>
      <c r="C388" s="104">
        <v>52</v>
      </c>
      <c r="D388" s="104" t="s">
        <v>276</v>
      </c>
      <c r="E388" s="104" t="s">
        <v>297</v>
      </c>
      <c r="F388" s="104" t="s">
        <v>280</v>
      </c>
      <c r="G388" s="104" t="s">
        <v>1011</v>
      </c>
      <c r="H388" s="104" t="s">
        <v>975</v>
      </c>
      <c r="I388" s="104" t="s">
        <v>1012</v>
      </c>
      <c r="J388" s="107">
        <v>10</v>
      </c>
      <c r="K388" s="113">
        <v>551</v>
      </c>
      <c r="L388" s="116" t="str">
        <f>SUM(N388:AQ388)</f>
        <v>0</v>
      </c>
      <c r="M388" s="119" t="str">
        <f>L388 - K388</f>
        <v>0</v>
      </c>
      <c r="N388" s="113">
        <v>0</v>
      </c>
      <c r="O388" s="116">
        <v>0</v>
      </c>
      <c r="P388" s="116">
        <v>0</v>
      </c>
      <c r="Q388" s="124">
        <v>0</v>
      </c>
      <c r="R388" s="124">
        <v>0</v>
      </c>
      <c r="S388" s="116">
        <v>0</v>
      </c>
      <c r="T388" s="116">
        <v>0</v>
      </c>
      <c r="U388" s="116">
        <v>0</v>
      </c>
      <c r="V388" s="116">
        <v>0</v>
      </c>
      <c r="W388" s="116">
        <v>551</v>
      </c>
      <c r="X388" s="124">
        <v>0</v>
      </c>
      <c r="Y388" s="124">
        <v>0</v>
      </c>
      <c r="Z388" s="124">
        <v>0</v>
      </c>
      <c r="AA388" s="124">
        <v>0</v>
      </c>
      <c r="AB388" s="124">
        <v>0</v>
      </c>
      <c r="AC388" s="124">
        <v>0</v>
      </c>
      <c r="AD388" s="124">
        <v>0</v>
      </c>
      <c r="AE388" s="124">
        <v>0</v>
      </c>
      <c r="AF388" s="124">
        <v>0</v>
      </c>
      <c r="AG388" s="116">
        <v>0</v>
      </c>
      <c r="AH388" s="116">
        <v>0</v>
      </c>
      <c r="AI388" s="116">
        <v>0</v>
      </c>
      <c r="AJ388" s="116">
        <v>0</v>
      </c>
      <c r="AK388" s="116">
        <v>0</v>
      </c>
      <c r="AL388" s="124">
        <v>0</v>
      </c>
      <c r="AM388" s="124">
        <v>0</v>
      </c>
      <c r="AN388" s="116">
        <v>0</v>
      </c>
      <c r="AO388" s="116">
        <v>0</v>
      </c>
      <c r="AP388" s="116">
        <v>0</v>
      </c>
      <c r="AQ388" s="119">
        <v>0</v>
      </c>
    </row>
    <row r="389" spans="1:44" customHeight="1" ht="22.5">
      <c r="B389" s="101" t="str">
        <f>SUBTOTAL(3,$C$10:$C$389)</f>
        <v>0</v>
      </c>
      <c r="C389" s="104">
        <v>52</v>
      </c>
      <c r="D389" s="104" t="s">
        <v>276</v>
      </c>
      <c r="E389" s="104" t="s">
        <v>298</v>
      </c>
      <c r="F389" s="104" t="s">
        <v>278</v>
      </c>
      <c r="G389" s="104" t="s">
        <v>1013</v>
      </c>
      <c r="H389" s="104" t="s">
        <v>975</v>
      </c>
      <c r="I389" s="104" t="s">
        <v>1010</v>
      </c>
      <c r="J389" s="107">
        <v>30</v>
      </c>
      <c r="K389" s="113">
        <v>5484</v>
      </c>
      <c r="L389" s="116" t="str">
        <f>SUM(N389:AQ389)</f>
        <v>0</v>
      </c>
      <c r="M389" s="119" t="str">
        <f>L389 - K389</f>
        <v>0</v>
      </c>
      <c r="N389" s="113">
        <v>732</v>
      </c>
      <c r="O389" s="116">
        <v>120</v>
      </c>
      <c r="P389" s="116">
        <v>594</v>
      </c>
      <c r="Q389" s="124">
        <v>0</v>
      </c>
      <c r="R389" s="124">
        <v>0</v>
      </c>
      <c r="S389" s="116">
        <v>520</v>
      </c>
      <c r="T389" s="116">
        <v>516</v>
      </c>
      <c r="U389" s="116">
        <v>286</v>
      </c>
      <c r="V389" s="116">
        <v>0</v>
      </c>
      <c r="W389" s="116">
        <v>0</v>
      </c>
      <c r="X389" s="124">
        <v>0</v>
      </c>
      <c r="Y389" s="124">
        <v>0</v>
      </c>
      <c r="Z389" s="124">
        <v>0</v>
      </c>
      <c r="AA389" s="124">
        <v>0</v>
      </c>
      <c r="AB389" s="124">
        <v>0</v>
      </c>
      <c r="AC389" s="124">
        <v>0</v>
      </c>
      <c r="AD389" s="124">
        <v>0</v>
      </c>
      <c r="AE389" s="124">
        <v>0</v>
      </c>
      <c r="AF389" s="124">
        <v>0</v>
      </c>
      <c r="AG389" s="116">
        <v>360</v>
      </c>
      <c r="AH389" s="116">
        <v>428</v>
      </c>
      <c r="AI389" s="116">
        <v>452</v>
      </c>
      <c r="AJ389" s="116">
        <v>446</v>
      </c>
      <c r="AK389" s="116">
        <v>0</v>
      </c>
      <c r="AL389" s="124">
        <v>0</v>
      </c>
      <c r="AM389" s="124">
        <v>0</v>
      </c>
      <c r="AN389" s="116">
        <v>0</v>
      </c>
      <c r="AO389" s="116">
        <v>0</v>
      </c>
      <c r="AP389" s="116">
        <v>0</v>
      </c>
      <c r="AQ389" s="119">
        <v>0</v>
      </c>
    </row>
    <row r="390" spans="1:44" customHeight="1" ht="22.5">
      <c r="B390" s="101" t="str">
        <f>SUBTOTAL(3,$C$10:$C$390)</f>
        <v>0</v>
      </c>
      <c r="C390" s="104">
        <v>52</v>
      </c>
      <c r="D390" s="104" t="s">
        <v>276</v>
      </c>
      <c r="E390" s="104" t="s">
        <v>298</v>
      </c>
      <c r="F390" s="104" t="s">
        <v>278</v>
      </c>
      <c r="G390" s="104" t="s">
        <v>1014</v>
      </c>
      <c r="H390" s="104" t="s">
        <v>975</v>
      </c>
      <c r="I390" s="104" t="s">
        <v>1012</v>
      </c>
      <c r="J390" s="107">
        <v>30</v>
      </c>
      <c r="K390" s="113">
        <v>558</v>
      </c>
      <c r="L390" s="116" t="str">
        <f>SUM(N390:AQ390)</f>
        <v>0</v>
      </c>
      <c r="M390" s="119" t="str">
        <f>L390 - K390</f>
        <v>0</v>
      </c>
      <c r="N390" s="113">
        <v>0</v>
      </c>
      <c r="O390" s="116">
        <v>0</v>
      </c>
      <c r="P390" s="116">
        <v>0</v>
      </c>
      <c r="Q390" s="124">
        <v>0</v>
      </c>
      <c r="R390" s="124">
        <v>0</v>
      </c>
      <c r="S390" s="116">
        <v>0</v>
      </c>
      <c r="T390" s="116">
        <v>0</v>
      </c>
      <c r="U390" s="116">
        <v>0</v>
      </c>
      <c r="V390" s="116">
        <v>298</v>
      </c>
      <c r="W390" s="116">
        <v>260</v>
      </c>
      <c r="X390" s="124">
        <v>0</v>
      </c>
      <c r="Y390" s="124">
        <v>0</v>
      </c>
      <c r="Z390" s="124">
        <v>0</v>
      </c>
      <c r="AA390" s="124">
        <v>0</v>
      </c>
      <c r="AB390" s="124">
        <v>0</v>
      </c>
      <c r="AC390" s="124">
        <v>0</v>
      </c>
      <c r="AD390" s="124">
        <v>0</v>
      </c>
      <c r="AE390" s="124">
        <v>0</v>
      </c>
      <c r="AF390" s="124">
        <v>0</v>
      </c>
      <c r="AG390" s="116">
        <v>0</v>
      </c>
      <c r="AH390" s="116">
        <v>0</v>
      </c>
      <c r="AI390" s="116">
        <v>0</v>
      </c>
      <c r="AJ390" s="116">
        <v>0</v>
      </c>
      <c r="AK390" s="116">
        <v>0</v>
      </c>
      <c r="AL390" s="124">
        <v>0</v>
      </c>
      <c r="AM390" s="124">
        <v>0</v>
      </c>
      <c r="AN390" s="116">
        <v>0</v>
      </c>
      <c r="AO390" s="116">
        <v>0</v>
      </c>
      <c r="AP390" s="116">
        <v>0</v>
      </c>
      <c r="AQ390" s="119">
        <v>0</v>
      </c>
    </row>
    <row r="391" spans="1:44" customHeight="1" ht="22.5">
      <c r="B391" s="101" t="str">
        <f>SUBTOTAL(3,$C$10:$C$391)</f>
        <v>0</v>
      </c>
      <c r="C391" s="104">
        <v>52</v>
      </c>
      <c r="D391" s="104" t="s">
        <v>276</v>
      </c>
      <c r="E391" s="104" t="s">
        <v>299</v>
      </c>
      <c r="F391" s="104" t="s">
        <v>278</v>
      </c>
      <c r="G391" s="104" t="s">
        <v>1005</v>
      </c>
      <c r="H391" s="104" t="s">
        <v>975</v>
      </c>
      <c r="I391" s="104" t="s">
        <v>1000</v>
      </c>
      <c r="J391" s="107">
        <v>30</v>
      </c>
      <c r="K391" s="113">
        <v>2136</v>
      </c>
      <c r="L391" s="116" t="str">
        <f>SUM(N391:AQ391)</f>
        <v>0</v>
      </c>
      <c r="M391" s="119" t="str">
        <f>L391 - K391</f>
        <v>0</v>
      </c>
      <c r="N391" s="113">
        <v>0</v>
      </c>
      <c r="O391" s="116">
        <v>852</v>
      </c>
      <c r="P391" s="116">
        <v>409</v>
      </c>
      <c r="Q391" s="124">
        <v>0</v>
      </c>
      <c r="R391" s="124">
        <v>0</v>
      </c>
      <c r="S391" s="116">
        <v>539</v>
      </c>
      <c r="T391" s="116">
        <v>336</v>
      </c>
      <c r="U391" s="116">
        <v>0</v>
      </c>
      <c r="V391" s="116">
        <v>0</v>
      </c>
      <c r="W391" s="116">
        <v>0</v>
      </c>
      <c r="X391" s="124">
        <v>0</v>
      </c>
      <c r="Y391" s="124">
        <v>0</v>
      </c>
      <c r="Z391" s="124">
        <v>0</v>
      </c>
      <c r="AA391" s="124">
        <v>0</v>
      </c>
      <c r="AB391" s="124">
        <v>0</v>
      </c>
      <c r="AC391" s="124">
        <v>0</v>
      </c>
      <c r="AD391" s="124">
        <v>0</v>
      </c>
      <c r="AE391" s="124">
        <v>0</v>
      </c>
      <c r="AF391" s="124">
        <v>0</v>
      </c>
      <c r="AG391" s="116">
        <v>0</v>
      </c>
      <c r="AH391" s="116">
        <v>0</v>
      </c>
      <c r="AI391" s="116">
        <v>0</v>
      </c>
      <c r="AJ391" s="116">
        <v>0</v>
      </c>
      <c r="AK391" s="116">
        <v>0</v>
      </c>
      <c r="AL391" s="124">
        <v>0</v>
      </c>
      <c r="AM391" s="124">
        <v>0</v>
      </c>
      <c r="AN391" s="116">
        <v>0</v>
      </c>
      <c r="AO391" s="116">
        <v>0</v>
      </c>
      <c r="AP391" s="116">
        <v>0</v>
      </c>
      <c r="AQ391" s="119">
        <v>0</v>
      </c>
    </row>
    <row r="392" spans="1:44" customHeight="1" ht="22.5">
      <c r="B392" s="101" t="str">
        <f>SUBTOTAL(3,$C$10:$C$392)</f>
        <v>0</v>
      </c>
      <c r="C392" s="104">
        <v>52</v>
      </c>
      <c r="D392" s="104" t="s">
        <v>276</v>
      </c>
      <c r="E392" s="104" t="s">
        <v>300</v>
      </c>
      <c r="F392" s="104" t="s">
        <v>278</v>
      </c>
      <c r="G392" s="104" t="s">
        <v>974</v>
      </c>
      <c r="H392" s="104" t="s">
        <v>975</v>
      </c>
      <c r="I392" s="104" t="s">
        <v>976</v>
      </c>
      <c r="J392" s="107">
        <v>30</v>
      </c>
      <c r="K392" s="113">
        <v>9443</v>
      </c>
      <c r="L392" s="116" t="str">
        <f>SUM(N392:AQ392)</f>
        <v>0</v>
      </c>
      <c r="M392" s="119" t="str">
        <f>L392 - K392</f>
        <v>0</v>
      </c>
      <c r="N392" s="113">
        <v>521</v>
      </c>
      <c r="O392" s="116">
        <v>910</v>
      </c>
      <c r="P392" s="116">
        <v>640</v>
      </c>
      <c r="Q392" s="124">
        <v>0</v>
      </c>
      <c r="R392" s="124">
        <v>0</v>
      </c>
      <c r="S392" s="116">
        <v>880</v>
      </c>
      <c r="T392" s="116">
        <v>880</v>
      </c>
      <c r="U392" s="116">
        <v>670</v>
      </c>
      <c r="V392" s="116">
        <v>555</v>
      </c>
      <c r="W392" s="116">
        <v>562</v>
      </c>
      <c r="X392" s="124">
        <v>0</v>
      </c>
      <c r="Y392" s="124">
        <v>0</v>
      </c>
      <c r="Z392" s="124">
        <v>0</v>
      </c>
      <c r="AA392" s="124">
        <v>0</v>
      </c>
      <c r="AB392" s="124">
        <v>0</v>
      </c>
      <c r="AC392" s="124">
        <v>0</v>
      </c>
      <c r="AD392" s="124">
        <v>0</v>
      </c>
      <c r="AE392" s="124">
        <v>0</v>
      </c>
      <c r="AF392" s="124">
        <v>0</v>
      </c>
      <c r="AG392" s="116">
        <v>533</v>
      </c>
      <c r="AH392" s="116">
        <v>512</v>
      </c>
      <c r="AI392" s="116">
        <v>404</v>
      </c>
      <c r="AJ392" s="116">
        <v>642</v>
      </c>
      <c r="AK392" s="116">
        <v>0</v>
      </c>
      <c r="AL392" s="124">
        <v>0</v>
      </c>
      <c r="AM392" s="124">
        <v>0</v>
      </c>
      <c r="AN392" s="116">
        <v>0</v>
      </c>
      <c r="AO392" s="116">
        <v>0</v>
      </c>
      <c r="AP392" s="116">
        <v>0</v>
      </c>
      <c r="AQ392" s="119">
        <v>0</v>
      </c>
    </row>
    <row r="393" spans="1:44" customHeight="1" ht="22.5">
      <c r="B393" s="101" t="str">
        <f>SUBTOTAL(3,$C$10:$C$393)</f>
        <v>0</v>
      </c>
      <c r="C393" s="104">
        <v>52</v>
      </c>
      <c r="D393" s="104" t="s">
        <v>276</v>
      </c>
      <c r="E393" s="104" t="s">
        <v>301</v>
      </c>
      <c r="F393" s="104" t="s">
        <v>278</v>
      </c>
      <c r="G393" s="104" t="s">
        <v>1015</v>
      </c>
      <c r="H393" s="104" t="s">
        <v>975</v>
      </c>
      <c r="I393" s="104" t="s">
        <v>1016</v>
      </c>
      <c r="J393" s="107">
        <v>30</v>
      </c>
      <c r="K393" s="113">
        <v>2028</v>
      </c>
      <c r="L393" s="116" t="str">
        <f>SUM(N393:AQ393)</f>
        <v>0</v>
      </c>
      <c r="M393" s="119" t="str">
        <f>L393 - K393</f>
        <v>0</v>
      </c>
      <c r="N393" s="113">
        <v>592</v>
      </c>
      <c r="O393" s="116">
        <v>1237</v>
      </c>
      <c r="P393" s="116">
        <v>0</v>
      </c>
      <c r="Q393" s="124">
        <v>0</v>
      </c>
      <c r="R393" s="124">
        <v>0</v>
      </c>
      <c r="S393" s="116">
        <v>0</v>
      </c>
      <c r="T393" s="116">
        <v>0</v>
      </c>
      <c r="U393" s="116">
        <v>0</v>
      </c>
      <c r="V393" s="116">
        <v>0</v>
      </c>
      <c r="W393" s="116">
        <v>0</v>
      </c>
      <c r="X393" s="124">
        <v>0</v>
      </c>
      <c r="Y393" s="124">
        <v>0</v>
      </c>
      <c r="Z393" s="124">
        <v>0</v>
      </c>
      <c r="AA393" s="124">
        <v>0</v>
      </c>
      <c r="AB393" s="124">
        <v>0</v>
      </c>
      <c r="AC393" s="124">
        <v>0</v>
      </c>
      <c r="AD393" s="124">
        <v>0</v>
      </c>
      <c r="AE393" s="124">
        <v>0</v>
      </c>
      <c r="AF393" s="124">
        <v>0</v>
      </c>
      <c r="AG393" s="116">
        <v>0</v>
      </c>
      <c r="AH393" s="116">
        <v>0</v>
      </c>
      <c r="AI393" s="116">
        <v>0</v>
      </c>
      <c r="AJ393" s="116">
        <v>0</v>
      </c>
      <c r="AK393" s="116">
        <v>0</v>
      </c>
      <c r="AL393" s="124">
        <v>0</v>
      </c>
      <c r="AM393" s="124">
        <v>0</v>
      </c>
      <c r="AN393" s="116">
        <v>0</v>
      </c>
      <c r="AO393" s="116">
        <v>0</v>
      </c>
      <c r="AP393" s="116">
        <v>0</v>
      </c>
      <c r="AQ393" s="119">
        <v>0</v>
      </c>
    </row>
    <row r="394" spans="1:44" customHeight="1" ht="22.5">
      <c r="B394" s="101" t="str">
        <f>SUBTOTAL(3,$C$10:$C$394)</f>
        <v>0</v>
      </c>
      <c r="C394" s="104">
        <v>52</v>
      </c>
      <c r="D394" s="104" t="s">
        <v>276</v>
      </c>
      <c r="E394" s="104" t="s">
        <v>302</v>
      </c>
      <c r="F394" s="104" t="s">
        <v>280</v>
      </c>
      <c r="G394" s="104" t="s">
        <v>1017</v>
      </c>
      <c r="H394" s="104" t="s">
        <v>980</v>
      </c>
      <c r="I394" s="104" t="s">
        <v>1016</v>
      </c>
      <c r="J394" s="107">
        <v>10</v>
      </c>
      <c r="K394" s="113">
        <v>2028</v>
      </c>
      <c r="L394" s="116" t="str">
        <f>SUM(N394:AQ394)</f>
        <v>0</v>
      </c>
      <c r="M394" s="119" t="str">
        <f>L394 - K394</f>
        <v>0</v>
      </c>
      <c r="N394" s="113">
        <v>927</v>
      </c>
      <c r="O394" s="116">
        <v>1088</v>
      </c>
      <c r="P394" s="116">
        <v>0</v>
      </c>
      <c r="Q394" s="124">
        <v>0</v>
      </c>
      <c r="R394" s="124">
        <v>0</v>
      </c>
      <c r="S394" s="116">
        <v>0</v>
      </c>
      <c r="T394" s="116">
        <v>0</v>
      </c>
      <c r="U394" s="116">
        <v>0</v>
      </c>
      <c r="V394" s="116">
        <v>0</v>
      </c>
      <c r="W394" s="116">
        <v>0</v>
      </c>
      <c r="X394" s="124">
        <v>0</v>
      </c>
      <c r="Y394" s="124">
        <v>0</v>
      </c>
      <c r="Z394" s="124">
        <v>0</v>
      </c>
      <c r="AA394" s="124">
        <v>0</v>
      </c>
      <c r="AB394" s="124">
        <v>0</v>
      </c>
      <c r="AC394" s="124">
        <v>0</v>
      </c>
      <c r="AD394" s="124">
        <v>0</v>
      </c>
      <c r="AE394" s="124">
        <v>0</v>
      </c>
      <c r="AF394" s="124">
        <v>0</v>
      </c>
      <c r="AG394" s="116">
        <v>0</v>
      </c>
      <c r="AH394" s="116">
        <v>0</v>
      </c>
      <c r="AI394" s="116">
        <v>0</v>
      </c>
      <c r="AJ394" s="116">
        <v>0</v>
      </c>
      <c r="AK394" s="116">
        <v>0</v>
      </c>
      <c r="AL394" s="124">
        <v>0</v>
      </c>
      <c r="AM394" s="124">
        <v>0</v>
      </c>
      <c r="AN394" s="116">
        <v>0</v>
      </c>
      <c r="AO394" s="116">
        <v>0</v>
      </c>
      <c r="AP394" s="116">
        <v>0</v>
      </c>
      <c r="AQ394" s="119">
        <v>0</v>
      </c>
    </row>
    <row r="395" spans="1:44" customHeight="1" ht="22.5">
      <c r="B395" s="101" t="str">
        <f>SUBTOTAL(3,$C$10:$C$395)</f>
        <v>0</v>
      </c>
      <c r="C395" s="104">
        <v>52</v>
      </c>
      <c r="D395" s="104" t="s">
        <v>276</v>
      </c>
      <c r="E395" s="104" t="s">
        <v>303</v>
      </c>
      <c r="F395" s="104" t="s">
        <v>278</v>
      </c>
      <c r="G395" s="104" t="s">
        <v>1007</v>
      </c>
      <c r="H395" s="104" t="s">
        <v>975</v>
      </c>
      <c r="I395" s="104" t="s">
        <v>1008</v>
      </c>
      <c r="J395" s="107">
        <v>30</v>
      </c>
      <c r="K395" s="113">
        <v>2940</v>
      </c>
      <c r="L395" s="116" t="str">
        <f>SUM(N395:AQ395)</f>
        <v>0</v>
      </c>
      <c r="M395" s="119" t="str">
        <f>L395 - K395</f>
        <v>0</v>
      </c>
      <c r="N395" s="113">
        <v>0</v>
      </c>
      <c r="O395" s="116">
        <v>0</v>
      </c>
      <c r="P395" s="116">
        <v>0</v>
      </c>
      <c r="Q395" s="124">
        <v>0</v>
      </c>
      <c r="R395" s="124">
        <v>0</v>
      </c>
      <c r="S395" s="116">
        <v>0</v>
      </c>
      <c r="T395" s="116">
        <v>0</v>
      </c>
      <c r="U395" s="116">
        <v>0</v>
      </c>
      <c r="V395" s="116">
        <v>0</v>
      </c>
      <c r="W395" s="116">
        <v>0</v>
      </c>
      <c r="X395" s="124">
        <v>0</v>
      </c>
      <c r="Y395" s="124">
        <v>0</v>
      </c>
      <c r="Z395" s="124">
        <v>0</v>
      </c>
      <c r="AA395" s="124">
        <v>0</v>
      </c>
      <c r="AB395" s="124">
        <v>0</v>
      </c>
      <c r="AC395" s="124">
        <v>0</v>
      </c>
      <c r="AD395" s="124">
        <v>0</v>
      </c>
      <c r="AE395" s="124">
        <v>0</v>
      </c>
      <c r="AF395" s="124">
        <v>0</v>
      </c>
      <c r="AG395" s="116">
        <v>44</v>
      </c>
      <c r="AH395" s="116">
        <v>531</v>
      </c>
      <c r="AI395" s="116">
        <v>473</v>
      </c>
      <c r="AJ395" s="116">
        <v>544</v>
      </c>
      <c r="AK395" s="116">
        <v>0</v>
      </c>
      <c r="AL395" s="124">
        <v>0</v>
      </c>
      <c r="AM395" s="124">
        <v>0</v>
      </c>
      <c r="AN395" s="116">
        <v>0</v>
      </c>
      <c r="AO395" s="116">
        <v>0</v>
      </c>
      <c r="AP395" s="116">
        <v>0</v>
      </c>
      <c r="AQ395" s="119">
        <v>0</v>
      </c>
    </row>
    <row r="396" spans="1:44" customHeight="1" ht="22.5">
      <c r="B396" s="101" t="str">
        <f>SUBTOTAL(3,$C$10:$C$396)</f>
        <v>0</v>
      </c>
      <c r="C396" s="104">
        <v>52</v>
      </c>
      <c r="D396" s="104" t="s">
        <v>276</v>
      </c>
      <c r="E396" s="104" t="s">
        <v>304</v>
      </c>
      <c r="F396" s="104" t="s">
        <v>280</v>
      </c>
      <c r="G396" s="104" t="s">
        <v>1018</v>
      </c>
      <c r="H396" s="104" t="s">
        <v>980</v>
      </c>
      <c r="I396" s="104" t="s">
        <v>1008</v>
      </c>
      <c r="J396" s="107">
        <v>10</v>
      </c>
      <c r="K396" s="113">
        <v>3277</v>
      </c>
      <c r="L396" s="116" t="str">
        <f>SUM(N396:AQ396)</f>
        <v>0</v>
      </c>
      <c r="M396" s="119" t="str">
        <f>L396 - K396</f>
        <v>0</v>
      </c>
      <c r="N396" s="113">
        <v>0</v>
      </c>
      <c r="O396" s="116">
        <v>0</v>
      </c>
      <c r="P396" s="116">
        <v>337</v>
      </c>
      <c r="Q396" s="124">
        <v>0</v>
      </c>
      <c r="R396" s="124">
        <v>0</v>
      </c>
      <c r="S396" s="116">
        <v>0</v>
      </c>
      <c r="T396" s="116">
        <v>0</v>
      </c>
      <c r="U396" s="116">
        <v>0</v>
      </c>
      <c r="V396" s="116">
        <v>0</v>
      </c>
      <c r="W396" s="116">
        <v>0</v>
      </c>
      <c r="X396" s="124">
        <v>0</v>
      </c>
      <c r="Y396" s="124">
        <v>0</v>
      </c>
      <c r="Z396" s="124">
        <v>0</v>
      </c>
      <c r="AA396" s="124">
        <v>0</v>
      </c>
      <c r="AB396" s="124">
        <v>0</v>
      </c>
      <c r="AC396" s="124">
        <v>0</v>
      </c>
      <c r="AD396" s="124">
        <v>0</v>
      </c>
      <c r="AE396" s="124">
        <v>0</v>
      </c>
      <c r="AF396" s="124">
        <v>0</v>
      </c>
      <c r="AG396" s="116">
        <v>257</v>
      </c>
      <c r="AH396" s="116">
        <v>450</v>
      </c>
      <c r="AI396" s="116">
        <v>433</v>
      </c>
      <c r="AJ396" s="116">
        <v>520</v>
      </c>
      <c r="AK396" s="116">
        <v>0</v>
      </c>
      <c r="AL396" s="124">
        <v>0</v>
      </c>
      <c r="AM396" s="124">
        <v>0</v>
      </c>
      <c r="AN396" s="116">
        <v>0</v>
      </c>
      <c r="AO396" s="116">
        <v>0</v>
      </c>
      <c r="AP396" s="116">
        <v>0</v>
      </c>
      <c r="AQ396" s="119">
        <v>0</v>
      </c>
    </row>
    <row r="397" spans="1:44" customHeight="1" ht="22.5">
      <c r="B397" s="101" t="str">
        <f>SUBTOTAL(3,$C$10:$C$397)</f>
        <v>0</v>
      </c>
      <c r="C397" s="104">
        <v>52</v>
      </c>
      <c r="D397" s="104" t="s">
        <v>276</v>
      </c>
      <c r="E397" s="104" t="s">
        <v>305</v>
      </c>
      <c r="F397" s="104" t="s">
        <v>278</v>
      </c>
      <c r="G397" s="104" t="s">
        <v>1005</v>
      </c>
      <c r="H397" s="104" t="s">
        <v>975</v>
      </c>
      <c r="I397" s="104" t="s">
        <v>1000</v>
      </c>
      <c r="J397" s="107">
        <v>30</v>
      </c>
      <c r="K397" s="113">
        <v>2736</v>
      </c>
      <c r="L397" s="116" t="str">
        <f>SUM(N397:AQ397)</f>
        <v>0</v>
      </c>
      <c r="M397" s="119" t="str">
        <f>L397 - K397</f>
        <v>0</v>
      </c>
      <c r="N397" s="113">
        <v>0</v>
      </c>
      <c r="O397" s="116">
        <v>851</v>
      </c>
      <c r="P397" s="116">
        <v>532</v>
      </c>
      <c r="Q397" s="124">
        <v>0</v>
      </c>
      <c r="R397" s="124">
        <v>0</v>
      </c>
      <c r="S397" s="116">
        <v>645</v>
      </c>
      <c r="T397" s="116">
        <v>708</v>
      </c>
      <c r="U397" s="116">
        <v>0</v>
      </c>
      <c r="V397" s="116">
        <v>0</v>
      </c>
      <c r="W397" s="116">
        <v>0</v>
      </c>
      <c r="X397" s="124">
        <v>0</v>
      </c>
      <c r="Y397" s="124">
        <v>0</v>
      </c>
      <c r="Z397" s="124">
        <v>0</v>
      </c>
      <c r="AA397" s="124">
        <v>0</v>
      </c>
      <c r="AB397" s="124">
        <v>0</v>
      </c>
      <c r="AC397" s="124">
        <v>0</v>
      </c>
      <c r="AD397" s="124">
        <v>0</v>
      </c>
      <c r="AE397" s="124">
        <v>0</v>
      </c>
      <c r="AF397" s="124">
        <v>0</v>
      </c>
      <c r="AG397" s="116">
        <v>0</v>
      </c>
      <c r="AH397" s="116">
        <v>0</v>
      </c>
      <c r="AI397" s="116">
        <v>0</v>
      </c>
      <c r="AJ397" s="116">
        <v>0</v>
      </c>
      <c r="AK397" s="116">
        <v>0</v>
      </c>
      <c r="AL397" s="124">
        <v>0</v>
      </c>
      <c r="AM397" s="124">
        <v>0</v>
      </c>
      <c r="AN397" s="116">
        <v>0</v>
      </c>
      <c r="AO397" s="116">
        <v>0</v>
      </c>
      <c r="AP397" s="116">
        <v>0</v>
      </c>
      <c r="AQ397" s="119">
        <v>0</v>
      </c>
    </row>
    <row r="398" spans="1:44" customHeight="1" ht="22.5">
      <c r="B398" s="101" t="str">
        <f>SUBTOTAL(3,$C$10:$C$398)</f>
        <v>0</v>
      </c>
      <c r="C398" s="104">
        <v>52</v>
      </c>
      <c r="D398" s="104" t="s">
        <v>276</v>
      </c>
      <c r="E398" s="104" t="s">
        <v>306</v>
      </c>
      <c r="F398" s="104" t="s">
        <v>280</v>
      </c>
      <c r="G398" s="104" t="s">
        <v>999</v>
      </c>
      <c r="H398" s="104" t="s">
        <v>980</v>
      </c>
      <c r="I398" s="104" t="s">
        <v>1000</v>
      </c>
      <c r="J398" s="107">
        <v>10</v>
      </c>
      <c r="K398" s="113">
        <v>4608</v>
      </c>
      <c r="L398" s="116" t="str">
        <f>SUM(N398:AQ398)</f>
        <v>0</v>
      </c>
      <c r="M398" s="119" t="str">
        <f>L398 - K398</f>
        <v>0</v>
      </c>
      <c r="N398" s="113">
        <v>416</v>
      </c>
      <c r="O398" s="116">
        <v>936</v>
      </c>
      <c r="P398" s="116">
        <v>870</v>
      </c>
      <c r="Q398" s="124">
        <v>0</v>
      </c>
      <c r="R398" s="124">
        <v>0</v>
      </c>
      <c r="S398" s="116">
        <v>514</v>
      </c>
      <c r="T398" s="116">
        <v>0</v>
      </c>
      <c r="U398" s="116">
        <v>281</v>
      </c>
      <c r="V398" s="116">
        <v>823</v>
      </c>
      <c r="W398" s="116">
        <v>609</v>
      </c>
      <c r="X398" s="124">
        <v>0</v>
      </c>
      <c r="Y398" s="124">
        <v>0</v>
      </c>
      <c r="Z398" s="124">
        <v>0</v>
      </c>
      <c r="AA398" s="124">
        <v>0</v>
      </c>
      <c r="AB398" s="124">
        <v>0</v>
      </c>
      <c r="AC398" s="124">
        <v>0</v>
      </c>
      <c r="AD398" s="124">
        <v>0</v>
      </c>
      <c r="AE398" s="124">
        <v>0</v>
      </c>
      <c r="AF398" s="124">
        <v>0</v>
      </c>
      <c r="AG398" s="116">
        <v>0</v>
      </c>
      <c r="AH398" s="116">
        <v>0</v>
      </c>
      <c r="AI398" s="116">
        <v>0</v>
      </c>
      <c r="AJ398" s="116">
        <v>0</v>
      </c>
      <c r="AK398" s="116">
        <v>0</v>
      </c>
      <c r="AL398" s="124">
        <v>0</v>
      </c>
      <c r="AM398" s="124">
        <v>0</v>
      </c>
      <c r="AN398" s="116">
        <v>0</v>
      </c>
      <c r="AO398" s="116">
        <v>0</v>
      </c>
      <c r="AP398" s="116">
        <v>0</v>
      </c>
      <c r="AQ398" s="119">
        <v>0</v>
      </c>
    </row>
    <row r="399" spans="1:44" customHeight="1" ht="22.5">
      <c r="B399" s="101" t="str">
        <f>SUBTOTAL(3,$C$10:$C$399)</f>
        <v>0</v>
      </c>
      <c r="C399" s="104">
        <v>52</v>
      </c>
      <c r="D399" s="104" t="s">
        <v>276</v>
      </c>
      <c r="E399" s="104" t="s">
        <v>307</v>
      </c>
      <c r="F399" s="104" t="s">
        <v>278</v>
      </c>
      <c r="G399" s="104" t="s">
        <v>974</v>
      </c>
      <c r="H399" s="104" t="s">
        <v>975</v>
      </c>
      <c r="I399" s="104" t="s">
        <v>976</v>
      </c>
      <c r="J399" s="107">
        <v>30</v>
      </c>
      <c r="K399" s="113">
        <v>13765</v>
      </c>
      <c r="L399" s="116" t="str">
        <f>SUM(N399:AQ399)</f>
        <v>0</v>
      </c>
      <c r="M399" s="119" t="str">
        <f>L399 - K399</f>
        <v>0</v>
      </c>
      <c r="N399" s="113">
        <v>820</v>
      </c>
      <c r="O399" s="116">
        <v>1212</v>
      </c>
      <c r="P399" s="116">
        <v>867</v>
      </c>
      <c r="Q399" s="124">
        <v>0</v>
      </c>
      <c r="R399" s="124">
        <v>0</v>
      </c>
      <c r="S399" s="116">
        <v>1241</v>
      </c>
      <c r="T399" s="116">
        <v>1212</v>
      </c>
      <c r="U399" s="116">
        <v>1206</v>
      </c>
      <c r="V399" s="116">
        <v>946</v>
      </c>
      <c r="W399" s="116">
        <v>561</v>
      </c>
      <c r="X399" s="124">
        <v>0</v>
      </c>
      <c r="Y399" s="124">
        <v>0</v>
      </c>
      <c r="Z399" s="124">
        <v>0</v>
      </c>
      <c r="AA399" s="124">
        <v>0</v>
      </c>
      <c r="AB399" s="124">
        <v>0</v>
      </c>
      <c r="AC399" s="124">
        <v>0</v>
      </c>
      <c r="AD399" s="124">
        <v>0</v>
      </c>
      <c r="AE399" s="124">
        <v>0</v>
      </c>
      <c r="AF399" s="124">
        <v>0</v>
      </c>
      <c r="AG399" s="116">
        <v>927</v>
      </c>
      <c r="AH399" s="116">
        <v>846</v>
      </c>
      <c r="AI399" s="116">
        <v>887</v>
      </c>
      <c r="AJ399" s="116">
        <v>970</v>
      </c>
      <c r="AK399" s="116">
        <v>0</v>
      </c>
      <c r="AL399" s="124">
        <v>0</v>
      </c>
      <c r="AM399" s="124">
        <v>0</v>
      </c>
      <c r="AN399" s="116">
        <v>0</v>
      </c>
      <c r="AO399" s="116">
        <v>0</v>
      </c>
      <c r="AP399" s="116">
        <v>0</v>
      </c>
      <c r="AQ399" s="119">
        <v>0</v>
      </c>
    </row>
    <row r="400" spans="1:44" customHeight="1" ht="22.5">
      <c r="B400" s="101" t="str">
        <f>SUBTOTAL(3,$C$10:$C$400)</f>
        <v>0</v>
      </c>
      <c r="C400" s="104">
        <v>52</v>
      </c>
      <c r="D400" s="104" t="s">
        <v>276</v>
      </c>
      <c r="E400" s="104" t="s">
        <v>308</v>
      </c>
      <c r="F400" s="104" t="s">
        <v>280</v>
      </c>
      <c r="G400" s="104" t="s">
        <v>1006</v>
      </c>
      <c r="H400" s="104" t="s">
        <v>980</v>
      </c>
      <c r="I400" s="104" t="s">
        <v>976</v>
      </c>
      <c r="J400" s="107">
        <v>10</v>
      </c>
      <c r="K400" s="113">
        <v>13765</v>
      </c>
      <c r="L400" s="116" t="str">
        <f>SUM(N400:AQ400)</f>
        <v>0</v>
      </c>
      <c r="M400" s="119" t="str">
        <f>L400 - K400</f>
        <v>0</v>
      </c>
      <c r="N400" s="113">
        <v>782</v>
      </c>
      <c r="O400" s="116">
        <v>1152</v>
      </c>
      <c r="P400" s="116">
        <v>1109</v>
      </c>
      <c r="Q400" s="124">
        <v>0</v>
      </c>
      <c r="R400" s="124">
        <v>0</v>
      </c>
      <c r="S400" s="116">
        <v>1133</v>
      </c>
      <c r="T400" s="116">
        <v>1197</v>
      </c>
      <c r="U400" s="116">
        <v>1116</v>
      </c>
      <c r="V400" s="116">
        <v>909</v>
      </c>
      <c r="W400" s="116">
        <v>585</v>
      </c>
      <c r="X400" s="124">
        <v>0</v>
      </c>
      <c r="Y400" s="124">
        <v>0</v>
      </c>
      <c r="Z400" s="124">
        <v>0</v>
      </c>
      <c r="AA400" s="124">
        <v>0</v>
      </c>
      <c r="AB400" s="124">
        <v>0</v>
      </c>
      <c r="AC400" s="124">
        <v>0</v>
      </c>
      <c r="AD400" s="124">
        <v>0</v>
      </c>
      <c r="AE400" s="124">
        <v>0</v>
      </c>
      <c r="AF400" s="124">
        <v>0</v>
      </c>
      <c r="AG400" s="116">
        <v>740</v>
      </c>
      <c r="AH400" s="116">
        <v>870</v>
      </c>
      <c r="AI400" s="116">
        <v>869</v>
      </c>
      <c r="AJ400" s="116">
        <v>866</v>
      </c>
      <c r="AK400" s="116">
        <v>0</v>
      </c>
      <c r="AL400" s="124">
        <v>0</v>
      </c>
      <c r="AM400" s="124">
        <v>0</v>
      </c>
      <c r="AN400" s="116">
        <v>0</v>
      </c>
      <c r="AO400" s="116">
        <v>0</v>
      </c>
      <c r="AP400" s="116">
        <v>0</v>
      </c>
      <c r="AQ400" s="119">
        <v>0</v>
      </c>
    </row>
    <row r="401" spans="1:44" customHeight="1" ht="22.5">
      <c r="B401" s="101" t="str">
        <f>SUBTOTAL(3,$C$10:$C$401)</f>
        <v>0</v>
      </c>
      <c r="C401" s="104">
        <v>52</v>
      </c>
      <c r="D401" s="104" t="s">
        <v>276</v>
      </c>
      <c r="E401" s="104" t="s">
        <v>309</v>
      </c>
      <c r="F401" s="104" t="s">
        <v>278</v>
      </c>
      <c r="G401" s="104" t="s">
        <v>1019</v>
      </c>
      <c r="H401" s="104" t="s">
        <v>975</v>
      </c>
      <c r="I401" s="104" t="s">
        <v>1020</v>
      </c>
      <c r="J401" s="107">
        <v>30</v>
      </c>
      <c r="K401" s="113">
        <v>348</v>
      </c>
      <c r="L401" s="116" t="str">
        <f>SUM(N401:AQ401)</f>
        <v>0</v>
      </c>
      <c r="M401" s="119" t="str">
        <f>L401 - K401</f>
        <v>0</v>
      </c>
      <c r="N401" s="113">
        <v>87</v>
      </c>
      <c r="O401" s="116">
        <v>129</v>
      </c>
      <c r="P401" s="116">
        <v>0</v>
      </c>
      <c r="Q401" s="124">
        <v>0</v>
      </c>
      <c r="R401" s="124">
        <v>0</v>
      </c>
      <c r="S401" s="116">
        <v>0</v>
      </c>
      <c r="T401" s="116">
        <v>0</v>
      </c>
      <c r="U401" s="116">
        <v>0</v>
      </c>
      <c r="V401" s="116">
        <v>0</v>
      </c>
      <c r="W401" s="116">
        <v>0</v>
      </c>
      <c r="X401" s="124">
        <v>0</v>
      </c>
      <c r="Y401" s="124">
        <v>0</v>
      </c>
      <c r="Z401" s="124">
        <v>0</v>
      </c>
      <c r="AA401" s="124">
        <v>0</v>
      </c>
      <c r="AB401" s="124">
        <v>0</v>
      </c>
      <c r="AC401" s="124">
        <v>0</v>
      </c>
      <c r="AD401" s="124">
        <v>0</v>
      </c>
      <c r="AE401" s="124">
        <v>0</v>
      </c>
      <c r="AF401" s="124">
        <v>0</v>
      </c>
      <c r="AG401" s="116">
        <v>0</v>
      </c>
      <c r="AH401" s="116">
        <v>0</v>
      </c>
      <c r="AI401" s="116">
        <v>0</v>
      </c>
      <c r="AJ401" s="116">
        <v>0</v>
      </c>
      <c r="AK401" s="116">
        <v>0</v>
      </c>
      <c r="AL401" s="124">
        <v>0</v>
      </c>
      <c r="AM401" s="124">
        <v>0</v>
      </c>
      <c r="AN401" s="116">
        <v>0</v>
      </c>
      <c r="AO401" s="116">
        <v>0</v>
      </c>
      <c r="AP401" s="116">
        <v>0</v>
      </c>
      <c r="AQ401" s="119">
        <v>0</v>
      </c>
    </row>
    <row r="402" spans="1:44" customHeight="1" ht="22.5">
      <c r="B402" s="101" t="str">
        <f>SUBTOTAL(3,$C$10:$C$402)</f>
        <v>0</v>
      </c>
      <c r="C402" s="104">
        <v>52</v>
      </c>
      <c r="D402" s="104" t="s">
        <v>276</v>
      </c>
      <c r="E402" s="104" t="s">
        <v>309</v>
      </c>
      <c r="F402" s="104" t="s">
        <v>278</v>
      </c>
      <c r="G402" s="104" t="s">
        <v>1007</v>
      </c>
      <c r="H402" s="104" t="s">
        <v>975</v>
      </c>
      <c r="I402" s="104" t="s">
        <v>1008</v>
      </c>
      <c r="J402" s="107">
        <v>30</v>
      </c>
      <c r="K402" s="113">
        <v>4607</v>
      </c>
      <c r="L402" s="116" t="str">
        <f>SUM(N402:AQ402)</f>
        <v>0</v>
      </c>
      <c r="M402" s="119" t="str">
        <f>L402 - K402</f>
        <v>0</v>
      </c>
      <c r="N402" s="113">
        <v>0</v>
      </c>
      <c r="O402" s="116">
        <v>0</v>
      </c>
      <c r="P402" s="116">
        <v>0</v>
      </c>
      <c r="Q402" s="124">
        <v>0</v>
      </c>
      <c r="R402" s="124">
        <v>0</v>
      </c>
      <c r="S402" s="116">
        <v>322</v>
      </c>
      <c r="T402" s="116">
        <v>411</v>
      </c>
      <c r="U402" s="116">
        <v>391</v>
      </c>
      <c r="V402" s="116">
        <v>392</v>
      </c>
      <c r="W402" s="116">
        <v>523</v>
      </c>
      <c r="X402" s="124">
        <v>0</v>
      </c>
      <c r="Y402" s="124">
        <v>0</v>
      </c>
      <c r="Z402" s="124">
        <v>0</v>
      </c>
      <c r="AA402" s="124">
        <v>0</v>
      </c>
      <c r="AB402" s="124">
        <v>0</v>
      </c>
      <c r="AC402" s="124">
        <v>0</v>
      </c>
      <c r="AD402" s="124">
        <v>0</v>
      </c>
      <c r="AE402" s="124">
        <v>0</v>
      </c>
      <c r="AF402" s="124">
        <v>0</v>
      </c>
      <c r="AG402" s="116">
        <v>353</v>
      </c>
      <c r="AH402" s="116">
        <v>405</v>
      </c>
      <c r="AI402" s="116">
        <v>451</v>
      </c>
      <c r="AJ402" s="116">
        <v>438</v>
      </c>
      <c r="AK402" s="116">
        <v>0</v>
      </c>
      <c r="AL402" s="124">
        <v>0</v>
      </c>
      <c r="AM402" s="124">
        <v>0</v>
      </c>
      <c r="AN402" s="116">
        <v>0</v>
      </c>
      <c r="AO402" s="116">
        <v>0</v>
      </c>
      <c r="AP402" s="116">
        <v>0</v>
      </c>
      <c r="AQ402" s="119">
        <v>0</v>
      </c>
    </row>
    <row r="403" spans="1:44" customHeight="1" ht="22.5">
      <c r="B403" s="101" t="str">
        <f>SUBTOTAL(3,$C$10:$C$403)</f>
        <v>0</v>
      </c>
      <c r="C403" s="104">
        <v>52</v>
      </c>
      <c r="D403" s="104" t="s">
        <v>276</v>
      </c>
      <c r="E403" s="104" t="s">
        <v>310</v>
      </c>
      <c r="F403" s="104" t="s">
        <v>280</v>
      </c>
      <c r="G403" s="104" t="s">
        <v>1018</v>
      </c>
      <c r="H403" s="104" t="s">
        <v>980</v>
      </c>
      <c r="I403" s="104" t="s">
        <v>1008</v>
      </c>
      <c r="J403" s="107">
        <v>10</v>
      </c>
      <c r="K403" s="113">
        <v>2424</v>
      </c>
      <c r="L403" s="116" t="str">
        <f>SUM(N403:AQ403)</f>
        <v>0</v>
      </c>
      <c r="M403" s="119" t="str">
        <f>L403 - K403</f>
        <v>0</v>
      </c>
      <c r="N403" s="113">
        <v>0</v>
      </c>
      <c r="O403" s="116">
        <v>0</v>
      </c>
      <c r="P403" s="116">
        <v>0</v>
      </c>
      <c r="Q403" s="124">
        <v>0</v>
      </c>
      <c r="R403" s="124">
        <v>0</v>
      </c>
      <c r="S403" s="116">
        <v>0</v>
      </c>
      <c r="T403" s="116">
        <v>0</v>
      </c>
      <c r="U403" s="116">
        <v>0</v>
      </c>
      <c r="V403" s="116">
        <v>0</v>
      </c>
      <c r="W403" s="116">
        <v>142</v>
      </c>
      <c r="X403" s="124">
        <v>0</v>
      </c>
      <c r="Y403" s="124">
        <v>0</v>
      </c>
      <c r="Z403" s="124">
        <v>0</v>
      </c>
      <c r="AA403" s="124">
        <v>0</v>
      </c>
      <c r="AB403" s="124">
        <v>0</v>
      </c>
      <c r="AC403" s="124">
        <v>0</v>
      </c>
      <c r="AD403" s="124">
        <v>0</v>
      </c>
      <c r="AE403" s="124">
        <v>0</v>
      </c>
      <c r="AF403" s="124">
        <v>0</v>
      </c>
      <c r="AG403" s="116">
        <v>1046</v>
      </c>
      <c r="AH403" s="116">
        <v>557</v>
      </c>
      <c r="AI403" s="116">
        <v>0</v>
      </c>
      <c r="AJ403" s="116">
        <v>0</v>
      </c>
      <c r="AK403" s="116">
        <v>0</v>
      </c>
      <c r="AL403" s="124">
        <v>0</v>
      </c>
      <c r="AM403" s="124">
        <v>0</v>
      </c>
      <c r="AN403" s="116">
        <v>0</v>
      </c>
      <c r="AO403" s="116">
        <v>0</v>
      </c>
      <c r="AP403" s="116">
        <v>0</v>
      </c>
      <c r="AQ403" s="119">
        <v>0</v>
      </c>
    </row>
    <row r="404" spans="1:44" customHeight="1" ht="22.5">
      <c r="B404" s="101" t="str">
        <f>SUBTOTAL(3,$C$10:$C$404)</f>
        <v>0</v>
      </c>
      <c r="C404" s="104">
        <v>52</v>
      </c>
      <c r="D404" s="104" t="s">
        <v>276</v>
      </c>
      <c r="E404" s="104" t="s">
        <v>310</v>
      </c>
      <c r="F404" s="104" t="s">
        <v>280</v>
      </c>
      <c r="G404" s="104" t="s">
        <v>1021</v>
      </c>
      <c r="H404" s="104" t="s">
        <v>980</v>
      </c>
      <c r="I404" s="104" t="s">
        <v>984</v>
      </c>
      <c r="J404" s="107">
        <v>10</v>
      </c>
      <c r="K404" s="113">
        <v>4836</v>
      </c>
      <c r="L404" s="116" t="str">
        <f>SUM(N404:AQ404)</f>
        <v>0</v>
      </c>
      <c r="M404" s="119" t="str">
        <f>L404 - K404</f>
        <v>0</v>
      </c>
      <c r="N404" s="113">
        <v>489</v>
      </c>
      <c r="O404" s="116">
        <v>692</v>
      </c>
      <c r="P404" s="116">
        <v>381</v>
      </c>
      <c r="Q404" s="124">
        <v>0</v>
      </c>
      <c r="R404" s="124">
        <v>0</v>
      </c>
      <c r="S404" s="116">
        <v>393</v>
      </c>
      <c r="T404" s="116">
        <v>410</v>
      </c>
      <c r="U404" s="116">
        <v>411</v>
      </c>
      <c r="V404" s="116">
        <v>371</v>
      </c>
      <c r="W404" s="116">
        <v>369</v>
      </c>
      <c r="X404" s="124">
        <v>0</v>
      </c>
      <c r="Y404" s="124">
        <v>0</v>
      </c>
      <c r="Z404" s="124">
        <v>0</v>
      </c>
      <c r="AA404" s="124">
        <v>0</v>
      </c>
      <c r="AB404" s="124">
        <v>0</v>
      </c>
      <c r="AC404" s="124">
        <v>0</v>
      </c>
      <c r="AD404" s="124">
        <v>0</v>
      </c>
      <c r="AE404" s="124">
        <v>0</v>
      </c>
      <c r="AF404" s="124">
        <v>0</v>
      </c>
      <c r="AG404" s="116">
        <v>0</v>
      </c>
      <c r="AH404" s="116">
        <v>0</v>
      </c>
      <c r="AI404" s="116">
        <v>391</v>
      </c>
      <c r="AJ404" s="116">
        <v>0</v>
      </c>
      <c r="AK404" s="116">
        <v>0</v>
      </c>
      <c r="AL404" s="124">
        <v>0</v>
      </c>
      <c r="AM404" s="124">
        <v>0</v>
      </c>
      <c r="AN404" s="116">
        <v>0</v>
      </c>
      <c r="AO404" s="116">
        <v>0</v>
      </c>
      <c r="AP404" s="116">
        <v>0</v>
      </c>
      <c r="AQ404" s="119">
        <v>0</v>
      </c>
    </row>
    <row r="405" spans="1:44" customHeight="1" ht="22.5">
      <c r="B405" s="101" t="str">
        <f>SUBTOTAL(3,$C$10:$C$405)</f>
        <v>0</v>
      </c>
      <c r="C405" s="104">
        <v>52</v>
      </c>
      <c r="D405" s="104" t="s">
        <v>276</v>
      </c>
      <c r="E405" s="104" t="s">
        <v>312</v>
      </c>
      <c r="F405" s="104" t="s">
        <v>280</v>
      </c>
      <c r="G405" s="104" t="s">
        <v>1006</v>
      </c>
      <c r="H405" s="104" t="s">
        <v>980</v>
      </c>
      <c r="I405" s="104" t="s">
        <v>976</v>
      </c>
      <c r="J405" s="107">
        <v>10</v>
      </c>
      <c r="K405" s="113">
        <v>14688</v>
      </c>
      <c r="L405" s="116" t="str">
        <f>SUM(N405:AQ405)</f>
        <v>0</v>
      </c>
      <c r="M405" s="119" t="str">
        <f>L405 - K405</f>
        <v>0</v>
      </c>
      <c r="N405" s="113">
        <v>1075</v>
      </c>
      <c r="O405" s="116">
        <v>1472</v>
      </c>
      <c r="P405" s="116">
        <v>534</v>
      </c>
      <c r="Q405" s="124">
        <v>0</v>
      </c>
      <c r="R405" s="124">
        <v>0</v>
      </c>
      <c r="S405" s="116">
        <v>1350</v>
      </c>
      <c r="T405" s="116">
        <v>1376</v>
      </c>
      <c r="U405" s="116">
        <v>1213</v>
      </c>
      <c r="V405" s="116">
        <v>709</v>
      </c>
      <c r="W405" s="116">
        <v>794</v>
      </c>
      <c r="X405" s="124">
        <v>0</v>
      </c>
      <c r="Y405" s="124">
        <v>0</v>
      </c>
      <c r="Z405" s="124">
        <v>0</v>
      </c>
      <c r="AA405" s="124">
        <v>0</v>
      </c>
      <c r="AB405" s="124">
        <v>0</v>
      </c>
      <c r="AC405" s="124">
        <v>0</v>
      </c>
      <c r="AD405" s="124">
        <v>0</v>
      </c>
      <c r="AE405" s="124">
        <v>0</v>
      </c>
      <c r="AF405" s="124">
        <v>0</v>
      </c>
      <c r="AG405" s="116">
        <v>712</v>
      </c>
      <c r="AH405" s="116">
        <v>866</v>
      </c>
      <c r="AI405" s="116">
        <v>897</v>
      </c>
      <c r="AJ405" s="116">
        <v>924</v>
      </c>
      <c r="AK405" s="116">
        <v>0</v>
      </c>
      <c r="AL405" s="124">
        <v>0</v>
      </c>
      <c r="AM405" s="124">
        <v>0</v>
      </c>
      <c r="AN405" s="116">
        <v>0</v>
      </c>
      <c r="AO405" s="116">
        <v>0</v>
      </c>
      <c r="AP405" s="116">
        <v>0</v>
      </c>
      <c r="AQ405" s="119">
        <v>0</v>
      </c>
    </row>
    <row r="406" spans="1:44" customHeight="1" ht="22.5">
      <c r="B406" s="101" t="str">
        <f>SUBTOTAL(3,$C$10:$C$406)</f>
        <v>0</v>
      </c>
      <c r="C406" s="104">
        <v>52</v>
      </c>
      <c r="D406" s="104" t="s">
        <v>276</v>
      </c>
      <c r="E406" s="104" t="s">
        <v>312</v>
      </c>
      <c r="F406" s="104" t="s">
        <v>280</v>
      </c>
      <c r="G406" s="104" t="s">
        <v>1022</v>
      </c>
      <c r="H406" s="104" t="s">
        <v>980</v>
      </c>
      <c r="I406" s="104" t="s">
        <v>1023</v>
      </c>
      <c r="J406" s="107">
        <v>10</v>
      </c>
      <c r="K406" s="113">
        <v>300</v>
      </c>
      <c r="L406" s="116" t="str">
        <f>SUM(N406:AQ406)</f>
        <v>0</v>
      </c>
      <c r="M406" s="119" t="str">
        <f>L406 - K406</f>
        <v>0</v>
      </c>
      <c r="N406" s="113">
        <v>0</v>
      </c>
      <c r="O406" s="116">
        <v>0</v>
      </c>
      <c r="P406" s="116">
        <v>297</v>
      </c>
      <c r="Q406" s="124">
        <v>0</v>
      </c>
      <c r="R406" s="124">
        <v>0</v>
      </c>
      <c r="S406" s="116">
        <v>0</v>
      </c>
      <c r="T406" s="116">
        <v>0</v>
      </c>
      <c r="U406" s="116">
        <v>0</v>
      </c>
      <c r="V406" s="116">
        <v>0</v>
      </c>
      <c r="W406" s="116">
        <v>0</v>
      </c>
      <c r="X406" s="124">
        <v>0</v>
      </c>
      <c r="Y406" s="124">
        <v>0</v>
      </c>
      <c r="Z406" s="124">
        <v>0</v>
      </c>
      <c r="AA406" s="124">
        <v>0</v>
      </c>
      <c r="AB406" s="124">
        <v>0</v>
      </c>
      <c r="AC406" s="124">
        <v>0</v>
      </c>
      <c r="AD406" s="124">
        <v>0</v>
      </c>
      <c r="AE406" s="124">
        <v>0</v>
      </c>
      <c r="AF406" s="124">
        <v>0</v>
      </c>
      <c r="AG406" s="116">
        <v>0</v>
      </c>
      <c r="AH406" s="116">
        <v>0</v>
      </c>
      <c r="AI406" s="116">
        <v>0</v>
      </c>
      <c r="AJ406" s="116">
        <v>0</v>
      </c>
      <c r="AK406" s="116">
        <v>0</v>
      </c>
      <c r="AL406" s="124">
        <v>0</v>
      </c>
      <c r="AM406" s="124">
        <v>0</v>
      </c>
      <c r="AN406" s="116">
        <v>0</v>
      </c>
      <c r="AO406" s="116">
        <v>0</v>
      </c>
      <c r="AP406" s="116">
        <v>0</v>
      </c>
      <c r="AQ406" s="119">
        <v>0</v>
      </c>
    </row>
    <row r="407" spans="1:44" customHeight="1" ht="22.5">
      <c r="B407" s="101" t="str">
        <f>SUBTOTAL(3,$C$10:$C$407)</f>
        <v>0</v>
      </c>
      <c r="C407" s="104">
        <v>52</v>
      </c>
      <c r="D407" s="104" t="s">
        <v>276</v>
      </c>
      <c r="E407" s="104" t="s">
        <v>313</v>
      </c>
      <c r="F407" s="104" t="s">
        <v>280</v>
      </c>
      <c r="G407" s="104" t="s">
        <v>1006</v>
      </c>
      <c r="H407" s="104" t="s">
        <v>980</v>
      </c>
      <c r="I407" s="104" t="s">
        <v>976</v>
      </c>
      <c r="J407" s="107">
        <v>10</v>
      </c>
      <c r="K407" s="113">
        <v>1260</v>
      </c>
      <c r="L407" s="116" t="str">
        <f>SUM(N407:AQ407)</f>
        <v>0</v>
      </c>
      <c r="M407" s="119" t="str">
        <f>L407 - K407</f>
        <v>0</v>
      </c>
      <c r="N407" s="113">
        <v>0</v>
      </c>
      <c r="O407" s="116">
        <v>0</v>
      </c>
      <c r="P407" s="116">
        <v>108</v>
      </c>
      <c r="Q407" s="124">
        <v>0</v>
      </c>
      <c r="R407" s="124">
        <v>0</v>
      </c>
      <c r="S407" s="116">
        <v>1152</v>
      </c>
      <c r="T407" s="116">
        <v>0</v>
      </c>
      <c r="U407" s="116">
        <v>0</v>
      </c>
      <c r="V407" s="116">
        <v>0</v>
      </c>
      <c r="W407" s="116">
        <v>0</v>
      </c>
      <c r="X407" s="124">
        <v>0</v>
      </c>
      <c r="Y407" s="124">
        <v>0</v>
      </c>
      <c r="Z407" s="124">
        <v>0</v>
      </c>
      <c r="AA407" s="124">
        <v>0</v>
      </c>
      <c r="AB407" s="124">
        <v>0</v>
      </c>
      <c r="AC407" s="124">
        <v>0</v>
      </c>
      <c r="AD407" s="124">
        <v>0</v>
      </c>
      <c r="AE407" s="124">
        <v>0</v>
      </c>
      <c r="AF407" s="124">
        <v>0</v>
      </c>
      <c r="AG407" s="116">
        <v>0</v>
      </c>
      <c r="AH407" s="116">
        <v>0</v>
      </c>
      <c r="AI407" s="116">
        <v>0</v>
      </c>
      <c r="AJ407" s="116">
        <v>0</v>
      </c>
      <c r="AK407" s="116">
        <v>0</v>
      </c>
      <c r="AL407" s="124">
        <v>0</v>
      </c>
      <c r="AM407" s="124">
        <v>0</v>
      </c>
      <c r="AN407" s="116">
        <v>0</v>
      </c>
      <c r="AO407" s="116">
        <v>0</v>
      </c>
      <c r="AP407" s="116">
        <v>0</v>
      </c>
      <c r="AQ407" s="119">
        <v>0</v>
      </c>
    </row>
    <row r="408" spans="1:44" customHeight="1" ht="22.5">
      <c r="B408" s="101" t="str">
        <f>SUBTOTAL(3,$C$10:$C$408)</f>
        <v>0</v>
      </c>
      <c r="C408" s="104">
        <v>52</v>
      </c>
      <c r="D408" s="104" t="s">
        <v>276</v>
      </c>
      <c r="E408" s="104" t="s">
        <v>313</v>
      </c>
      <c r="F408" s="104" t="s">
        <v>280</v>
      </c>
      <c r="G408" s="104" t="s">
        <v>1018</v>
      </c>
      <c r="H408" s="104" t="s">
        <v>980</v>
      </c>
      <c r="I408" s="104" t="s">
        <v>1008</v>
      </c>
      <c r="J408" s="107">
        <v>10</v>
      </c>
      <c r="K408" s="113">
        <v>7296</v>
      </c>
      <c r="L408" s="116" t="str">
        <f>SUM(N408:AQ408)</f>
        <v>0</v>
      </c>
      <c r="M408" s="119" t="str">
        <f>L408 - K408</f>
        <v>0</v>
      </c>
      <c r="N408" s="113">
        <v>0</v>
      </c>
      <c r="O408" s="116">
        <v>0</v>
      </c>
      <c r="P408" s="116">
        <v>0</v>
      </c>
      <c r="Q408" s="124">
        <v>0</v>
      </c>
      <c r="R408" s="124">
        <v>0</v>
      </c>
      <c r="S408" s="116">
        <v>0</v>
      </c>
      <c r="T408" s="116">
        <v>142</v>
      </c>
      <c r="U408" s="116">
        <v>1546</v>
      </c>
      <c r="V408" s="116">
        <v>1061</v>
      </c>
      <c r="W408" s="116">
        <v>1254</v>
      </c>
      <c r="X408" s="124">
        <v>0</v>
      </c>
      <c r="Y408" s="124">
        <v>0</v>
      </c>
      <c r="Z408" s="124">
        <v>0</v>
      </c>
      <c r="AA408" s="124">
        <v>0</v>
      </c>
      <c r="AB408" s="124">
        <v>0</v>
      </c>
      <c r="AC408" s="124">
        <v>0</v>
      </c>
      <c r="AD408" s="124">
        <v>61</v>
      </c>
      <c r="AE408" s="124">
        <v>0</v>
      </c>
      <c r="AF408" s="124">
        <v>0</v>
      </c>
      <c r="AG408" s="116">
        <v>950</v>
      </c>
      <c r="AH408" s="116">
        <v>170</v>
      </c>
      <c r="AI408" s="116">
        <v>447</v>
      </c>
      <c r="AJ408" s="116">
        <v>480</v>
      </c>
      <c r="AK408" s="116">
        <v>0</v>
      </c>
      <c r="AL408" s="124">
        <v>0</v>
      </c>
      <c r="AM408" s="124">
        <v>0</v>
      </c>
      <c r="AN408" s="116">
        <v>0</v>
      </c>
      <c r="AO408" s="116">
        <v>0</v>
      </c>
      <c r="AP408" s="116">
        <v>0</v>
      </c>
      <c r="AQ408" s="119">
        <v>0</v>
      </c>
    </row>
    <row r="409" spans="1:44" customHeight="1" ht="22.5">
      <c r="B409" s="101" t="str">
        <f>SUBTOTAL(3,$C$10:$C$409)</f>
        <v>0</v>
      </c>
      <c r="C409" s="104">
        <v>52</v>
      </c>
      <c r="D409" s="104" t="s">
        <v>323</v>
      </c>
      <c r="E409" s="104" t="s">
        <v>324</v>
      </c>
      <c r="F409" s="104" t="s">
        <v>318</v>
      </c>
      <c r="G409" s="104" t="s">
        <v>1024</v>
      </c>
      <c r="H409" s="104" t="s">
        <v>1025</v>
      </c>
      <c r="I409" s="104" t="s">
        <v>1026</v>
      </c>
      <c r="J409" s="107">
        <v>10</v>
      </c>
      <c r="K409" s="113">
        <v>6912</v>
      </c>
      <c r="L409" s="116" t="str">
        <f>SUM(N409:AQ409)</f>
        <v>0</v>
      </c>
      <c r="M409" s="119" t="str">
        <f>L409 - K409</f>
        <v>0</v>
      </c>
      <c r="N409" s="113">
        <v>6912</v>
      </c>
      <c r="O409" s="116">
        <v>0</v>
      </c>
      <c r="P409" s="116">
        <v>0</v>
      </c>
      <c r="Q409" s="124">
        <v>0</v>
      </c>
      <c r="R409" s="124">
        <v>0</v>
      </c>
      <c r="S409" s="116">
        <v>0</v>
      </c>
      <c r="T409" s="116">
        <v>0</v>
      </c>
      <c r="U409" s="116">
        <v>0</v>
      </c>
      <c r="V409" s="116">
        <v>0</v>
      </c>
      <c r="W409" s="116">
        <v>0</v>
      </c>
      <c r="X409" s="124">
        <v>0</v>
      </c>
      <c r="Y409" s="124">
        <v>0</v>
      </c>
      <c r="Z409" s="124">
        <v>0</v>
      </c>
      <c r="AA409" s="124">
        <v>0</v>
      </c>
      <c r="AB409" s="124">
        <v>0</v>
      </c>
      <c r="AC409" s="124">
        <v>0</v>
      </c>
      <c r="AD409" s="124">
        <v>0</v>
      </c>
      <c r="AE409" s="124">
        <v>0</v>
      </c>
      <c r="AF409" s="124">
        <v>0</v>
      </c>
      <c r="AG409" s="116">
        <v>0</v>
      </c>
      <c r="AH409" s="116">
        <v>0</v>
      </c>
      <c r="AI409" s="116">
        <v>0</v>
      </c>
      <c r="AJ409" s="116">
        <v>0</v>
      </c>
      <c r="AK409" s="116">
        <v>0</v>
      </c>
      <c r="AL409" s="124">
        <v>0</v>
      </c>
      <c r="AM409" s="124">
        <v>0</v>
      </c>
      <c r="AN409" s="116">
        <v>0</v>
      </c>
      <c r="AO409" s="116">
        <v>0</v>
      </c>
      <c r="AP409" s="116">
        <v>0</v>
      </c>
      <c r="AQ409" s="119">
        <v>0</v>
      </c>
    </row>
    <row r="410" spans="1:44" customHeight="1" ht="22.5">
      <c r="B410" s="101" t="str">
        <f>SUBTOTAL(3,$C$10:$C$410)</f>
        <v>0</v>
      </c>
      <c r="C410" s="104">
        <v>53</v>
      </c>
      <c r="D410" s="104" t="s">
        <v>314</v>
      </c>
      <c r="E410" s="104" t="s">
        <v>315</v>
      </c>
      <c r="F410" s="104" t="s">
        <v>316</v>
      </c>
      <c r="G410" s="104" t="s">
        <v>1027</v>
      </c>
      <c r="H410" s="104" t="s">
        <v>467</v>
      </c>
      <c r="I410" s="104" t="s">
        <v>572</v>
      </c>
      <c r="J410" s="107">
        <v>10</v>
      </c>
      <c r="K410" s="113">
        <v>1296</v>
      </c>
      <c r="L410" s="116" t="str">
        <f>SUM(N410:AQ410)</f>
        <v>0</v>
      </c>
      <c r="M410" s="119" t="str">
        <f>L410 - K410</f>
        <v>0</v>
      </c>
      <c r="N410" s="113">
        <v>0</v>
      </c>
      <c r="O410" s="116">
        <v>0</v>
      </c>
      <c r="P410" s="116">
        <v>0</v>
      </c>
      <c r="Q410" s="124">
        <v>0</v>
      </c>
      <c r="R410" s="124">
        <v>0</v>
      </c>
      <c r="S410" s="116">
        <v>0</v>
      </c>
      <c r="T410" s="116">
        <v>0</v>
      </c>
      <c r="U410" s="116">
        <v>0</v>
      </c>
      <c r="V410" s="116">
        <v>0</v>
      </c>
      <c r="W410" s="116">
        <v>540</v>
      </c>
      <c r="X410" s="124">
        <v>0</v>
      </c>
      <c r="Y410" s="124">
        <v>0</v>
      </c>
      <c r="Z410" s="124">
        <v>0</v>
      </c>
      <c r="AA410" s="124">
        <v>0</v>
      </c>
      <c r="AB410" s="124">
        <v>0</v>
      </c>
      <c r="AC410" s="124">
        <v>0</v>
      </c>
      <c r="AD410" s="124">
        <v>0</v>
      </c>
      <c r="AE410" s="124">
        <v>0</v>
      </c>
      <c r="AF410" s="124">
        <v>0</v>
      </c>
      <c r="AG410" s="116">
        <v>0</v>
      </c>
      <c r="AH410" s="116">
        <v>0</v>
      </c>
      <c r="AI410" s="116">
        <v>0</v>
      </c>
      <c r="AJ410" s="116">
        <v>756</v>
      </c>
      <c r="AK410" s="116">
        <v>0</v>
      </c>
      <c r="AL410" s="124">
        <v>0</v>
      </c>
      <c r="AM410" s="124">
        <v>0</v>
      </c>
      <c r="AN410" s="116">
        <v>0</v>
      </c>
      <c r="AO410" s="116">
        <v>0</v>
      </c>
      <c r="AP410" s="116">
        <v>0</v>
      </c>
      <c r="AQ410" s="119">
        <v>0</v>
      </c>
    </row>
    <row r="411" spans="1:44" customHeight="1" ht="22.5">
      <c r="B411" s="101" t="str">
        <f>SUBTOTAL(3,$C$10:$C$411)</f>
        <v>0</v>
      </c>
      <c r="C411" s="104">
        <v>53</v>
      </c>
      <c r="D411" s="104" t="s">
        <v>314</v>
      </c>
      <c r="E411" s="104" t="s">
        <v>315</v>
      </c>
      <c r="F411" s="104" t="s">
        <v>316</v>
      </c>
      <c r="G411" s="104" t="s">
        <v>1028</v>
      </c>
      <c r="H411" s="104" t="s">
        <v>883</v>
      </c>
      <c r="I411" s="104" t="s">
        <v>572</v>
      </c>
      <c r="J411" s="107">
        <v>10</v>
      </c>
      <c r="K411" s="113">
        <v>2600</v>
      </c>
      <c r="L411" s="116" t="str">
        <f>SUM(N411:AQ411)</f>
        <v>0</v>
      </c>
      <c r="M411" s="119" t="str">
        <f>L411 - K411</f>
        <v>0</v>
      </c>
      <c r="N411" s="113">
        <v>0</v>
      </c>
      <c r="O411" s="116">
        <v>0</v>
      </c>
      <c r="P411" s="116">
        <v>0</v>
      </c>
      <c r="Q411" s="124">
        <v>0</v>
      </c>
      <c r="R411" s="124">
        <v>0</v>
      </c>
      <c r="S411" s="116">
        <v>0</v>
      </c>
      <c r="T411" s="116">
        <v>0</v>
      </c>
      <c r="U411" s="116">
        <v>0</v>
      </c>
      <c r="V411" s="116">
        <v>0</v>
      </c>
      <c r="W411" s="116">
        <v>200</v>
      </c>
      <c r="X411" s="124">
        <v>0</v>
      </c>
      <c r="Y411" s="124">
        <v>0</v>
      </c>
      <c r="Z411" s="124">
        <v>0</v>
      </c>
      <c r="AA411" s="124">
        <v>0</v>
      </c>
      <c r="AB411" s="124">
        <v>0</v>
      </c>
      <c r="AC411" s="124">
        <v>0</v>
      </c>
      <c r="AD411" s="124">
        <v>0</v>
      </c>
      <c r="AE411" s="124">
        <v>0</v>
      </c>
      <c r="AF411" s="124">
        <v>0</v>
      </c>
      <c r="AG411" s="116">
        <v>0</v>
      </c>
      <c r="AH411" s="116">
        <v>0</v>
      </c>
      <c r="AI411" s="116">
        <v>0</v>
      </c>
      <c r="AJ411" s="116">
        <v>2400</v>
      </c>
      <c r="AK411" s="116">
        <v>0</v>
      </c>
      <c r="AL411" s="124">
        <v>0</v>
      </c>
      <c r="AM411" s="124">
        <v>0</v>
      </c>
      <c r="AN411" s="116">
        <v>0</v>
      </c>
      <c r="AO411" s="116">
        <v>0</v>
      </c>
      <c r="AP411" s="116">
        <v>0</v>
      </c>
      <c r="AQ411" s="119">
        <v>0</v>
      </c>
    </row>
    <row r="412" spans="1:44" customHeight="1" ht="22.5">
      <c r="B412" s="101" t="str">
        <f>SUBTOTAL(3,$C$10:$C$412)</f>
        <v>0</v>
      </c>
      <c r="C412" s="104">
        <v>53</v>
      </c>
      <c r="D412" s="104" t="s">
        <v>314</v>
      </c>
      <c r="E412" s="104" t="s">
        <v>315</v>
      </c>
      <c r="F412" s="104" t="s">
        <v>316</v>
      </c>
      <c r="G412" s="104" t="s">
        <v>1029</v>
      </c>
      <c r="H412" s="104" t="s">
        <v>470</v>
      </c>
      <c r="I412" s="104" t="s">
        <v>1030</v>
      </c>
      <c r="J412" s="107">
        <v>10</v>
      </c>
      <c r="K412" s="113">
        <v>6840</v>
      </c>
      <c r="L412" s="116" t="str">
        <f>SUM(N412:AQ412)</f>
        <v>0</v>
      </c>
      <c r="M412" s="119" t="str">
        <f>L412 - K412</f>
        <v>0</v>
      </c>
      <c r="N412" s="113">
        <v>0</v>
      </c>
      <c r="O412" s="116">
        <v>0</v>
      </c>
      <c r="P412" s="116">
        <v>2880</v>
      </c>
      <c r="Q412" s="124">
        <v>0</v>
      </c>
      <c r="R412" s="124">
        <v>0</v>
      </c>
      <c r="S412" s="116">
        <v>0</v>
      </c>
      <c r="T412" s="116">
        <v>0</v>
      </c>
      <c r="U412" s="116">
        <v>0</v>
      </c>
      <c r="V412" s="116">
        <v>0</v>
      </c>
      <c r="W412" s="116">
        <v>2160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16">
        <v>0</v>
      </c>
      <c r="AH412" s="116">
        <v>0</v>
      </c>
      <c r="AI412" s="116">
        <v>0</v>
      </c>
      <c r="AJ412" s="116">
        <v>1800</v>
      </c>
      <c r="AK412" s="116">
        <v>0</v>
      </c>
      <c r="AL412" s="124">
        <v>0</v>
      </c>
      <c r="AM412" s="124">
        <v>0</v>
      </c>
      <c r="AN412" s="116">
        <v>0</v>
      </c>
      <c r="AO412" s="116">
        <v>0</v>
      </c>
      <c r="AP412" s="116">
        <v>0</v>
      </c>
      <c r="AQ412" s="119">
        <v>0</v>
      </c>
    </row>
    <row r="413" spans="1:44" customHeight="1" ht="22.5">
      <c r="B413" s="101" t="str">
        <f>SUBTOTAL(3,$C$10:$C$413)</f>
        <v>0</v>
      </c>
      <c r="C413" s="104">
        <v>53</v>
      </c>
      <c r="D413" s="104" t="s">
        <v>314</v>
      </c>
      <c r="E413" s="104" t="s">
        <v>315</v>
      </c>
      <c r="F413" s="104" t="s">
        <v>316</v>
      </c>
      <c r="G413" s="104" t="s">
        <v>1031</v>
      </c>
      <c r="H413" s="104" t="s">
        <v>470</v>
      </c>
      <c r="I413" s="104" t="s">
        <v>524</v>
      </c>
      <c r="J413" s="107">
        <v>10</v>
      </c>
      <c r="K413" s="113">
        <v>10050</v>
      </c>
      <c r="L413" s="116" t="str">
        <f>SUM(N413:AQ413)</f>
        <v>0</v>
      </c>
      <c r="M413" s="119" t="str">
        <f>L413 - K413</f>
        <v>0</v>
      </c>
      <c r="N413" s="113">
        <v>0</v>
      </c>
      <c r="O413" s="116">
        <v>0</v>
      </c>
      <c r="P413" s="116">
        <v>3150</v>
      </c>
      <c r="Q413" s="124">
        <v>0</v>
      </c>
      <c r="R413" s="124">
        <v>0</v>
      </c>
      <c r="S413" s="116">
        <v>0</v>
      </c>
      <c r="T413" s="116">
        <v>0</v>
      </c>
      <c r="U413" s="116">
        <v>0</v>
      </c>
      <c r="V413" s="116">
        <v>0</v>
      </c>
      <c r="W413" s="116">
        <v>3150</v>
      </c>
      <c r="X413" s="124">
        <v>0</v>
      </c>
      <c r="Y413" s="124">
        <v>0</v>
      </c>
      <c r="Z413" s="124">
        <v>0</v>
      </c>
      <c r="AA413" s="124">
        <v>0</v>
      </c>
      <c r="AB413" s="124">
        <v>0</v>
      </c>
      <c r="AC413" s="124">
        <v>0</v>
      </c>
      <c r="AD413" s="124">
        <v>0</v>
      </c>
      <c r="AE413" s="124">
        <v>0</v>
      </c>
      <c r="AF413" s="124">
        <v>0</v>
      </c>
      <c r="AG413" s="116">
        <v>0</v>
      </c>
      <c r="AH413" s="116">
        <v>0</v>
      </c>
      <c r="AI413" s="116">
        <v>0</v>
      </c>
      <c r="AJ413" s="116">
        <v>3750</v>
      </c>
      <c r="AK413" s="116">
        <v>0</v>
      </c>
      <c r="AL413" s="124">
        <v>0</v>
      </c>
      <c r="AM413" s="124">
        <v>0</v>
      </c>
      <c r="AN413" s="116">
        <v>0</v>
      </c>
      <c r="AO413" s="116">
        <v>0</v>
      </c>
      <c r="AP413" s="116">
        <v>0</v>
      </c>
      <c r="AQ413" s="119">
        <v>0</v>
      </c>
    </row>
    <row r="414" spans="1:44" customHeight="1" ht="22.5">
      <c r="B414" s="101" t="str">
        <f>SUBTOTAL(3,$C$10:$C$414)</f>
        <v>0</v>
      </c>
      <c r="C414" s="104">
        <v>53</v>
      </c>
      <c r="D414" s="104" t="s">
        <v>314</v>
      </c>
      <c r="E414" s="104" t="s">
        <v>315</v>
      </c>
      <c r="F414" s="104" t="s">
        <v>316</v>
      </c>
      <c r="G414" s="104" t="s">
        <v>1032</v>
      </c>
      <c r="H414" s="104" t="s">
        <v>564</v>
      </c>
      <c r="I414" s="104" t="s">
        <v>572</v>
      </c>
      <c r="J414" s="107">
        <v>10</v>
      </c>
      <c r="K414" s="113">
        <v>1296</v>
      </c>
      <c r="L414" s="116" t="str">
        <f>SUM(N414:AQ414)</f>
        <v>0</v>
      </c>
      <c r="M414" s="119" t="str">
        <f>L414 - K414</f>
        <v>0</v>
      </c>
      <c r="N414" s="113">
        <v>0</v>
      </c>
      <c r="O414" s="116">
        <v>0</v>
      </c>
      <c r="P414" s="116">
        <v>0</v>
      </c>
      <c r="Q414" s="124">
        <v>0</v>
      </c>
      <c r="R414" s="124">
        <v>0</v>
      </c>
      <c r="S414" s="116">
        <v>0</v>
      </c>
      <c r="T414" s="116">
        <v>0</v>
      </c>
      <c r="U414" s="116">
        <v>0</v>
      </c>
      <c r="V414" s="116">
        <v>0</v>
      </c>
      <c r="W414" s="116">
        <v>540</v>
      </c>
      <c r="X414" s="124">
        <v>0</v>
      </c>
      <c r="Y414" s="124">
        <v>0</v>
      </c>
      <c r="Z414" s="124">
        <v>0</v>
      </c>
      <c r="AA414" s="124">
        <v>0</v>
      </c>
      <c r="AB414" s="124">
        <v>0</v>
      </c>
      <c r="AC414" s="124">
        <v>0</v>
      </c>
      <c r="AD414" s="124">
        <v>0</v>
      </c>
      <c r="AE414" s="124">
        <v>0</v>
      </c>
      <c r="AF414" s="124">
        <v>0</v>
      </c>
      <c r="AG414" s="116">
        <v>0</v>
      </c>
      <c r="AH414" s="116">
        <v>0</v>
      </c>
      <c r="AI414" s="116">
        <v>0</v>
      </c>
      <c r="AJ414" s="116">
        <v>756</v>
      </c>
      <c r="AK414" s="116">
        <v>0</v>
      </c>
      <c r="AL414" s="124">
        <v>0</v>
      </c>
      <c r="AM414" s="124">
        <v>0</v>
      </c>
      <c r="AN414" s="116">
        <v>0</v>
      </c>
      <c r="AO414" s="116">
        <v>0</v>
      </c>
      <c r="AP414" s="116">
        <v>0</v>
      </c>
      <c r="AQ414" s="119">
        <v>0</v>
      </c>
    </row>
    <row r="415" spans="1:44" customHeight="1" ht="22.5">
      <c r="B415" s="101" t="str">
        <f>SUBTOTAL(3,$C$10:$C$415)</f>
        <v>0</v>
      </c>
      <c r="C415" s="104">
        <v>53</v>
      </c>
      <c r="D415" s="104" t="s">
        <v>314</v>
      </c>
      <c r="E415" s="104" t="s">
        <v>317</v>
      </c>
      <c r="F415" s="104" t="s">
        <v>318</v>
      </c>
      <c r="G415" s="104" t="s">
        <v>1033</v>
      </c>
      <c r="H415" s="104" t="s">
        <v>1034</v>
      </c>
      <c r="I415" s="104">
        <v>3</v>
      </c>
      <c r="J415" s="107">
        <v>10</v>
      </c>
      <c r="K415" s="113">
        <v>300</v>
      </c>
      <c r="L415" s="116" t="str">
        <f>SUM(N415:AQ415)</f>
        <v>0</v>
      </c>
      <c r="M415" s="119" t="str">
        <f>L415 - K415</f>
        <v>0</v>
      </c>
      <c r="N415" s="113">
        <v>0</v>
      </c>
      <c r="O415" s="116">
        <v>0</v>
      </c>
      <c r="P415" s="116">
        <v>0</v>
      </c>
      <c r="Q415" s="124">
        <v>0</v>
      </c>
      <c r="R415" s="124">
        <v>0</v>
      </c>
      <c r="S415" s="116">
        <v>0</v>
      </c>
      <c r="T415" s="116">
        <v>0</v>
      </c>
      <c r="U415" s="116">
        <v>0</v>
      </c>
      <c r="V415" s="116">
        <v>0</v>
      </c>
      <c r="W415" s="116">
        <v>0</v>
      </c>
      <c r="X415" s="124">
        <v>0</v>
      </c>
      <c r="Y415" s="124">
        <v>0</v>
      </c>
      <c r="Z415" s="124">
        <v>0</v>
      </c>
      <c r="AA415" s="124">
        <v>0</v>
      </c>
      <c r="AB415" s="124">
        <v>0</v>
      </c>
      <c r="AC415" s="124">
        <v>0</v>
      </c>
      <c r="AD415" s="124">
        <v>0</v>
      </c>
      <c r="AE415" s="124">
        <v>0</v>
      </c>
      <c r="AF415" s="124">
        <v>0</v>
      </c>
      <c r="AG415" s="116">
        <v>0</v>
      </c>
      <c r="AH415" s="116">
        <v>13</v>
      </c>
      <c r="AI415" s="116">
        <v>0</v>
      </c>
      <c r="AJ415" s="116">
        <v>0</v>
      </c>
      <c r="AK415" s="116">
        <v>0</v>
      </c>
      <c r="AL415" s="124">
        <v>0</v>
      </c>
      <c r="AM415" s="124">
        <v>0</v>
      </c>
      <c r="AN415" s="116">
        <v>0</v>
      </c>
      <c r="AO415" s="116">
        <v>0</v>
      </c>
      <c r="AP415" s="116">
        <v>0</v>
      </c>
      <c r="AQ415" s="119">
        <v>0</v>
      </c>
    </row>
    <row r="416" spans="1:44" customHeight="1" ht="22.5">
      <c r="B416" s="101" t="str">
        <f>SUBTOTAL(3,$C$10:$C$416)</f>
        <v>0</v>
      </c>
      <c r="C416" s="104">
        <v>53</v>
      </c>
      <c r="D416" s="104" t="s">
        <v>314</v>
      </c>
      <c r="E416" s="104" t="s">
        <v>317</v>
      </c>
      <c r="F416" s="104" t="s">
        <v>318</v>
      </c>
      <c r="G416" s="104" t="s">
        <v>1035</v>
      </c>
      <c r="H416" s="104" t="s">
        <v>1036</v>
      </c>
      <c r="I416" s="104" t="s">
        <v>911</v>
      </c>
      <c r="J416" s="107">
        <v>10</v>
      </c>
      <c r="K416" s="113">
        <v>3241</v>
      </c>
      <c r="L416" s="116" t="str">
        <f>SUM(N416:AQ416)</f>
        <v>0</v>
      </c>
      <c r="M416" s="119" t="str">
        <f>L416 - K416</f>
        <v>0</v>
      </c>
      <c r="N416" s="113">
        <v>0</v>
      </c>
      <c r="O416" s="116">
        <v>0</v>
      </c>
      <c r="P416" s="116">
        <v>0</v>
      </c>
      <c r="Q416" s="124">
        <v>0</v>
      </c>
      <c r="R416" s="124">
        <v>0</v>
      </c>
      <c r="S416" s="116">
        <v>0</v>
      </c>
      <c r="T416" s="116">
        <v>0</v>
      </c>
      <c r="U416" s="116">
        <v>0</v>
      </c>
      <c r="V416" s="116">
        <v>0</v>
      </c>
      <c r="W416" s="116">
        <v>0</v>
      </c>
      <c r="X416" s="124">
        <v>0</v>
      </c>
      <c r="Y416" s="124">
        <v>0</v>
      </c>
      <c r="Z416" s="124">
        <v>0</v>
      </c>
      <c r="AA416" s="124">
        <v>0</v>
      </c>
      <c r="AB416" s="124">
        <v>0</v>
      </c>
      <c r="AC416" s="124">
        <v>0</v>
      </c>
      <c r="AD416" s="124">
        <v>0</v>
      </c>
      <c r="AE416" s="124">
        <v>0</v>
      </c>
      <c r="AF416" s="124">
        <v>0</v>
      </c>
      <c r="AG416" s="116">
        <v>397</v>
      </c>
      <c r="AH416" s="116">
        <v>323</v>
      </c>
      <c r="AI416" s="116">
        <v>630</v>
      </c>
      <c r="AJ416" s="116">
        <v>732</v>
      </c>
      <c r="AK416" s="116">
        <v>0</v>
      </c>
      <c r="AL416" s="124">
        <v>0</v>
      </c>
      <c r="AM416" s="124">
        <v>0</v>
      </c>
      <c r="AN416" s="116">
        <v>0</v>
      </c>
      <c r="AO416" s="116">
        <v>0</v>
      </c>
      <c r="AP416" s="116">
        <v>0</v>
      </c>
      <c r="AQ416" s="119">
        <v>0</v>
      </c>
    </row>
    <row r="417" spans="1:44" customHeight="1" ht="22.5">
      <c r="B417" s="101" t="str">
        <f>SUBTOTAL(3,$C$10:$C$417)</f>
        <v>0</v>
      </c>
      <c r="C417" s="104">
        <v>53</v>
      </c>
      <c r="D417" s="104" t="s">
        <v>314</v>
      </c>
      <c r="E417" s="104" t="s">
        <v>317</v>
      </c>
      <c r="F417" s="104" t="s">
        <v>318</v>
      </c>
      <c r="G417" s="104" t="s">
        <v>1037</v>
      </c>
      <c r="H417" s="104" t="s">
        <v>1038</v>
      </c>
      <c r="I417" s="104" t="s">
        <v>1039</v>
      </c>
      <c r="J417" s="107">
        <v>10</v>
      </c>
      <c r="K417" s="113">
        <v>5</v>
      </c>
      <c r="L417" s="116" t="str">
        <f>SUM(N417:AQ417)</f>
        <v>0</v>
      </c>
      <c r="M417" s="119" t="str">
        <f>L417 - K417</f>
        <v>0</v>
      </c>
      <c r="N417" s="113">
        <v>0</v>
      </c>
      <c r="O417" s="116">
        <v>0</v>
      </c>
      <c r="P417" s="116">
        <v>0</v>
      </c>
      <c r="Q417" s="124">
        <v>0</v>
      </c>
      <c r="R417" s="124">
        <v>0</v>
      </c>
      <c r="S417" s="116">
        <v>0</v>
      </c>
      <c r="T417" s="116">
        <v>0</v>
      </c>
      <c r="U417" s="116">
        <v>0</v>
      </c>
      <c r="V417" s="116">
        <v>0</v>
      </c>
      <c r="W417" s="116">
        <v>0</v>
      </c>
      <c r="X417" s="124">
        <v>0</v>
      </c>
      <c r="Y417" s="124">
        <v>0</v>
      </c>
      <c r="Z417" s="124">
        <v>0</v>
      </c>
      <c r="AA417" s="124">
        <v>0</v>
      </c>
      <c r="AB417" s="124">
        <v>0</v>
      </c>
      <c r="AC417" s="124">
        <v>0</v>
      </c>
      <c r="AD417" s="124">
        <v>0</v>
      </c>
      <c r="AE417" s="124">
        <v>0</v>
      </c>
      <c r="AF417" s="124">
        <v>0</v>
      </c>
      <c r="AG417" s="116">
        <v>0</v>
      </c>
      <c r="AH417" s="116">
        <v>0</v>
      </c>
      <c r="AI417" s="116">
        <v>0</v>
      </c>
      <c r="AJ417" s="116">
        <v>0</v>
      </c>
      <c r="AK417" s="116">
        <v>0</v>
      </c>
      <c r="AL417" s="124">
        <v>0</v>
      </c>
      <c r="AM417" s="124">
        <v>0</v>
      </c>
      <c r="AN417" s="116">
        <v>0</v>
      </c>
      <c r="AO417" s="116">
        <v>0</v>
      </c>
      <c r="AP417" s="116">
        <v>0</v>
      </c>
      <c r="AQ417" s="119">
        <v>0</v>
      </c>
    </row>
    <row r="418" spans="1:44" customHeight="1" ht="22.5">
      <c r="B418" s="101" t="str">
        <f>SUBTOTAL(3,$C$10:$C$418)</f>
        <v>0</v>
      </c>
      <c r="C418" s="104">
        <v>53</v>
      </c>
      <c r="D418" s="104" t="s">
        <v>314</v>
      </c>
      <c r="E418" s="104" t="s">
        <v>319</v>
      </c>
      <c r="F418" s="104" t="s">
        <v>320</v>
      </c>
      <c r="G418" s="104" t="s">
        <v>1040</v>
      </c>
      <c r="H418" s="104" t="s">
        <v>379</v>
      </c>
      <c r="I418" s="104" t="s">
        <v>380</v>
      </c>
      <c r="J418" s="107">
        <v>10</v>
      </c>
      <c r="K418" s="113">
        <v>28</v>
      </c>
      <c r="L418" s="116" t="str">
        <f>SUM(N418:AQ418)</f>
        <v>0</v>
      </c>
      <c r="M418" s="119" t="str">
        <f>L418 - K418</f>
        <v>0</v>
      </c>
      <c r="N418" s="113">
        <v>0</v>
      </c>
      <c r="O418" s="116">
        <v>0</v>
      </c>
      <c r="P418" s="116">
        <v>0</v>
      </c>
      <c r="Q418" s="124">
        <v>0</v>
      </c>
      <c r="R418" s="124">
        <v>0</v>
      </c>
      <c r="S418" s="116">
        <v>28</v>
      </c>
      <c r="T418" s="116">
        <v>0</v>
      </c>
      <c r="U418" s="116">
        <v>0</v>
      </c>
      <c r="V418" s="116">
        <v>0</v>
      </c>
      <c r="W418" s="116">
        <v>0</v>
      </c>
      <c r="X418" s="124">
        <v>0</v>
      </c>
      <c r="Y418" s="124">
        <v>0</v>
      </c>
      <c r="Z418" s="124">
        <v>0</v>
      </c>
      <c r="AA418" s="124">
        <v>0</v>
      </c>
      <c r="AB418" s="124">
        <v>0</v>
      </c>
      <c r="AC418" s="124">
        <v>0</v>
      </c>
      <c r="AD418" s="124">
        <v>0</v>
      </c>
      <c r="AE418" s="124">
        <v>0</v>
      </c>
      <c r="AF418" s="124">
        <v>0</v>
      </c>
      <c r="AG418" s="116">
        <v>0</v>
      </c>
      <c r="AH418" s="116">
        <v>0</v>
      </c>
      <c r="AI418" s="116">
        <v>0</v>
      </c>
      <c r="AJ418" s="116">
        <v>0</v>
      </c>
      <c r="AK418" s="116">
        <v>0</v>
      </c>
      <c r="AL418" s="124">
        <v>0</v>
      </c>
      <c r="AM418" s="124">
        <v>0</v>
      </c>
      <c r="AN418" s="116">
        <v>0</v>
      </c>
      <c r="AO418" s="116">
        <v>0</v>
      </c>
      <c r="AP418" s="116">
        <v>0</v>
      </c>
      <c r="AQ418" s="119">
        <v>0</v>
      </c>
    </row>
    <row r="419" spans="1:44" customHeight="1" ht="22.5">
      <c r="B419" s="101" t="str">
        <f>SUBTOTAL(3,$C$10:$C$419)</f>
        <v>0</v>
      </c>
      <c r="C419" s="104">
        <v>53</v>
      </c>
      <c r="D419" s="104" t="s">
        <v>314</v>
      </c>
      <c r="E419" s="104" t="s">
        <v>319</v>
      </c>
      <c r="F419" s="104" t="s">
        <v>320</v>
      </c>
      <c r="G419" s="104" t="s">
        <v>1041</v>
      </c>
      <c r="H419" s="104" t="s">
        <v>1042</v>
      </c>
      <c r="I419" s="104" t="s">
        <v>1043</v>
      </c>
      <c r="J419" s="107">
        <v>10</v>
      </c>
      <c r="K419" s="113">
        <v>45</v>
      </c>
      <c r="L419" s="116" t="str">
        <f>SUM(N419:AQ419)</f>
        <v>0</v>
      </c>
      <c r="M419" s="119" t="str">
        <f>L419 - K419</f>
        <v>0</v>
      </c>
      <c r="N419" s="113">
        <v>0</v>
      </c>
      <c r="O419" s="116">
        <v>0</v>
      </c>
      <c r="P419" s="116">
        <v>0</v>
      </c>
      <c r="Q419" s="124">
        <v>0</v>
      </c>
      <c r="R419" s="124">
        <v>0</v>
      </c>
      <c r="S419" s="116">
        <v>0</v>
      </c>
      <c r="T419" s="116">
        <v>0</v>
      </c>
      <c r="U419" s="116">
        <v>0</v>
      </c>
      <c r="V419" s="116">
        <v>0</v>
      </c>
      <c r="W419" s="116">
        <v>0</v>
      </c>
      <c r="X419" s="124">
        <v>0</v>
      </c>
      <c r="Y419" s="124">
        <v>0</v>
      </c>
      <c r="Z419" s="124">
        <v>0</v>
      </c>
      <c r="AA419" s="124">
        <v>0</v>
      </c>
      <c r="AB419" s="124">
        <v>0</v>
      </c>
      <c r="AC419" s="124">
        <v>0</v>
      </c>
      <c r="AD419" s="124">
        <v>0</v>
      </c>
      <c r="AE419" s="124">
        <v>0</v>
      </c>
      <c r="AF419" s="124">
        <v>0</v>
      </c>
      <c r="AG419" s="116">
        <v>45</v>
      </c>
      <c r="AH419" s="116">
        <v>0</v>
      </c>
      <c r="AI419" s="116">
        <v>0</v>
      </c>
      <c r="AJ419" s="116">
        <v>0</v>
      </c>
      <c r="AK419" s="116">
        <v>0</v>
      </c>
      <c r="AL419" s="124">
        <v>0</v>
      </c>
      <c r="AM419" s="124">
        <v>0</v>
      </c>
      <c r="AN419" s="116">
        <v>0</v>
      </c>
      <c r="AO419" s="116">
        <v>0</v>
      </c>
      <c r="AP419" s="116">
        <v>0</v>
      </c>
      <c r="AQ419" s="119">
        <v>0</v>
      </c>
    </row>
    <row r="420" spans="1:44" customHeight="1" ht="22.5">
      <c r="B420" s="101" t="str">
        <f>SUBTOTAL(3,$C$10:$C$420)</f>
        <v>0</v>
      </c>
      <c r="C420" s="104">
        <v>53</v>
      </c>
      <c r="D420" s="104" t="s">
        <v>314</v>
      </c>
      <c r="E420" s="104" t="s">
        <v>319</v>
      </c>
      <c r="F420" s="104" t="s">
        <v>320</v>
      </c>
      <c r="G420" s="104" t="s">
        <v>1044</v>
      </c>
      <c r="H420" s="104" t="s">
        <v>1045</v>
      </c>
      <c r="I420" s="104" t="s">
        <v>553</v>
      </c>
      <c r="J420" s="107">
        <v>10</v>
      </c>
      <c r="K420" s="113">
        <v>60</v>
      </c>
      <c r="L420" s="116" t="str">
        <f>SUM(N420:AQ420)</f>
        <v>0</v>
      </c>
      <c r="M420" s="119" t="str">
        <f>L420 - K420</f>
        <v>0</v>
      </c>
      <c r="N420" s="113">
        <v>0</v>
      </c>
      <c r="O420" s="116">
        <v>0</v>
      </c>
      <c r="P420" s="116">
        <v>0</v>
      </c>
      <c r="Q420" s="124">
        <v>0</v>
      </c>
      <c r="R420" s="124">
        <v>0</v>
      </c>
      <c r="S420" s="116">
        <v>0</v>
      </c>
      <c r="T420" s="116">
        <v>60</v>
      </c>
      <c r="U420" s="116">
        <v>0</v>
      </c>
      <c r="V420" s="116">
        <v>0</v>
      </c>
      <c r="W420" s="116">
        <v>0</v>
      </c>
      <c r="X420" s="124">
        <v>0</v>
      </c>
      <c r="Y420" s="124">
        <v>0</v>
      </c>
      <c r="Z420" s="124">
        <v>0</v>
      </c>
      <c r="AA420" s="124">
        <v>0</v>
      </c>
      <c r="AB420" s="124">
        <v>0</v>
      </c>
      <c r="AC420" s="124">
        <v>0</v>
      </c>
      <c r="AD420" s="124">
        <v>0</v>
      </c>
      <c r="AE420" s="124">
        <v>0</v>
      </c>
      <c r="AF420" s="124">
        <v>0</v>
      </c>
      <c r="AG420" s="116">
        <v>0</v>
      </c>
      <c r="AH420" s="116">
        <v>0</v>
      </c>
      <c r="AI420" s="116">
        <v>0</v>
      </c>
      <c r="AJ420" s="116">
        <v>0</v>
      </c>
      <c r="AK420" s="116">
        <v>0</v>
      </c>
      <c r="AL420" s="124">
        <v>0</v>
      </c>
      <c r="AM420" s="124">
        <v>0</v>
      </c>
      <c r="AN420" s="116">
        <v>0</v>
      </c>
      <c r="AO420" s="116">
        <v>0</v>
      </c>
      <c r="AP420" s="116">
        <v>0</v>
      </c>
      <c r="AQ420" s="119">
        <v>0</v>
      </c>
    </row>
    <row r="421" spans="1:44" customHeight="1" ht="22.5">
      <c r="B421" s="101" t="str">
        <f>SUBTOTAL(3,$C$10:$C$421)</f>
        <v>0</v>
      </c>
      <c r="C421" s="104">
        <v>53</v>
      </c>
      <c r="D421" s="104" t="s">
        <v>314</v>
      </c>
      <c r="E421" s="104" t="s">
        <v>319</v>
      </c>
      <c r="F421" s="104" t="s">
        <v>320</v>
      </c>
      <c r="G421" s="104" t="s">
        <v>1046</v>
      </c>
      <c r="H421" s="104" t="s">
        <v>1047</v>
      </c>
      <c r="I421" s="104" t="s">
        <v>400</v>
      </c>
      <c r="J421" s="107">
        <v>10</v>
      </c>
      <c r="K421" s="113">
        <v>7</v>
      </c>
      <c r="L421" s="116" t="str">
        <f>SUM(N421:AQ421)</f>
        <v>0</v>
      </c>
      <c r="M421" s="119" t="str">
        <f>L421 - K421</f>
        <v>0</v>
      </c>
      <c r="N421" s="113">
        <v>0</v>
      </c>
      <c r="O421" s="116">
        <v>7</v>
      </c>
      <c r="P421" s="116">
        <v>0</v>
      </c>
      <c r="Q421" s="124">
        <v>0</v>
      </c>
      <c r="R421" s="124">
        <v>0</v>
      </c>
      <c r="S421" s="116">
        <v>0</v>
      </c>
      <c r="T421" s="116">
        <v>0</v>
      </c>
      <c r="U421" s="116">
        <v>0</v>
      </c>
      <c r="V421" s="116">
        <v>0</v>
      </c>
      <c r="W421" s="116">
        <v>0</v>
      </c>
      <c r="X421" s="124">
        <v>0</v>
      </c>
      <c r="Y421" s="124">
        <v>0</v>
      </c>
      <c r="Z421" s="124">
        <v>0</v>
      </c>
      <c r="AA421" s="124">
        <v>0</v>
      </c>
      <c r="AB421" s="124">
        <v>0</v>
      </c>
      <c r="AC421" s="124">
        <v>0</v>
      </c>
      <c r="AD421" s="124">
        <v>0</v>
      </c>
      <c r="AE421" s="124">
        <v>0</v>
      </c>
      <c r="AF421" s="124">
        <v>0</v>
      </c>
      <c r="AG421" s="116">
        <v>0</v>
      </c>
      <c r="AH421" s="116">
        <v>0</v>
      </c>
      <c r="AI421" s="116">
        <v>0</v>
      </c>
      <c r="AJ421" s="116">
        <v>0</v>
      </c>
      <c r="AK421" s="116">
        <v>0</v>
      </c>
      <c r="AL421" s="124">
        <v>0</v>
      </c>
      <c r="AM421" s="124">
        <v>0</v>
      </c>
      <c r="AN421" s="116">
        <v>0</v>
      </c>
      <c r="AO421" s="116">
        <v>0</v>
      </c>
      <c r="AP421" s="116">
        <v>0</v>
      </c>
      <c r="AQ421" s="119">
        <v>0</v>
      </c>
    </row>
    <row r="422" spans="1:44" customHeight="1" ht="22.5">
      <c r="B422" s="101" t="str">
        <f>SUBTOTAL(3,$C$10:$C$422)</f>
        <v>0</v>
      </c>
      <c r="C422" s="104">
        <v>53</v>
      </c>
      <c r="D422" s="104" t="s">
        <v>314</v>
      </c>
      <c r="E422" s="104" t="s">
        <v>319</v>
      </c>
      <c r="F422" s="104" t="s">
        <v>320</v>
      </c>
      <c r="G422" s="104" t="s">
        <v>1048</v>
      </c>
      <c r="H422" s="104" t="s">
        <v>402</v>
      </c>
      <c r="I422" s="104" t="s">
        <v>403</v>
      </c>
      <c r="J422" s="107">
        <v>10</v>
      </c>
      <c r="K422" s="113">
        <v>25</v>
      </c>
      <c r="L422" s="116" t="str">
        <f>SUM(N422:AQ422)</f>
        <v>0</v>
      </c>
      <c r="M422" s="119" t="str">
        <f>L422 - K422</f>
        <v>0</v>
      </c>
      <c r="N422" s="113">
        <v>0</v>
      </c>
      <c r="O422" s="116">
        <v>0</v>
      </c>
      <c r="P422" s="116">
        <v>0</v>
      </c>
      <c r="Q422" s="124">
        <v>0</v>
      </c>
      <c r="R422" s="124">
        <v>0</v>
      </c>
      <c r="S422" s="116">
        <v>0</v>
      </c>
      <c r="T422" s="116">
        <v>0</v>
      </c>
      <c r="U422" s="116">
        <v>0</v>
      </c>
      <c r="V422" s="116">
        <v>0</v>
      </c>
      <c r="W422" s="116">
        <v>0</v>
      </c>
      <c r="X422" s="124">
        <v>0</v>
      </c>
      <c r="Y422" s="124">
        <v>0</v>
      </c>
      <c r="Z422" s="124">
        <v>0</v>
      </c>
      <c r="AA422" s="124">
        <v>0</v>
      </c>
      <c r="AB422" s="124">
        <v>0</v>
      </c>
      <c r="AC422" s="124">
        <v>0</v>
      </c>
      <c r="AD422" s="124">
        <v>0</v>
      </c>
      <c r="AE422" s="124">
        <v>0</v>
      </c>
      <c r="AF422" s="124">
        <v>0</v>
      </c>
      <c r="AG422" s="116">
        <v>0</v>
      </c>
      <c r="AH422" s="116">
        <v>0</v>
      </c>
      <c r="AI422" s="116">
        <v>25</v>
      </c>
      <c r="AJ422" s="116">
        <v>0</v>
      </c>
      <c r="AK422" s="116">
        <v>0</v>
      </c>
      <c r="AL422" s="124">
        <v>0</v>
      </c>
      <c r="AM422" s="124">
        <v>0</v>
      </c>
      <c r="AN422" s="116">
        <v>0</v>
      </c>
      <c r="AO422" s="116">
        <v>0</v>
      </c>
      <c r="AP422" s="116">
        <v>0</v>
      </c>
      <c r="AQ422" s="119">
        <v>0</v>
      </c>
    </row>
    <row r="423" spans="1:44" customHeight="1" ht="22.5">
      <c r="B423" s="101" t="str">
        <f>SUBTOTAL(3,$C$10:$C$423)</f>
        <v>0</v>
      </c>
      <c r="C423" s="104">
        <v>53</v>
      </c>
      <c r="D423" s="104" t="s">
        <v>314</v>
      </c>
      <c r="E423" s="104" t="s">
        <v>319</v>
      </c>
      <c r="F423" s="104" t="s">
        <v>320</v>
      </c>
      <c r="G423" s="104" t="s">
        <v>1049</v>
      </c>
      <c r="H423" s="104" t="s">
        <v>604</v>
      </c>
      <c r="I423" s="104" t="s">
        <v>605</v>
      </c>
      <c r="J423" s="107">
        <v>10</v>
      </c>
      <c r="K423" s="113">
        <v>4</v>
      </c>
      <c r="L423" s="116" t="str">
        <f>SUM(N423:AQ423)</f>
        <v>0</v>
      </c>
      <c r="M423" s="119" t="str">
        <f>L423 - K423</f>
        <v>0</v>
      </c>
      <c r="N423" s="113">
        <v>0</v>
      </c>
      <c r="O423" s="116">
        <v>0</v>
      </c>
      <c r="P423" s="116">
        <v>2</v>
      </c>
      <c r="Q423" s="124">
        <v>0</v>
      </c>
      <c r="R423" s="124">
        <v>0</v>
      </c>
      <c r="S423" s="116">
        <v>0</v>
      </c>
      <c r="T423" s="116">
        <v>0</v>
      </c>
      <c r="U423" s="116">
        <v>0</v>
      </c>
      <c r="V423" s="116">
        <v>0</v>
      </c>
      <c r="W423" s="116">
        <v>2</v>
      </c>
      <c r="X423" s="124">
        <v>0</v>
      </c>
      <c r="Y423" s="124">
        <v>0</v>
      </c>
      <c r="Z423" s="124">
        <v>0</v>
      </c>
      <c r="AA423" s="124">
        <v>0</v>
      </c>
      <c r="AB423" s="124">
        <v>0</v>
      </c>
      <c r="AC423" s="124">
        <v>0</v>
      </c>
      <c r="AD423" s="124">
        <v>0</v>
      </c>
      <c r="AE423" s="124">
        <v>0</v>
      </c>
      <c r="AF423" s="124">
        <v>0</v>
      </c>
      <c r="AG423" s="116">
        <v>0</v>
      </c>
      <c r="AH423" s="116">
        <v>0</v>
      </c>
      <c r="AI423" s="116">
        <v>0</v>
      </c>
      <c r="AJ423" s="116">
        <v>0</v>
      </c>
      <c r="AK423" s="116">
        <v>0</v>
      </c>
      <c r="AL423" s="124">
        <v>0</v>
      </c>
      <c r="AM423" s="124">
        <v>0</v>
      </c>
      <c r="AN423" s="116">
        <v>0</v>
      </c>
      <c r="AO423" s="116">
        <v>0</v>
      </c>
      <c r="AP423" s="116">
        <v>0</v>
      </c>
      <c r="AQ423" s="119">
        <v>0</v>
      </c>
    </row>
    <row r="424" spans="1:44" customHeight="1" ht="22.5">
      <c r="B424" s="101" t="str">
        <f>SUBTOTAL(3,$C$10:$C$424)</f>
        <v>0</v>
      </c>
      <c r="C424" s="104">
        <v>53</v>
      </c>
      <c r="D424" s="104" t="s">
        <v>314</v>
      </c>
      <c r="E424" s="104" t="s">
        <v>319</v>
      </c>
      <c r="F424" s="104" t="s">
        <v>320</v>
      </c>
      <c r="G424" s="104" t="s">
        <v>1050</v>
      </c>
      <c r="H424" s="104" t="s">
        <v>1051</v>
      </c>
      <c r="I424" s="104" t="s">
        <v>1052</v>
      </c>
      <c r="J424" s="107">
        <v>10</v>
      </c>
      <c r="K424" s="113">
        <v>100</v>
      </c>
      <c r="L424" s="116" t="str">
        <f>SUM(N424:AQ424)</f>
        <v>0</v>
      </c>
      <c r="M424" s="119" t="str">
        <f>L424 - K424</f>
        <v>0</v>
      </c>
      <c r="N424" s="113">
        <v>0</v>
      </c>
      <c r="O424" s="116">
        <v>0</v>
      </c>
      <c r="P424" s="116">
        <v>0</v>
      </c>
      <c r="Q424" s="124">
        <v>0</v>
      </c>
      <c r="R424" s="124">
        <v>0</v>
      </c>
      <c r="S424" s="116">
        <v>0</v>
      </c>
      <c r="T424" s="116">
        <v>0</v>
      </c>
      <c r="U424" s="116">
        <v>0</v>
      </c>
      <c r="V424" s="116">
        <v>0</v>
      </c>
      <c r="W424" s="116">
        <v>100</v>
      </c>
      <c r="X424" s="124">
        <v>0</v>
      </c>
      <c r="Y424" s="124">
        <v>0</v>
      </c>
      <c r="Z424" s="124">
        <v>0</v>
      </c>
      <c r="AA424" s="124">
        <v>0</v>
      </c>
      <c r="AB424" s="124">
        <v>0</v>
      </c>
      <c r="AC424" s="124">
        <v>0</v>
      </c>
      <c r="AD424" s="124">
        <v>0</v>
      </c>
      <c r="AE424" s="124">
        <v>0</v>
      </c>
      <c r="AF424" s="124">
        <v>0</v>
      </c>
      <c r="AG424" s="116">
        <v>0</v>
      </c>
      <c r="AH424" s="116">
        <v>0</v>
      </c>
      <c r="AI424" s="116">
        <v>0</v>
      </c>
      <c r="AJ424" s="116">
        <v>0</v>
      </c>
      <c r="AK424" s="116">
        <v>0</v>
      </c>
      <c r="AL424" s="124">
        <v>0</v>
      </c>
      <c r="AM424" s="124">
        <v>0</v>
      </c>
      <c r="AN424" s="116">
        <v>0</v>
      </c>
      <c r="AO424" s="116">
        <v>0</v>
      </c>
      <c r="AP424" s="116">
        <v>0</v>
      </c>
      <c r="AQ424" s="119">
        <v>0</v>
      </c>
    </row>
    <row r="425" spans="1:44" customHeight="1" ht="22.5">
      <c r="B425" s="101" t="str">
        <f>SUBTOTAL(3,$C$10:$C$425)</f>
        <v>0</v>
      </c>
      <c r="C425" s="104">
        <v>53</v>
      </c>
      <c r="D425" s="104" t="s">
        <v>314</v>
      </c>
      <c r="E425" s="104" t="s">
        <v>319</v>
      </c>
      <c r="F425" s="104" t="s">
        <v>320</v>
      </c>
      <c r="G425" s="104" t="s">
        <v>1053</v>
      </c>
      <c r="H425" s="104" t="s">
        <v>940</v>
      </c>
      <c r="I425" s="104" t="s">
        <v>906</v>
      </c>
      <c r="J425" s="107">
        <v>10</v>
      </c>
      <c r="K425" s="113">
        <v>8</v>
      </c>
      <c r="L425" s="116" t="str">
        <f>SUM(N425:AQ425)</f>
        <v>0</v>
      </c>
      <c r="M425" s="119" t="str">
        <f>L425 - K425</f>
        <v>0</v>
      </c>
      <c r="N425" s="113">
        <v>0</v>
      </c>
      <c r="O425" s="116">
        <v>0</v>
      </c>
      <c r="P425" s="116">
        <v>0</v>
      </c>
      <c r="Q425" s="124">
        <v>0</v>
      </c>
      <c r="R425" s="124">
        <v>0</v>
      </c>
      <c r="S425" s="116">
        <v>0</v>
      </c>
      <c r="T425" s="116">
        <v>0</v>
      </c>
      <c r="U425" s="116">
        <v>0</v>
      </c>
      <c r="V425" s="116">
        <v>0</v>
      </c>
      <c r="W425" s="116">
        <v>0</v>
      </c>
      <c r="X425" s="124">
        <v>0</v>
      </c>
      <c r="Y425" s="124">
        <v>0</v>
      </c>
      <c r="Z425" s="124">
        <v>0</v>
      </c>
      <c r="AA425" s="124">
        <v>0</v>
      </c>
      <c r="AB425" s="124">
        <v>0</v>
      </c>
      <c r="AC425" s="124">
        <v>0</v>
      </c>
      <c r="AD425" s="124">
        <v>0</v>
      </c>
      <c r="AE425" s="124">
        <v>0</v>
      </c>
      <c r="AF425" s="124">
        <v>0</v>
      </c>
      <c r="AG425" s="116">
        <v>0</v>
      </c>
      <c r="AH425" s="116">
        <v>0</v>
      </c>
      <c r="AI425" s="116">
        <v>8</v>
      </c>
      <c r="AJ425" s="116">
        <v>0</v>
      </c>
      <c r="AK425" s="116">
        <v>0</v>
      </c>
      <c r="AL425" s="124">
        <v>0</v>
      </c>
      <c r="AM425" s="124">
        <v>0</v>
      </c>
      <c r="AN425" s="116">
        <v>0</v>
      </c>
      <c r="AO425" s="116">
        <v>0</v>
      </c>
      <c r="AP425" s="116">
        <v>0</v>
      </c>
      <c r="AQ425" s="119">
        <v>0</v>
      </c>
    </row>
    <row r="426" spans="1:44" customHeight="1" ht="22.5">
      <c r="B426" s="101" t="str">
        <f>SUBTOTAL(3,$C$10:$C$426)</f>
        <v>0</v>
      </c>
      <c r="C426" s="104">
        <v>53</v>
      </c>
      <c r="D426" s="104" t="s">
        <v>314</v>
      </c>
      <c r="E426" s="104" t="s">
        <v>319</v>
      </c>
      <c r="F426" s="104" t="s">
        <v>320</v>
      </c>
      <c r="G426" s="104" t="s">
        <v>1054</v>
      </c>
      <c r="H426" s="104" t="s">
        <v>579</v>
      </c>
      <c r="I426" s="104">
        <v>3</v>
      </c>
      <c r="J426" s="107">
        <v>10</v>
      </c>
      <c r="K426" s="113">
        <v>29</v>
      </c>
      <c r="L426" s="116" t="str">
        <f>SUM(N426:AQ426)</f>
        <v>0</v>
      </c>
      <c r="M426" s="119" t="str">
        <f>L426 - K426</f>
        <v>0</v>
      </c>
      <c r="N426" s="113">
        <v>0</v>
      </c>
      <c r="O426" s="116">
        <v>0</v>
      </c>
      <c r="P426" s="116">
        <v>0</v>
      </c>
      <c r="Q426" s="124">
        <v>0</v>
      </c>
      <c r="R426" s="124">
        <v>0</v>
      </c>
      <c r="S426" s="116">
        <v>0</v>
      </c>
      <c r="T426" s="116">
        <v>0</v>
      </c>
      <c r="U426" s="116">
        <v>0</v>
      </c>
      <c r="V426" s="116">
        <v>0</v>
      </c>
      <c r="W426" s="116">
        <v>0</v>
      </c>
      <c r="X426" s="124">
        <v>0</v>
      </c>
      <c r="Y426" s="124">
        <v>0</v>
      </c>
      <c r="Z426" s="124">
        <v>0</v>
      </c>
      <c r="AA426" s="124">
        <v>0</v>
      </c>
      <c r="AB426" s="124">
        <v>0</v>
      </c>
      <c r="AC426" s="124">
        <v>0</v>
      </c>
      <c r="AD426" s="124">
        <v>0</v>
      </c>
      <c r="AE426" s="124">
        <v>0</v>
      </c>
      <c r="AF426" s="124">
        <v>0</v>
      </c>
      <c r="AG426" s="116">
        <v>0</v>
      </c>
      <c r="AH426" s="116">
        <v>0</v>
      </c>
      <c r="AI426" s="116">
        <v>0</v>
      </c>
      <c r="AJ426" s="116">
        <v>0</v>
      </c>
      <c r="AK426" s="116">
        <v>0</v>
      </c>
      <c r="AL426" s="124">
        <v>0</v>
      </c>
      <c r="AM426" s="124">
        <v>0</v>
      </c>
      <c r="AN426" s="116">
        <v>0</v>
      </c>
      <c r="AO426" s="116">
        <v>0</v>
      </c>
      <c r="AP426" s="116">
        <v>0</v>
      </c>
      <c r="AQ426" s="119">
        <v>0</v>
      </c>
    </row>
    <row r="427" spans="1:44" customHeight="1" ht="22.5">
      <c r="B427" s="101" t="str">
        <f>SUBTOTAL(3,$C$10:$C$427)</f>
        <v>0</v>
      </c>
      <c r="C427" s="104">
        <v>53</v>
      </c>
      <c r="D427" s="104" t="s">
        <v>314</v>
      </c>
      <c r="E427" s="104" t="s">
        <v>319</v>
      </c>
      <c r="F427" s="104" t="s">
        <v>320</v>
      </c>
      <c r="G427" s="104" t="s">
        <v>1055</v>
      </c>
      <c r="H427" s="104" t="s">
        <v>577</v>
      </c>
      <c r="I427" s="104" t="s">
        <v>1056</v>
      </c>
      <c r="J427" s="107">
        <v>10</v>
      </c>
      <c r="K427" s="113">
        <v>15</v>
      </c>
      <c r="L427" s="116" t="str">
        <f>SUM(N427:AQ427)</f>
        <v>0</v>
      </c>
      <c r="M427" s="119" t="str">
        <f>L427 - K427</f>
        <v>0</v>
      </c>
      <c r="N427" s="113">
        <v>0</v>
      </c>
      <c r="O427" s="116">
        <v>0</v>
      </c>
      <c r="P427" s="116">
        <v>0</v>
      </c>
      <c r="Q427" s="124">
        <v>0</v>
      </c>
      <c r="R427" s="124">
        <v>0</v>
      </c>
      <c r="S427" s="116">
        <v>0</v>
      </c>
      <c r="T427" s="116">
        <v>0</v>
      </c>
      <c r="U427" s="116">
        <v>0</v>
      </c>
      <c r="V427" s="116">
        <v>0</v>
      </c>
      <c r="W427" s="116">
        <v>15</v>
      </c>
      <c r="X427" s="124">
        <v>0</v>
      </c>
      <c r="Y427" s="124">
        <v>0</v>
      </c>
      <c r="Z427" s="124">
        <v>0</v>
      </c>
      <c r="AA427" s="124">
        <v>0</v>
      </c>
      <c r="AB427" s="124">
        <v>0</v>
      </c>
      <c r="AC427" s="124">
        <v>0</v>
      </c>
      <c r="AD427" s="124">
        <v>0</v>
      </c>
      <c r="AE427" s="124">
        <v>0</v>
      </c>
      <c r="AF427" s="124">
        <v>0</v>
      </c>
      <c r="AG427" s="116">
        <v>0</v>
      </c>
      <c r="AH427" s="116">
        <v>0</v>
      </c>
      <c r="AI427" s="116">
        <v>0</v>
      </c>
      <c r="AJ427" s="116">
        <v>0</v>
      </c>
      <c r="AK427" s="116">
        <v>0</v>
      </c>
      <c r="AL427" s="124">
        <v>0</v>
      </c>
      <c r="AM427" s="124">
        <v>0</v>
      </c>
      <c r="AN427" s="116">
        <v>0</v>
      </c>
      <c r="AO427" s="116">
        <v>0</v>
      </c>
      <c r="AP427" s="116">
        <v>0</v>
      </c>
      <c r="AQ427" s="119">
        <v>0</v>
      </c>
    </row>
    <row r="428" spans="1:44" customHeight="1" ht="22.5">
      <c r="B428" s="101" t="str">
        <f>SUBTOTAL(3,$C$10:$C$428)</f>
        <v>0</v>
      </c>
      <c r="C428" s="104">
        <v>53</v>
      </c>
      <c r="D428" s="104" t="s">
        <v>314</v>
      </c>
      <c r="E428" s="104" t="s">
        <v>319</v>
      </c>
      <c r="F428" s="104" t="s">
        <v>320</v>
      </c>
      <c r="G428" s="104" t="s">
        <v>1057</v>
      </c>
      <c r="H428" s="104" t="s">
        <v>457</v>
      </c>
      <c r="I428" s="104" t="s">
        <v>458</v>
      </c>
      <c r="J428" s="107">
        <v>10</v>
      </c>
      <c r="K428" s="113">
        <v>4</v>
      </c>
      <c r="L428" s="116" t="str">
        <f>SUM(N428:AQ428)</f>
        <v>0</v>
      </c>
      <c r="M428" s="119" t="str">
        <f>L428 - K428</f>
        <v>0</v>
      </c>
      <c r="N428" s="113">
        <v>0</v>
      </c>
      <c r="O428" s="116">
        <v>0</v>
      </c>
      <c r="P428" s="116">
        <v>0</v>
      </c>
      <c r="Q428" s="124">
        <v>0</v>
      </c>
      <c r="R428" s="124">
        <v>0</v>
      </c>
      <c r="S428" s="116">
        <v>0</v>
      </c>
      <c r="T428" s="116">
        <v>4</v>
      </c>
      <c r="U428" s="116">
        <v>0</v>
      </c>
      <c r="V428" s="116">
        <v>0</v>
      </c>
      <c r="W428" s="116">
        <v>0</v>
      </c>
      <c r="X428" s="124">
        <v>0</v>
      </c>
      <c r="Y428" s="124">
        <v>0</v>
      </c>
      <c r="Z428" s="124">
        <v>0</v>
      </c>
      <c r="AA428" s="124">
        <v>0</v>
      </c>
      <c r="AB428" s="124">
        <v>0</v>
      </c>
      <c r="AC428" s="124">
        <v>0</v>
      </c>
      <c r="AD428" s="124">
        <v>0</v>
      </c>
      <c r="AE428" s="124">
        <v>0</v>
      </c>
      <c r="AF428" s="124">
        <v>0</v>
      </c>
      <c r="AG428" s="116">
        <v>0</v>
      </c>
      <c r="AH428" s="116">
        <v>0</v>
      </c>
      <c r="AI428" s="116">
        <v>0</v>
      </c>
      <c r="AJ428" s="116">
        <v>0</v>
      </c>
      <c r="AK428" s="116">
        <v>0</v>
      </c>
      <c r="AL428" s="124">
        <v>0</v>
      </c>
      <c r="AM428" s="124">
        <v>0</v>
      </c>
      <c r="AN428" s="116">
        <v>0</v>
      </c>
      <c r="AO428" s="116">
        <v>0</v>
      </c>
      <c r="AP428" s="116">
        <v>0</v>
      </c>
      <c r="AQ428" s="119">
        <v>0</v>
      </c>
    </row>
    <row r="429" spans="1:44" customHeight="1" ht="22.5">
      <c r="B429" s="101" t="str">
        <f>SUBTOTAL(3,$C$10:$C$429)</f>
        <v>0</v>
      </c>
      <c r="C429" s="104">
        <v>53</v>
      </c>
      <c r="D429" s="104" t="s">
        <v>314</v>
      </c>
      <c r="E429" s="104" t="s">
        <v>319</v>
      </c>
      <c r="F429" s="104" t="s">
        <v>320</v>
      </c>
      <c r="G429" s="104" t="s">
        <v>1058</v>
      </c>
      <c r="H429" s="104" t="s">
        <v>546</v>
      </c>
      <c r="I429" s="104" t="s">
        <v>1059</v>
      </c>
      <c r="J429" s="107">
        <v>10</v>
      </c>
      <c r="K429" s="113">
        <v>5</v>
      </c>
      <c r="L429" s="116" t="str">
        <f>SUM(N429:AQ429)</f>
        <v>0</v>
      </c>
      <c r="M429" s="119" t="str">
        <f>L429 - K429</f>
        <v>0</v>
      </c>
      <c r="N429" s="113">
        <v>0</v>
      </c>
      <c r="O429" s="116">
        <v>3</v>
      </c>
      <c r="P429" s="116">
        <v>0</v>
      </c>
      <c r="Q429" s="124">
        <v>0</v>
      </c>
      <c r="R429" s="124">
        <v>0</v>
      </c>
      <c r="S429" s="116">
        <v>0</v>
      </c>
      <c r="T429" s="116">
        <v>0</v>
      </c>
      <c r="U429" s="116">
        <v>1</v>
      </c>
      <c r="V429" s="116">
        <v>1</v>
      </c>
      <c r="W429" s="116">
        <v>0</v>
      </c>
      <c r="X429" s="124">
        <v>0</v>
      </c>
      <c r="Y429" s="124">
        <v>0</v>
      </c>
      <c r="Z429" s="124">
        <v>0</v>
      </c>
      <c r="AA429" s="124">
        <v>0</v>
      </c>
      <c r="AB429" s="124">
        <v>0</v>
      </c>
      <c r="AC429" s="124">
        <v>0</v>
      </c>
      <c r="AD429" s="124">
        <v>0</v>
      </c>
      <c r="AE429" s="124">
        <v>0</v>
      </c>
      <c r="AF429" s="124">
        <v>0</v>
      </c>
      <c r="AG429" s="116">
        <v>0</v>
      </c>
      <c r="AH429" s="116">
        <v>0</v>
      </c>
      <c r="AI429" s="116">
        <v>0</v>
      </c>
      <c r="AJ429" s="116">
        <v>0</v>
      </c>
      <c r="AK429" s="116">
        <v>0</v>
      </c>
      <c r="AL429" s="124">
        <v>0</v>
      </c>
      <c r="AM429" s="124">
        <v>0</v>
      </c>
      <c r="AN429" s="116">
        <v>0</v>
      </c>
      <c r="AO429" s="116">
        <v>0</v>
      </c>
      <c r="AP429" s="116">
        <v>0</v>
      </c>
      <c r="AQ429" s="119">
        <v>0</v>
      </c>
    </row>
    <row r="430" spans="1:44" customHeight="1" ht="22.5">
      <c r="B430" s="101" t="str">
        <f>SUBTOTAL(3,$C$10:$C$430)</f>
        <v>0</v>
      </c>
      <c r="C430" s="104">
        <v>53</v>
      </c>
      <c r="D430" s="104" t="s">
        <v>314</v>
      </c>
      <c r="E430" s="104" t="s">
        <v>319</v>
      </c>
      <c r="F430" s="104" t="s">
        <v>320</v>
      </c>
      <c r="G430" s="104" t="s">
        <v>1060</v>
      </c>
      <c r="H430" s="104" t="s">
        <v>1061</v>
      </c>
      <c r="I430" s="104" t="s">
        <v>1062</v>
      </c>
      <c r="J430" s="107">
        <v>10</v>
      </c>
      <c r="K430" s="113">
        <v>4000</v>
      </c>
      <c r="L430" s="116" t="str">
        <f>SUM(N430:AQ430)</f>
        <v>0</v>
      </c>
      <c r="M430" s="119" t="str">
        <f>L430 - K430</f>
        <v>0</v>
      </c>
      <c r="N430" s="113">
        <v>0</v>
      </c>
      <c r="O430" s="116">
        <v>0</v>
      </c>
      <c r="P430" s="116">
        <v>0</v>
      </c>
      <c r="Q430" s="124">
        <v>0</v>
      </c>
      <c r="R430" s="124">
        <v>0</v>
      </c>
      <c r="S430" s="116">
        <v>0</v>
      </c>
      <c r="T430" s="116">
        <v>0</v>
      </c>
      <c r="U430" s="116">
        <v>2000</v>
      </c>
      <c r="V430" s="116">
        <v>1000</v>
      </c>
      <c r="W430" s="116">
        <v>1000</v>
      </c>
      <c r="X430" s="124">
        <v>0</v>
      </c>
      <c r="Y430" s="124">
        <v>0</v>
      </c>
      <c r="Z430" s="124">
        <v>0</v>
      </c>
      <c r="AA430" s="124">
        <v>0</v>
      </c>
      <c r="AB430" s="124">
        <v>0</v>
      </c>
      <c r="AC430" s="124">
        <v>0</v>
      </c>
      <c r="AD430" s="124">
        <v>0</v>
      </c>
      <c r="AE430" s="124">
        <v>0</v>
      </c>
      <c r="AF430" s="124">
        <v>0</v>
      </c>
      <c r="AG430" s="116">
        <v>0</v>
      </c>
      <c r="AH430" s="116">
        <v>0</v>
      </c>
      <c r="AI430" s="116">
        <v>0</v>
      </c>
      <c r="AJ430" s="116">
        <v>0</v>
      </c>
      <c r="AK430" s="116">
        <v>0</v>
      </c>
      <c r="AL430" s="124">
        <v>0</v>
      </c>
      <c r="AM430" s="124">
        <v>0</v>
      </c>
      <c r="AN430" s="116">
        <v>0</v>
      </c>
      <c r="AO430" s="116">
        <v>0</v>
      </c>
      <c r="AP430" s="116">
        <v>0</v>
      </c>
      <c r="AQ430" s="119">
        <v>0</v>
      </c>
    </row>
    <row r="431" spans="1:44" customHeight="1" ht="22.5">
      <c r="B431" s="101" t="str">
        <f>SUBTOTAL(3,$C$10:$C$431)</f>
        <v>0</v>
      </c>
      <c r="C431" s="104">
        <v>53</v>
      </c>
      <c r="D431" s="104" t="s">
        <v>314</v>
      </c>
      <c r="E431" s="104" t="s">
        <v>319</v>
      </c>
      <c r="F431" s="104" t="s">
        <v>320</v>
      </c>
      <c r="G431" s="104" t="s">
        <v>1063</v>
      </c>
      <c r="H431" s="104" t="s">
        <v>1061</v>
      </c>
      <c r="I431" s="104" t="s">
        <v>1043</v>
      </c>
      <c r="J431" s="107">
        <v>10</v>
      </c>
      <c r="K431" s="113">
        <v>80</v>
      </c>
      <c r="L431" s="116" t="str">
        <f>SUM(N431:AQ431)</f>
        <v>0</v>
      </c>
      <c r="M431" s="119" t="str">
        <f>L431 - K431</f>
        <v>0</v>
      </c>
      <c r="N431" s="113">
        <v>0</v>
      </c>
      <c r="O431" s="116">
        <v>0</v>
      </c>
      <c r="P431" s="116">
        <v>0</v>
      </c>
      <c r="Q431" s="124">
        <v>0</v>
      </c>
      <c r="R431" s="124">
        <v>0</v>
      </c>
      <c r="S431" s="116">
        <v>0</v>
      </c>
      <c r="T431" s="116">
        <v>0</v>
      </c>
      <c r="U431" s="116">
        <v>0</v>
      </c>
      <c r="V431" s="116">
        <v>0</v>
      </c>
      <c r="W431" s="116">
        <v>0</v>
      </c>
      <c r="X431" s="124">
        <v>0</v>
      </c>
      <c r="Y431" s="124">
        <v>0</v>
      </c>
      <c r="Z431" s="124">
        <v>0</v>
      </c>
      <c r="AA431" s="124">
        <v>0</v>
      </c>
      <c r="AB431" s="124">
        <v>0</v>
      </c>
      <c r="AC431" s="124">
        <v>0</v>
      </c>
      <c r="AD431" s="124">
        <v>0</v>
      </c>
      <c r="AE431" s="124">
        <v>0</v>
      </c>
      <c r="AF431" s="124">
        <v>0</v>
      </c>
      <c r="AG431" s="116">
        <v>80</v>
      </c>
      <c r="AH431" s="116">
        <v>0</v>
      </c>
      <c r="AI431" s="116">
        <v>0</v>
      </c>
      <c r="AJ431" s="116">
        <v>0</v>
      </c>
      <c r="AK431" s="116">
        <v>0</v>
      </c>
      <c r="AL431" s="124">
        <v>0</v>
      </c>
      <c r="AM431" s="124">
        <v>0</v>
      </c>
      <c r="AN431" s="116">
        <v>0</v>
      </c>
      <c r="AO431" s="116">
        <v>0</v>
      </c>
      <c r="AP431" s="116">
        <v>0</v>
      </c>
      <c r="AQ431" s="119">
        <v>0</v>
      </c>
    </row>
    <row r="432" spans="1:44" customHeight="1" ht="22.5">
      <c r="B432" s="101" t="str">
        <f>SUBTOTAL(3,$C$10:$C$432)</f>
        <v>0</v>
      </c>
      <c r="C432" s="104">
        <v>53</v>
      </c>
      <c r="D432" s="104" t="s">
        <v>314</v>
      </c>
      <c r="E432" s="104" t="s">
        <v>319</v>
      </c>
      <c r="F432" s="104" t="s">
        <v>320</v>
      </c>
      <c r="G432" s="104" t="s">
        <v>1064</v>
      </c>
      <c r="H432" s="104" t="s">
        <v>1061</v>
      </c>
      <c r="I432" s="104" t="s">
        <v>397</v>
      </c>
      <c r="J432" s="107">
        <v>10</v>
      </c>
      <c r="K432" s="113">
        <v>220</v>
      </c>
      <c r="L432" s="116" t="str">
        <f>SUM(N432:AQ432)</f>
        <v>0</v>
      </c>
      <c r="M432" s="119" t="str">
        <f>L432 - K432</f>
        <v>0</v>
      </c>
      <c r="N432" s="113">
        <v>0</v>
      </c>
      <c r="O432" s="116">
        <v>0</v>
      </c>
      <c r="P432" s="116">
        <v>0</v>
      </c>
      <c r="Q432" s="124">
        <v>0</v>
      </c>
      <c r="R432" s="124">
        <v>0</v>
      </c>
      <c r="S432" s="116">
        <v>200</v>
      </c>
      <c r="T432" s="116">
        <v>20</v>
      </c>
      <c r="U432" s="116">
        <v>0</v>
      </c>
      <c r="V432" s="116">
        <v>0</v>
      </c>
      <c r="W432" s="116">
        <v>0</v>
      </c>
      <c r="X432" s="124">
        <v>0</v>
      </c>
      <c r="Y432" s="124">
        <v>0</v>
      </c>
      <c r="Z432" s="124">
        <v>0</v>
      </c>
      <c r="AA432" s="124">
        <v>0</v>
      </c>
      <c r="AB432" s="124">
        <v>0</v>
      </c>
      <c r="AC432" s="124">
        <v>0</v>
      </c>
      <c r="AD432" s="124">
        <v>0</v>
      </c>
      <c r="AE432" s="124">
        <v>0</v>
      </c>
      <c r="AF432" s="124">
        <v>0</v>
      </c>
      <c r="AG432" s="116">
        <v>0</v>
      </c>
      <c r="AH432" s="116">
        <v>0</v>
      </c>
      <c r="AI432" s="116">
        <v>0</v>
      </c>
      <c r="AJ432" s="116">
        <v>0</v>
      </c>
      <c r="AK432" s="116">
        <v>0</v>
      </c>
      <c r="AL432" s="124">
        <v>0</v>
      </c>
      <c r="AM432" s="124">
        <v>0</v>
      </c>
      <c r="AN432" s="116">
        <v>0</v>
      </c>
      <c r="AO432" s="116">
        <v>0</v>
      </c>
      <c r="AP432" s="116">
        <v>0</v>
      </c>
      <c r="AQ432" s="119">
        <v>0</v>
      </c>
    </row>
    <row r="433" spans="1:44" customHeight="1" ht="22.5">
      <c r="B433" s="101" t="str">
        <f>SUBTOTAL(3,$C$10:$C$433)</f>
        <v>0</v>
      </c>
      <c r="C433" s="104">
        <v>53</v>
      </c>
      <c r="D433" s="104" t="s">
        <v>314</v>
      </c>
      <c r="E433" s="104" t="s">
        <v>319</v>
      </c>
      <c r="F433" s="104" t="s">
        <v>320</v>
      </c>
      <c r="G433" s="104" t="s">
        <v>1065</v>
      </c>
      <c r="H433" s="104" t="s">
        <v>1066</v>
      </c>
      <c r="I433" s="104" t="s">
        <v>388</v>
      </c>
      <c r="J433" s="107">
        <v>10</v>
      </c>
      <c r="K433" s="113">
        <v>60</v>
      </c>
      <c r="L433" s="116" t="str">
        <f>SUM(N433:AQ433)</f>
        <v>0</v>
      </c>
      <c r="M433" s="119" t="str">
        <f>L433 - K433</f>
        <v>0</v>
      </c>
      <c r="N433" s="113">
        <v>0</v>
      </c>
      <c r="O433" s="116">
        <v>0</v>
      </c>
      <c r="P433" s="116">
        <v>0</v>
      </c>
      <c r="Q433" s="124">
        <v>0</v>
      </c>
      <c r="R433" s="124">
        <v>0</v>
      </c>
      <c r="S433" s="116">
        <v>0</v>
      </c>
      <c r="T433" s="116">
        <v>60</v>
      </c>
      <c r="U433" s="116">
        <v>0</v>
      </c>
      <c r="V433" s="116">
        <v>0</v>
      </c>
      <c r="W433" s="116">
        <v>0</v>
      </c>
      <c r="X433" s="124">
        <v>0</v>
      </c>
      <c r="Y433" s="124">
        <v>0</v>
      </c>
      <c r="Z433" s="124">
        <v>0</v>
      </c>
      <c r="AA433" s="124">
        <v>0</v>
      </c>
      <c r="AB433" s="124">
        <v>0</v>
      </c>
      <c r="AC433" s="124">
        <v>0</v>
      </c>
      <c r="AD433" s="124">
        <v>0</v>
      </c>
      <c r="AE433" s="124">
        <v>0</v>
      </c>
      <c r="AF433" s="124">
        <v>0</v>
      </c>
      <c r="AG433" s="116">
        <v>0</v>
      </c>
      <c r="AH433" s="116">
        <v>0</v>
      </c>
      <c r="AI433" s="116">
        <v>0</v>
      </c>
      <c r="AJ433" s="116">
        <v>0</v>
      </c>
      <c r="AK433" s="116">
        <v>0</v>
      </c>
      <c r="AL433" s="124">
        <v>0</v>
      </c>
      <c r="AM433" s="124">
        <v>0</v>
      </c>
      <c r="AN433" s="116">
        <v>0</v>
      </c>
      <c r="AO433" s="116">
        <v>0</v>
      </c>
      <c r="AP433" s="116">
        <v>0</v>
      </c>
      <c r="AQ433" s="119">
        <v>0</v>
      </c>
    </row>
    <row r="434" spans="1:44" customHeight="1" ht="22.5">
      <c r="B434" s="101" t="str">
        <f>SUBTOTAL(3,$C$10:$C$434)</f>
        <v>0</v>
      </c>
      <c r="C434" s="104">
        <v>53</v>
      </c>
      <c r="D434" s="104" t="s">
        <v>314</v>
      </c>
      <c r="E434" s="104" t="s">
        <v>319</v>
      </c>
      <c r="F434" s="104" t="s">
        <v>320</v>
      </c>
      <c r="G434" s="104" t="s">
        <v>1067</v>
      </c>
      <c r="H434" s="104" t="s">
        <v>457</v>
      </c>
      <c r="I434" s="104" t="s">
        <v>458</v>
      </c>
      <c r="J434" s="107">
        <v>10</v>
      </c>
      <c r="K434" s="113">
        <v>15</v>
      </c>
      <c r="L434" s="116" t="str">
        <f>SUM(N434:AQ434)</f>
        <v>0</v>
      </c>
      <c r="M434" s="119" t="str">
        <f>L434 - K434</f>
        <v>0</v>
      </c>
      <c r="N434" s="113">
        <v>0</v>
      </c>
      <c r="O434" s="116">
        <v>0</v>
      </c>
      <c r="P434" s="116">
        <v>0</v>
      </c>
      <c r="Q434" s="124">
        <v>0</v>
      </c>
      <c r="R434" s="124">
        <v>0</v>
      </c>
      <c r="S434" s="116">
        <v>0</v>
      </c>
      <c r="T434" s="116">
        <v>9</v>
      </c>
      <c r="U434" s="116">
        <v>0</v>
      </c>
      <c r="V434" s="116">
        <v>0</v>
      </c>
      <c r="W434" s="116">
        <v>0</v>
      </c>
      <c r="X434" s="124">
        <v>0</v>
      </c>
      <c r="Y434" s="124">
        <v>0</v>
      </c>
      <c r="Z434" s="124">
        <v>0</v>
      </c>
      <c r="AA434" s="124">
        <v>0</v>
      </c>
      <c r="AB434" s="124">
        <v>0</v>
      </c>
      <c r="AC434" s="124">
        <v>0</v>
      </c>
      <c r="AD434" s="124">
        <v>0</v>
      </c>
      <c r="AE434" s="124">
        <v>0</v>
      </c>
      <c r="AF434" s="124">
        <v>0</v>
      </c>
      <c r="AG434" s="116">
        <v>0</v>
      </c>
      <c r="AH434" s="116">
        <v>0</v>
      </c>
      <c r="AI434" s="116">
        <v>0</v>
      </c>
      <c r="AJ434" s="116">
        <v>0</v>
      </c>
      <c r="AK434" s="116">
        <v>0</v>
      </c>
      <c r="AL434" s="124">
        <v>0</v>
      </c>
      <c r="AM434" s="124">
        <v>0</v>
      </c>
      <c r="AN434" s="116">
        <v>0</v>
      </c>
      <c r="AO434" s="116">
        <v>0</v>
      </c>
      <c r="AP434" s="116">
        <v>0</v>
      </c>
      <c r="AQ434" s="119">
        <v>0</v>
      </c>
    </row>
    <row r="435" spans="1:44" customHeight="1" ht="22.5">
      <c r="B435" s="101" t="str">
        <f>SUBTOTAL(3,$C$10:$C$435)</f>
        <v>0</v>
      </c>
      <c r="C435" s="104">
        <v>53</v>
      </c>
      <c r="D435" s="104" t="s">
        <v>314</v>
      </c>
      <c r="E435" s="104" t="s">
        <v>319</v>
      </c>
      <c r="F435" s="104" t="s">
        <v>320</v>
      </c>
      <c r="G435" s="104" t="s">
        <v>1068</v>
      </c>
      <c r="H435" s="104" t="s">
        <v>1069</v>
      </c>
      <c r="I435" s="104" t="s">
        <v>388</v>
      </c>
      <c r="J435" s="107">
        <v>10</v>
      </c>
      <c r="K435" s="113">
        <v>340</v>
      </c>
      <c r="L435" s="116" t="str">
        <f>SUM(N435:AQ435)</f>
        <v>0</v>
      </c>
      <c r="M435" s="119" t="str">
        <f>L435 - K435</f>
        <v>0</v>
      </c>
      <c r="N435" s="113">
        <v>0</v>
      </c>
      <c r="O435" s="116">
        <v>0</v>
      </c>
      <c r="P435" s="116">
        <v>0</v>
      </c>
      <c r="Q435" s="124">
        <v>0</v>
      </c>
      <c r="R435" s="124">
        <v>0</v>
      </c>
      <c r="S435" s="116">
        <v>0</v>
      </c>
      <c r="T435" s="116">
        <v>0</v>
      </c>
      <c r="U435" s="116">
        <v>0</v>
      </c>
      <c r="V435" s="116">
        <v>0</v>
      </c>
      <c r="W435" s="116">
        <v>0</v>
      </c>
      <c r="X435" s="124">
        <v>0</v>
      </c>
      <c r="Y435" s="124">
        <v>0</v>
      </c>
      <c r="Z435" s="124">
        <v>0</v>
      </c>
      <c r="AA435" s="124">
        <v>0</v>
      </c>
      <c r="AB435" s="124">
        <v>0</v>
      </c>
      <c r="AC435" s="124">
        <v>0</v>
      </c>
      <c r="AD435" s="124">
        <v>0</v>
      </c>
      <c r="AE435" s="124">
        <v>0</v>
      </c>
      <c r="AF435" s="124">
        <v>0</v>
      </c>
      <c r="AG435" s="116">
        <v>0</v>
      </c>
      <c r="AH435" s="116">
        <v>0</v>
      </c>
      <c r="AI435" s="116">
        <v>160</v>
      </c>
      <c r="AJ435" s="116">
        <v>0</v>
      </c>
      <c r="AK435" s="116">
        <v>0</v>
      </c>
      <c r="AL435" s="124">
        <v>0</v>
      </c>
      <c r="AM435" s="124">
        <v>0</v>
      </c>
      <c r="AN435" s="116">
        <v>0</v>
      </c>
      <c r="AO435" s="116">
        <v>0</v>
      </c>
      <c r="AP435" s="116">
        <v>0</v>
      </c>
      <c r="AQ435" s="119">
        <v>0</v>
      </c>
    </row>
    <row r="436" spans="1:44" customHeight="1" ht="22.5">
      <c r="B436" s="101" t="str">
        <f>SUBTOTAL(3,$C$10:$C$436)</f>
        <v>0</v>
      </c>
      <c r="C436" s="104">
        <v>53</v>
      </c>
      <c r="D436" s="104" t="s">
        <v>314</v>
      </c>
      <c r="E436" s="104" t="s">
        <v>319</v>
      </c>
      <c r="F436" s="104" t="s">
        <v>320</v>
      </c>
      <c r="G436" s="104" t="s">
        <v>1070</v>
      </c>
      <c r="H436" s="104" t="s">
        <v>1071</v>
      </c>
      <c r="I436" s="104" t="s">
        <v>605</v>
      </c>
      <c r="J436" s="107">
        <v>10</v>
      </c>
      <c r="K436" s="113">
        <v>1</v>
      </c>
      <c r="L436" s="116" t="str">
        <f>SUM(N436:AQ436)</f>
        <v>0</v>
      </c>
      <c r="M436" s="119" t="str">
        <f>L436 - K436</f>
        <v>0</v>
      </c>
      <c r="N436" s="113">
        <v>0</v>
      </c>
      <c r="O436" s="116">
        <v>0</v>
      </c>
      <c r="P436" s="116">
        <v>0</v>
      </c>
      <c r="Q436" s="124">
        <v>0</v>
      </c>
      <c r="R436" s="124">
        <v>0</v>
      </c>
      <c r="S436" s="116">
        <v>0</v>
      </c>
      <c r="T436" s="116">
        <v>0</v>
      </c>
      <c r="U436" s="116">
        <v>1</v>
      </c>
      <c r="V436" s="116">
        <v>0</v>
      </c>
      <c r="W436" s="116">
        <v>0</v>
      </c>
      <c r="X436" s="124">
        <v>0</v>
      </c>
      <c r="Y436" s="124">
        <v>0</v>
      </c>
      <c r="Z436" s="124">
        <v>0</v>
      </c>
      <c r="AA436" s="124">
        <v>0</v>
      </c>
      <c r="AB436" s="124">
        <v>0</v>
      </c>
      <c r="AC436" s="124">
        <v>0</v>
      </c>
      <c r="AD436" s="124">
        <v>0</v>
      </c>
      <c r="AE436" s="124">
        <v>0</v>
      </c>
      <c r="AF436" s="124">
        <v>0</v>
      </c>
      <c r="AG436" s="116">
        <v>0</v>
      </c>
      <c r="AH436" s="116">
        <v>0</v>
      </c>
      <c r="AI436" s="116">
        <v>0</v>
      </c>
      <c r="AJ436" s="116">
        <v>0</v>
      </c>
      <c r="AK436" s="116">
        <v>0</v>
      </c>
      <c r="AL436" s="124">
        <v>0</v>
      </c>
      <c r="AM436" s="124">
        <v>0</v>
      </c>
      <c r="AN436" s="116">
        <v>0</v>
      </c>
      <c r="AO436" s="116">
        <v>0</v>
      </c>
      <c r="AP436" s="116">
        <v>0</v>
      </c>
      <c r="AQ436" s="119">
        <v>0</v>
      </c>
    </row>
    <row r="437" spans="1:44" customHeight="1" ht="22.5">
      <c r="B437" s="101" t="str">
        <f>SUBTOTAL(3,$C$10:$C$437)</f>
        <v>0</v>
      </c>
      <c r="C437" s="104">
        <v>53</v>
      </c>
      <c r="D437" s="104" t="s">
        <v>314</v>
      </c>
      <c r="E437" s="104" t="s">
        <v>319</v>
      </c>
      <c r="F437" s="104" t="s">
        <v>320</v>
      </c>
      <c r="G437" s="104" t="s">
        <v>1072</v>
      </c>
      <c r="H437" s="104" t="s">
        <v>390</v>
      </c>
      <c r="I437" s="104" t="s">
        <v>405</v>
      </c>
      <c r="J437" s="107">
        <v>10</v>
      </c>
      <c r="K437" s="113">
        <v>25</v>
      </c>
      <c r="L437" s="116" t="str">
        <f>SUM(N437:AQ437)</f>
        <v>0</v>
      </c>
      <c r="M437" s="119" t="str">
        <f>L437 - K437</f>
        <v>0</v>
      </c>
      <c r="N437" s="113">
        <v>0</v>
      </c>
      <c r="O437" s="116">
        <v>0</v>
      </c>
      <c r="P437" s="116">
        <v>0</v>
      </c>
      <c r="Q437" s="124">
        <v>0</v>
      </c>
      <c r="R437" s="124">
        <v>0</v>
      </c>
      <c r="S437" s="116">
        <v>0</v>
      </c>
      <c r="T437" s="116">
        <v>0</v>
      </c>
      <c r="U437" s="116">
        <v>0</v>
      </c>
      <c r="V437" s="116">
        <v>0</v>
      </c>
      <c r="W437" s="116">
        <v>0</v>
      </c>
      <c r="X437" s="124">
        <v>0</v>
      </c>
      <c r="Y437" s="124">
        <v>0</v>
      </c>
      <c r="Z437" s="124">
        <v>0</v>
      </c>
      <c r="AA437" s="124">
        <v>0</v>
      </c>
      <c r="AB437" s="124">
        <v>0</v>
      </c>
      <c r="AC437" s="124">
        <v>0</v>
      </c>
      <c r="AD437" s="124">
        <v>0</v>
      </c>
      <c r="AE437" s="124">
        <v>0</v>
      </c>
      <c r="AF437" s="124">
        <v>0</v>
      </c>
      <c r="AG437" s="116">
        <v>25</v>
      </c>
      <c r="AH437" s="116">
        <v>0</v>
      </c>
      <c r="AI437" s="116">
        <v>0</v>
      </c>
      <c r="AJ437" s="116">
        <v>0</v>
      </c>
      <c r="AK437" s="116">
        <v>0</v>
      </c>
      <c r="AL437" s="124">
        <v>0</v>
      </c>
      <c r="AM437" s="124">
        <v>0</v>
      </c>
      <c r="AN437" s="116">
        <v>0</v>
      </c>
      <c r="AO437" s="116">
        <v>0</v>
      </c>
      <c r="AP437" s="116">
        <v>0</v>
      </c>
      <c r="AQ437" s="119">
        <v>0</v>
      </c>
    </row>
    <row r="438" spans="1:44" customHeight="1" ht="22.5">
      <c r="B438" s="101" t="str">
        <f>SUBTOTAL(3,$C$10:$C$438)</f>
        <v>0</v>
      </c>
      <c r="C438" s="104">
        <v>53</v>
      </c>
      <c r="D438" s="104" t="s">
        <v>314</v>
      </c>
      <c r="E438" s="104" t="s">
        <v>319</v>
      </c>
      <c r="F438" s="104" t="s">
        <v>320</v>
      </c>
      <c r="G438" s="104" t="s">
        <v>1073</v>
      </c>
      <c r="H438" s="104" t="s">
        <v>1074</v>
      </c>
      <c r="I438" s="104" t="s">
        <v>1075</v>
      </c>
      <c r="J438" s="107">
        <v>10</v>
      </c>
      <c r="K438" s="113">
        <v>14</v>
      </c>
      <c r="L438" s="116" t="str">
        <f>SUM(N438:AQ438)</f>
        <v>0</v>
      </c>
      <c r="M438" s="119" t="str">
        <f>L438 - K438</f>
        <v>0</v>
      </c>
      <c r="N438" s="113">
        <v>0</v>
      </c>
      <c r="O438" s="116">
        <v>2</v>
      </c>
      <c r="P438" s="116">
        <v>0</v>
      </c>
      <c r="Q438" s="124">
        <v>0</v>
      </c>
      <c r="R438" s="124">
        <v>0</v>
      </c>
      <c r="S438" s="116">
        <v>0</v>
      </c>
      <c r="T438" s="116">
        <v>0</v>
      </c>
      <c r="U438" s="116">
        <v>0</v>
      </c>
      <c r="V438" s="116">
        <v>8</v>
      </c>
      <c r="W438" s="116">
        <v>0</v>
      </c>
      <c r="X438" s="124">
        <v>0</v>
      </c>
      <c r="Y438" s="124">
        <v>0</v>
      </c>
      <c r="Z438" s="124">
        <v>0</v>
      </c>
      <c r="AA438" s="124">
        <v>0</v>
      </c>
      <c r="AB438" s="124">
        <v>0</v>
      </c>
      <c r="AC438" s="124">
        <v>0</v>
      </c>
      <c r="AD438" s="124">
        <v>0</v>
      </c>
      <c r="AE438" s="124">
        <v>0</v>
      </c>
      <c r="AF438" s="124">
        <v>0</v>
      </c>
      <c r="AG438" s="116">
        <v>0</v>
      </c>
      <c r="AH438" s="116">
        <v>0</v>
      </c>
      <c r="AI438" s="116">
        <v>4</v>
      </c>
      <c r="AJ438" s="116">
        <v>0</v>
      </c>
      <c r="AK438" s="116">
        <v>0</v>
      </c>
      <c r="AL438" s="124">
        <v>0</v>
      </c>
      <c r="AM438" s="124">
        <v>0</v>
      </c>
      <c r="AN438" s="116">
        <v>0</v>
      </c>
      <c r="AO438" s="116">
        <v>0</v>
      </c>
      <c r="AP438" s="116">
        <v>0</v>
      </c>
      <c r="AQ438" s="119">
        <v>0</v>
      </c>
    </row>
    <row r="439" spans="1:44" customHeight="1" ht="22.5">
      <c r="B439" s="101" t="str">
        <f>SUBTOTAL(3,$C$10:$C$439)</f>
        <v>0</v>
      </c>
      <c r="C439" s="104">
        <v>53</v>
      </c>
      <c r="D439" s="104" t="s">
        <v>314</v>
      </c>
      <c r="E439" s="104" t="s">
        <v>319</v>
      </c>
      <c r="F439" s="104" t="s">
        <v>320</v>
      </c>
      <c r="G439" s="104" t="s">
        <v>1076</v>
      </c>
      <c r="H439" s="104" t="s">
        <v>1077</v>
      </c>
      <c r="I439" s="104" t="s">
        <v>651</v>
      </c>
      <c r="J439" s="107">
        <v>10</v>
      </c>
      <c r="K439" s="113">
        <v>2</v>
      </c>
      <c r="L439" s="116" t="str">
        <f>SUM(N439:AQ439)</f>
        <v>0</v>
      </c>
      <c r="M439" s="119" t="str">
        <f>L439 - K439</f>
        <v>0</v>
      </c>
      <c r="N439" s="113">
        <v>0</v>
      </c>
      <c r="O439" s="116">
        <v>0</v>
      </c>
      <c r="P439" s="116">
        <v>0</v>
      </c>
      <c r="Q439" s="124">
        <v>0</v>
      </c>
      <c r="R439" s="124">
        <v>0</v>
      </c>
      <c r="S439" s="116">
        <v>0</v>
      </c>
      <c r="T439" s="116">
        <v>0</v>
      </c>
      <c r="U439" s="116">
        <v>2</v>
      </c>
      <c r="V439" s="116">
        <v>0</v>
      </c>
      <c r="W439" s="116">
        <v>0</v>
      </c>
      <c r="X439" s="124">
        <v>0</v>
      </c>
      <c r="Y439" s="124">
        <v>0</v>
      </c>
      <c r="Z439" s="124">
        <v>0</v>
      </c>
      <c r="AA439" s="124">
        <v>0</v>
      </c>
      <c r="AB439" s="124">
        <v>0</v>
      </c>
      <c r="AC439" s="124">
        <v>0</v>
      </c>
      <c r="AD439" s="124">
        <v>0</v>
      </c>
      <c r="AE439" s="124">
        <v>0</v>
      </c>
      <c r="AF439" s="124">
        <v>0</v>
      </c>
      <c r="AG439" s="116">
        <v>0</v>
      </c>
      <c r="AH439" s="116">
        <v>0</v>
      </c>
      <c r="AI439" s="116">
        <v>0</v>
      </c>
      <c r="AJ439" s="116">
        <v>0</v>
      </c>
      <c r="AK439" s="116">
        <v>0</v>
      </c>
      <c r="AL439" s="124">
        <v>0</v>
      </c>
      <c r="AM439" s="124">
        <v>0</v>
      </c>
      <c r="AN439" s="116">
        <v>0</v>
      </c>
      <c r="AO439" s="116">
        <v>0</v>
      </c>
      <c r="AP439" s="116">
        <v>0</v>
      </c>
      <c r="AQ439" s="119">
        <v>0</v>
      </c>
    </row>
    <row r="440" spans="1:44" customHeight="1" ht="22.5">
      <c r="B440" s="101" t="str">
        <f>SUBTOTAL(3,$C$10:$C$440)</f>
        <v>0</v>
      </c>
      <c r="C440" s="104">
        <v>53</v>
      </c>
      <c r="D440" s="104" t="s">
        <v>314</v>
      </c>
      <c r="E440" s="104" t="s">
        <v>319</v>
      </c>
      <c r="F440" s="104" t="s">
        <v>320</v>
      </c>
      <c r="G440" s="104" t="s">
        <v>1078</v>
      </c>
      <c r="H440" s="104" t="s">
        <v>1079</v>
      </c>
      <c r="I440" s="104" t="s">
        <v>400</v>
      </c>
      <c r="J440" s="107">
        <v>10</v>
      </c>
      <c r="K440" s="113">
        <v>16</v>
      </c>
      <c r="L440" s="116" t="str">
        <f>SUM(N440:AQ440)</f>
        <v>0</v>
      </c>
      <c r="M440" s="119" t="str">
        <f>L440 - K440</f>
        <v>0</v>
      </c>
      <c r="N440" s="113">
        <v>0</v>
      </c>
      <c r="O440" s="116">
        <v>16</v>
      </c>
      <c r="P440" s="116">
        <v>0</v>
      </c>
      <c r="Q440" s="124">
        <v>0</v>
      </c>
      <c r="R440" s="124">
        <v>0</v>
      </c>
      <c r="S440" s="116">
        <v>0</v>
      </c>
      <c r="T440" s="116">
        <v>0</v>
      </c>
      <c r="U440" s="116">
        <v>0</v>
      </c>
      <c r="V440" s="116">
        <v>0</v>
      </c>
      <c r="W440" s="116">
        <v>0</v>
      </c>
      <c r="X440" s="124">
        <v>0</v>
      </c>
      <c r="Y440" s="124">
        <v>0</v>
      </c>
      <c r="Z440" s="124">
        <v>0</v>
      </c>
      <c r="AA440" s="124">
        <v>0</v>
      </c>
      <c r="AB440" s="124">
        <v>0</v>
      </c>
      <c r="AC440" s="124">
        <v>0</v>
      </c>
      <c r="AD440" s="124">
        <v>0</v>
      </c>
      <c r="AE440" s="124">
        <v>0</v>
      </c>
      <c r="AF440" s="124">
        <v>0</v>
      </c>
      <c r="AG440" s="116">
        <v>0</v>
      </c>
      <c r="AH440" s="116">
        <v>0</v>
      </c>
      <c r="AI440" s="116">
        <v>0</v>
      </c>
      <c r="AJ440" s="116">
        <v>0</v>
      </c>
      <c r="AK440" s="116">
        <v>0</v>
      </c>
      <c r="AL440" s="124">
        <v>0</v>
      </c>
      <c r="AM440" s="124">
        <v>0</v>
      </c>
      <c r="AN440" s="116">
        <v>0</v>
      </c>
      <c r="AO440" s="116">
        <v>0</v>
      </c>
      <c r="AP440" s="116">
        <v>0</v>
      </c>
      <c r="AQ440" s="119">
        <v>0</v>
      </c>
    </row>
    <row r="441" spans="1:44" customHeight="1" ht="22.5">
      <c r="B441" s="101" t="str">
        <f>SUBTOTAL(3,$C$10:$C$441)</f>
        <v>0</v>
      </c>
      <c r="C441" s="104">
        <v>53</v>
      </c>
      <c r="D441" s="104" t="s">
        <v>314</v>
      </c>
      <c r="E441" s="104" t="s">
        <v>319</v>
      </c>
      <c r="F441" s="104" t="s">
        <v>320</v>
      </c>
      <c r="G441" s="104" t="s">
        <v>1080</v>
      </c>
      <c r="H441" s="104" t="s">
        <v>470</v>
      </c>
      <c r="I441" s="104" t="s">
        <v>793</v>
      </c>
      <c r="J441" s="107">
        <v>10</v>
      </c>
      <c r="K441" s="113">
        <v>450</v>
      </c>
      <c r="L441" s="116" t="str">
        <f>SUM(N441:AQ441)</f>
        <v>0</v>
      </c>
      <c r="M441" s="119" t="str">
        <f>L441 - K441</f>
        <v>0</v>
      </c>
      <c r="N441" s="113">
        <v>0</v>
      </c>
      <c r="O441" s="116">
        <v>0</v>
      </c>
      <c r="P441" s="116">
        <v>0</v>
      </c>
      <c r="Q441" s="124">
        <v>0</v>
      </c>
      <c r="R441" s="124">
        <v>0</v>
      </c>
      <c r="S441" s="116">
        <v>0</v>
      </c>
      <c r="T441" s="116">
        <v>0</v>
      </c>
      <c r="U441" s="116">
        <v>450</v>
      </c>
      <c r="V441" s="116">
        <v>0</v>
      </c>
      <c r="W441" s="116">
        <v>0</v>
      </c>
      <c r="X441" s="124">
        <v>0</v>
      </c>
      <c r="Y441" s="124">
        <v>0</v>
      </c>
      <c r="Z441" s="124">
        <v>0</v>
      </c>
      <c r="AA441" s="124">
        <v>0</v>
      </c>
      <c r="AB441" s="124">
        <v>0</v>
      </c>
      <c r="AC441" s="124">
        <v>0</v>
      </c>
      <c r="AD441" s="124">
        <v>0</v>
      </c>
      <c r="AE441" s="124">
        <v>0</v>
      </c>
      <c r="AF441" s="124">
        <v>0</v>
      </c>
      <c r="AG441" s="116">
        <v>0</v>
      </c>
      <c r="AH441" s="116">
        <v>0</v>
      </c>
      <c r="AI441" s="116">
        <v>0</v>
      </c>
      <c r="AJ441" s="116">
        <v>0</v>
      </c>
      <c r="AK441" s="116">
        <v>0</v>
      </c>
      <c r="AL441" s="124">
        <v>0</v>
      </c>
      <c r="AM441" s="124">
        <v>0</v>
      </c>
      <c r="AN441" s="116">
        <v>0</v>
      </c>
      <c r="AO441" s="116">
        <v>0</v>
      </c>
      <c r="AP441" s="116">
        <v>0</v>
      </c>
      <c r="AQ441" s="119">
        <v>0</v>
      </c>
    </row>
    <row r="442" spans="1:44" customHeight="1" ht="22.5">
      <c r="B442" s="101" t="str">
        <f>SUBTOTAL(3,$C$10:$C$442)</f>
        <v>0</v>
      </c>
      <c r="C442" s="104">
        <v>53</v>
      </c>
      <c r="D442" s="104" t="s">
        <v>314</v>
      </c>
      <c r="E442" s="104" t="s">
        <v>319</v>
      </c>
      <c r="F442" s="104" t="s">
        <v>320</v>
      </c>
      <c r="G442" s="104" t="s">
        <v>1081</v>
      </c>
      <c r="H442" s="104" t="s">
        <v>429</v>
      </c>
      <c r="I442" s="104" t="s">
        <v>430</v>
      </c>
      <c r="J442" s="107">
        <v>10</v>
      </c>
      <c r="K442" s="113">
        <v>1008</v>
      </c>
      <c r="L442" s="116" t="str">
        <f>SUM(N442:AQ442)</f>
        <v>0</v>
      </c>
      <c r="M442" s="119" t="str">
        <f>L442 - K442</f>
        <v>0</v>
      </c>
      <c r="N442" s="113">
        <v>360</v>
      </c>
      <c r="O442" s="116">
        <v>0</v>
      </c>
      <c r="P442" s="116">
        <v>0</v>
      </c>
      <c r="Q442" s="124">
        <v>648</v>
      </c>
      <c r="R442" s="124">
        <v>0</v>
      </c>
      <c r="S442" s="116">
        <v>0</v>
      </c>
      <c r="T442" s="116">
        <v>0</v>
      </c>
      <c r="U442" s="116">
        <v>0</v>
      </c>
      <c r="V442" s="116">
        <v>0</v>
      </c>
      <c r="W442" s="116">
        <v>0</v>
      </c>
      <c r="X442" s="124">
        <v>0</v>
      </c>
      <c r="Y442" s="124">
        <v>0</v>
      </c>
      <c r="Z442" s="124">
        <v>0</v>
      </c>
      <c r="AA442" s="124">
        <v>0</v>
      </c>
      <c r="AB442" s="124">
        <v>0</v>
      </c>
      <c r="AC442" s="124">
        <v>0</v>
      </c>
      <c r="AD442" s="124">
        <v>0</v>
      </c>
      <c r="AE442" s="124">
        <v>0</v>
      </c>
      <c r="AF442" s="124">
        <v>0</v>
      </c>
      <c r="AG442" s="116">
        <v>0</v>
      </c>
      <c r="AH442" s="116">
        <v>0</v>
      </c>
      <c r="AI442" s="116">
        <v>0</v>
      </c>
      <c r="AJ442" s="116">
        <v>0</v>
      </c>
      <c r="AK442" s="116">
        <v>0</v>
      </c>
      <c r="AL442" s="124">
        <v>0</v>
      </c>
      <c r="AM442" s="124">
        <v>0</v>
      </c>
      <c r="AN442" s="116">
        <v>0</v>
      </c>
      <c r="AO442" s="116">
        <v>0</v>
      </c>
      <c r="AP442" s="116">
        <v>0</v>
      </c>
      <c r="AQ442" s="119">
        <v>0</v>
      </c>
    </row>
    <row r="443" spans="1:44" customHeight="1" ht="22.5">
      <c r="B443" s="101" t="str">
        <f>SUBTOTAL(3,$C$10:$C$443)</f>
        <v>0</v>
      </c>
      <c r="C443" s="104">
        <v>53</v>
      </c>
      <c r="D443" s="104" t="s">
        <v>314</v>
      </c>
      <c r="E443" s="104" t="s">
        <v>319</v>
      </c>
      <c r="F443" s="104" t="s">
        <v>320</v>
      </c>
      <c r="G443" s="104" t="s">
        <v>1082</v>
      </c>
      <c r="H443" s="104" t="s">
        <v>426</v>
      </c>
      <c r="I443" s="104" t="s">
        <v>427</v>
      </c>
      <c r="J443" s="107">
        <v>10</v>
      </c>
      <c r="K443" s="113">
        <v>19</v>
      </c>
      <c r="L443" s="116" t="str">
        <f>SUM(N443:AQ443)</f>
        <v>0</v>
      </c>
      <c r="M443" s="119" t="str">
        <f>L443 - K443</f>
        <v>0</v>
      </c>
      <c r="N443" s="113">
        <v>0</v>
      </c>
      <c r="O443" s="116">
        <v>0</v>
      </c>
      <c r="P443" s="116">
        <v>0</v>
      </c>
      <c r="Q443" s="124">
        <v>0</v>
      </c>
      <c r="R443" s="124">
        <v>0</v>
      </c>
      <c r="S443" s="116">
        <v>0</v>
      </c>
      <c r="T443" s="116">
        <v>0</v>
      </c>
      <c r="U443" s="116">
        <v>0</v>
      </c>
      <c r="V443" s="116">
        <v>0</v>
      </c>
      <c r="W443" s="116">
        <v>5</v>
      </c>
      <c r="X443" s="124">
        <v>0</v>
      </c>
      <c r="Y443" s="124">
        <v>0</v>
      </c>
      <c r="Z443" s="124">
        <v>0</v>
      </c>
      <c r="AA443" s="124">
        <v>0</v>
      </c>
      <c r="AB443" s="124">
        <v>0</v>
      </c>
      <c r="AC443" s="124">
        <v>0</v>
      </c>
      <c r="AD443" s="124">
        <v>0</v>
      </c>
      <c r="AE443" s="124">
        <v>0</v>
      </c>
      <c r="AF443" s="124">
        <v>0</v>
      </c>
      <c r="AG443" s="116">
        <v>0</v>
      </c>
      <c r="AH443" s="116">
        <v>0</v>
      </c>
      <c r="AI443" s="116">
        <v>0</v>
      </c>
      <c r="AJ443" s="116">
        <v>0</v>
      </c>
      <c r="AK443" s="116">
        <v>0</v>
      </c>
      <c r="AL443" s="124">
        <v>0</v>
      </c>
      <c r="AM443" s="124">
        <v>0</v>
      </c>
      <c r="AN443" s="116">
        <v>0</v>
      </c>
      <c r="AO443" s="116">
        <v>0</v>
      </c>
      <c r="AP443" s="116">
        <v>0</v>
      </c>
      <c r="AQ443" s="119">
        <v>0</v>
      </c>
    </row>
    <row r="444" spans="1:44" customHeight="1" ht="22.5">
      <c r="B444" s="101" t="str">
        <f>SUBTOTAL(3,$C$10:$C$444)</f>
        <v>0</v>
      </c>
      <c r="C444" s="104">
        <v>53</v>
      </c>
      <c r="D444" s="104" t="s">
        <v>314</v>
      </c>
      <c r="E444" s="104" t="s">
        <v>319</v>
      </c>
      <c r="F444" s="104" t="s">
        <v>320</v>
      </c>
      <c r="G444" s="104" t="s">
        <v>1083</v>
      </c>
      <c r="H444" s="104" t="s">
        <v>390</v>
      </c>
      <c r="I444" s="104" t="s">
        <v>465</v>
      </c>
      <c r="J444" s="107">
        <v>10</v>
      </c>
      <c r="K444" s="113">
        <v>216</v>
      </c>
      <c r="L444" s="116" t="str">
        <f>SUM(N444:AQ444)</f>
        <v>0</v>
      </c>
      <c r="M444" s="119" t="str">
        <f>L444 - K444</f>
        <v>0</v>
      </c>
      <c r="N444" s="113">
        <v>0</v>
      </c>
      <c r="O444" s="116">
        <v>0</v>
      </c>
      <c r="P444" s="116">
        <v>0</v>
      </c>
      <c r="Q444" s="124">
        <v>0</v>
      </c>
      <c r="R444" s="124">
        <v>0</v>
      </c>
      <c r="S444" s="116">
        <v>0</v>
      </c>
      <c r="T444" s="116">
        <v>0</v>
      </c>
      <c r="U444" s="116">
        <v>0</v>
      </c>
      <c r="V444" s="116">
        <v>72</v>
      </c>
      <c r="W444" s="116">
        <v>0</v>
      </c>
      <c r="X444" s="124">
        <v>0</v>
      </c>
      <c r="Y444" s="124">
        <v>0</v>
      </c>
      <c r="Z444" s="124">
        <v>0</v>
      </c>
      <c r="AA444" s="124">
        <v>0</v>
      </c>
      <c r="AB444" s="124">
        <v>0</v>
      </c>
      <c r="AC444" s="124">
        <v>0</v>
      </c>
      <c r="AD444" s="124">
        <v>0</v>
      </c>
      <c r="AE444" s="124">
        <v>0</v>
      </c>
      <c r="AF444" s="124">
        <v>0</v>
      </c>
      <c r="AG444" s="116">
        <v>0</v>
      </c>
      <c r="AH444" s="116">
        <v>0</v>
      </c>
      <c r="AI444" s="116">
        <v>0</v>
      </c>
      <c r="AJ444" s="116">
        <v>72</v>
      </c>
      <c r="AK444" s="116">
        <v>0</v>
      </c>
      <c r="AL444" s="124">
        <v>0</v>
      </c>
      <c r="AM444" s="124">
        <v>0</v>
      </c>
      <c r="AN444" s="116">
        <v>0</v>
      </c>
      <c r="AO444" s="116">
        <v>0</v>
      </c>
      <c r="AP444" s="116">
        <v>0</v>
      </c>
      <c r="AQ444" s="119">
        <v>0</v>
      </c>
    </row>
    <row r="445" spans="1:44" customHeight="1" ht="22.5">
      <c r="B445" s="101" t="str">
        <f>SUBTOTAL(3,$C$10:$C$445)</f>
        <v>0</v>
      </c>
      <c r="C445" s="104">
        <v>53</v>
      </c>
      <c r="D445" s="104" t="s">
        <v>314</v>
      </c>
      <c r="E445" s="104" t="s">
        <v>319</v>
      </c>
      <c r="F445" s="104" t="s">
        <v>320</v>
      </c>
      <c r="G445" s="104" t="s">
        <v>1084</v>
      </c>
      <c r="H445" s="104" t="s">
        <v>1085</v>
      </c>
      <c r="I445" s="104" t="s">
        <v>1086</v>
      </c>
      <c r="J445" s="107">
        <v>10</v>
      </c>
      <c r="K445" s="113">
        <v>37</v>
      </c>
      <c r="L445" s="116" t="str">
        <f>SUM(N445:AQ445)</f>
        <v>0</v>
      </c>
      <c r="M445" s="119" t="str">
        <f>L445 - K445</f>
        <v>0</v>
      </c>
      <c r="N445" s="113">
        <v>0</v>
      </c>
      <c r="O445" s="116">
        <v>0</v>
      </c>
      <c r="P445" s="116">
        <v>0</v>
      </c>
      <c r="Q445" s="124">
        <v>0</v>
      </c>
      <c r="R445" s="124">
        <v>0</v>
      </c>
      <c r="S445" s="116">
        <v>0</v>
      </c>
      <c r="T445" s="116">
        <v>0</v>
      </c>
      <c r="U445" s="116">
        <v>30</v>
      </c>
      <c r="V445" s="116">
        <v>0</v>
      </c>
      <c r="W445" s="116">
        <v>0</v>
      </c>
      <c r="X445" s="124">
        <v>0</v>
      </c>
      <c r="Y445" s="124">
        <v>0</v>
      </c>
      <c r="Z445" s="124">
        <v>0</v>
      </c>
      <c r="AA445" s="124">
        <v>0</v>
      </c>
      <c r="AB445" s="124">
        <v>0</v>
      </c>
      <c r="AC445" s="124">
        <v>0</v>
      </c>
      <c r="AD445" s="124">
        <v>0</v>
      </c>
      <c r="AE445" s="124">
        <v>0</v>
      </c>
      <c r="AF445" s="124">
        <v>0</v>
      </c>
      <c r="AG445" s="116">
        <v>0</v>
      </c>
      <c r="AH445" s="116">
        <v>0</v>
      </c>
      <c r="AI445" s="116">
        <v>0</v>
      </c>
      <c r="AJ445" s="116">
        <v>0</v>
      </c>
      <c r="AK445" s="116">
        <v>0</v>
      </c>
      <c r="AL445" s="124">
        <v>0</v>
      </c>
      <c r="AM445" s="124">
        <v>0</v>
      </c>
      <c r="AN445" s="116">
        <v>0</v>
      </c>
      <c r="AO445" s="116">
        <v>0</v>
      </c>
      <c r="AP445" s="116">
        <v>0</v>
      </c>
      <c r="AQ445" s="119">
        <v>0</v>
      </c>
    </row>
    <row r="446" spans="1:44" customHeight="1" ht="22.5">
      <c r="B446" s="101" t="str">
        <f>SUBTOTAL(3,$C$10:$C$446)</f>
        <v>0</v>
      </c>
      <c r="C446" s="104">
        <v>53</v>
      </c>
      <c r="D446" s="104" t="s">
        <v>314</v>
      </c>
      <c r="E446" s="104" t="s">
        <v>319</v>
      </c>
      <c r="F446" s="104" t="s">
        <v>320</v>
      </c>
      <c r="G446" s="104" t="s">
        <v>1087</v>
      </c>
      <c r="H446" s="104" t="s">
        <v>390</v>
      </c>
      <c r="I446" s="104"/>
      <c r="J446" s="107">
        <v>10</v>
      </c>
      <c r="K446" s="113">
        <v>100</v>
      </c>
      <c r="L446" s="116" t="str">
        <f>SUM(N446:AQ446)</f>
        <v>0</v>
      </c>
      <c r="M446" s="119" t="str">
        <f>L446 - K446</f>
        <v>0</v>
      </c>
      <c r="N446" s="113">
        <v>0</v>
      </c>
      <c r="O446" s="116">
        <v>0</v>
      </c>
      <c r="P446" s="116">
        <v>0</v>
      </c>
      <c r="Q446" s="124">
        <v>0</v>
      </c>
      <c r="R446" s="124">
        <v>0</v>
      </c>
      <c r="S446" s="116">
        <v>0</v>
      </c>
      <c r="T446" s="116">
        <v>0</v>
      </c>
      <c r="U446" s="116">
        <v>0</v>
      </c>
      <c r="V446" s="116">
        <v>0</v>
      </c>
      <c r="W446" s="116">
        <v>0</v>
      </c>
      <c r="X446" s="124">
        <v>0</v>
      </c>
      <c r="Y446" s="124">
        <v>0</v>
      </c>
      <c r="Z446" s="124">
        <v>0</v>
      </c>
      <c r="AA446" s="124">
        <v>0</v>
      </c>
      <c r="AB446" s="124">
        <v>0</v>
      </c>
      <c r="AC446" s="124">
        <v>0</v>
      </c>
      <c r="AD446" s="124">
        <v>0</v>
      </c>
      <c r="AE446" s="124">
        <v>0</v>
      </c>
      <c r="AF446" s="124">
        <v>0</v>
      </c>
      <c r="AG446" s="116">
        <v>0</v>
      </c>
      <c r="AH446" s="116">
        <v>0</v>
      </c>
      <c r="AI446" s="116">
        <v>0</v>
      </c>
      <c r="AJ446" s="116">
        <v>0</v>
      </c>
      <c r="AK446" s="116">
        <v>0</v>
      </c>
      <c r="AL446" s="124">
        <v>0</v>
      </c>
      <c r="AM446" s="124">
        <v>0</v>
      </c>
      <c r="AN446" s="116">
        <v>0</v>
      </c>
      <c r="AO446" s="116">
        <v>0</v>
      </c>
      <c r="AP446" s="116">
        <v>0</v>
      </c>
      <c r="AQ446" s="119">
        <v>0</v>
      </c>
    </row>
    <row r="447" spans="1:44" customHeight="1" ht="22.5">
      <c r="B447" s="101" t="str">
        <f>SUBTOTAL(3,$C$10:$C$447)</f>
        <v>0</v>
      </c>
      <c r="C447" s="104">
        <v>53</v>
      </c>
      <c r="D447" s="104" t="s">
        <v>314</v>
      </c>
      <c r="E447" s="104" t="s">
        <v>319</v>
      </c>
      <c r="F447" s="104" t="s">
        <v>320</v>
      </c>
      <c r="G447" s="104" t="s">
        <v>1088</v>
      </c>
      <c r="H447" s="104" t="s">
        <v>390</v>
      </c>
      <c r="I447" s="104" t="s">
        <v>391</v>
      </c>
      <c r="J447" s="107">
        <v>10</v>
      </c>
      <c r="K447" s="113">
        <v>1</v>
      </c>
      <c r="L447" s="116" t="str">
        <f>SUM(N447:AQ447)</f>
        <v>0</v>
      </c>
      <c r="M447" s="119" t="str">
        <f>L447 - K447</f>
        <v>0</v>
      </c>
      <c r="N447" s="113">
        <v>0</v>
      </c>
      <c r="O447" s="116">
        <v>0</v>
      </c>
      <c r="P447" s="116">
        <v>0</v>
      </c>
      <c r="Q447" s="124">
        <v>0</v>
      </c>
      <c r="R447" s="124">
        <v>0</v>
      </c>
      <c r="S447" s="116">
        <v>0</v>
      </c>
      <c r="T447" s="116">
        <v>0</v>
      </c>
      <c r="U447" s="116">
        <v>0</v>
      </c>
      <c r="V447" s="116">
        <v>0</v>
      </c>
      <c r="W447" s="116">
        <v>0</v>
      </c>
      <c r="X447" s="124">
        <v>0</v>
      </c>
      <c r="Y447" s="124">
        <v>0</v>
      </c>
      <c r="Z447" s="124">
        <v>0</v>
      </c>
      <c r="AA447" s="124">
        <v>0</v>
      </c>
      <c r="AB447" s="124">
        <v>0</v>
      </c>
      <c r="AC447" s="124">
        <v>0</v>
      </c>
      <c r="AD447" s="124">
        <v>0</v>
      </c>
      <c r="AE447" s="124">
        <v>0</v>
      </c>
      <c r="AF447" s="124">
        <v>0</v>
      </c>
      <c r="AG447" s="116">
        <v>0</v>
      </c>
      <c r="AH447" s="116">
        <v>0</v>
      </c>
      <c r="AI447" s="116">
        <v>0</v>
      </c>
      <c r="AJ447" s="116">
        <v>0</v>
      </c>
      <c r="AK447" s="116">
        <v>0</v>
      </c>
      <c r="AL447" s="124">
        <v>0</v>
      </c>
      <c r="AM447" s="124">
        <v>0</v>
      </c>
      <c r="AN447" s="116">
        <v>0</v>
      </c>
      <c r="AO447" s="116">
        <v>0</v>
      </c>
      <c r="AP447" s="116">
        <v>0</v>
      </c>
      <c r="AQ447" s="119">
        <v>0</v>
      </c>
    </row>
    <row r="448" spans="1:44" customHeight="1" ht="22.5">
      <c r="B448" s="101" t="str">
        <f>SUBTOTAL(3,$C$10:$C$448)</f>
        <v>0</v>
      </c>
      <c r="C448" s="104">
        <v>53</v>
      </c>
      <c r="D448" s="104" t="s">
        <v>314</v>
      </c>
      <c r="E448" s="104" t="s">
        <v>319</v>
      </c>
      <c r="F448" s="104" t="s">
        <v>320</v>
      </c>
      <c r="G448" s="104" t="s">
        <v>1089</v>
      </c>
      <c r="H448" s="104" t="s">
        <v>1090</v>
      </c>
      <c r="I448" s="104">
        <v>3</v>
      </c>
      <c r="J448" s="107">
        <v>10</v>
      </c>
      <c r="K448" s="113">
        <v>128</v>
      </c>
      <c r="L448" s="116" t="str">
        <f>SUM(N448:AQ448)</f>
        <v>0</v>
      </c>
      <c r="M448" s="119" t="str">
        <f>L448 - K448</f>
        <v>0</v>
      </c>
      <c r="N448" s="113">
        <v>0</v>
      </c>
      <c r="O448" s="116">
        <v>128</v>
      </c>
      <c r="P448" s="116">
        <v>0</v>
      </c>
      <c r="Q448" s="124">
        <v>0</v>
      </c>
      <c r="R448" s="124">
        <v>0</v>
      </c>
      <c r="S448" s="116">
        <v>0</v>
      </c>
      <c r="T448" s="116">
        <v>0</v>
      </c>
      <c r="U448" s="116">
        <v>0</v>
      </c>
      <c r="V448" s="116">
        <v>0</v>
      </c>
      <c r="W448" s="116">
        <v>0</v>
      </c>
      <c r="X448" s="124">
        <v>0</v>
      </c>
      <c r="Y448" s="124">
        <v>0</v>
      </c>
      <c r="Z448" s="124">
        <v>0</v>
      </c>
      <c r="AA448" s="124">
        <v>0</v>
      </c>
      <c r="AB448" s="124">
        <v>0</v>
      </c>
      <c r="AC448" s="124">
        <v>0</v>
      </c>
      <c r="AD448" s="124">
        <v>0</v>
      </c>
      <c r="AE448" s="124">
        <v>0</v>
      </c>
      <c r="AF448" s="124">
        <v>0</v>
      </c>
      <c r="AG448" s="116">
        <v>0</v>
      </c>
      <c r="AH448" s="116">
        <v>0</v>
      </c>
      <c r="AI448" s="116">
        <v>0</v>
      </c>
      <c r="AJ448" s="116">
        <v>0</v>
      </c>
      <c r="AK448" s="116">
        <v>0</v>
      </c>
      <c r="AL448" s="124">
        <v>0</v>
      </c>
      <c r="AM448" s="124">
        <v>0</v>
      </c>
      <c r="AN448" s="116">
        <v>0</v>
      </c>
      <c r="AO448" s="116">
        <v>0</v>
      </c>
      <c r="AP448" s="116">
        <v>0</v>
      </c>
      <c r="AQ448" s="119">
        <v>0</v>
      </c>
    </row>
    <row r="449" spans="1:44" customHeight="1" ht="22.5">
      <c r="B449" s="101" t="str">
        <f>SUBTOTAL(3,$C$10:$C$449)</f>
        <v>0</v>
      </c>
      <c r="C449" s="104">
        <v>53</v>
      </c>
      <c r="D449" s="104" t="s">
        <v>314</v>
      </c>
      <c r="E449" s="104" t="s">
        <v>319</v>
      </c>
      <c r="F449" s="104" t="s">
        <v>320</v>
      </c>
      <c r="G449" s="104" t="s">
        <v>1091</v>
      </c>
      <c r="H449" s="104" t="s">
        <v>1092</v>
      </c>
      <c r="I449" s="104" t="s">
        <v>911</v>
      </c>
      <c r="J449" s="107">
        <v>10</v>
      </c>
      <c r="K449" s="113">
        <v>216</v>
      </c>
      <c r="L449" s="116" t="str">
        <f>SUM(N449:AQ449)</f>
        <v>0</v>
      </c>
      <c r="M449" s="119" t="str">
        <f>L449 - K449</f>
        <v>0</v>
      </c>
      <c r="N449" s="113">
        <v>0</v>
      </c>
      <c r="O449" s="116">
        <v>4</v>
      </c>
      <c r="P449" s="116">
        <v>0</v>
      </c>
      <c r="Q449" s="124">
        <v>0</v>
      </c>
      <c r="R449" s="124">
        <v>0</v>
      </c>
      <c r="S449" s="116">
        <v>0</v>
      </c>
      <c r="T449" s="116">
        <v>9</v>
      </c>
      <c r="U449" s="116">
        <v>170</v>
      </c>
      <c r="V449" s="116">
        <v>0</v>
      </c>
      <c r="W449" s="116">
        <v>0</v>
      </c>
      <c r="X449" s="124">
        <v>0</v>
      </c>
      <c r="Y449" s="124">
        <v>0</v>
      </c>
      <c r="Z449" s="124">
        <v>0</v>
      </c>
      <c r="AA449" s="124">
        <v>0</v>
      </c>
      <c r="AB449" s="124">
        <v>0</v>
      </c>
      <c r="AC449" s="124">
        <v>0</v>
      </c>
      <c r="AD449" s="124">
        <v>0</v>
      </c>
      <c r="AE449" s="124">
        <v>0</v>
      </c>
      <c r="AF449" s="124">
        <v>0</v>
      </c>
      <c r="AG449" s="116">
        <v>0</v>
      </c>
      <c r="AH449" s="116">
        <v>0</v>
      </c>
      <c r="AI449" s="116">
        <v>3</v>
      </c>
      <c r="AJ449" s="116">
        <v>0</v>
      </c>
      <c r="AK449" s="116">
        <v>0</v>
      </c>
      <c r="AL449" s="124">
        <v>0</v>
      </c>
      <c r="AM449" s="124">
        <v>0</v>
      </c>
      <c r="AN449" s="116">
        <v>0</v>
      </c>
      <c r="AO449" s="116">
        <v>0</v>
      </c>
      <c r="AP449" s="116">
        <v>0</v>
      </c>
      <c r="AQ449" s="119">
        <v>0</v>
      </c>
    </row>
    <row r="450" spans="1:44" customHeight="1" ht="22.5">
      <c r="B450" s="101" t="str">
        <f>SUBTOTAL(3,$C$10:$C$450)</f>
        <v>0</v>
      </c>
      <c r="C450" s="104">
        <v>53</v>
      </c>
      <c r="D450" s="104" t="s">
        <v>314</v>
      </c>
      <c r="E450" s="104" t="s">
        <v>319</v>
      </c>
      <c r="F450" s="104" t="s">
        <v>320</v>
      </c>
      <c r="G450" s="104" t="s">
        <v>1093</v>
      </c>
      <c r="H450" s="104" t="s">
        <v>424</v>
      </c>
      <c r="I450" s="104" t="s">
        <v>420</v>
      </c>
      <c r="J450" s="107">
        <v>10</v>
      </c>
      <c r="K450" s="113">
        <v>39</v>
      </c>
      <c r="L450" s="116" t="str">
        <f>SUM(N450:AQ450)</f>
        <v>0</v>
      </c>
      <c r="M450" s="119" t="str">
        <f>L450 - K450</f>
        <v>0</v>
      </c>
      <c r="N450" s="113">
        <v>15</v>
      </c>
      <c r="O450" s="116">
        <v>0</v>
      </c>
      <c r="P450" s="116">
        <v>0</v>
      </c>
      <c r="Q450" s="124">
        <v>0</v>
      </c>
      <c r="R450" s="124">
        <v>0</v>
      </c>
      <c r="S450" s="116">
        <v>0</v>
      </c>
      <c r="T450" s="116">
        <v>0</v>
      </c>
      <c r="U450" s="116">
        <v>22</v>
      </c>
      <c r="V450" s="116">
        <v>0</v>
      </c>
      <c r="W450" s="116">
        <v>0</v>
      </c>
      <c r="X450" s="124">
        <v>0</v>
      </c>
      <c r="Y450" s="124">
        <v>0</v>
      </c>
      <c r="Z450" s="124">
        <v>0</v>
      </c>
      <c r="AA450" s="124">
        <v>0</v>
      </c>
      <c r="AB450" s="124">
        <v>0</v>
      </c>
      <c r="AC450" s="124">
        <v>0</v>
      </c>
      <c r="AD450" s="124">
        <v>0</v>
      </c>
      <c r="AE450" s="124">
        <v>0</v>
      </c>
      <c r="AF450" s="124">
        <v>0</v>
      </c>
      <c r="AG450" s="116">
        <v>0</v>
      </c>
      <c r="AH450" s="116">
        <v>0</v>
      </c>
      <c r="AI450" s="116">
        <v>0</v>
      </c>
      <c r="AJ450" s="116">
        <v>2</v>
      </c>
      <c r="AK450" s="116">
        <v>0</v>
      </c>
      <c r="AL450" s="124">
        <v>0</v>
      </c>
      <c r="AM450" s="124">
        <v>0</v>
      </c>
      <c r="AN450" s="116">
        <v>0</v>
      </c>
      <c r="AO450" s="116">
        <v>0</v>
      </c>
      <c r="AP450" s="116">
        <v>0</v>
      </c>
      <c r="AQ450" s="119">
        <v>0</v>
      </c>
    </row>
    <row r="451" spans="1:44" customHeight="1" ht="22.5">
      <c r="B451" s="101" t="str">
        <f>SUBTOTAL(3,$C$10:$C$451)</f>
        <v>0</v>
      </c>
      <c r="C451" s="104">
        <v>53</v>
      </c>
      <c r="D451" s="104" t="s">
        <v>314</v>
      </c>
      <c r="E451" s="104" t="s">
        <v>319</v>
      </c>
      <c r="F451" s="104" t="s">
        <v>320</v>
      </c>
      <c r="G451" s="104" t="s">
        <v>1094</v>
      </c>
      <c r="H451" s="104" t="s">
        <v>883</v>
      </c>
      <c r="I451" s="104" t="s">
        <v>1095</v>
      </c>
      <c r="J451" s="107">
        <v>10</v>
      </c>
      <c r="K451" s="113">
        <v>17280</v>
      </c>
      <c r="L451" s="116" t="str">
        <f>SUM(N451:AQ451)</f>
        <v>0</v>
      </c>
      <c r="M451" s="119" t="str">
        <f>L451 - K451</f>
        <v>0</v>
      </c>
      <c r="N451" s="113">
        <v>0</v>
      </c>
      <c r="O451" s="116">
        <v>5760</v>
      </c>
      <c r="P451" s="116">
        <v>0</v>
      </c>
      <c r="Q451" s="124">
        <v>0</v>
      </c>
      <c r="R451" s="124">
        <v>0</v>
      </c>
      <c r="S451" s="116">
        <v>0</v>
      </c>
      <c r="T451" s="116">
        <v>5760</v>
      </c>
      <c r="U451" s="116">
        <v>0</v>
      </c>
      <c r="V451" s="116">
        <v>0</v>
      </c>
      <c r="W451" s="116">
        <v>2880</v>
      </c>
      <c r="X451" s="124">
        <v>0</v>
      </c>
      <c r="Y451" s="124">
        <v>0</v>
      </c>
      <c r="Z451" s="124">
        <v>0</v>
      </c>
      <c r="AA451" s="124">
        <v>0</v>
      </c>
      <c r="AB451" s="124">
        <v>0</v>
      </c>
      <c r="AC451" s="124">
        <v>0</v>
      </c>
      <c r="AD451" s="124">
        <v>0</v>
      </c>
      <c r="AE451" s="124">
        <v>0</v>
      </c>
      <c r="AF451" s="124">
        <v>0</v>
      </c>
      <c r="AG451" s="116">
        <v>0</v>
      </c>
      <c r="AH451" s="116">
        <v>0</v>
      </c>
      <c r="AI451" s="116">
        <v>0</v>
      </c>
      <c r="AJ451" s="116">
        <v>0</v>
      </c>
      <c r="AK451" s="116">
        <v>0</v>
      </c>
      <c r="AL451" s="124">
        <v>0</v>
      </c>
      <c r="AM451" s="124">
        <v>0</v>
      </c>
      <c r="AN451" s="116">
        <v>0</v>
      </c>
      <c r="AO451" s="116">
        <v>0</v>
      </c>
      <c r="AP451" s="116">
        <v>0</v>
      </c>
      <c r="AQ451" s="119">
        <v>0</v>
      </c>
    </row>
    <row r="452" spans="1:44" customHeight="1" ht="22.5">
      <c r="B452" s="101" t="str">
        <f>SUBTOTAL(3,$C$10:$C$452)</f>
        <v>0</v>
      </c>
      <c r="C452" s="104">
        <v>53</v>
      </c>
      <c r="D452" s="104" t="s">
        <v>314</v>
      </c>
      <c r="E452" s="104" t="s">
        <v>319</v>
      </c>
      <c r="F452" s="104" t="s">
        <v>320</v>
      </c>
      <c r="G452" s="104" t="s">
        <v>1096</v>
      </c>
      <c r="H452" s="104" t="s">
        <v>424</v>
      </c>
      <c r="I452" s="104" t="s">
        <v>460</v>
      </c>
      <c r="J452" s="107">
        <v>10</v>
      </c>
      <c r="K452" s="113">
        <v>5</v>
      </c>
      <c r="L452" s="116" t="str">
        <f>SUM(N452:AQ452)</f>
        <v>0</v>
      </c>
      <c r="M452" s="119" t="str">
        <f>L452 - K452</f>
        <v>0</v>
      </c>
      <c r="N452" s="113">
        <v>0</v>
      </c>
      <c r="O452" s="116">
        <v>2</v>
      </c>
      <c r="P452" s="116">
        <v>0</v>
      </c>
      <c r="Q452" s="124">
        <v>0</v>
      </c>
      <c r="R452" s="124">
        <v>0</v>
      </c>
      <c r="S452" s="116">
        <v>0</v>
      </c>
      <c r="T452" s="116">
        <v>0</v>
      </c>
      <c r="U452" s="116">
        <v>2</v>
      </c>
      <c r="V452" s="116">
        <v>0</v>
      </c>
      <c r="W452" s="116">
        <v>0</v>
      </c>
      <c r="X452" s="124">
        <v>0</v>
      </c>
      <c r="Y452" s="124">
        <v>0</v>
      </c>
      <c r="Z452" s="124">
        <v>0</v>
      </c>
      <c r="AA452" s="124">
        <v>0</v>
      </c>
      <c r="AB452" s="124">
        <v>0</v>
      </c>
      <c r="AC452" s="124">
        <v>0</v>
      </c>
      <c r="AD452" s="124">
        <v>0</v>
      </c>
      <c r="AE452" s="124">
        <v>0</v>
      </c>
      <c r="AF452" s="124">
        <v>0</v>
      </c>
      <c r="AG452" s="116">
        <v>0</v>
      </c>
      <c r="AH452" s="116">
        <v>0</v>
      </c>
      <c r="AI452" s="116">
        <v>1</v>
      </c>
      <c r="AJ452" s="116">
        <v>0</v>
      </c>
      <c r="AK452" s="116">
        <v>0</v>
      </c>
      <c r="AL452" s="124">
        <v>0</v>
      </c>
      <c r="AM452" s="124">
        <v>0</v>
      </c>
      <c r="AN452" s="116">
        <v>0</v>
      </c>
      <c r="AO452" s="116">
        <v>0</v>
      </c>
      <c r="AP452" s="116">
        <v>0</v>
      </c>
      <c r="AQ452" s="119">
        <v>0</v>
      </c>
    </row>
    <row r="453" spans="1:44" customHeight="1" ht="22.5">
      <c r="B453" s="101" t="str">
        <f>SUBTOTAL(3,$C$10:$C$453)</f>
        <v>0</v>
      </c>
      <c r="C453" s="104">
        <v>53</v>
      </c>
      <c r="D453" s="104" t="s">
        <v>314</v>
      </c>
      <c r="E453" s="104" t="s">
        <v>319</v>
      </c>
      <c r="F453" s="104" t="s">
        <v>320</v>
      </c>
      <c r="G453" s="104" t="s">
        <v>1097</v>
      </c>
      <c r="H453" s="104" t="s">
        <v>604</v>
      </c>
      <c r="I453" s="104" t="s">
        <v>605</v>
      </c>
      <c r="J453" s="107">
        <v>10</v>
      </c>
      <c r="K453" s="113">
        <v>1</v>
      </c>
      <c r="L453" s="116" t="str">
        <f>SUM(N453:AQ453)</f>
        <v>0</v>
      </c>
      <c r="M453" s="119" t="str">
        <f>L453 - K453</f>
        <v>0</v>
      </c>
      <c r="N453" s="113">
        <v>0</v>
      </c>
      <c r="O453" s="116">
        <v>0</v>
      </c>
      <c r="P453" s="116">
        <v>0</v>
      </c>
      <c r="Q453" s="124">
        <v>0</v>
      </c>
      <c r="R453" s="124">
        <v>0</v>
      </c>
      <c r="S453" s="116">
        <v>0</v>
      </c>
      <c r="T453" s="116">
        <v>0</v>
      </c>
      <c r="U453" s="116">
        <v>0</v>
      </c>
      <c r="V453" s="116">
        <v>0</v>
      </c>
      <c r="W453" s="116">
        <v>1</v>
      </c>
      <c r="X453" s="124">
        <v>0</v>
      </c>
      <c r="Y453" s="124">
        <v>0</v>
      </c>
      <c r="Z453" s="124">
        <v>0</v>
      </c>
      <c r="AA453" s="124">
        <v>0</v>
      </c>
      <c r="AB453" s="124">
        <v>0</v>
      </c>
      <c r="AC453" s="124">
        <v>0</v>
      </c>
      <c r="AD453" s="124">
        <v>0</v>
      </c>
      <c r="AE453" s="124">
        <v>0</v>
      </c>
      <c r="AF453" s="124">
        <v>0</v>
      </c>
      <c r="AG453" s="116">
        <v>0</v>
      </c>
      <c r="AH453" s="116">
        <v>0</v>
      </c>
      <c r="AI453" s="116">
        <v>0</v>
      </c>
      <c r="AJ453" s="116">
        <v>0</v>
      </c>
      <c r="AK453" s="116">
        <v>0</v>
      </c>
      <c r="AL453" s="124">
        <v>0</v>
      </c>
      <c r="AM453" s="124">
        <v>0</v>
      </c>
      <c r="AN453" s="116">
        <v>0</v>
      </c>
      <c r="AO453" s="116">
        <v>0</v>
      </c>
      <c r="AP453" s="116">
        <v>0</v>
      </c>
      <c r="AQ453" s="119">
        <v>0</v>
      </c>
    </row>
    <row r="454" spans="1:44" customHeight="1" ht="22.5">
      <c r="B454" s="101" t="str">
        <f>SUBTOTAL(3,$C$10:$C$454)</f>
        <v>0</v>
      </c>
      <c r="C454" s="104">
        <v>53</v>
      </c>
      <c r="D454" s="104" t="s">
        <v>314</v>
      </c>
      <c r="E454" s="104" t="s">
        <v>319</v>
      </c>
      <c r="F454" s="104" t="s">
        <v>320</v>
      </c>
      <c r="G454" s="104" t="s">
        <v>1098</v>
      </c>
      <c r="H454" s="104" t="s">
        <v>1099</v>
      </c>
      <c r="I454" s="104" t="s">
        <v>908</v>
      </c>
      <c r="J454" s="107">
        <v>10</v>
      </c>
      <c r="K454" s="113">
        <v>14</v>
      </c>
      <c r="L454" s="116" t="str">
        <f>SUM(N454:AQ454)</f>
        <v>0</v>
      </c>
      <c r="M454" s="119" t="str">
        <f>L454 - K454</f>
        <v>0</v>
      </c>
      <c r="N454" s="113">
        <v>0</v>
      </c>
      <c r="O454" s="116">
        <v>0</v>
      </c>
      <c r="P454" s="116">
        <v>0</v>
      </c>
      <c r="Q454" s="124">
        <v>0</v>
      </c>
      <c r="R454" s="124">
        <v>0</v>
      </c>
      <c r="S454" s="116">
        <v>0</v>
      </c>
      <c r="T454" s="116">
        <v>0</v>
      </c>
      <c r="U454" s="116">
        <v>0</v>
      </c>
      <c r="V454" s="116">
        <v>0</v>
      </c>
      <c r="W454" s="116">
        <v>0</v>
      </c>
      <c r="X454" s="124">
        <v>0</v>
      </c>
      <c r="Y454" s="124">
        <v>0</v>
      </c>
      <c r="Z454" s="124">
        <v>0</v>
      </c>
      <c r="AA454" s="124">
        <v>0</v>
      </c>
      <c r="AB454" s="124">
        <v>0</v>
      </c>
      <c r="AC454" s="124">
        <v>0</v>
      </c>
      <c r="AD454" s="124">
        <v>0</v>
      </c>
      <c r="AE454" s="124">
        <v>0</v>
      </c>
      <c r="AF454" s="124">
        <v>0</v>
      </c>
      <c r="AG454" s="116">
        <v>0</v>
      </c>
      <c r="AH454" s="116">
        <v>14</v>
      </c>
      <c r="AI454" s="116">
        <v>0</v>
      </c>
      <c r="AJ454" s="116">
        <v>0</v>
      </c>
      <c r="AK454" s="116">
        <v>0</v>
      </c>
      <c r="AL454" s="124">
        <v>0</v>
      </c>
      <c r="AM454" s="124">
        <v>0</v>
      </c>
      <c r="AN454" s="116">
        <v>0</v>
      </c>
      <c r="AO454" s="116">
        <v>0</v>
      </c>
      <c r="AP454" s="116">
        <v>0</v>
      </c>
      <c r="AQ454" s="119">
        <v>0</v>
      </c>
    </row>
    <row r="455" spans="1:44" customHeight="1" ht="22.5">
      <c r="B455" s="101" t="str">
        <f>SUBTOTAL(3,$C$10:$C$455)</f>
        <v>0</v>
      </c>
      <c r="C455" s="104">
        <v>53</v>
      </c>
      <c r="D455" s="104" t="s">
        <v>314</v>
      </c>
      <c r="E455" s="104" t="s">
        <v>319</v>
      </c>
      <c r="F455" s="104" t="s">
        <v>320</v>
      </c>
      <c r="G455" s="104" t="s">
        <v>1100</v>
      </c>
      <c r="H455" s="104" t="s">
        <v>379</v>
      </c>
      <c r="I455" s="104" t="s">
        <v>385</v>
      </c>
      <c r="J455" s="107">
        <v>10</v>
      </c>
      <c r="K455" s="113">
        <v>121</v>
      </c>
      <c r="L455" s="116" t="str">
        <f>SUM(N455:AQ455)</f>
        <v>0</v>
      </c>
      <c r="M455" s="119" t="str">
        <f>L455 - K455</f>
        <v>0</v>
      </c>
      <c r="N455" s="113">
        <v>0</v>
      </c>
      <c r="O455" s="116">
        <v>0</v>
      </c>
      <c r="P455" s="116">
        <v>0</v>
      </c>
      <c r="Q455" s="124">
        <v>0</v>
      </c>
      <c r="R455" s="124">
        <v>0</v>
      </c>
      <c r="S455" s="116">
        <v>0</v>
      </c>
      <c r="T455" s="116">
        <v>0</v>
      </c>
      <c r="U455" s="116">
        <v>0</v>
      </c>
      <c r="V455" s="116">
        <v>0</v>
      </c>
      <c r="W455" s="116">
        <v>0</v>
      </c>
      <c r="X455" s="124">
        <v>0</v>
      </c>
      <c r="Y455" s="124">
        <v>0</v>
      </c>
      <c r="Z455" s="124">
        <v>0</v>
      </c>
      <c r="AA455" s="124">
        <v>0</v>
      </c>
      <c r="AB455" s="124">
        <v>0</v>
      </c>
      <c r="AC455" s="124">
        <v>0</v>
      </c>
      <c r="AD455" s="124">
        <v>0</v>
      </c>
      <c r="AE455" s="124">
        <v>0</v>
      </c>
      <c r="AF455" s="124">
        <v>0</v>
      </c>
      <c r="AG455" s="116">
        <v>0</v>
      </c>
      <c r="AH455" s="116">
        <v>0</v>
      </c>
      <c r="AI455" s="116">
        <v>0</v>
      </c>
      <c r="AJ455" s="116">
        <v>0</v>
      </c>
      <c r="AK455" s="116">
        <v>0</v>
      </c>
      <c r="AL455" s="124">
        <v>0</v>
      </c>
      <c r="AM455" s="124">
        <v>0</v>
      </c>
      <c r="AN455" s="116">
        <v>0</v>
      </c>
      <c r="AO455" s="116">
        <v>0</v>
      </c>
      <c r="AP455" s="116">
        <v>0</v>
      </c>
      <c r="AQ455" s="119">
        <v>0</v>
      </c>
    </row>
    <row r="456" spans="1:44" customHeight="1" ht="22.5">
      <c r="B456" s="101" t="str">
        <f>SUBTOTAL(3,$C$10:$C$456)</f>
        <v>0</v>
      </c>
      <c r="C456" s="104">
        <v>53</v>
      </c>
      <c r="D456" s="104" t="s">
        <v>314</v>
      </c>
      <c r="E456" s="104" t="s">
        <v>319</v>
      </c>
      <c r="F456" s="104" t="s">
        <v>320</v>
      </c>
      <c r="G456" s="104" t="s">
        <v>1101</v>
      </c>
      <c r="H456" s="104" t="s">
        <v>390</v>
      </c>
      <c r="I456" s="104" t="s">
        <v>388</v>
      </c>
      <c r="J456" s="107">
        <v>10</v>
      </c>
      <c r="K456" s="113">
        <v>32</v>
      </c>
      <c r="L456" s="116" t="str">
        <f>SUM(N456:AQ456)</f>
        <v>0</v>
      </c>
      <c r="M456" s="119" t="str">
        <f>L456 - K456</f>
        <v>0</v>
      </c>
      <c r="N456" s="113">
        <v>0</v>
      </c>
      <c r="O456" s="116">
        <v>0</v>
      </c>
      <c r="P456" s="116">
        <v>0</v>
      </c>
      <c r="Q456" s="124">
        <v>0</v>
      </c>
      <c r="R456" s="124">
        <v>0</v>
      </c>
      <c r="S456" s="116">
        <v>0</v>
      </c>
      <c r="T456" s="116">
        <v>0</v>
      </c>
      <c r="U456" s="116">
        <v>0</v>
      </c>
      <c r="V456" s="116">
        <v>0</v>
      </c>
      <c r="W456" s="116">
        <v>0</v>
      </c>
      <c r="X456" s="124">
        <v>0</v>
      </c>
      <c r="Y456" s="124">
        <v>0</v>
      </c>
      <c r="Z456" s="124">
        <v>0</v>
      </c>
      <c r="AA456" s="124">
        <v>0</v>
      </c>
      <c r="AB456" s="124">
        <v>0</v>
      </c>
      <c r="AC456" s="124">
        <v>0</v>
      </c>
      <c r="AD456" s="124">
        <v>0</v>
      </c>
      <c r="AE456" s="124">
        <v>0</v>
      </c>
      <c r="AF456" s="124">
        <v>0</v>
      </c>
      <c r="AG456" s="116">
        <v>0</v>
      </c>
      <c r="AH456" s="116">
        <v>0</v>
      </c>
      <c r="AI456" s="116">
        <v>0</v>
      </c>
      <c r="AJ456" s="116">
        <v>0</v>
      </c>
      <c r="AK456" s="116">
        <v>0</v>
      </c>
      <c r="AL456" s="124">
        <v>0</v>
      </c>
      <c r="AM456" s="124">
        <v>0</v>
      </c>
      <c r="AN456" s="116">
        <v>0</v>
      </c>
      <c r="AO456" s="116">
        <v>0</v>
      </c>
      <c r="AP456" s="116">
        <v>0</v>
      </c>
      <c r="AQ456" s="119">
        <v>0</v>
      </c>
    </row>
    <row r="457" spans="1:44" customHeight="1" ht="22.5">
      <c r="B457" s="101" t="str">
        <f>SUBTOTAL(3,$C$10:$C$457)</f>
        <v>0</v>
      </c>
      <c r="C457" s="104">
        <v>53</v>
      </c>
      <c r="D457" s="104" t="s">
        <v>314</v>
      </c>
      <c r="E457" s="104" t="s">
        <v>319</v>
      </c>
      <c r="F457" s="104" t="s">
        <v>320</v>
      </c>
      <c r="G457" s="104" t="s">
        <v>1102</v>
      </c>
      <c r="H457" s="104" t="s">
        <v>1061</v>
      </c>
      <c r="I457" s="104" t="s">
        <v>1103</v>
      </c>
      <c r="J457" s="107">
        <v>10</v>
      </c>
      <c r="K457" s="113">
        <v>7</v>
      </c>
      <c r="L457" s="116" t="str">
        <f>SUM(N457:AQ457)</f>
        <v>0</v>
      </c>
      <c r="M457" s="119" t="str">
        <f>L457 - K457</f>
        <v>0</v>
      </c>
      <c r="N457" s="113">
        <v>0</v>
      </c>
      <c r="O457" s="116">
        <v>0</v>
      </c>
      <c r="P457" s="116">
        <v>0</v>
      </c>
      <c r="Q457" s="124">
        <v>0</v>
      </c>
      <c r="R457" s="124">
        <v>0</v>
      </c>
      <c r="S457" s="116">
        <v>0</v>
      </c>
      <c r="T457" s="116">
        <v>0</v>
      </c>
      <c r="U457" s="116">
        <v>0</v>
      </c>
      <c r="V457" s="116">
        <v>0</v>
      </c>
      <c r="W457" s="116">
        <v>0</v>
      </c>
      <c r="X457" s="124">
        <v>0</v>
      </c>
      <c r="Y457" s="124">
        <v>0</v>
      </c>
      <c r="Z457" s="124">
        <v>0</v>
      </c>
      <c r="AA457" s="124">
        <v>0</v>
      </c>
      <c r="AB457" s="124">
        <v>0</v>
      </c>
      <c r="AC457" s="124">
        <v>0</v>
      </c>
      <c r="AD457" s="124">
        <v>0</v>
      </c>
      <c r="AE457" s="124">
        <v>0</v>
      </c>
      <c r="AF457" s="124">
        <v>0</v>
      </c>
      <c r="AG457" s="116">
        <v>0</v>
      </c>
      <c r="AH457" s="116">
        <v>0</v>
      </c>
      <c r="AI457" s="116">
        <v>0</v>
      </c>
      <c r="AJ457" s="116">
        <v>0</v>
      </c>
      <c r="AK457" s="116">
        <v>0</v>
      </c>
      <c r="AL457" s="124">
        <v>0</v>
      </c>
      <c r="AM457" s="124">
        <v>0</v>
      </c>
      <c r="AN457" s="116">
        <v>0</v>
      </c>
      <c r="AO457" s="116">
        <v>0</v>
      </c>
      <c r="AP457" s="116">
        <v>0</v>
      </c>
      <c r="AQ457" s="119">
        <v>0</v>
      </c>
    </row>
    <row r="458" spans="1:44" customHeight="1" ht="22.5">
      <c r="B458" s="101" t="str">
        <f>SUBTOTAL(3,$C$10:$C$458)</f>
        <v>0</v>
      </c>
      <c r="C458" s="104">
        <v>53</v>
      </c>
      <c r="D458" s="104" t="s">
        <v>314</v>
      </c>
      <c r="E458" s="104" t="s">
        <v>319</v>
      </c>
      <c r="F458" s="104" t="s">
        <v>320</v>
      </c>
      <c r="G458" s="104" t="s">
        <v>1104</v>
      </c>
      <c r="H458" s="104" t="s">
        <v>1105</v>
      </c>
      <c r="I458" s="104" t="s">
        <v>1106</v>
      </c>
      <c r="J458" s="107">
        <v>10</v>
      </c>
      <c r="K458" s="113">
        <v>1</v>
      </c>
      <c r="L458" s="116" t="str">
        <f>SUM(N458:AQ458)</f>
        <v>0</v>
      </c>
      <c r="M458" s="119" t="str">
        <f>L458 - K458</f>
        <v>0</v>
      </c>
      <c r="N458" s="113">
        <v>0</v>
      </c>
      <c r="O458" s="116">
        <v>0</v>
      </c>
      <c r="P458" s="116">
        <v>0</v>
      </c>
      <c r="Q458" s="124">
        <v>0</v>
      </c>
      <c r="R458" s="124">
        <v>0</v>
      </c>
      <c r="S458" s="116">
        <v>0</v>
      </c>
      <c r="T458" s="116">
        <v>0</v>
      </c>
      <c r="U458" s="116">
        <v>0</v>
      </c>
      <c r="V458" s="116">
        <v>0</v>
      </c>
      <c r="W458" s="116">
        <v>0</v>
      </c>
      <c r="X458" s="124">
        <v>0</v>
      </c>
      <c r="Y458" s="124">
        <v>0</v>
      </c>
      <c r="Z458" s="124">
        <v>0</v>
      </c>
      <c r="AA458" s="124">
        <v>0</v>
      </c>
      <c r="AB458" s="124">
        <v>0</v>
      </c>
      <c r="AC458" s="124">
        <v>0</v>
      </c>
      <c r="AD458" s="124">
        <v>0</v>
      </c>
      <c r="AE458" s="124">
        <v>0</v>
      </c>
      <c r="AF458" s="124">
        <v>0</v>
      </c>
      <c r="AG458" s="116">
        <v>0</v>
      </c>
      <c r="AH458" s="116">
        <v>0</v>
      </c>
      <c r="AI458" s="116">
        <v>0</v>
      </c>
      <c r="AJ458" s="116">
        <v>0</v>
      </c>
      <c r="AK458" s="116">
        <v>0</v>
      </c>
      <c r="AL458" s="124">
        <v>0</v>
      </c>
      <c r="AM458" s="124">
        <v>0</v>
      </c>
      <c r="AN458" s="116">
        <v>0</v>
      </c>
      <c r="AO458" s="116">
        <v>0</v>
      </c>
      <c r="AP458" s="116">
        <v>0</v>
      </c>
      <c r="AQ458" s="119">
        <v>0</v>
      </c>
    </row>
    <row r="459" spans="1:44" customHeight="1" ht="22.5">
      <c r="B459" s="101" t="str">
        <f>SUBTOTAL(3,$C$10:$C$459)</f>
        <v>0</v>
      </c>
      <c r="C459" s="104">
        <v>53</v>
      </c>
      <c r="D459" s="104" t="s">
        <v>314</v>
      </c>
      <c r="E459" s="104" t="s">
        <v>319</v>
      </c>
      <c r="F459" s="104" t="s">
        <v>320</v>
      </c>
      <c r="G459" s="104" t="s">
        <v>1107</v>
      </c>
      <c r="H459" s="104" t="s">
        <v>395</v>
      </c>
      <c r="I459" s="104"/>
      <c r="J459" s="107">
        <v>10</v>
      </c>
      <c r="K459" s="113">
        <v>50</v>
      </c>
      <c r="L459" s="116" t="str">
        <f>SUM(N459:AQ459)</f>
        <v>0</v>
      </c>
      <c r="M459" s="119" t="str">
        <f>L459 - K459</f>
        <v>0</v>
      </c>
      <c r="N459" s="113">
        <v>0</v>
      </c>
      <c r="O459" s="116">
        <v>0</v>
      </c>
      <c r="P459" s="116">
        <v>0</v>
      </c>
      <c r="Q459" s="124">
        <v>0</v>
      </c>
      <c r="R459" s="124">
        <v>0</v>
      </c>
      <c r="S459" s="116">
        <v>0</v>
      </c>
      <c r="T459" s="116">
        <v>0</v>
      </c>
      <c r="U459" s="116">
        <v>0</v>
      </c>
      <c r="V459" s="116">
        <v>0</v>
      </c>
      <c r="W459" s="116">
        <v>0</v>
      </c>
      <c r="X459" s="124">
        <v>0</v>
      </c>
      <c r="Y459" s="124">
        <v>0</v>
      </c>
      <c r="Z459" s="124">
        <v>0</v>
      </c>
      <c r="AA459" s="124">
        <v>0</v>
      </c>
      <c r="AB459" s="124">
        <v>0</v>
      </c>
      <c r="AC459" s="124">
        <v>0</v>
      </c>
      <c r="AD459" s="124">
        <v>0</v>
      </c>
      <c r="AE459" s="124">
        <v>0</v>
      </c>
      <c r="AF459" s="124">
        <v>0</v>
      </c>
      <c r="AG459" s="116">
        <v>0</v>
      </c>
      <c r="AH459" s="116">
        <v>0</v>
      </c>
      <c r="AI459" s="116">
        <v>0</v>
      </c>
      <c r="AJ459" s="116">
        <v>0</v>
      </c>
      <c r="AK459" s="116">
        <v>0</v>
      </c>
      <c r="AL459" s="124">
        <v>0</v>
      </c>
      <c r="AM459" s="124">
        <v>0</v>
      </c>
      <c r="AN459" s="116">
        <v>0</v>
      </c>
      <c r="AO459" s="116">
        <v>0</v>
      </c>
      <c r="AP459" s="116">
        <v>0</v>
      </c>
      <c r="AQ459" s="119">
        <v>0</v>
      </c>
    </row>
    <row r="460" spans="1:44" customHeight="1" ht="22.5">
      <c r="B460" s="101" t="str">
        <f>SUBTOTAL(3,$C$10:$C$460)</f>
        <v>0</v>
      </c>
      <c r="C460" s="104">
        <v>53</v>
      </c>
      <c r="D460" s="104" t="s">
        <v>314</v>
      </c>
      <c r="E460" s="104" t="s">
        <v>319</v>
      </c>
      <c r="F460" s="104" t="s">
        <v>320</v>
      </c>
      <c r="G460" s="104" t="s">
        <v>1108</v>
      </c>
      <c r="H460" s="104" t="s">
        <v>390</v>
      </c>
      <c r="I460" s="104" t="s">
        <v>420</v>
      </c>
      <c r="J460" s="107">
        <v>10</v>
      </c>
      <c r="K460" s="113">
        <v>117</v>
      </c>
      <c r="L460" s="116" t="str">
        <f>SUM(N460:AQ460)</f>
        <v>0</v>
      </c>
      <c r="M460" s="119" t="str">
        <f>L460 - K460</f>
        <v>0</v>
      </c>
      <c r="N460" s="113">
        <v>65</v>
      </c>
      <c r="O460" s="116">
        <v>0</v>
      </c>
      <c r="P460" s="116">
        <v>0</v>
      </c>
      <c r="Q460" s="124">
        <v>0</v>
      </c>
      <c r="R460" s="124">
        <v>0</v>
      </c>
      <c r="S460" s="116">
        <v>0</v>
      </c>
      <c r="T460" s="116">
        <v>28</v>
      </c>
      <c r="U460" s="116">
        <v>12</v>
      </c>
      <c r="V460" s="116">
        <v>0</v>
      </c>
      <c r="W460" s="116">
        <v>0</v>
      </c>
      <c r="X460" s="124">
        <v>0</v>
      </c>
      <c r="Y460" s="124">
        <v>0</v>
      </c>
      <c r="Z460" s="124">
        <v>0</v>
      </c>
      <c r="AA460" s="124">
        <v>0</v>
      </c>
      <c r="AB460" s="124">
        <v>0</v>
      </c>
      <c r="AC460" s="124">
        <v>0</v>
      </c>
      <c r="AD460" s="124">
        <v>0</v>
      </c>
      <c r="AE460" s="124">
        <v>0</v>
      </c>
      <c r="AF460" s="124">
        <v>0</v>
      </c>
      <c r="AG460" s="116">
        <v>0</v>
      </c>
      <c r="AH460" s="116">
        <v>0</v>
      </c>
      <c r="AI460" s="116">
        <v>0</v>
      </c>
      <c r="AJ460" s="116">
        <v>12</v>
      </c>
      <c r="AK460" s="116">
        <v>0</v>
      </c>
      <c r="AL460" s="124">
        <v>0</v>
      </c>
      <c r="AM460" s="124">
        <v>0</v>
      </c>
      <c r="AN460" s="116">
        <v>0</v>
      </c>
      <c r="AO460" s="116">
        <v>0</v>
      </c>
      <c r="AP460" s="116">
        <v>0</v>
      </c>
      <c r="AQ460" s="119">
        <v>0</v>
      </c>
    </row>
    <row r="461" spans="1:44" customHeight="1" ht="22.5">
      <c r="B461" s="101" t="str">
        <f>SUBTOTAL(3,$C$10:$C$461)</f>
        <v>0</v>
      </c>
      <c r="C461" s="104">
        <v>53</v>
      </c>
      <c r="D461" s="104" t="s">
        <v>314</v>
      </c>
      <c r="E461" s="104" t="s">
        <v>319</v>
      </c>
      <c r="F461" s="104" t="s">
        <v>320</v>
      </c>
      <c r="G461" s="104" t="s">
        <v>1109</v>
      </c>
      <c r="H461" s="104" t="s">
        <v>442</v>
      </c>
      <c r="I461" s="104" t="s">
        <v>407</v>
      </c>
      <c r="J461" s="107">
        <v>10</v>
      </c>
      <c r="K461" s="113">
        <v>6120</v>
      </c>
      <c r="L461" s="116" t="str">
        <f>SUM(N461:AQ461)</f>
        <v>0</v>
      </c>
      <c r="M461" s="119" t="str">
        <f>L461 - K461</f>
        <v>0</v>
      </c>
      <c r="N461" s="113">
        <v>450</v>
      </c>
      <c r="O461" s="116">
        <v>270</v>
      </c>
      <c r="P461" s="116">
        <v>450</v>
      </c>
      <c r="Q461" s="124">
        <v>450</v>
      </c>
      <c r="R461" s="124">
        <v>0</v>
      </c>
      <c r="S461" s="116">
        <v>630</v>
      </c>
      <c r="T461" s="116">
        <v>450</v>
      </c>
      <c r="U461" s="116">
        <v>450</v>
      </c>
      <c r="V461" s="116">
        <v>0</v>
      </c>
      <c r="W461" s="116">
        <v>630</v>
      </c>
      <c r="X461" s="124">
        <v>0</v>
      </c>
      <c r="Y461" s="124">
        <v>0</v>
      </c>
      <c r="Z461" s="124">
        <v>0</v>
      </c>
      <c r="AA461" s="124">
        <v>0</v>
      </c>
      <c r="AB461" s="124">
        <v>0</v>
      </c>
      <c r="AC461" s="124">
        <v>0</v>
      </c>
      <c r="AD461" s="124">
        <v>0</v>
      </c>
      <c r="AE461" s="124">
        <v>0</v>
      </c>
      <c r="AF461" s="124">
        <v>0</v>
      </c>
      <c r="AG461" s="116">
        <v>0</v>
      </c>
      <c r="AH461" s="116">
        <v>360</v>
      </c>
      <c r="AI461" s="116">
        <v>90</v>
      </c>
      <c r="AJ461" s="116">
        <v>450</v>
      </c>
      <c r="AK461" s="116">
        <v>0</v>
      </c>
      <c r="AL461" s="124">
        <v>0</v>
      </c>
      <c r="AM461" s="124">
        <v>0</v>
      </c>
      <c r="AN461" s="116">
        <v>0</v>
      </c>
      <c r="AO461" s="116">
        <v>0</v>
      </c>
      <c r="AP461" s="116">
        <v>0</v>
      </c>
      <c r="AQ461" s="119">
        <v>0</v>
      </c>
    </row>
    <row r="462" spans="1:44" customHeight="1" ht="22.5">
      <c r="B462" s="101" t="str">
        <f>SUBTOTAL(3,$C$10:$C$462)</f>
        <v>0</v>
      </c>
      <c r="C462" s="104">
        <v>53</v>
      </c>
      <c r="D462" s="104" t="s">
        <v>314</v>
      </c>
      <c r="E462" s="104" t="s">
        <v>319</v>
      </c>
      <c r="F462" s="104" t="s">
        <v>320</v>
      </c>
      <c r="G462" s="104" t="s">
        <v>1110</v>
      </c>
      <c r="H462" s="104" t="s">
        <v>419</v>
      </c>
      <c r="I462" s="104" t="s">
        <v>422</v>
      </c>
      <c r="J462" s="107">
        <v>10</v>
      </c>
      <c r="K462" s="113">
        <v>19</v>
      </c>
      <c r="L462" s="116" t="str">
        <f>SUM(N462:AQ462)</f>
        <v>0</v>
      </c>
      <c r="M462" s="119" t="str">
        <f>L462 - K462</f>
        <v>0</v>
      </c>
      <c r="N462" s="113">
        <v>0</v>
      </c>
      <c r="O462" s="116">
        <v>3</v>
      </c>
      <c r="P462" s="116">
        <v>0</v>
      </c>
      <c r="Q462" s="124">
        <v>0</v>
      </c>
      <c r="R462" s="124">
        <v>0</v>
      </c>
      <c r="S462" s="116">
        <v>0</v>
      </c>
      <c r="T462" s="116">
        <v>0</v>
      </c>
      <c r="U462" s="116">
        <v>0</v>
      </c>
      <c r="V462" s="116">
        <v>5</v>
      </c>
      <c r="W462" s="116">
        <v>0</v>
      </c>
      <c r="X462" s="124">
        <v>0</v>
      </c>
      <c r="Y462" s="124">
        <v>0</v>
      </c>
      <c r="Z462" s="124">
        <v>0</v>
      </c>
      <c r="AA462" s="124">
        <v>0</v>
      </c>
      <c r="AB462" s="124">
        <v>0</v>
      </c>
      <c r="AC462" s="124">
        <v>0</v>
      </c>
      <c r="AD462" s="124">
        <v>0</v>
      </c>
      <c r="AE462" s="124">
        <v>0</v>
      </c>
      <c r="AF462" s="124">
        <v>0</v>
      </c>
      <c r="AG462" s="116">
        <v>0</v>
      </c>
      <c r="AH462" s="116">
        <v>1</v>
      </c>
      <c r="AI462" s="116">
        <v>10</v>
      </c>
      <c r="AJ462" s="116">
        <v>0</v>
      </c>
      <c r="AK462" s="116">
        <v>0</v>
      </c>
      <c r="AL462" s="124">
        <v>0</v>
      </c>
      <c r="AM462" s="124">
        <v>0</v>
      </c>
      <c r="AN462" s="116">
        <v>0</v>
      </c>
      <c r="AO462" s="116">
        <v>0</v>
      </c>
      <c r="AP462" s="116">
        <v>0</v>
      </c>
      <c r="AQ462" s="119">
        <v>0</v>
      </c>
    </row>
    <row r="463" spans="1:44" customHeight="1" ht="22.5">
      <c r="B463" s="101" t="str">
        <f>SUBTOTAL(3,$C$10:$C$463)</f>
        <v>0</v>
      </c>
      <c r="C463" s="104">
        <v>53</v>
      </c>
      <c r="D463" s="104" t="s">
        <v>314</v>
      </c>
      <c r="E463" s="104" t="s">
        <v>319</v>
      </c>
      <c r="F463" s="104" t="s">
        <v>320</v>
      </c>
      <c r="G463" s="104" t="s">
        <v>1111</v>
      </c>
      <c r="H463" s="104" t="s">
        <v>1099</v>
      </c>
      <c r="I463" s="104" t="s">
        <v>1112</v>
      </c>
      <c r="J463" s="107">
        <v>10</v>
      </c>
      <c r="K463" s="113">
        <v>12</v>
      </c>
      <c r="L463" s="116" t="str">
        <f>SUM(N463:AQ463)</f>
        <v>0</v>
      </c>
      <c r="M463" s="119" t="str">
        <f>L463 - K463</f>
        <v>0</v>
      </c>
      <c r="N463" s="113">
        <v>0</v>
      </c>
      <c r="O463" s="116">
        <v>12</v>
      </c>
      <c r="P463" s="116">
        <v>0</v>
      </c>
      <c r="Q463" s="124">
        <v>0</v>
      </c>
      <c r="R463" s="124">
        <v>0</v>
      </c>
      <c r="S463" s="116">
        <v>0</v>
      </c>
      <c r="T463" s="116">
        <v>0</v>
      </c>
      <c r="U463" s="116">
        <v>0</v>
      </c>
      <c r="V463" s="116">
        <v>0</v>
      </c>
      <c r="W463" s="116">
        <v>0</v>
      </c>
      <c r="X463" s="124">
        <v>0</v>
      </c>
      <c r="Y463" s="124">
        <v>0</v>
      </c>
      <c r="Z463" s="124">
        <v>0</v>
      </c>
      <c r="AA463" s="124">
        <v>0</v>
      </c>
      <c r="AB463" s="124">
        <v>0</v>
      </c>
      <c r="AC463" s="124">
        <v>0</v>
      </c>
      <c r="AD463" s="124">
        <v>0</v>
      </c>
      <c r="AE463" s="124">
        <v>0</v>
      </c>
      <c r="AF463" s="124">
        <v>0</v>
      </c>
      <c r="AG463" s="116">
        <v>0</v>
      </c>
      <c r="AH463" s="116">
        <v>0</v>
      </c>
      <c r="AI463" s="116">
        <v>0</v>
      </c>
      <c r="AJ463" s="116">
        <v>0</v>
      </c>
      <c r="AK463" s="116">
        <v>0</v>
      </c>
      <c r="AL463" s="124">
        <v>0</v>
      </c>
      <c r="AM463" s="124">
        <v>0</v>
      </c>
      <c r="AN463" s="116">
        <v>0</v>
      </c>
      <c r="AO463" s="116">
        <v>0</v>
      </c>
      <c r="AP463" s="116">
        <v>0</v>
      </c>
      <c r="AQ463" s="119">
        <v>0</v>
      </c>
    </row>
    <row r="464" spans="1:44" customHeight="1" ht="22.5">
      <c r="B464" s="101" t="str">
        <f>SUBTOTAL(3,$C$10:$C$464)</f>
        <v>0</v>
      </c>
      <c r="C464" s="104">
        <v>53</v>
      </c>
      <c r="D464" s="104" t="s">
        <v>314</v>
      </c>
      <c r="E464" s="104" t="s">
        <v>319</v>
      </c>
      <c r="F464" s="104" t="s">
        <v>320</v>
      </c>
      <c r="G464" s="104" t="s">
        <v>1113</v>
      </c>
      <c r="H464" s="104" t="s">
        <v>390</v>
      </c>
      <c r="I464" s="104" t="s">
        <v>434</v>
      </c>
      <c r="J464" s="107">
        <v>10</v>
      </c>
      <c r="K464" s="113">
        <v>70</v>
      </c>
      <c r="L464" s="116" t="str">
        <f>SUM(N464:AQ464)</f>
        <v>0</v>
      </c>
      <c r="M464" s="119" t="str">
        <f>L464 - K464</f>
        <v>0</v>
      </c>
      <c r="N464" s="113">
        <v>21</v>
      </c>
      <c r="O464" s="116">
        <v>0</v>
      </c>
      <c r="P464" s="116">
        <v>0</v>
      </c>
      <c r="Q464" s="124">
        <v>0</v>
      </c>
      <c r="R464" s="124">
        <v>0</v>
      </c>
      <c r="S464" s="116">
        <v>0</v>
      </c>
      <c r="T464" s="116">
        <v>0</v>
      </c>
      <c r="U464" s="116">
        <v>13</v>
      </c>
      <c r="V464" s="116">
        <v>1</v>
      </c>
      <c r="W464" s="116">
        <v>23</v>
      </c>
      <c r="X464" s="124">
        <v>0</v>
      </c>
      <c r="Y464" s="124">
        <v>0</v>
      </c>
      <c r="Z464" s="124">
        <v>0</v>
      </c>
      <c r="AA464" s="124">
        <v>0</v>
      </c>
      <c r="AB464" s="124">
        <v>0</v>
      </c>
      <c r="AC464" s="124">
        <v>0</v>
      </c>
      <c r="AD464" s="124">
        <v>0</v>
      </c>
      <c r="AE464" s="124">
        <v>0</v>
      </c>
      <c r="AF464" s="124">
        <v>0</v>
      </c>
      <c r="AG464" s="116">
        <v>0</v>
      </c>
      <c r="AH464" s="116">
        <v>0</v>
      </c>
      <c r="AI464" s="116">
        <v>12</v>
      </c>
      <c r="AJ464" s="116">
        <v>0</v>
      </c>
      <c r="AK464" s="116">
        <v>0</v>
      </c>
      <c r="AL464" s="124">
        <v>0</v>
      </c>
      <c r="AM464" s="124">
        <v>0</v>
      </c>
      <c r="AN464" s="116">
        <v>0</v>
      </c>
      <c r="AO464" s="116">
        <v>0</v>
      </c>
      <c r="AP464" s="116">
        <v>0</v>
      </c>
      <c r="AQ464" s="119">
        <v>0</v>
      </c>
    </row>
    <row r="465" spans="1:44" customHeight="1" ht="22.5">
      <c r="B465" s="101" t="str">
        <f>SUBTOTAL(3,$C$10:$C$465)</f>
        <v>0</v>
      </c>
      <c r="C465" s="104">
        <v>53</v>
      </c>
      <c r="D465" s="104" t="s">
        <v>314</v>
      </c>
      <c r="E465" s="104" t="s">
        <v>319</v>
      </c>
      <c r="F465" s="104" t="s">
        <v>320</v>
      </c>
      <c r="G465" s="104" t="s">
        <v>1114</v>
      </c>
      <c r="H465" s="104" t="s">
        <v>1069</v>
      </c>
      <c r="I465" s="104" t="s">
        <v>388</v>
      </c>
      <c r="J465" s="107">
        <v>10</v>
      </c>
      <c r="K465" s="113">
        <v>17</v>
      </c>
      <c r="L465" s="116" t="str">
        <f>SUM(N465:AQ465)</f>
        <v>0</v>
      </c>
      <c r="M465" s="119" t="str">
        <f>L465 - K465</f>
        <v>0</v>
      </c>
      <c r="N465" s="113">
        <v>0</v>
      </c>
      <c r="O465" s="116">
        <v>0</v>
      </c>
      <c r="P465" s="116">
        <v>0</v>
      </c>
      <c r="Q465" s="124">
        <v>0</v>
      </c>
      <c r="R465" s="124">
        <v>0</v>
      </c>
      <c r="S465" s="116">
        <v>0</v>
      </c>
      <c r="T465" s="116">
        <v>17</v>
      </c>
      <c r="U465" s="116">
        <v>0</v>
      </c>
      <c r="V465" s="116">
        <v>0</v>
      </c>
      <c r="W465" s="116">
        <v>0</v>
      </c>
      <c r="X465" s="124">
        <v>0</v>
      </c>
      <c r="Y465" s="124">
        <v>0</v>
      </c>
      <c r="Z465" s="124">
        <v>0</v>
      </c>
      <c r="AA465" s="124">
        <v>0</v>
      </c>
      <c r="AB465" s="124">
        <v>0</v>
      </c>
      <c r="AC465" s="124">
        <v>0</v>
      </c>
      <c r="AD465" s="124">
        <v>0</v>
      </c>
      <c r="AE465" s="124">
        <v>0</v>
      </c>
      <c r="AF465" s="124">
        <v>0</v>
      </c>
      <c r="AG465" s="116">
        <v>0</v>
      </c>
      <c r="AH465" s="116">
        <v>0</v>
      </c>
      <c r="AI465" s="116">
        <v>0</v>
      </c>
      <c r="AJ465" s="116">
        <v>0</v>
      </c>
      <c r="AK465" s="116">
        <v>0</v>
      </c>
      <c r="AL465" s="124">
        <v>0</v>
      </c>
      <c r="AM465" s="124">
        <v>0</v>
      </c>
      <c r="AN465" s="116">
        <v>0</v>
      </c>
      <c r="AO465" s="116">
        <v>0</v>
      </c>
      <c r="AP465" s="116">
        <v>0</v>
      </c>
      <c r="AQ465" s="119">
        <v>0</v>
      </c>
    </row>
    <row r="466" spans="1:44" customHeight="1" ht="22.5">
      <c r="B466" s="101" t="str">
        <f>SUBTOTAL(3,$C$10:$C$466)</f>
        <v>0</v>
      </c>
      <c r="C466" s="104">
        <v>53</v>
      </c>
      <c r="D466" s="104" t="s">
        <v>314</v>
      </c>
      <c r="E466" s="104" t="s">
        <v>319</v>
      </c>
      <c r="F466" s="104" t="s">
        <v>320</v>
      </c>
      <c r="G466" s="104" t="s">
        <v>1115</v>
      </c>
      <c r="H466" s="104" t="s">
        <v>419</v>
      </c>
      <c r="I466" s="104" t="s">
        <v>420</v>
      </c>
      <c r="J466" s="107">
        <v>10</v>
      </c>
      <c r="K466" s="113">
        <v>110</v>
      </c>
      <c r="L466" s="116" t="str">
        <f>SUM(N466:AQ466)</f>
        <v>0</v>
      </c>
      <c r="M466" s="119" t="str">
        <f>L466 - K466</f>
        <v>0</v>
      </c>
      <c r="N466" s="113">
        <v>0</v>
      </c>
      <c r="O466" s="116">
        <v>20</v>
      </c>
      <c r="P466" s="116">
        <v>0</v>
      </c>
      <c r="Q466" s="124">
        <v>0</v>
      </c>
      <c r="R466" s="124">
        <v>0</v>
      </c>
      <c r="S466" s="116">
        <v>0</v>
      </c>
      <c r="T466" s="116">
        <v>0</v>
      </c>
      <c r="U466" s="116">
        <v>0</v>
      </c>
      <c r="V466" s="116">
        <v>50</v>
      </c>
      <c r="W466" s="116">
        <v>0</v>
      </c>
      <c r="X466" s="124">
        <v>0</v>
      </c>
      <c r="Y466" s="124">
        <v>0</v>
      </c>
      <c r="Z466" s="124">
        <v>0</v>
      </c>
      <c r="AA466" s="124">
        <v>0</v>
      </c>
      <c r="AB466" s="124">
        <v>0</v>
      </c>
      <c r="AC466" s="124">
        <v>0</v>
      </c>
      <c r="AD466" s="124">
        <v>0</v>
      </c>
      <c r="AE466" s="124">
        <v>0</v>
      </c>
      <c r="AF466" s="124">
        <v>0</v>
      </c>
      <c r="AG466" s="116">
        <v>0</v>
      </c>
      <c r="AH466" s="116">
        <v>0</v>
      </c>
      <c r="AI466" s="116">
        <v>40</v>
      </c>
      <c r="AJ466" s="116">
        <v>0</v>
      </c>
      <c r="AK466" s="116">
        <v>0</v>
      </c>
      <c r="AL466" s="124">
        <v>0</v>
      </c>
      <c r="AM466" s="124">
        <v>0</v>
      </c>
      <c r="AN466" s="116">
        <v>0</v>
      </c>
      <c r="AO466" s="116">
        <v>0</v>
      </c>
      <c r="AP466" s="116">
        <v>0</v>
      </c>
      <c r="AQ466" s="119">
        <v>0</v>
      </c>
    </row>
    <row r="467" spans="1:44" customHeight="1" ht="22.5">
      <c r="B467" s="101" t="str">
        <f>SUBTOTAL(3,$C$10:$C$467)</f>
        <v>0</v>
      </c>
      <c r="C467" s="104">
        <v>53</v>
      </c>
      <c r="D467" s="104" t="s">
        <v>314</v>
      </c>
      <c r="E467" s="104" t="s">
        <v>319</v>
      </c>
      <c r="F467" s="104" t="s">
        <v>320</v>
      </c>
      <c r="G467" s="104" t="s">
        <v>1116</v>
      </c>
      <c r="H467" s="104" t="s">
        <v>577</v>
      </c>
      <c r="I467" s="104" t="s">
        <v>1117</v>
      </c>
      <c r="J467" s="107">
        <v>10</v>
      </c>
      <c r="K467" s="113">
        <v>45</v>
      </c>
      <c r="L467" s="116" t="str">
        <f>SUM(N467:AQ467)</f>
        <v>0</v>
      </c>
      <c r="M467" s="119" t="str">
        <f>L467 - K467</f>
        <v>0</v>
      </c>
      <c r="N467" s="113">
        <v>0</v>
      </c>
      <c r="O467" s="116">
        <v>0</v>
      </c>
      <c r="P467" s="116">
        <v>0</v>
      </c>
      <c r="Q467" s="124">
        <v>0</v>
      </c>
      <c r="R467" s="124">
        <v>0</v>
      </c>
      <c r="S467" s="116">
        <v>0</v>
      </c>
      <c r="T467" s="116">
        <v>43</v>
      </c>
      <c r="U467" s="116">
        <v>0</v>
      </c>
      <c r="V467" s="116">
        <v>0</v>
      </c>
      <c r="W467" s="116">
        <v>0</v>
      </c>
      <c r="X467" s="124">
        <v>0</v>
      </c>
      <c r="Y467" s="124">
        <v>0</v>
      </c>
      <c r="Z467" s="124">
        <v>0</v>
      </c>
      <c r="AA467" s="124">
        <v>0</v>
      </c>
      <c r="AB467" s="124">
        <v>0</v>
      </c>
      <c r="AC467" s="124">
        <v>0</v>
      </c>
      <c r="AD467" s="124">
        <v>0</v>
      </c>
      <c r="AE467" s="124">
        <v>0</v>
      </c>
      <c r="AF467" s="124">
        <v>0</v>
      </c>
      <c r="AG467" s="116">
        <v>0</v>
      </c>
      <c r="AH467" s="116">
        <v>0</v>
      </c>
      <c r="AI467" s="116">
        <v>0</v>
      </c>
      <c r="AJ467" s="116">
        <v>0</v>
      </c>
      <c r="AK467" s="116">
        <v>0</v>
      </c>
      <c r="AL467" s="124">
        <v>0</v>
      </c>
      <c r="AM467" s="124">
        <v>0</v>
      </c>
      <c r="AN467" s="116">
        <v>0</v>
      </c>
      <c r="AO467" s="116">
        <v>0</v>
      </c>
      <c r="AP467" s="116">
        <v>0</v>
      </c>
      <c r="AQ467" s="119">
        <v>0</v>
      </c>
    </row>
    <row r="468" spans="1:44" customHeight="1" ht="22.5">
      <c r="B468" s="101" t="str">
        <f>SUBTOTAL(3,$C$10:$C$468)</f>
        <v>0</v>
      </c>
      <c r="C468" s="104">
        <v>53</v>
      </c>
      <c r="D468" s="104" t="s">
        <v>314</v>
      </c>
      <c r="E468" s="104" t="s">
        <v>319</v>
      </c>
      <c r="F468" s="104" t="s">
        <v>320</v>
      </c>
      <c r="G468" s="104" t="s">
        <v>1118</v>
      </c>
      <c r="H468" s="104" t="s">
        <v>1119</v>
      </c>
      <c r="I468" s="104" t="s">
        <v>590</v>
      </c>
      <c r="J468" s="107">
        <v>10</v>
      </c>
      <c r="K468" s="113">
        <v>1200</v>
      </c>
      <c r="L468" s="116" t="str">
        <f>SUM(N468:AQ468)</f>
        <v>0</v>
      </c>
      <c r="M468" s="119" t="str">
        <f>L468 - K468</f>
        <v>0</v>
      </c>
      <c r="N468" s="113">
        <v>0</v>
      </c>
      <c r="O468" s="116">
        <v>600</v>
      </c>
      <c r="P468" s="116">
        <v>0</v>
      </c>
      <c r="Q468" s="124">
        <v>0</v>
      </c>
      <c r="R468" s="124">
        <v>0</v>
      </c>
      <c r="S468" s="116">
        <v>0</v>
      </c>
      <c r="T468" s="116">
        <v>0</v>
      </c>
      <c r="U468" s="116">
        <v>600</v>
      </c>
      <c r="V468" s="116">
        <v>0</v>
      </c>
      <c r="W468" s="116">
        <v>0</v>
      </c>
      <c r="X468" s="124">
        <v>0</v>
      </c>
      <c r="Y468" s="124">
        <v>0</v>
      </c>
      <c r="Z468" s="124">
        <v>0</v>
      </c>
      <c r="AA468" s="124">
        <v>0</v>
      </c>
      <c r="AB468" s="124">
        <v>0</v>
      </c>
      <c r="AC468" s="124">
        <v>0</v>
      </c>
      <c r="AD468" s="124">
        <v>0</v>
      </c>
      <c r="AE468" s="124">
        <v>0</v>
      </c>
      <c r="AF468" s="124">
        <v>0</v>
      </c>
      <c r="AG468" s="116">
        <v>0</v>
      </c>
      <c r="AH468" s="116">
        <v>0</v>
      </c>
      <c r="AI468" s="116">
        <v>0</v>
      </c>
      <c r="AJ468" s="116">
        <v>0</v>
      </c>
      <c r="AK468" s="116">
        <v>0</v>
      </c>
      <c r="AL468" s="124">
        <v>0</v>
      </c>
      <c r="AM468" s="124">
        <v>0</v>
      </c>
      <c r="AN468" s="116">
        <v>0</v>
      </c>
      <c r="AO468" s="116">
        <v>0</v>
      </c>
      <c r="AP468" s="116">
        <v>0</v>
      </c>
      <c r="AQ468" s="119">
        <v>0</v>
      </c>
    </row>
    <row r="469" spans="1:44" customHeight="1" ht="22.5">
      <c r="B469" s="101" t="str">
        <f>SUBTOTAL(3,$C$10:$C$469)</f>
        <v>0</v>
      </c>
      <c r="C469" s="104">
        <v>53</v>
      </c>
      <c r="D469" s="104" t="s">
        <v>314</v>
      </c>
      <c r="E469" s="104" t="s">
        <v>319</v>
      </c>
      <c r="F469" s="104" t="s">
        <v>320</v>
      </c>
      <c r="G469" s="104" t="s">
        <v>1120</v>
      </c>
      <c r="H469" s="104" t="s">
        <v>659</v>
      </c>
      <c r="I469" s="104" t="s">
        <v>605</v>
      </c>
      <c r="J469" s="107">
        <v>10</v>
      </c>
      <c r="K469" s="113">
        <v>2</v>
      </c>
      <c r="L469" s="116" t="str">
        <f>SUM(N469:AQ469)</f>
        <v>0</v>
      </c>
      <c r="M469" s="119" t="str">
        <f>L469 - K469</f>
        <v>0</v>
      </c>
      <c r="N469" s="113">
        <v>0</v>
      </c>
      <c r="O469" s="116">
        <v>0</v>
      </c>
      <c r="P469" s="116">
        <v>0</v>
      </c>
      <c r="Q469" s="124">
        <v>0</v>
      </c>
      <c r="R469" s="124">
        <v>0</v>
      </c>
      <c r="S469" s="116">
        <v>0</v>
      </c>
      <c r="T469" s="116">
        <v>0</v>
      </c>
      <c r="U469" s="116">
        <v>0</v>
      </c>
      <c r="V469" s="116">
        <v>0</v>
      </c>
      <c r="W469" s="116">
        <v>2</v>
      </c>
      <c r="X469" s="124">
        <v>0</v>
      </c>
      <c r="Y469" s="124">
        <v>0</v>
      </c>
      <c r="Z469" s="124">
        <v>0</v>
      </c>
      <c r="AA469" s="124">
        <v>0</v>
      </c>
      <c r="AB469" s="124">
        <v>0</v>
      </c>
      <c r="AC469" s="124">
        <v>0</v>
      </c>
      <c r="AD469" s="124">
        <v>0</v>
      </c>
      <c r="AE469" s="124">
        <v>0</v>
      </c>
      <c r="AF469" s="124">
        <v>0</v>
      </c>
      <c r="AG469" s="116">
        <v>0</v>
      </c>
      <c r="AH469" s="116">
        <v>0</v>
      </c>
      <c r="AI469" s="116">
        <v>0</v>
      </c>
      <c r="AJ469" s="116">
        <v>0</v>
      </c>
      <c r="AK469" s="116">
        <v>0</v>
      </c>
      <c r="AL469" s="124">
        <v>0</v>
      </c>
      <c r="AM469" s="124">
        <v>0</v>
      </c>
      <c r="AN469" s="116">
        <v>0</v>
      </c>
      <c r="AO469" s="116">
        <v>0</v>
      </c>
      <c r="AP469" s="116">
        <v>0</v>
      </c>
      <c r="AQ469" s="119">
        <v>0</v>
      </c>
    </row>
    <row r="470" spans="1:44" customHeight="1" ht="22.5">
      <c r="B470" s="101" t="str">
        <f>SUBTOTAL(3,$C$10:$C$470)</f>
        <v>0</v>
      </c>
      <c r="C470" s="104">
        <v>53</v>
      </c>
      <c r="D470" s="104" t="s">
        <v>314</v>
      </c>
      <c r="E470" s="104" t="s">
        <v>319</v>
      </c>
      <c r="F470" s="104" t="s">
        <v>320</v>
      </c>
      <c r="G470" s="104" t="s">
        <v>1121</v>
      </c>
      <c r="H470" s="104" t="s">
        <v>426</v>
      </c>
      <c r="I470" s="104" t="s">
        <v>463</v>
      </c>
      <c r="J470" s="107">
        <v>10</v>
      </c>
      <c r="K470" s="113">
        <v>1</v>
      </c>
      <c r="L470" s="116" t="str">
        <f>SUM(N470:AQ470)</f>
        <v>0</v>
      </c>
      <c r="M470" s="119" t="str">
        <f>L470 - K470</f>
        <v>0</v>
      </c>
      <c r="N470" s="113">
        <v>0</v>
      </c>
      <c r="O470" s="116">
        <v>0</v>
      </c>
      <c r="P470" s="116">
        <v>0</v>
      </c>
      <c r="Q470" s="124">
        <v>0</v>
      </c>
      <c r="R470" s="124">
        <v>0</v>
      </c>
      <c r="S470" s="116">
        <v>0</v>
      </c>
      <c r="T470" s="116">
        <v>0</v>
      </c>
      <c r="U470" s="116">
        <v>0</v>
      </c>
      <c r="V470" s="116">
        <v>0</v>
      </c>
      <c r="W470" s="116">
        <v>0</v>
      </c>
      <c r="X470" s="124">
        <v>0</v>
      </c>
      <c r="Y470" s="124">
        <v>0</v>
      </c>
      <c r="Z470" s="124">
        <v>0</v>
      </c>
      <c r="AA470" s="124">
        <v>0</v>
      </c>
      <c r="AB470" s="124">
        <v>0</v>
      </c>
      <c r="AC470" s="124">
        <v>0</v>
      </c>
      <c r="AD470" s="124">
        <v>0</v>
      </c>
      <c r="AE470" s="124">
        <v>0</v>
      </c>
      <c r="AF470" s="124">
        <v>0</v>
      </c>
      <c r="AG470" s="116">
        <v>0</v>
      </c>
      <c r="AH470" s="116">
        <v>0</v>
      </c>
      <c r="AI470" s="116">
        <v>1</v>
      </c>
      <c r="AJ470" s="116">
        <v>0</v>
      </c>
      <c r="AK470" s="116">
        <v>0</v>
      </c>
      <c r="AL470" s="124">
        <v>0</v>
      </c>
      <c r="AM470" s="124">
        <v>0</v>
      </c>
      <c r="AN470" s="116">
        <v>0</v>
      </c>
      <c r="AO470" s="116">
        <v>0</v>
      </c>
      <c r="AP470" s="116">
        <v>0</v>
      </c>
      <c r="AQ470" s="119">
        <v>0</v>
      </c>
    </row>
    <row r="471" spans="1:44" customHeight="1" ht="22.5">
      <c r="B471" s="101" t="str">
        <f>SUBTOTAL(3,$C$10:$C$471)</f>
        <v>0</v>
      </c>
      <c r="C471" s="104">
        <v>53</v>
      </c>
      <c r="D471" s="104" t="s">
        <v>314</v>
      </c>
      <c r="E471" s="104" t="s">
        <v>319</v>
      </c>
      <c r="F471" s="104" t="s">
        <v>320</v>
      </c>
      <c r="G471" s="104" t="s">
        <v>1122</v>
      </c>
      <c r="H471" s="104" t="s">
        <v>390</v>
      </c>
      <c r="I471" s="104" t="s">
        <v>391</v>
      </c>
      <c r="J471" s="107">
        <v>10</v>
      </c>
      <c r="K471" s="113">
        <v>1428</v>
      </c>
      <c r="L471" s="116" t="str">
        <f>SUM(N471:AQ471)</f>
        <v>0</v>
      </c>
      <c r="M471" s="119" t="str">
        <f>L471 - K471</f>
        <v>0</v>
      </c>
      <c r="N471" s="113">
        <v>228</v>
      </c>
      <c r="O471" s="116">
        <v>0</v>
      </c>
      <c r="P471" s="116">
        <v>0</v>
      </c>
      <c r="Q471" s="124">
        <v>0</v>
      </c>
      <c r="R471" s="124">
        <v>0</v>
      </c>
      <c r="S471" s="116">
        <v>0</v>
      </c>
      <c r="T471" s="116">
        <v>0</v>
      </c>
      <c r="U471" s="116">
        <v>480</v>
      </c>
      <c r="V471" s="116">
        <v>48</v>
      </c>
      <c r="W471" s="116">
        <v>0</v>
      </c>
      <c r="X471" s="124">
        <v>0</v>
      </c>
      <c r="Y471" s="124">
        <v>0</v>
      </c>
      <c r="Z471" s="124">
        <v>0</v>
      </c>
      <c r="AA471" s="124">
        <v>0</v>
      </c>
      <c r="AB471" s="124">
        <v>0</v>
      </c>
      <c r="AC471" s="124">
        <v>0</v>
      </c>
      <c r="AD471" s="124">
        <v>0</v>
      </c>
      <c r="AE471" s="124">
        <v>0</v>
      </c>
      <c r="AF471" s="124">
        <v>0</v>
      </c>
      <c r="AG471" s="116">
        <v>0</v>
      </c>
      <c r="AH471" s="116">
        <v>0</v>
      </c>
      <c r="AI471" s="116">
        <v>672</v>
      </c>
      <c r="AJ471" s="116">
        <v>0</v>
      </c>
      <c r="AK471" s="116">
        <v>0</v>
      </c>
      <c r="AL471" s="124">
        <v>0</v>
      </c>
      <c r="AM471" s="124">
        <v>0</v>
      </c>
      <c r="AN471" s="116">
        <v>0</v>
      </c>
      <c r="AO471" s="116">
        <v>0</v>
      </c>
      <c r="AP471" s="116">
        <v>0</v>
      </c>
      <c r="AQ471" s="119">
        <v>0</v>
      </c>
    </row>
    <row r="472" spans="1:44" customHeight="1" ht="22.5">
      <c r="B472" s="101" t="str">
        <f>SUBTOTAL(3,$C$10:$C$472)</f>
        <v>0</v>
      </c>
      <c r="C472" s="104">
        <v>53</v>
      </c>
      <c r="D472" s="104" t="s">
        <v>314</v>
      </c>
      <c r="E472" s="104" t="s">
        <v>319</v>
      </c>
      <c r="F472" s="104" t="s">
        <v>320</v>
      </c>
      <c r="G472" s="104" t="s">
        <v>1123</v>
      </c>
      <c r="H472" s="104" t="s">
        <v>402</v>
      </c>
      <c r="I472" s="104" t="s">
        <v>415</v>
      </c>
      <c r="J472" s="107">
        <v>10</v>
      </c>
      <c r="K472" s="113">
        <v>7</v>
      </c>
      <c r="L472" s="116" t="str">
        <f>SUM(N472:AQ472)</f>
        <v>0</v>
      </c>
      <c r="M472" s="119" t="str">
        <f>L472 - K472</f>
        <v>0</v>
      </c>
      <c r="N472" s="113">
        <v>0</v>
      </c>
      <c r="O472" s="116">
        <v>0</v>
      </c>
      <c r="P472" s="116">
        <v>0</v>
      </c>
      <c r="Q472" s="124">
        <v>0</v>
      </c>
      <c r="R472" s="124">
        <v>0</v>
      </c>
      <c r="S472" s="116">
        <v>0</v>
      </c>
      <c r="T472" s="116">
        <v>0</v>
      </c>
      <c r="U472" s="116">
        <v>0</v>
      </c>
      <c r="V472" s="116">
        <v>0</v>
      </c>
      <c r="W472" s="116">
        <v>0</v>
      </c>
      <c r="X472" s="124">
        <v>0</v>
      </c>
      <c r="Y472" s="124">
        <v>0</v>
      </c>
      <c r="Z472" s="124">
        <v>0</v>
      </c>
      <c r="AA472" s="124">
        <v>0</v>
      </c>
      <c r="AB472" s="124">
        <v>0</v>
      </c>
      <c r="AC472" s="124">
        <v>0</v>
      </c>
      <c r="AD472" s="124">
        <v>0</v>
      </c>
      <c r="AE472" s="124">
        <v>0</v>
      </c>
      <c r="AF472" s="124">
        <v>0</v>
      </c>
      <c r="AG472" s="116">
        <v>7</v>
      </c>
      <c r="AH472" s="116">
        <v>0</v>
      </c>
      <c r="AI472" s="116">
        <v>0</v>
      </c>
      <c r="AJ472" s="116">
        <v>0</v>
      </c>
      <c r="AK472" s="116">
        <v>0</v>
      </c>
      <c r="AL472" s="124">
        <v>0</v>
      </c>
      <c r="AM472" s="124">
        <v>0</v>
      </c>
      <c r="AN472" s="116">
        <v>0</v>
      </c>
      <c r="AO472" s="116">
        <v>0</v>
      </c>
      <c r="AP472" s="116">
        <v>0</v>
      </c>
      <c r="AQ472" s="119">
        <v>0</v>
      </c>
    </row>
    <row r="473" spans="1:44" customHeight="1" ht="22.5">
      <c r="B473" s="101" t="str">
        <f>SUBTOTAL(3,$C$10:$C$473)</f>
        <v>0</v>
      </c>
      <c r="C473" s="104">
        <v>53</v>
      </c>
      <c r="D473" s="104" t="s">
        <v>314</v>
      </c>
      <c r="E473" s="104" t="s">
        <v>319</v>
      </c>
      <c r="F473" s="104" t="s">
        <v>320</v>
      </c>
      <c r="G473" s="104" t="s">
        <v>1124</v>
      </c>
      <c r="H473" s="104" t="s">
        <v>1125</v>
      </c>
      <c r="I473" s="104" t="s">
        <v>436</v>
      </c>
      <c r="J473" s="107">
        <v>10</v>
      </c>
      <c r="K473" s="113">
        <v>30</v>
      </c>
      <c r="L473" s="116" t="str">
        <f>SUM(N473:AQ473)</f>
        <v>0</v>
      </c>
      <c r="M473" s="119" t="str">
        <f>L473 - K473</f>
        <v>0</v>
      </c>
      <c r="N473" s="113">
        <v>8</v>
      </c>
      <c r="O473" s="116">
        <v>0</v>
      </c>
      <c r="P473" s="116">
        <v>0</v>
      </c>
      <c r="Q473" s="124">
        <v>0</v>
      </c>
      <c r="R473" s="124">
        <v>0</v>
      </c>
      <c r="S473" s="116">
        <v>0</v>
      </c>
      <c r="T473" s="116">
        <v>0</v>
      </c>
      <c r="U473" s="116">
        <v>5</v>
      </c>
      <c r="V473" s="116">
        <v>0</v>
      </c>
      <c r="W473" s="116">
        <v>0</v>
      </c>
      <c r="X473" s="124">
        <v>0</v>
      </c>
      <c r="Y473" s="124">
        <v>0</v>
      </c>
      <c r="Z473" s="124">
        <v>0</v>
      </c>
      <c r="AA473" s="124">
        <v>0</v>
      </c>
      <c r="AB473" s="124">
        <v>0</v>
      </c>
      <c r="AC473" s="124">
        <v>0</v>
      </c>
      <c r="AD473" s="124">
        <v>0</v>
      </c>
      <c r="AE473" s="124">
        <v>0</v>
      </c>
      <c r="AF473" s="124">
        <v>0</v>
      </c>
      <c r="AG473" s="116">
        <v>0</v>
      </c>
      <c r="AH473" s="116">
        <v>0</v>
      </c>
      <c r="AI473" s="116">
        <v>17</v>
      </c>
      <c r="AJ473" s="116">
        <v>0</v>
      </c>
      <c r="AK473" s="116">
        <v>0</v>
      </c>
      <c r="AL473" s="124">
        <v>0</v>
      </c>
      <c r="AM473" s="124">
        <v>0</v>
      </c>
      <c r="AN473" s="116">
        <v>0</v>
      </c>
      <c r="AO473" s="116">
        <v>0</v>
      </c>
      <c r="AP473" s="116">
        <v>0</v>
      </c>
      <c r="AQ473" s="119">
        <v>0</v>
      </c>
    </row>
    <row r="474" spans="1:44" customHeight="1" ht="22.5">
      <c r="B474" s="101" t="str">
        <f>SUBTOTAL(3,$C$10:$C$474)</f>
        <v>0</v>
      </c>
      <c r="C474" s="104">
        <v>53</v>
      </c>
      <c r="D474" s="104" t="s">
        <v>314</v>
      </c>
      <c r="E474" s="104" t="s">
        <v>319</v>
      </c>
      <c r="F474" s="104" t="s">
        <v>320</v>
      </c>
      <c r="G474" s="104" t="s">
        <v>1126</v>
      </c>
      <c r="H474" s="104" t="s">
        <v>382</v>
      </c>
      <c r="I474" s="104">
        <v>3</v>
      </c>
      <c r="J474" s="107">
        <v>10</v>
      </c>
      <c r="K474" s="113">
        <v>216</v>
      </c>
      <c r="L474" s="116" t="str">
        <f>SUM(N474:AQ474)</f>
        <v>0</v>
      </c>
      <c r="M474" s="119" t="str">
        <f>L474 - K474</f>
        <v>0</v>
      </c>
      <c r="N474" s="113">
        <v>0</v>
      </c>
      <c r="O474" s="116">
        <v>0</v>
      </c>
      <c r="P474" s="116">
        <v>0</v>
      </c>
      <c r="Q474" s="124">
        <v>76</v>
      </c>
      <c r="R474" s="124">
        <v>0</v>
      </c>
      <c r="S474" s="116">
        <v>0</v>
      </c>
      <c r="T474" s="116">
        <v>0</v>
      </c>
      <c r="U474" s="116">
        <v>0</v>
      </c>
      <c r="V474" s="116">
        <v>0</v>
      </c>
      <c r="W474" s="116">
        <v>0</v>
      </c>
      <c r="X474" s="124">
        <v>0</v>
      </c>
      <c r="Y474" s="124">
        <v>0</v>
      </c>
      <c r="Z474" s="124">
        <v>0</v>
      </c>
      <c r="AA474" s="124">
        <v>0</v>
      </c>
      <c r="AB474" s="124">
        <v>0</v>
      </c>
      <c r="AC474" s="124">
        <v>0</v>
      </c>
      <c r="AD474" s="124">
        <v>0</v>
      </c>
      <c r="AE474" s="124">
        <v>0</v>
      </c>
      <c r="AF474" s="124">
        <v>0</v>
      </c>
      <c r="AG474" s="116">
        <v>0</v>
      </c>
      <c r="AH474" s="116">
        <v>0</v>
      </c>
      <c r="AI474" s="116">
        <v>140</v>
      </c>
      <c r="AJ474" s="116">
        <v>0</v>
      </c>
      <c r="AK474" s="116">
        <v>0</v>
      </c>
      <c r="AL474" s="124">
        <v>0</v>
      </c>
      <c r="AM474" s="124">
        <v>0</v>
      </c>
      <c r="AN474" s="116">
        <v>0</v>
      </c>
      <c r="AO474" s="116">
        <v>0</v>
      </c>
      <c r="AP474" s="116">
        <v>0</v>
      </c>
      <c r="AQ474" s="119">
        <v>0</v>
      </c>
    </row>
    <row r="475" spans="1:44" customHeight="1" ht="22.5">
      <c r="B475" s="101" t="str">
        <f>SUBTOTAL(3,$C$10:$C$475)</f>
        <v>0</v>
      </c>
      <c r="C475" s="104">
        <v>53</v>
      </c>
      <c r="D475" s="104" t="s">
        <v>314</v>
      </c>
      <c r="E475" s="104" t="s">
        <v>319</v>
      </c>
      <c r="F475" s="104" t="s">
        <v>320</v>
      </c>
      <c r="G475" s="104" t="s">
        <v>1127</v>
      </c>
      <c r="H475" s="104" t="s">
        <v>1128</v>
      </c>
      <c r="I475" s="104" t="s">
        <v>605</v>
      </c>
      <c r="J475" s="107">
        <v>10</v>
      </c>
      <c r="K475" s="113">
        <v>3</v>
      </c>
      <c r="L475" s="116" t="str">
        <f>SUM(N475:AQ475)</f>
        <v>0</v>
      </c>
      <c r="M475" s="119" t="str">
        <f>L475 - K475</f>
        <v>0</v>
      </c>
      <c r="N475" s="113">
        <v>0</v>
      </c>
      <c r="O475" s="116">
        <v>0</v>
      </c>
      <c r="P475" s="116">
        <v>0</v>
      </c>
      <c r="Q475" s="124">
        <v>0</v>
      </c>
      <c r="R475" s="124">
        <v>0</v>
      </c>
      <c r="S475" s="116">
        <v>0</v>
      </c>
      <c r="T475" s="116">
        <v>0</v>
      </c>
      <c r="U475" s="116">
        <v>3</v>
      </c>
      <c r="V475" s="116">
        <v>0</v>
      </c>
      <c r="W475" s="116">
        <v>0</v>
      </c>
      <c r="X475" s="124">
        <v>0</v>
      </c>
      <c r="Y475" s="124">
        <v>0</v>
      </c>
      <c r="Z475" s="124">
        <v>0</v>
      </c>
      <c r="AA475" s="124">
        <v>0</v>
      </c>
      <c r="AB475" s="124">
        <v>0</v>
      </c>
      <c r="AC475" s="124">
        <v>0</v>
      </c>
      <c r="AD475" s="124">
        <v>0</v>
      </c>
      <c r="AE475" s="124">
        <v>0</v>
      </c>
      <c r="AF475" s="124">
        <v>0</v>
      </c>
      <c r="AG475" s="116">
        <v>0</v>
      </c>
      <c r="AH475" s="116">
        <v>0</v>
      </c>
      <c r="AI475" s="116">
        <v>0</v>
      </c>
      <c r="AJ475" s="116">
        <v>0</v>
      </c>
      <c r="AK475" s="116">
        <v>0</v>
      </c>
      <c r="AL475" s="124">
        <v>0</v>
      </c>
      <c r="AM475" s="124">
        <v>0</v>
      </c>
      <c r="AN475" s="116">
        <v>0</v>
      </c>
      <c r="AO475" s="116">
        <v>0</v>
      </c>
      <c r="AP475" s="116">
        <v>0</v>
      </c>
      <c r="AQ475" s="119">
        <v>0</v>
      </c>
    </row>
    <row r="476" spans="1:44" customHeight="1" ht="22.5">
      <c r="B476" s="101" t="str">
        <f>SUBTOTAL(3,$C$10:$C$476)</f>
        <v>0</v>
      </c>
      <c r="C476" s="104">
        <v>53</v>
      </c>
      <c r="D476" s="104" t="s">
        <v>314</v>
      </c>
      <c r="E476" s="104" t="s">
        <v>319</v>
      </c>
      <c r="F476" s="104" t="s">
        <v>320</v>
      </c>
      <c r="G476" s="104" t="s">
        <v>1129</v>
      </c>
      <c r="H476" s="104" t="s">
        <v>577</v>
      </c>
      <c r="I476" s="104" t="s">
        <v>1056</v>
      </c>
      <c r="J476" s="107">
        <v>10</v>
      </c>
      <c r="K476" s="113">
        <v>25</v>
      </c>
      <c r="L476" s="116" t="str">
        <f>SUM(N476:AQ476)</f>
        <v>0</v>
      </c>
      <c r="M476" s="119" t="str">
        <f>L476 - K476</f>
        <v>0</v>
      </c>
      <c r="N476" s="113">
        <v>0</v>
      </c>
      <c r="O476" s="116">
        <v>0</v>
      </c>
      <c r="P476" s="116">
        <v>0</v>
      </c>
      <c r="Q476" s="124">
        <v>0</v>
      </c>
      <c r="R476" s="124">
        <v>0</v>
      </c>
      <c r="S476" s="116">
        <v>0</v>
      </c>
      <c r="T476" s="116">
        <v>0</v>
      </c>
      <c r="U476" s="116">
        <v>0</v>
      </c>
      <c r="V476" s="116">
        <v>0</v>
      </c>
      <c r="W476" s="116">
        <v>25</v>
      </c>
      <c r="X476" s="124">
        <v>0</v>
      </c>
      <c r="Y476" s="124">
        <v>0</v>
      </c>
      <c r="Z476" s="124">
        <v>0</v>
      </c>
      <c r="AA476" s="124">
        <v>0</v>
      </c>
      <c r="AB476" s="124">
        <v>0</v>
      </c>
      <c r="AC476" s="124">
        <v>0</v>
      </c>
      <c r="AD476" s="124">
        <v>0</v>
      </c>
      <c r="AE476" s="124">
        <v>0</v>
      </c>
      <c r="AF476" s="124">
        <v>0</v>
      </c>
      <c r="AG476" s="116">
        <v>0</v>
      </c>
      <c r="AH476" s="116">
        <v>0</v>
      </c>
      <c r="AI476" s="116">
        <v>0</v>
      </c>
      <c r="AJ476" s="116">
        <v>0</v>
      </c>
      <c r="AK476" s="116">
        <v>0</v>
      </c>
      <c r="AL476" s="124">
        <v>0</v>
      </c>
      <c r="AM476" s="124">
        <v>0</v>
      </c>
      <c r="AN476" s="116">
        <v>0</v>
      </c>
      <c r="AO476" s="116">
        <v>0</v>
      </c>
      <c r="AP476" s="116">
        <v>0</v>
      </c>
      <c r="AQ476" s="119">
        <v>0</v>
      </c>
    </row>
    <row r="477" spans="1:44" customHeight="1" ht="22.5">
      <c r="B477" s="101" t="str">
        <f>SUBTOTAL(3,$C$10:$C$477)</f>
        <v>0</v>
      </c>
      <c r="C477" s="104">
        <v>53</v>
      </c>
      <c r="D477" s="104" t="s">
        <v>314</v>
      </c>
      <c r="E477" s="104" t="s">
        <v>319</v>
      </c>
      <c r="F477" s="104" t="s">
        <v>320</v>
      </c>
      <c r="G477" s="104" t="s">
        <v>1130</v>
      </c>
      <c r="H477" s="104" t="s">
        <v>1131</v>
      </c>
      <c r="I477" s="104" t="s">
        <v>1056</v>
      </c>
      <c r="J477" s="107">
        <v>10</v>
      </c>
      <c r="K477" s="113">
        <v>90</v>
      </c>
      <c r="L477" s="116" t="str">
        <f>SUM(N477:AQ477)</f>
        <v>0</v>
      </c>
      <c r="M477" s="119" t="str">
        <f>L477 - K477</f>
        <v>0</v>
      </c>
      <c r="N477" s="113">
        <v>0</v>
      </c>
      <c r="O477" s="116">
        <v>0</v>
      </c>
      <c r="P477" s="116">
        <v>0</v>
      </c>
      <c r="Q477" s="124">
        <v>90</v>
      </c>
      <c r="R477" s="124">
        <v>0</v>
      </c>
      <c r="S477" s="116">
        <v>0</v>
      </c>
      <c r="T477" s="116">
        <v>0</v>
      </c>
      <c r="U477" s="116">
        <v>0</v>
      </c>
      <c r="V477" s="116">
        <v>0</v>
      </c>
      <c r="W477" s="116">
        <v>0</v>
      </c>
      <c r="X477" s="124">
        <v>0</v>
      </c>
      <c r="Y477" s="124">
        <v>0</v>
      </c>
      <c r="Z477" s="124">
        <v>0</v>
      </c>
      <c r="AA477" s="124">
        <v>0</v>
      </c>
      <c r="AB477" s="124">
        <v>0</v>
      </c>
      <c r="AC477" s="124">
        <v>0</v>
      </c>
      <c r="AD477" s="124">
        <v>0</v>
      </c>
      <c r="AE477" s="124">
        <v>0</v>
      </c>
      <c r="AF477" s="124">
        <v>0</v>
      </c>
      <c r="AG477" s="116">
        <v>0</v>
      </c>
      <c r="AH477" s="116">
        <v>0</v>
      </c>
      <c r="AI477" s="116">
        <v>0</v>
      </c>
      <c r="AJ477" s="116">
        <v>0</v>
      </c>
      <c r="AK477" s="116">
        <v>0</v>
      </c>
      <c r="AL477" s="124">
        <v>0</v>
      </c>
      <c r="AM477" s="124">
        <v>0</v>
      </c>
      <c r="AN477" s="116">
        <v>0</v>
      </c>
      <c r="AO477" s="116">
        <v>0</v>
      </c>
      <c r="AP477" s="116">
        <v>0</v>
      </c>
      <c r="AQ477" s="119">
        <v>0</v>
      </c>
    </row>
    <row r="478" spans="1:44" customHeight="1" ht="22.5">
      <c r="B478" s="101" t="str">
        <f>SUBTOTAL(3,$C$10:$C$478)</f>
        <v>0</v>
      </c>
      <c r="C478" s="104">
        <v>53</v>
      </c>
      <c r="D478" s="104" t="s">
        <v>314</v>
      </c>
      <c r="E478" s="104" t="s">
        <v>319</v>
      </c>
      <c r="F478" s="104" t="s">
        <v>320</v>
      </c>
      <c r="G478" s="104" t="s">
        <v>1132</v>
      </c>
      <c r="H478" s="104" t="s">
        <v>1133</v>
      </c>
      <c r="I478" s="104" t="s">
        <v>1134</v>
      </c>
      <c r="J478" s="107">
        <v>10</v>
      </c>
      <c r="K478" s="113">
        <v>240</v>
      </c>
      <c r="L478" s="116" t="str">
        <f>SUM(N478:AQ478)</f>
        <v>0</v>
      </c>
      <c r="M478" s="119" t="str">
        <f>L478 - K478</f>
        <v>0</v>
      </c>
      <c r="N478" s="113">
        <v>0</v>
      </c>
      <c r="O478" s="116">
        <v>0</v>
      </c>
      <c r="P478" s="116">
        <v>0</v>
      </c>
      <c r="Q478" s="124">
        <v>0</v>
      </c>
      <c r="R478" s="124">
        <v>0</v>
      </c>
      <c r="S478" s="116">
        <v>0</v>
      </c>
      <c r="T478" s="116">
        <v>0</v>
      </c>
      <c r="U478" s="116">
        <v>0</v>
      </c>
      <c r="V478" s="116">
        <v>240</v>
      </c>
      <c r="W478" s="116">
        <v>0</v>
      </c>
      <c r="X478" s="124">
        <v>0</v>
      </c>
      <c r="Y478" s="124">
        <v>0</v>
      </c>
      <c r="Z478" s="124">
        <v>0</v>
      </c>
      <c r="AA478" s="124">
        <v>0</v>
      </c>
      <c r="AB478" s="124">
        <v>0</v>
      </c>
      <c r="AC478" s="124">
        <v>0</v>
      </c>
      <c r="AD478" s="124">
        <v>0</v>
      </c>
      <c r="AE478" s="124">
        <v>0</v>
      </c>
      <c r="AF478" s="124">
        <v>0</v>
      </c>
      <c r="AG478" s="116">
        <v>0</v>
      </c>
      <c r="AH478" s="116">
        <v>0</v>
      </c>
      <c r="AI478" s="116">
        <v>0</v>
      </c>
      <c r="AJ478" s="116">
        <v>0</v>
      </c>
      <c r="AK478" s="116">
        <v>0</v>
      </c>
      <c r="AL478" s="124">
        <v>0</v>
      </c>
      <c r="AM478" s="124">
        <v>0</v>
      </c>
      <c r="AN478" s="116">
        <v>0</v>
      </c>
      <c r="AO478" s="116">
        <v>0</v>
      </c>
      <c r="AP478" s="116">
        <v>0</v>
      </c>
      <c r="AQ478" s="119">
        <v>0</v>
      </c>
    </row>
    <row r="479" spans="1:44" customHeight="1" ht="22.5">
      <c r="B479" s="101" t="str">
        <f>SUBTOTAL(3,$C$10:$C$479)</f>
        <v>0</v>
      </c>
      <c r="C479" s="104">
        <v>53</v>
      </c>
      <c r="D479" s="104" t="s">
        <v>314</v>
      </c>
      <c r="E479" s="104" t="s">
        <v>319</v>
      </c>
      <c r="F479" s="104" t="s">
        <v>320</v>
      </c>
      <c r="G479" s="104" t="s">
        <v>1135</v>
      </c>
      <c r="H479" s="104" t="s">
        <v>577</v>
      </c>
      <c r="I479" s="104" t="s">
        <v>1056</v>
      </c>
      <c r="J479" s="107">
        <v>10</v>
      </c>
      <c r="K479" s="113">
        <v>15</v>
      </c>
      <c r="L479" s="116" t="str">
        <f>SUM(N479:AQ479)</f>
        <v>0</v>
      </c>
      <c r="M479" s="119" t="str">
        <f>L479 - K479</f>
        <v>0</v>
      </c>
      <c r="N479" s="113">
        <v>0</v>
      </c>
      <c r="O479" s="116">
        <v>0</v>
      </c>
      <c r="P479" s="116">
        <v>0</v>
      </c>
      <c r="Q479" s="124">
        <v>0</v>
      </c>
      <c r="R479" s="124">
        <v>0</v>
      </c>
      <c r="S479" s="116">
        <v>0</v>
      </c>
      <c r="T479" s="116">
        <v>15</v>
      </c>
      <c r="U479" s="116">
        <v>0</v>
      </c>
      <c r="V479" s="116">
        <v>0</v>
      </c>
      <c r="W479" s="116">
        <v>0</v>
      </c>
      <c r="X479" s="124">
        <v>0</v>
      </c>
      <c r="Y479" s="124">
        <v>0</v>
      </c>
      <c r="Z479" s="124">
        <v>0</v>
      </c>
      <c r="AA479" s="124">
        <v>0</v>
      </c>
      <c r="AB479" s="124">
        <v>0</v>
      </c>
      <c r="AC479" s="124">
        <v>0</v>
      </c>
      <c r="AD479" s="124">
        <v>0</v>
      </c>
      <c r="AE479" s="124">
        <v>0</v>
      </c>
      <c r="AF479" s="124">
        <v>0</v>
      </c>
      <c r="AG479" s="116">
        <v>0</v>
      </c>
      <c r="AH479" s="116">
        <v>0</v>
      </c>
      <c r="AI479" s="116">
        <v>0</v>
      </c>
      <c r="AJ479" s="116">
        <v>0</v>
      </c>
      <c r="AK479" s="116">
        <v>0</v>
      </c>
      <c r="AL479" s="124">
        <v>0</v>
      </c>
      <c r="AM479" s="124">
        <v>0</v>
      </c>
      <c r="AN479" s="116">
        <v>0</v>
      </c>
      <c r="AO479" s="116">
        <v>0</v>
      </c>
      <c r="AP479" s="116">
        <v>0</v>
      </c>
      <c r="AQ479" s="119">
        <v>0</v>
      </c>
    </row>
    <row r="480" spans="1:44" customHeight="1" ht="22.5">
      <c r="B480" s="101" t="str">
        <f>SUBTOTAL(3,$C$10:$C$480)</f>
        <v>0</v>
      </c>
      <c r="C480" s="104">
        <v>53</v>
      </c>
      <c r="D480" s="104" t="s">
        <v>314</v>
      </c>
      <c r="E480" s="104" t="s">
        <v>319</v>
      </c>
      <c r="F480" s="104" t="s">
        <v>320</v>
      </c>
      <c r="G480" s="104" t="s">
        <v>1136</v>
      </c>
      <c r="H480" s="104" t="s">
        <v>424</v>
      </c>
      <c r="I480" s="104" t="s">
        <v>432</v>
      </c>
      <c r="J480" s="107">
        <v>10</v>
      </c>
      <c r="K480" s="113">
        <v>3</v>
      </c>
      <c r="L480" s="116" t="str">
        <f>SUM(N480:AQ480)</f>
        <v>0</v>
      </c>
      <c r="M480" s="119" t="str">
        <f>L480 - K480</f>
        <v>0</v>
      </c>
      <c r="N480" s="113">
        <v>2</v>
      </c>
      <c r="O480" s="116">
        <v>0</v>
      </c>
      <c r="P480" s="116">
        <v>0</v>
      </c>
      <c r="Q480" s="124">
        <v>0</v>
      </c>
      <c r="R480" s="124">
        <v>0</v>
      </c>
      <c r="S480" s="116">
        <v>0</v>
      </c>
      <c r="T480" s="116">
        <v>0</v>
      </c>
      <c r="U480" s="116">
        <v>1</v>
      </c>
      <c r="V480" s="116">
        <v>0</v>
      </c>
      <c r="W480" s="116">
        <v>0</v>
      </c>
      <c r="X480" s="124">
        <v>0</v>
      </c>
      <c r="Y480" s="124">
        <v>0</v>
      </c>
      <c r="Z480" s="124">
        <v>0</v>
      </c>
      <c r="AA480" s="124">
        <v>0</v>
      </c>
      <c r="AB480" s="124">
        <v>0</v>
      </c>
      <c r="AC480" s="124">
        <v>0</v>
      </c>
      <c r="AD480" s="124">
        <v>0</v>
      </c>
      <c r="AE480" s="124">
        <v>0</v>
      </c>
      <c r="AF480" s="124">
        <v>0</v>
      </c>
      <c r="AG480" s="116">
        <v>0</v>
      </c>
      <c r="AH480" s="116">
        <v>0</v>
      </c>
      <c r="AI480" s="116">
        <v>0</v>
      </c>
      <c r="AJ480" s="116">
        <v>0</v>
      </c>
      <c r="AK480" s="116">
        <v>0</v>
      </c>
      <c r="AL480" s="124">
        <v>0</v>
      </c>
      <c r="AM480" s="124">
        <v>0</v>
      </c>
      <c r="AN480" s="116">
        <v>0</v>
      </c>
      <c r="AO480" s="116">
        <v>0</v>
      </c>
      <c r="AP480" s="116">
        <v>0</v>
      </c>
      <c r="AQ480" s="119">
        <v>0</v>
      </c>
    </row>
    <row r="481" spans="1:44" customHeight="1" ht="22.5">
      <c r="B481" s="101" t="str">
        <f>SUBTOTAL(3,$C$10:$C$481)</f>
        <v>0</v>
      </c>
      <c r="C481" s="104">
        <v>53</v>
      </c>
      <c r="D481" s="104" t="s">
        <v>314</v>
      </c>
      <c r="E481" s="104" t="s">
        <v>319</v>
      </c>
      <c r="F481" s="104" t="s">
        <v>320</v>
      </c>
      <c r="G481" s="104" t="s">
        <v>1137</v>
      </c>
      <c r="H481" s="104" t="s">
        <v>659</v>
      </c>
      <c r="I481" s="104" t="s">
        <v>605</v>
      </c>
      <c r="J481" s="107">
        <v>10</v>
      </c>
      <c r="K481" s="113">
        <v>2</v>
      </c>
      <c r="L481" s="116" t="str">
        <f>SUM(N481:AQ481)</f>
        <v>0</v>
      </c>
      <c r="M481" s="119" t="str">
        <f>L481 - K481</f>
        <v>0</v>
      </c>
      <c r="N481" s="113">
        <v>0</v>
      </c>
      <c r="O481" s="116">
        <v>0</v>
      </c>
      <c r="P481" s="116">
        <v>0</v>
      </c>
      <c r="Q481" s="124">
        <v>0</v>
      </c>
      <c r="R481" s="124">
        <v>0</v>
      </c>
      <c r="S481" s="116">
        <v>0</v>
      </c>
      <c r="T481" s="116">
        <v>0</v>
      </c>
      <c r="U481" s="116">
        <v>0</v>
      </c>
      <c r="V481" s="116">
        <v>0</v>
      </c>
      <c r="W481" s="116">
        <v>2</v>
      </c>
      <c r="X481" s="124">
        <v>0</v>
      </c>
      <c r="Y481" s="124">
        <v>0</v>
      </c>
      <c r="Z481" s="124">
        <v>0</v>
      </c>
      <c r="AA481" s="124">
        <v>0</v>
      </c>
      <c r="AB481" s="124">
        <v>0</v>
      </c>
      <c r="AC481" s="124">
        <v>0</v>
      </c>
      <c r="AD481" s="124">
        <v>0</v>
      </c>
      <c r="AE481" s="124">
        <v>0</v>
      </c>
      <c r="AF481" s="124">
        <v>0</v>
      </c>
      <c r="AG481" s="116">
        <v>0</v>
      </c>
      <c r="AH481" s="116">
        <v>0</v>
      </c>
      <c r="AI481" s="116">
        <v>0</v>
      </c>
      <c r="AJ481" s="116">
        <v>0</v>
      </c>
      <c r="AK481" s="116">
        <v>0</v>
      </c>
      <c r="AL481" s="124">
        <v>0</v>
      </c>
      <c r="AM481" s="124">
        <v>0</v>
      </c>
      <c r="AN481" s="116">
        <v>0</v>
      </c>
      <c r="AO481" s="116">
        <v>0</v>
      </c>
      <c r="AP481" s="116">
        <v>0</v>
      </c>
      <c r="AQ481" s="119">
        <v>0</v>
      </c>
    </row>
    <row r="482" spans="1:44" customHeight="1" ht="22.5">
      <c r="B482" s="101" t="str">
        <f>SUBTOTAL(3,$C$10:$C$482)</f>
        <v>0</v>
      </c>
      <c r="C482" s="104">
        <v>53</v>
      </c>
      <c r="D482" s="104" t="s">
        <v>314</v>
      </c>
      <c r="E482" s="104" t="s">
        <v>319</v>
      </c>
      <c r="F482" s="104" t="s">
        <v>320</v>
      </c>
      <c r="G482" s="104" t="s">
        <v>1138</v>
      </c>
      <c r="H482" s="104" t="s">
        <v>1139</v>
      </c>
      <c r="I482" s="104" t="s">
        <v>908</v>
      </c>
      <c r="J482" s="107">
        <v>10</v>
      </c>
      <c r="K482" s="113">
        <v>56</v>
      </c>
      <c r="L482" s="116" t="str">
        <f>SUM(N482:AQ482)</f>
        <v>0</v>
      </c>
      <c r="M482" s="119" t="str">
        <f>L482 - K482</f>
        <v>0</v>
      </c>
      <c r="N482" s="113">
        <v>0</v>
      </c>
      <c r="O482" s="116">
        <v>0</v>
      </c>
      <c r="P482" s="116">
        <v>0</v>
      </c>
      <c r="Q482" s="124">
        <v>0</v>
      </c>
      <c r="R482" s="124">
        <v>0</v>
      </c>
      <c r="S482" s="116">
        <v>0</v>
      </c>
      <c r="T482" s="116">
        <v>0</v>
      </c>
      <c r="U482" s="116">
        <v>0</v>
      </c>
      <c r="V482" s="116">
        <v>0</v>
      </c>
      <c r="W482" s="116">
        <v>0</v>
      </c>
      <c r="X482" s="124">
        <v>0</v>
      </c>
      <c r="Y482" s="124">
        <v>0</v>
      </c>
      <c r="Z482" s="124">
        <v>0</v>
      </c>
      <c r="AA482" s="124">
        <v>0</v>
      </c>
      <c r="AB482" s="124">
        <v>0</v>
      </c>
      <c r="AC482" s="124">
        <v>0</v>
      </c>
      <c r="AD482" s="124">
        <v>0</v>
      </c>
      <c r="AE482" s="124">
        <v>0</v>
      </c>
      <c r="AF482" s="124">
        <v>0</v>
      </c>
      <c r="AG482" s="116">
        <v>0</v>
      </c>
      <c r="AH482" s="116">
        <v>56</v>
      </c>
      <c r="AI482" s="116">
        <v>0</v>
      </c>
      <c r="AJ482" s="116">
        <v>0</v>
      </c>
      <c r="AK482" s="116">
        <v>0</v>
      </c>
      <c r="AL482" s="124">
        <v>0</v>
      </c>
      <c r="AM482" s="124">
        <v>0</v>
      </c>
      <c r="AN482" s="116">
        <v>0</v>
      </c>
      <c r="AO482" s="116">
        <v>0</v>
      </c>
      <c r="AP482" s="116">
        <v>0</v>
      </c>
      <c r="AQ482" s="119">
        <v>0</v>
      </c>
    </row>
    <row r="483" spans="1:44" customHeight="1" ht="22.5">
      <c r="B483" s="101" t="str">
        <f>SUBTOTAL(3,$C$10:$C$483)</f>
        <v>0</v>
      </c>
      <c r="C483" s="104">
        <v>53</v>
      </c>
      <c r="D483" s="104" t="s">
        <v>314</v>
      </c>
      <c r="E483" s="104" t="s">
        <v>319</v>
      </c>
      <c r="F483" s="104" t="s">
        <v>320</v>
      </c>
      <c r="G483" s="104" t="s">
        <v>1140</v>
      </c>
      <c r="H483" s="104" t="s">
        <v>450</v>
      </c>
      <c r="I483" s="104" t="s">
        <v>451</v>
      </c>
      <c r="J483" s="107">
        <v>10</v>
      </c>
      <c r="K483" s="113">
        <v>20</v>
      </c>
      <c r="L483" s="116" t="str">
        <f>SUM(N483:AQ483)</f>
        <v>0</v>
      </c>
      <c r="M483" s="119" t="str">
        <f>L483 - K483</f>
        <v>0</v>
      </c>
      <c r="N483" s="113">
        <v>0</v>
      </c>
      <c r="O483" s="116">
        <v>0</v>
      </c>
      <c r="P483" s="116">
        <v>0</v>
      </c>
      <c r="Q483" s="124">
        <v>0</v>
      </c>
      <c r="R483" s="124">
        <v>0</v>
      </c>
      <c r="S483" s="116">
        <v>0</v>
      </c>
      <c r="T483" s="116">
        <v>0</v>
      </c>
      <c r="U483" s="116">
        <v>20</v>
      </c>
      <c r="V483" s="116">
        <v>0</v>
      </c>
      <c r="W483" s="116">
        <v>0</v>
      </c>
      <c r="X483" s="124">
        <v>0</v>
      </c>
      <c r="Y483" s="124">
        <v>0</v>
      </c>
      <c r="Z483" s="124">
        <v>0</v>
      </c>
      <c r="AA483" s="124">
        <v>0</v>
      </c>
      <c r="AB483" s="124">
        <v>0</v>
      </c>
      <c r="AC483" s="124">
        <v>0</v>
      </c>
      <c r="AD483" s="124">
        <v>0</v>
      </c>
      <c r="AE483" s="124">
        <v>0</v>
      </c>
      <c r="AF483" s="124">
        <v>0</v>
      </c>
      <c r="AG483" s="116">
        <v>0</v>
      </c>
      <c r="AH483" s="116">
        <v>0</v>
      </c>
      <c r="AI483" s="116">
        <v>0</v>
      </c>
      <c r="AJ483" s="116">
        <v>0</v>
      </c>
      <c r="AK483" s="116">
        <v>0</v>
      </c>
      <c r="AL483" s="124">
        <v>0</v>
      </c>
      <c r="AM483" s="124">
        <v>0</v>
      </c>
      <c r="AN483" s="116">
        <v>0</v>
      </c>
      <c r="AO483" s="116">
        <v>0</v>
      </c>
      <c r="AP483" s="116">
        <v>0</v>
      </c>
      <c r="AQ483" s="119">
        <v>0</v>
      </c>
    </row>
    <row r="484" spans="1:44" customHeight="1" ht="22.5">
      <c r="B484" s="101" t="str">
        <f>SUBTOTAL(3,$C$10:$C$484)</f>
        <v>0</v>
      </c>
      <c r="C484" s="104">
        <v>53</v>
      </c>
      <c r="D484" s="104" t="s">
        <v>314</v>
      </c>
      <c r="E484" s="104" t="s">
        <v>319</v>
      </c>
      <c r="F484" s="104" t="s">
        <v>320</v>
      </c>
      <c r="G484" s="104" t="s">
        <v>1141</v>
      </c>
      <c r="H484" s="104" t="s">
        <v>910</v>
      </c>
      <c r="I484" s="104" t="s">
        <v>911</v>
      </c>
      <c r="J484" s="107">
        <v>10</v>
      </c>
      <c r="K484" s="113">
        <v>1</v>
      </c>
      <c r="L484" s="116" t="str">
        <f>SUM(N484:AQ484)</f>
        <v>0</v>
      </c>
      <c r="M484" s="119" t="str">
        <f>L484 - K484</f>
        <v>0</v>
      </c>
      <c r="N484" s="113">
        <v>0</v>
      </c>
      <c r="O484" s="116">
        <v>0</v>
      </c>
      <c r="P484" s="116">
        <v>0</v>
      </c>
      <c r="Q484" s="124">
        <v>0</v>
      </c>
      <c r="R484" s="124">
        <v>0</v>
      </c>
      <c r="S484" s="116">
        <v>0</v>
      </c>
      <c r="T484" s="116">
        <v>0</v>
      </c>
      <c r="U484" s="116">
        <v>0</v>
      </c>
      <c r="V484" s="116">
        <v>0</v>
      </c>
      <c r="W484" s="116">
        <v>0</v>
      </c>
      <c r="X484" s="124">
        <v>0</v>
      </c>
      <c r="Y484" s="124">
        <v>0</v>
      </c>
      <c r="Z484" s="124">
        <v>0</v>
      </c>
      <c r="AA484" s="124">
        <v>0</v>
      </c>
      <c r="AB484" s="124">
        <v>0</v>
      </c>
      <c r="AC484" s="124">
        <v>0</v>
      </c>
      <c r="AD484" s="124">
        <v>0</v>
      </c>
      <c r="AE484" s="124">
        <v>0</v>
      </c>
      <c r="AF484" s="124">
        <v>0</v>
      </c>
      <c r="AG484" s="116">
        <v>0</v>
      </c>
      <c r="AH484" s="116">
        <v>0</v>
      </c>
      <c r="AI484" s="116">
        <v>1</v>
      </c>
      <c r="AJ484" s="116">
        <v>0</v>
      </c>
      <c r="AK484" s="116">
        <v>0</v>
      </c>
      <c r="AL484" s="124">
        <v>0</v>
      </c>
      <c r="AM484" s="124">
        <v>0</v>
      </c>
      <c r="AN484" s="116">
        <v>0</v>
      </c>
      <c r="AO484" s="116">
        <v>0</v>
      </c>
      <c r="AP484" s="116">
        <v>0</v>
      </c>
      <c r="AQ484" s="119">
        <v>0</v>
      </c>
    </row>
    <row r="485" spans="1:44" customHeight="1" ht="22.5">
      <c r="B485" s="101" t="str">
        <f>SUBTOTAL(3,$C$10:$C$485)</f>
        <v>0</v>
      </c>
      <c r="C485" s="104">
        <v>53</v>
      </c>
      <c r="D485" s="104" t="s">
        <v>314</v>
      </c>
      <c r="E485" s="104" t="s">
        <v>319</v>
      </c>
      <c r="F485" s="104" t="s">
        <v>320</v>
      </c>
      <c r="G485" s="104" t="s">
        <v>1142</v>
      </c>
      <c r="H485" s="104" t="s">
        <v>424</v>
      </c>
      <c r="I485" s="104" t="s">
        <v>436</v>
      </c>
      <c r="J485" s="107">
        <v>10</v>
      </c>
      <c r="K485" s="113">
        <v>4</v>
      </c>
      <c r="L485" s="116" t="str">
        <f>SUM(N485:AQ485)</f>
        <v>0</v>
      </c>
      <c r="M485" s="119" t="str">
        <f>L485 - K485</f>
        <v>0</v>
      </c>
      <c r="N485" s="113">
        <v>0</v>
      </c>
      <c r="O485" s="116">
        <v>0</v>
      </c>
      <c r="P485" s="116">
        <v>0</v>
      </c>
      <c r="Q485" s="124">
        <v>0</v>
      </c>
      <c r="R485" s="124">
        <v>0</v>
      </c>
      <c r="S485" s="116">
        <v>0</v>
      </c>
      <c r="T485" s="116">
        <v>0</v>
      </c>
      <c r="U485" s="116">
        <v>0</v>
      </c>
      <c r="V485" s="116">
        <v>0</v>
      </c>
      <c r="W485" s="116">
        <v>0</v>
      </c>
      <c r="X485" s="124">
        <v>0</v>
      </c>
      <c r="Y485" s="124">
        <v>0</v>
      </c>
      <c r="Z485" s="124">
        <v>0</v>
      </c>
      <c r="AA485" s="124">
        <v>0</v>
      </c>
      <c r="AB485" s="124">
        <v>0</v>
      </c>
      <c r="AC485" s="124">
        <v>0</v>
      </c>
      <c r="AD485" s="124">
        <v>0</v>
      </c>
      <c r="AE485" s="124">
        <v>0</v>
      </c>
      <c r="AF485" s="124">
        <v>0</v>
      </c>
      <c r="AG485" s="116">
        <v>0</v>
      </c>
      <c r="AH485" s="116">
        <v>0</v>
      </c>
      <c r="AI485" s="116">
        <v>0</v>
      </c>
      <c r="AJ485" s="116">
        <v>0</v>
      </c>
      <c r="AK485" s="116">
        <v>0</v>
      </c>
      <c r="AL485" s="124">
        <v>0</v>
      </c>
      <c r="AM485" s="124">
        <v>0</v>
      </c>
      <c r="AN485" s="116">
        <v>0</v>
      </c>
      <c r="AO485" s="116">
        <v>0</v>
      </c>
      <c r="AP485" s="116">
        <v>0</v>
      </c>
      <c r="AQ485" s="119">
        <v>0</v>
      </c>
    </row>
    <row r="486" spans="1:44" customHeight="1" ht="22.5">
      <c r="B486" s="101" t="str">
        <f>SUBTOTAL(3,$C$10:$C$486)</f>
        <v>0</v>
      </c>
      <c r="C486" s="104">
        <v>53</v>
      </c>
      <c r="D486" s="104" t="s">
        <v>314</v>
      </c>
      <c r="E486" s="104" t="s">
        <v>319</v>
      </c>
      <c r="F486" s="104" t="s">
        <v>320</v>
      </c>
      <c r="G486" s="104" t="s">
        <v>1143</v>
      </c>
      <c r="H486" s="104" t="s">
        <v>1144</v>
      </c>
      <c r="I486" s="104" t="s">
        <v>1062</v>
      </c>
      <c r="J486" s="107">
        <v>10</v>
      </c>
      <c r="K486" s="113">
        <v>4000</v>
      </c>
      <c r="L486" s="116" t="str">
        <f>SUM(N486:AQ486)</f>
        <v>0</v>
      </c>
      <c r="M486" s="119" t="str">
        <f>L486 - K486</f>
        <v>0</v>
      </c>
      <c r="N486" s="113">
        <v>0</v>
      </c>
      <c r="O486" s="116">
        <v>2000</v>
      </c>
      <c r="P486" s="116">
        <v>0</v>
      </c>
      <c r="Q486" s="124">
        <v>0</v>
      </c>
      <c r="R486" s="124">
        <v>0</v>
      </c>
      <c r="S486" s="116">
        <v>0</v>
      </c>
      <c r="T486" s="116">
        <v>0</v>
      </c>
      <c r="U486" s="116">
        <v>0</v>
      </c>
      <c r="V486" s="116">
        <v>0</v>
      </c>
      <c r="W486" s="116">
        <v>0</v>
      </c>
      <c r="X486" s="124">
        <v>0</v>
      </c>
      <c r="Y486" s="124">
        <v>0</v>
      </c>
      <c r="Z486" s="124">
        <v>0</v>
      </c>
      <c r="AA486" s="124">
        <v>0</v>
      </c>
      <c r="AB486" s="124">
        <v>0</v>
      </c>
      <c r="AC486" s="124">
        <v>0</v>
      </c>
      <c r="AD486" s="124">
        <v>0</v>
      </c>
      <c r="AE486" s="124">
        <v>0</v>
      </c>
      <c r="AF486" s="124">
        <v>0</v>
      </c>
      <c r="AG486" s="116">
        <v>0</v>
      </c>
      <c r="AH486" s="116">
        <v>0</v>
      </c>
      <c r="AI486" s="116">
        <v>2000</v>
      </c>
      <c r="AJ486" s="116">
        <v>0</v>
      </c>
      <c r="AK486" s="116">
        <v>0</v>
      </c>
      <c r="AL486" s="124">
        <v>0</v>
      </c>
      <c r="AM486" s="124">
        <v>0</v>
      </c>
      <c r="AN486" s="116">
        <v>0</v>
      </c>
      <c r="AO486" s="116">
        <v>0</v>
      </c>
      <c r="AP486" s="116">
        <v>0</v>
      </c>
      <c r="AQ486" s="119">
        <v>0</v>
      </c>
    </row>
    <row r="487" spans="1:44" customHeight="1" ht="22.5">
      <c r="B487" s="101" t="str">
        <f>SUBTOTAL(3,$C$10:$C$487)</f>
        <v>0</v>
      </c>
      <c r="C487" s="104">
        <v>53</v>
      </c>
      <c r="D487" s="104" t="s">
        <v>314</v>
      </c>
      <c r="E487" s="104" t="s">
        <v>319</v>
      </c>
      <c r="F487" s="104" t="s">
        <v>320</v>
      </c>
      <c r="G487" s="104" t="s">
        <v>1145</v>
      </c>
      <c r="H487" s="104" t="s">
        <v>1061</v>
      </c>
      <c r="I487" s="104" t="s">
        <v>1146</v>
      </c>
      <c r="J487" s="107">
        <v>10</v>
      </c>
      <c r="K487" s="113">
        <v>2100</v>
      </c>
      <c r="L487" s="116" t="str">
        <f>SUM(N487:AQ487)</f>
        <v>0</v>
      </c>
      <c r="M487" s="119" t="str">
        <f>L487 - K487</f>
        <v>0</v>
      </c>
      <c r="N487" s="113">
        <v>0</v>
      </c>
      <c r="O487" s="116">
        <v>0</v>
      </c>
      <c r="P487" s="116">
        <v>0</v>
      </c>
      <c r="Q487" s="124">
        <v>0</v>
      </c>
      <c r="R487" s="124">
        <v>0</v>
      </c>
      <c r="S487" s="116">
        <v>500</v>
      </c>
      <c r="T487" s="116">
        <v>1000</v>
      </c>
      <c r="U487" s="116">
        <v>0</v>
      </c>
      <c r="V487" s="116">
        <v>0</v>
      </c>
      <c r="W487" s="116">
        <v>0</v>
      </c>
      <c r="X487" s="124">
        <v>0</v>
      </c>
      <c r="Y487" s="124">
        <v>0</v>
      </c>
      <c r="Z487" s="124">
        <v>0</v>
      </c>
      <c r="AA487" s="124">
        <v>0</v>
      </c>
      <c r="AB487" s="124">
        <v>0</v>
      </c>
      <c r="AC487" s="124">
        <v>0</v>
      </c>
      <c r="AD487" s="124">
        <v>0</v>
      </c>
      <c r="AE487" s="124">
        <v>0</v>
      </c>
      <c r="AF487" s="124">
        <v>0</v>
      </c>
      <c r="AG487" s="116">
        <v>0</v>
      </c>
      <c r="AH487" s="116">
        <v>0</v>
      </c>
      <c r="AI487" s="116">
        <v>0</v>
      </c>
      <c r="AJ487" s="116">
        <v>300</v>
      </c>
      <c r="AK487" s="116">
        <v>0</v>
      </c>
      <c r="AL487" s="124">
        <v>0</v>
      </c>
      <c r="AM487" s="124">
        <v>0</v>
      </c>
      <c r="AN487" s="116">
        <v>0</v>
      </c>
      <c r="AO487" s="116">
        <v>0</v>
      </c>
      <c r="AP487" s="116">
        <v>0</v>
      </c>
      <c r="AQ487" s="119">
        <v>0</v>
      </c>
    </row>
    <row r="488" spans="1:44" customHeight="1" ht="22.5">
      <c r="B488" s="101" t="str">
        <f>SUBTOTAL(3,$C$10:$C$488)</f>
        <v>0</v>
      </c>
      <c r="C488" s="104">
        <v>53</v>
      </c>
      <c r="D488" s="104" t="s">
        <v>314</v>
      </c>
      <c r="E488" s="104" t="s">
        <v>319</v>
      </c>
      <c r="F488" s="104" t="s">
        <v>320</v>
      </c>
      <c r="G488" s="104" t="s">
        <v>1147</v>
      </c>
      <c r="H488" s="104" t="s">
        <v>390</v>
      </c>
      <c r="I488" s="104" t="s">
        <v>422</v>
      </c>
      <c r="J488" s="107">
        <v>10</v>
      </c>
      <c r="K488" s="113">
        <v>670</v>
      </c>
      <c r="L488" s="116" t="str">
        <f>SUM(N488:AQ488)</f>
        <v>0</v>
      </c>
      <c r="M488" s="119" t="str">
        <f>L488 - K488</f>
        <v>0</v>
      </c>
      <c r="N488" s="113">
        <v>0</v>
      </c>
      <c r="O488" s="116">
        <v>0</v>
      </c>
      <c r="P488" s="116">
        <v>180</v>
      </c>
      <c r="Q488" s="124">
        <v>0</v>
      </c>
      <c r="R488" s="124">
        <v>0</v>
      </c>
      <c r="S488" s="116">
        <v>0</v>
      </c>
      <c r="T488" s="116">
        <v>0</v>
      </c>
      <c r="U488" s="116">
        <v>65</v>
      </c>
      <c r="V488" s="116">
        <v>320</v>
      </c>
      <c r="W488" s="116">
        <v>0</v>
      </c>
      <c r="X488" s="124">
        <v>0</v>
      </c>
      <c r="Y488" s="124">
        <v>0</v>
      </c>
      <c r="Z488" s="124">
        <v>0</v>
      </c>
      <c r="AA488" s="124">
        <v>0</v>
      </c>
      <c r="AB488" s="124">
        <v>0</v>
      </c>
      <c r="AC488" s="124">
        <v>0</v>
      </c>
      <c r="AD488" s="124">
        <v>0</v>
      </c>
      <c r="AE488" s="124">
        <v>0</v>
      </c>
      <c r="AF488" s="124">
        <v>0</v>
      </c>
      <c r="AG488" s="116">
        <v>0</v>
      </c>
      <c r="AH488" s="116">
        <v>0</v>
      </c>
      <c r="AI488" s="116">
        <v>0</v>
      </c>
      <c r="AJ488" s="116">
        <v>105</v>
      </c>
      <c r="AK488" s="116">
        <v>0</v>
      </c>
      <c r="AL488" s="124">
        <v>0</v>
      </c>
      <c r="AM488" s="124">
        <v>0</v>
      </c>
      <c r="AN488" s="116">
        <v>0</v>
      </c>
      <c r="AO488" s="116">
        <v>0</v>
      </c>
      <c r="AP488" s="116">
        <v>0</v>
      </c>
      <c r="AQ488" s="119">
        <v>0</v>
      </c>
    </row>
    <row r="489" spans="1:44" customHeight="1" ht="22.5">
      <c r="B489" s="101" t="str">
        <f>SUBTOTAL(3,$C$10:$C$489)</f>
        <v>0</v>
      </c>
      <c r="C489" s="104">
        <v>53</v>
      </c>
      <c r="D489" s="104" t="s">
        <v>314</v>
      </c>
      <c r="E489" s="104" t="s">
        <v>319</v>
      </c>
      <c r="F489" s="104" t="s">
        <v>320</v>
      </c>
      <c r="G489" s="104" t="s">
        <v>1148</v>
      </c>
      <c r="H489" s="104" t="s">
        <v>1149</v>
      </c>
      <c r="I489" s="104" t="s">
        <v>439</v>
      </c>
      <c r="J489" s="107">
        <v>10</v>
      </c>
      <c r="K489" s="113">
        <v>229</v>
      </c>
      <c r="L489" s="116" t="str">
        <f>SUM(N489:AQ489)</f>
        <v>0</v>
      </c>
      <c r="M489" s="119" t="str">
        <f>L489 - K489</f>
        <v>0</v>
      </c>
      <c r="N489" s="113">
        <v>0</v>
      </c>
      <c r="O489" s="116">
        <v>0</v>
      </c>
      <c r="P489" s="116">
        <v>37</v>
      </c>
      <c r="Q489" s="124">
        <v>0</v>
      </c>
      <c r="R489" s="124">
        <v>0</v>
      </c>
      <c r="S489" s="116">
        <v>0</v>
      </c>
      <c r="T489" s="116">
        <v>0</v>
      </c>
      <c r="U489" s="116">
        <v>49</v>
      </c>
      <c r="V489" s="116">
        <v>0</v>
      </c>
      <c r="W489" s="116">
        <v>0</v>
      </c>
      <c r="X489" s="124">
        <v>0</v>
      </c>
      <c r="Y489" s="124">
        <v>0</v>
      </c>
      <c r="Z489" s="124">
        <v>0</v>
      </c>
      <c r="AA489" s="124">
        <v>0</v>
      </c>
      <c r="AB489" s="124">
        <v>0</v>
      </c>
      <c r="AC489" s="124">
        <v>0</v>
      </c>
      <c r="AD489" s="124">
        <v>0</v>
      </c>
      <c r="AE489" s="124">
        <v>0</v>
      </c>
      <c r="AF489" s="124">
        <v>0</v>
      </c>
      <c r="AG489" s="116">
        <v>0</v>
      </c>
      <c r="AH489" s="116">
        <v>0</v>
      </c>
      <c r="AI489" s="116">
        <v>0</v>
      </c>
      <c r="AJ489" s="116">
        <v>143</v>
      </c>
      <c r="AK489" s="116">
        <v>0</v>
      </c>
      <c r="AL489" s="124">
        <v>0</v>
      </c>
      <c r="AM489" s="124">
        <v>0</v>
      </c>
      <c r="AN489" s="116">
        <v>0</v>
      </c>
      <c r="AO489" s="116">
        <v>0</v>
      </c>
      <c r="AP489" s="116">
        <v>0</v>
      </c>
      <c r="AQ489" s="119">
        <v>0</v>
      </c>
    </row>
    <row r="490" spans="1:44" customHeight="1" ht="22.5">
      <c r="B490" s="101" t="str">
        <f>SUBTOTAL(3,$C$10:$C$490)</f>
        <v>0</v>
      </c>
      <c r="C490" s="104">
        <v>53</v>
      </c>
      <c r="D490" s="104" t="s">
        <v>314</v>
      </c>
      <c r="E490" s="104" t="s">
        <v>319</v>
      </c>
      <c r="F490" s="104" t="s">
        <v>320</v>
      </c>
      <c r="G490" s="104" t="s">
        <v>1150</v>
      </c>
      <c r="H490" s="104" t="s">
        <v>1151</v>
      </c>
      <c r="I490" s="104"/>
      <c r="J490" s="107">
        <v>10</v>
      </c>
      <c r="K490" s="113">
        <v>2000</v>
      </c>
      <c r="L490" s="116" t="str">
        <f>SUM(N490:AQ490)</f>
        <v>0</v>
      </c>
      <c r="M490" s="119" t="str">
        <f>L490 - K490</f>
        <v>0</v>
      </c>
      <c r="N490" s="113">
        <v>0</v>
      </c>
      <c r="O490" s="116">
        <v>0</v>
      </c>
      <c r="P490" s="116">
        <v>0</v>
      </c>
      <c r="Q490" s="124">
        <v>0</v>
      </c>
      <c r="R490" s="124">
        <v>0</v>
      </c>
      <c r="S490" s="116">
        <v>0</v>
      </c>
      <c r="T490" s="116">
        <v>0</v>
      </c>
      <c r="U490" s="116">
        <v>0</v>
      </c>
      <c r="V490" s="116">
        <v>0</v>
      </c>
      <c r="W490" s="116">
        <v>0</v>
      </c>
      <c r="X490" s="124">
        <v>0</v>
      </c>
      <c r="Y490" s="124">
        <v>0</v>
      </c>
      <c r="Z490" s="124">
        <v>0</v>
      </c>
      <c r="AA490" s="124">
        <v>0</v>
      </c>
      <c r="AB490" s="124">
        <v>0</v>
      </c>
      <c r="AC490" s="124">
        <v>0</v>
      </c>
      <c r="AD490" s="124">
        <v>0</v>
      </c>
      <c r="AE490" s="124">
        <v>0</v>
      </c>
      <c r="AF490" s="124">
        <v>0</v>
      </c>
      <c r="AG490" s="116">
        <v>0</v>
      </c>
      <c r="AH490" s="116">
        <v>2000</v>
      </c>
      <c r="AI490" s="116">
        <v>0</v>
      </c>
      <c r="AJ490" s="116">
        <v>0</v>
      </c>
      <c r="AK490" s="116">
        <v>0</v>
      </c>
      <c r="AL490" s="124">
        <v>0</v>
      </c>
      <c r="AM490" s="124">
        <v>0</v>
      </c>
      <c r="AN490" s="116">
        <v>0</v>
      </c>
      <c r="AO490" s="116">
        <v>0</v>
      </c>
      <c r="AP490" s="116">
        <v>0</v>
      </c>
      <c r="AQ490" s="119">
        <v>0</v>
      </c>
    </row>
    <row r="491" spans="1:44" customHeight="1" ht="22.5">
      <c r="B491" s="101" t="str">
        <f>SUBTOTAL(3,$C$10:$C$491)</f>
        <v>0</v>
      </c>
      <c r="C491" s="104">
        <v>53</v>
      </c>
      <c r="D491" s="104" t="s">
        <v>314</v>
      </c>
      <c r="E491" s="104" t="s">
        <v>319</v>
      </c>
      <c r="F491" s="104" t="s">
        <v>320</v>
      </c>
      <c r="G491" s="104" t="s">
        <v>1152</v>
      </c>
      <c r="H491" s="104" t="s">
        <v>454</v>
      </c>
      <c r="I491" s="104" t="s">
        <v>388</v>
      </c>
      <c r="J491" s="107">
        <v>10</v>
      </c>
      <c r="K491" s="113">
        <v>10</v>
      </c>
      <c r="L491" s="116" t="str">
        <f>SUM(N491:AQ491)</f>
        <v>0</v>
      </c>
      <c r="M491" s="119" t="str">
        <f>L491 - K491</f>
        <v>0</v>
      </c>
      <c r="N491" s="113">
        <v>0</v>
      </c>
      <c r="O491" s="116">
        <v>0</v>
      </c>
      <c r="P491" s="116">
        <v>0</v>
      </c>
      <c r="Q491" s="124">
        <v>0</v>
      </c>
      <c r="R491" s="124">
        <v>0</v>
      </c>
      <c r="S491" s="116">
        <v>0</v>
      </c>
      <c r="T491" s="116">
        <v>0</v>
      </c>
      <c r="U491" s="116">
        <v>0</v>
      </c>
      <c r="V491" s="116">
        <v>0</v>
      </c>
      <c r="W491" s="116">
        <v>10</v>
      </c>
      <c r="X491" s="124">
        <v>0</v>
      </c>
      <c r="Y491" s="124">
        <v>0</v>
      </c>
      <c r="Z491" s="124">
        <v>0</v>
      </c>
      <c r="AA491" s="124">
        <v>0</v>
      </c>
      <c r="AB491" s="124">
        <v>0</v>
      </c>
      <c r="AC491" s="124">
        <v>0</v>
      </c>
      <c r="AD491" s="124">
        <v>0</v>
      </c>
      <c r="AE491" s="124">
        <v>0</v>
      </c>
      <c r="AF491" s="124">
        <v>0</v>
      </c>
      <c r="AG491" s="116">
        <v>0</v>
      </c>
      <c r="AH491" s="116">
        <v>0</v>
      </c>
      <c r="AI491" s="116">
        <v>0</v>
      </c>
      <c r="AJ491" s="116">
        <v>0</v>
      </c>
      <c r="AK491" s="116">
        <v>0</v>
      </c>
      <c r="AL491" s="124">
        <v>0</v>
      </c>
      <c r="AM491" s="124">
        <v>0</v>
      </c>
      <c r="AN491" s="116">
        <v>0</v>
      </c>
      <c r="AO491" s="116">
        <v>0</v>
      </c>
      <c r="AP491" s="116">
        <v>0</v>
      </c>
      <c r="AQ491" s="119">
        <v>0</v>
      </c>
    </row>
    <row r="492" spans="1:44" customHeight="1" ht="22.5">
      <c r="B492" s="101" t="str">
        <f>SUBTOTAL(3,$C$10:$C$492)</f>
        <v>0</v>
      </c>
      <c r="C492" s="104">
        <v>53</v>
      </c>
      <c r="D492" s="104" t="s">
        <v>314</v>
      </c>
      <c r="E492" s="104" t="s">
        <v>319</v>
      </c>
      <c r="F492" s="104" t="s">
        <v>320</v>
      </c>
      <c r="G492" s="104" t="s">
        <v>1153</v>
      </c>
      <c r="H492" s="104" t="s">
        <v>608</v>
      </c>
      <c r="I492" s="104" t="s">
        <v>605</v>
      </c>
      <c r="J492" s="107">
        <v>10</v>
      </c>
      <c r="K492" s="113">
        <v>6</v>
      </c>
      <c r="L492" s="116" t="str">
        <f>SUM(N492:AQ492)</f>
        <v>0</v>
      </c>
      <c r="M492" s="119" t="str">
        <f>L492 - K492</f>
        <v>0</v>
      </c>
      <c r="N492" s="113">
        <v>0</v>
      </c>
      <c r="O492" s="116">
        <v>0</v>
      </c>
      <c r="P492" s="116">
        <v>2</v>
      </c>
      <c r="Q492" s="124">
        <v>0</v>
      </c>
      <c r="R492" s="124">
        <v>0</v>
      </c>
      <c r="S492" s="116">
        <v>0</v>
      </c>
      <c r="T492" s="116">
        <v>0</v>
      </c>
      <c r="U492" s="116">
        <v>0</v>
      </c>
      <c r="V492" s="116">
        <v>0</v>
      </c>
      <c r="W492" s="116">
        <v>3</v>
      </c>
      <c r="X492" s="124">
        <v>0</v>
      </c>
      <c r="Y492" s="124">
        <v>0</v>
      </c>
      <c r="Z492" s="124">
        <v>0</v>
      </c>
      <c r="AA492" s="124">
        <v>0</v>
      </c>
      <c r="AB492" s="124">
        <v>0</v>
      </c>
      <c r="AC492" s="124">
        <v>0</v>
      </c>
      <c r="AD492" s="124">
        <v>0</v>
      </c>
      <c r="AE492" s="124">
        <v>0</v>
      </c>
      <c r="AF492" s="124">
        <v>0</v>
      </c>
      <c r="AG492" s="116">
        <v>1</v>
      </c>
      <c r="AH492" s="116">
        <v>0</v>
      </c>
      <c r="AI492" s="116">
        <v>0</v>
      </c>
      <c r="AJ492" s="116">
        <v>0</v>
      </c>
      <c r="AK492" s="116">
        <v>0</v>
      </c>
      <c r="AL492" s="124">
        <v>0</v>
      </c>
      <c r="AM492" s="124">
        <v>0</v>
      </c>
      <c r="AN492" s="116">
        <v>0</v>
      </c>
      <c r="AO492" s="116">
        <v>0</v>
      </c>
      <c r="AP492" s="116">
        <v>0</v>
      </c>
      <c r="AQ492" s="119">
        <v>0</v>
      </c>
    </row>
    <row r="493" spans="1:44" customHeight="1" ht="22.5">
      <c r="B493" s="101" t="str">
        <f>SUBTOTAL(3,$C$10:$C$493)</f>
        <v>0</v>
      </c>
      <c r="C493" s="104">
        <v>53</v>
      </c>
      <c r="D493" s="104" t="s">
        <v>314</v>
      </c>
      <c r="E493" s="104" t="s">
        <v>319</v>
      </c>
      <c r="F493" s="104" t="s">
        <v>320</v>
      </c>
      <c r="G493" s="104" t="s">
        <v>1154</v>
      </c>
      <c r="H493" s="104" t="s">
        <v>1155</v>
      </c>
      <c r="I493" s="104" t="s">
        <v>432</v>
      </c>
      <c r="J493" s="107">
        <v>10</v>
      </c>
      <c r="K493" s="113">
        <v>10</v>
      </c>
      <c r="L493" s="116" t="str">
        <f>SUM(N493:AQ493)</f>
        <v>0</v>
      </c>
      <c r="M493" s="119" t="str">
        <f>L493 - K493</f>
        <v>0</v>
      </c>
      <c r="N493" s="113">
        <v>0</v>
      </c>
      <c r="O493" s="116">
        <v>0</v>
      </c>
      <c r="P493" s="116">
        <v>10</v>
      </c>
      <c r="Q493" s="124">
        <v>0</v>
      </c>
      <c r="R493" s="124">
        <v>0</v>
      </c>
      <c r="S493" s="116">
        <v>0</v>
      </c>
      <c r="T493" s="116">
        <v>0</v>
      </c>
      <c r="U493" s="116">
        <v>0</v>
      </c>
      <c r="V493" s="116">
        <v>0</v>
      </c>
      <c r="W493" s="116">
        <v>0</v>
      </c>
      <c r="X493" s="124">
        <v>0</v>
      </c>
      <c r="Y493" s="124">
        <v>0</v>
      </c>
      <c r="Z493" s="124">
        <v>0</v>
      </c>
      <c r="AA493" s="124">
        <v>0</v>
      </c>
      <c r="AB493" s="124">
        <v>0</v>
      </c>
      <c r="AC493" s="124">
        <v>0</v>
      </c>
      <c r="AD493" s="124">
        <v>0</v>
      </c>
      <c r="AE493" s="124">
        <v>0</v>
      </c>
      <c r="AF493" s="124">
        <v>0</v>
      </c>
      <c r="AG493" s="116">
        <v>0</v>
      </c>
      <c r="AH493" s="116">
        <v>0</v>
      </c>
      <c r="AI493" s="116">
        <v>0</v>
      </c>
      <c r="AJ493" s="116">
        <v>0</v>
      </c>
      <c r="AK493" s="116">
        <v>0</v>
      </c>
      <c r="AL493" s="124">
        <v>0</v>
      </c>
      <c r="AM493" s="124">
        <v>0</v>
      </c>
      <c r="AN493" s="116">
        <v>0</v>
      </c>
      <c r="AO493" s="116">
        <v>0</v>
      </c>
      <c r="AP493" s="116">
        <v>0</v>
      </c>
      <c r="AQ493" s="119">
        <v>0</v>
      </c>
    </row>
    <row r="494" spans="1:44" customHeight="1" ht="22.5">
      <c r="B494" s="101" t="str">
        <f>SUBTOTAL(3,$C$10:$C$494)</f>
        <v>0</v>
      </c>
      <c r="C494" s="104">
        <v>53</v>
      </c>
      <c r="D494" s="104" t="s">
        <v>314</v>
      </c>
      <c r="E494" s="104" t="s">
        <v>319</v>
      </c>
      <c r="F494" s="104" t="s">
        <v>320</v>
      </c>
      <c r="G494" s="104" t="s">
        <v>1156</v>
      </c>
      <c r="H494" s="104" t="s">
        <v>579</v>
      </c>
      <c r="I494" s="104">
        <v>3</v>
      </c>
      <c r="J494" s="107">
        <v>10</v>
      </c>
      <c r="K494" s="113">
        <v>57</v>
      </c>
      <c r="L494" s="116" t="str">
        <f>SUM(N494:AQ494)</f>
        <v>0</v>
      </c>
      <c r="M494" s="119" t="str">
        <f>L494 - K494</f>
        <v>0</v>
      </c>
      <c r="N494" s="113">
        <v>0</v>
      </c>
      <c r="O494" s="116">
        <v>0</v>
      </c>
      <c r="P494" s="116">
        <v>0</v>
      </c>
      <c r="Q494" s="124">
        <v>0</v>
      </c>
      <c r="R494" s="124">
        <v>0</v>
      </c>
      <c r="S494" s="116">
        <v>57</v>
      </c>
      <c r="T494" s="116">
        <v>0</v>
      </c>
      <c r="U494" s="116">
        <v>0</v>
      </c>
      <c r="V494" s="116">
        <v>0</v>
      </c>
      <c r="W494" s="116">
        <v>0</v>
      </c>
      <c r="X494" s="124">
        <v>0</v>
      </c>
      <c r="Y494" s="124">
        <v>0</v>
      </c>
      <c r="Z494" s="124">
        <v>0</v>
      </c>
      <c r="AA494" s="124">
        <v>0</v>
      </c>
      <c r="AB494" s="124">
        <v>0</v>
      </c>
      <c r="AC494" s="124">
        <v>0</v>
      </c>
      <c r="AD494" s="124">
        <v>0</v>
      </c>
      <c r="AE494" s="124">
        <v>0</v>
      </c>
      <c r="AF494" s="124">
        <v>0</v>
      </c>
      <c r="AG494" s="116">
        <v>0</v>
      </c>
      <c r="AH494" s="116">
        <v>0</v>
      </c>
      <c r="AI494" s="116">
        <v>0</v>
      </c>
      <c r="AJ494" s="116">
        <v>0</v>
      </c>
      <c r="AK494" s="116">
        <v>0</v>
      </c>
      <c r="AL494" s="124">
        <v>0</v>
      </c>
      <c r="AM494" s="124">
        <v>0</v>
      </c>
      <c r="AN494" s="116">
        <v>0</v>
      </c>
      <c r="AO494" s="116">
        <v>0</v>
      </c>
      <c r="AP494" s="116">
        <v>0</v>
      </c>
      <c r="AQ494" s="119">
        <v>0</v>
      </c>
    </row>
    <row r="495" spans="1:44" customHeight="1" ht="22.5">
      <c r="B495" s="101" t="str">
        <f>SUBTOTAL(3,$C$10:$C$495)</f>
        <v>0</v>
      </c>
      <c r="C495" s="104">
        <v>53</v>
      </c>
      <c r="D495" s="104" t="s">
        <v>314</v>
      </c>
      <c r="E495" s="104" t="s">
        <v>319</v>
      </c>
      <c r="F495" s="104" t="s">
        <v>320</v>
      </c>
      <c r="G495" s="104" t="s">
        <v>1157</v>
      </c>
      <c r="H495" s="104" t="s">
        <v>424</v>
      </c>
      <c r="I495" s="104" t="s">
        <v>420</v>
      </c>
      <c r="J495" s="107">
        <v>10</v>
      </c>
      <c r="K495" s="113">
        <v>20</v>
      </c>
      <c r="L495" s="116" t="str">
        <f>SUM(N495:AQ495)</f>
        <v>0</v>
      </c>
      <c r="M495" s="119" t="str">
        <f>L495 - K495</f>
        <v>0</v>
      </c>
      <c r="N495" s="113">
        <v>0</v>
      </c>
      <c r="O495" s="116">
        <v>0</v>
      </c>
      <c r="P495" s="116">
        <v>0</v>
      </c>
      <c r="Q495" s="124">
        <v>0</v>
      </c>
      <c r="R495" s="124">
        <v>0</v>
      </c>
      <c r="S495" s="116">
        <v>0</v>
      </c>
      <c r="T495" s="116">
        <v>0</v>
      </c>
      <c r="U495" s="116">
        <v>10</v>
      </c>
      <c r="V495" s="116">
        <v>0</v>
      </c>
      <c r="W495" s="116">
        <v>0</v>
      </c>
      <c r="X495" s="124">
        <v>0</v>
      </c>
      <c r="Y495" s="124">
        <v>0</v>
      </c>
      <c r="Z495" s="124">
        <v>0</v>
      </c>
      <c r="AA495" s="124">
        <v>0</v>
      </c>
      <c r="AB495" s="124">
        <v>0</v>
      </c>
      <c r="AC495" s="124">
        <v>0</v>
      </c>
      <c r="AD495" s="124">
        <v>0</v>
      </c>
      <c r="AE495" s="124">
        <v>0</v>
      </c>
      <c r="AF495" s="124">
        <v>0</v>
      </c>
      <c r="AG495" s="116">
        <v>0</v>
      </c>
      <c r="AH495" s="116">
        <v>0</v>
      </c>
      <c r="AI495" s="116">
        <v>10</v>
      </c>
      <c r="AJ495" s="116">
        <v>0</v>
      </c>
      <c r="AK495" s="116">
        <v>0</v>
      </c>
      <c r="AL495" s="124">
        <v>0</v>
      </c>
      <c r="AM495" s="124">
        <v>0</v>
      </c>
      <c r="AN495" s="116">
        <v>0</v>
      </c>
      <c r="AO495" s="116">
        <v>0</v>
      </c>
      <c r="AP495" s="116">
        <v>0</v>
      </c>
      <c r="AQ495" s="119">
        <v>0</v>
      </c>
    </row>
    <row r="496" spans="1:44" customHeight="1" ht="22.5">
      <c r="B496" s="101" t="str">
        <f>SUBTOTAL(3,$C$10:$C$496)</f>
        <v>0</v>
      </c>
      <c r="C496" s="104">
        <v>53</v>
      </c>
      <c r="D496" s="104" t="s">
        <v>314</v>
      </c>
      <c r="E496" s="104" t="s">
        <v>319</v>
      </c>
      <c r="F496" s="104" t="s">
        <v>320</v>
      </c>
      <c r="G496" s="104" t="s">
        <v>1158</v>
      </c>
      <c r="H496" s="104" t="s">
        <v>1159</v>
      </c>
      <c r="I496" s="104" t="s">
        <v>1160</v>
      </c>
      <c r="J496" s="107">
        <v>10</v>
      </c>
      <c r="K496" s="113">
        <v>30</v>
      </c>
      <c r="L496" s="116" t="str">
        <f>SUM(N496:AQ496)</f>
        <v>0</v>
      </c>
      <c r="M496" s="119" t="str">
        <f>L496 - K496</f>
        <v>0</v>
      </c>
      <c r="N496" s="113">
        <v>0</v>
      </c>
      <c r="O496" s="116">
        <v>0</v>
      </c>
      <c r="P496" s="116">
        <v>0</v>
      </c>
      <c r="Q496" s="124">
        <v>0</v>
      </c>
      <c r="R496" s="124">
        <v>0</v>
      </c>
      <c r="S496" s="116">
        <v>0</v>
      </c>
      <c r="T496" s="116">
        <v>0</v>
      </c>
      <c r="U496" s="116">
        <v>0</v>
      </c>
      <c r="V496" s="116">
        <v>0</v>
      </c>
      <c r="W496" s="116">
        <v>0</v>
      </c>
      <c r="X496" s="124">
        <v>0</v>
      </c>
      <c r="Y496" s="124">
        <v>0</v>
      </c>
      <c r="Z496" s="124">
        <v>0</v>
      </c>
      <c r="AA496" s="124">
        <v>0</v>
      </c>
      <c r="AB496" s="124">
        <v>0</v>
      </c>
      <c r="AC496" s="124">
        <v>0</v>
      </c>
      <c r="AD496" s="124">
        <v>0</v>
      </c>
      <c r="AE496" s="124">
        <v>0</v>
      </c>
      <c r="AF496" s="124">
        <v>0</v>
      </c>
      <c r="AG496" s="116">
        <v>0</v>
      </c>
      <c r="AH496" s="116">
        <v>0</v>
      </c>
      <c r="AI496" s="116">
        <v>0</v>
      </c>
      <c r="AJ496" s="116">
        <v>30</v>
      </c>
      <c r="AK496" s="116">
        <v>0</v>
      </c>
      <c r="AL496" s="124">
        <v>0</v>
      </c>
      <c r="AM496" s="124">
        <v>0</v>
      </c>
      <c r="AN496" s="116">
        <v>0</v>
      </c>
      <c r="AO496" s="116">
        <v>0</v>
      </c>
      <c r="AP496" s="116">
        <v>0</v>
      </c>
      <c r="AQ496" s="119">
        <v>0</v>
      </c>
    </row>
    <row r="497" spans="1:44" customHeight="1" ht="22.5">
      <c r="B497" s="101" t="str">
        <f>SUBTOTAL(3,$C$10:$C$497)</f>
        <v>0</v>
      </c>
      <c r="C497" s="104">
        <v>53</v>
      </c>
      <c r="D497" s="104" t="s">
        <v>314</v>
      </c>
      <c r="E497" s="104" t="s">
        <v>319</v>
      </c>
      <c r="F497" s="104" t="s">
        <v>320</v>
      </c>
      <c r="G497" s="104" t="s">
        <v>1161</v>
      </c>
      <c r="H497" s="104" t="s">
        <v>402</v>
      </c>
      <c r="I497" s="104" t="s">
        <v>1162</v>
      </c>
      <c r="J497" s="107">
        <v>10</v>
      </c>
      <c r="K497" s="113">
        <v>1</v>
      </c>
      <c r="L497" s="116" t="str">
        <f>SUM(N497:AQ497)</f>
        <v>0</v>
      </c>
      <c r="M497" s="119" t="str">
        <f>L497 - K497</f>
        <v>0</v>
      </c>
      <c r="N497" s="113">
        <v>0</v>
      </c>
      <c r="O497" s="116">
        <v>0</v>
      </c>
      <c r="P497" s="116">
        <v>0</v>
      </c>
      <c r="Q497" s="124">
        <v>0</v>
      </c>
      <c r="R497" s="124">
        <v>0</v>
      </c>
      <c r="S497" s="116">
        <v>0</v>
      </c>
      <c r="T497" s="116">
        <v>0</v>
      </c>
      <c r="U497" s="116">
        <v>0</v>
      </c>
      <c r="V497" s="116">
        <v>0</v>
      </c>
      <c r="W497" s="116">
        <v>0</v>
      </c>
      <c r="X497" s="124">
        <v>0</v>
      </c>
      <c r="Y497" s="124">
        <v>0</v>
      </c>
      <c r="Z497" s="124">
        <v>0</v>
      </c>
      <c r="AA497" s="124">
        <v>0</v>
      </c>
      <c r="AB497" s="124">
        <v>0</v>
      </c>
      <c r="AC497" s="124">
        <v>0</v>
      </c>
      <c r="AD497" s="124">
        <v>0</v>
      </c>
      <c r="AE497" s="124">
        <v>0</v>
      </c>
      <c r="AF497" s="124">
        <v>0</v>
      </c>
      <c r="AG497" s="116">
        <v>1</v>
      </c>
      <c r="AH497" s="116">
        <v>0</v>
      </c>
      <c r="AI497" s="116">
        <v>0</v>
      </c>
      <c r="AJ497" s="116">
        <v>0</v>
      </c>
      <c r="AK497" s="116">
        <v>0</v>
      </c>
      <c r="AL497" s="124">
        <v>0</v>
      </c>
      <c r="AM497" s="124">
        <v>0</v>
      </c>
      <c r="AN497" s="116">
        <v>0</v>
      </c>
      <c r="AO497" s="116">
        <v>0</v>
      </c>
      <c r="AP497" s="116">
        <v>0</v>
      </c>
      <c r="AQ497" s="119">
        <v>0</v>
      </c>
    </row>
    <row r="498" spans="1:44" customHeight="1" ht="22.5">
      <c r="B498" s="101" t="str">
        <f>SUBTOTAL(3,$C$10:$C$498)</f>
        <v>0</v>
      </c>
      <c r="C498" s="104">
        <v>53</v>
      </c>
      <c r="D498" s="104" t="s">
        <v>314</v>
      </c>
      <c r="E498" s="104" t="s">
        <v>319</v>
      </c>
      <c r="F498" s="104" t="s">
        <v>320</v>
      </c>
      <c r="G498" s="104" t="s">
        <v>1163</v>
      </c>
      <c r="H498" s="104" t="s">
        <v>390</v>
      </c>
      <c r="I498" s="104" t="s">
        <v>1164</v>
      </c>
      <c r="J498" s="107">
        <v>10</v>
      </c>
      <c r="K498" s="113">
        <v>22</v>
      </c>
      <c r="L498" s="116" t="str">
        <f>SUM(N498:AQ498)</f>
        <v>0</v>
      </c>
      <c r="M498" s="119" t="str">
        <f>L498 - K498</f>
        <v>0</v>
      </c>
      <c r="N498" s="113">
        <v>0</v>
      </c>
      <c r="O498" s="116">
        <v>0</v>
      </c>
      <c r="P498" s="116">
        <v>0</v>
      </c>
      <c r="Q498" s="124">
        <v>22</v>
      </c>
      <c r="R498" s="124">
        <v>0</v>
      </c>
      <c r="S498" s="116">
        <v>0</v>
      </c>
      <c r="T498" s="116">
        <v>0</v>
      </c>
      <c r="U498" s="116">
        <v>0</v>
      </c>
      <c r="V498" s="116">
        <v>0</v>
      </c>
      <c r="W498" s="116">
        <v>0</v>
      </c>
      <c r="X498" s="124">
        <v>0</v>
      </c>
      <c r="Y498" s="124">
        <v>0</v>
      </c>
      <c r="Z498" s="124">
        <v>0</v>
      </c>
      <c r="AA498" s="124">
        <v>0</v>
      </c>
      <c r="AB498" s="124">
        <v>0</v>
      </c>
      <c r="AC498" s="124">
        <v>0</v>
      </c>
      <c r="AD498" s="124">
        <v>0</v>
      </c>
      <c r="AE498" s="124">
        <v>0</v>
      </c>
      <c r="AF498" s="124">
        <v>0</v>
      </c>
      <c r="AG498" s="116">
        <v>0</v>
      </c>
      <c r="AH498" s="116">
        <v>0</v>
      </c>
      <c r="AI498" s="116">
        <v>0</v>
      </c>
      <c r="AJ498" s="116">
        <v>0</v>
      </c>
      <c r="AK498" s="116">
        <v>0</v>
      </c>
      <c r="AL498" s="124">
        <v>0</v>
      </c>
      <c r="AM498" s="124">
        <v>0</v>
      </c>
      <c r="AN498" s="116">
        <v>0</v>
      </c>
      <c r="AO498" s="116">
        <v>0</v>
      </c>
      <c r="AP498" s="116">
        <v>0</v>
      </c>
      <c r="AQ498" s="119">
        <v>0</v>
      </c>
    </row>
    <row r="499" spans="1:44" customHeight="1" ht="22.5">
      <c r="B499" s="101" t="str">
        <f>SUBTOTAL(3,$C$10:$C$499)</f>
        <v>0</v>
      </c>
      <c r="C499" s="104">
        <v>53</v>
      </c>
      <c r="D499" s="104" t="s">
        <v>314</v>
      </c>
      <c r="E499" s="104" t="s">
        <v>319</v>
      </c>
      <c r="F499" s="104" t="s">
        <v>320</v>
      </c>
      <c r="G499" s="104" t="s">
        <v>1165</v>
      </c>
      <c r="H499" s="104" t="s">
        <v>429</v>
      </c>
      <c r="I499" s="104" t="s">
        <v>430</v>
      </c>
      <c r="J499" s="107">
        <v>10</v>
      </c>
      <c r="K499" s="113">
        <v>130</v>
      </c>
      <c r="L499" s="116" t="str">
        <f>SUM(N499:AQ499)</f>
        <v>0</v>
      </c>
      <c r="M499" s="119" t="str">
        <f>L499 - K499</f>
        <v>0</v>
      </c>
      <c r="N499" s="113">
        <v>0</v>
      </c>
      <c r="O499" s="116">
        <v>0</v>
      </c>
      <c r="P499" s="116">
        <v>0</v>
      </c>
      <c r="Q499" s="124">
        <v>0</v>
      </c>
      <c r="R499" s="124">
        <v>0</v>
      </c>
      <c r="S499" s="116">
        <v>0</v>
      </c>
      <c r="T499" s="116">
        <v>0</v>
      </c>
      <c r="U499" s="116">
        <v>0</v>
      </c>
      <c r="V499" s="116">
        <v>0</v>
      </c>
      <c r="W499" s="116">
        <v>130</v>
      </c>
      <c r="X499" s="124">
        <v>0</v>
      </c>
      <c r="Y499" s="124">
        <v>0</v>
      </c>
      <c r="Z499" s="124">
        <v>0</v>
      </c>
      <c r="AA499" s="124">
        <v>0</v>
      </c>
      <c r="AB499" s="124">
        <v>0</v>
      </c>
      <c r="AC499" s="124">
        <v>0</v>
      </c>
      <c r="AD499" s="124">
        <v>0</v>
      </c>
      <c r="AE499" s="124">
        <v>0</v>
      </c>
      <c r="AF499" s="124">
        <v>0</v>
      </c>
      <c r="AG499" s="116">
        <v>0</v>
      </c>
      <c r="AH499" s="116">
        <v>0</v>
      </c>
      <c r="AI499" s="116">
        <v>0</v>
      </c>
      <c r="AJ499" s="116">
        <v>0</v>
      </c>
      <c r="AK499" s="116">
        <v>0</v>
      </c>
      <c r="AL499" s="124">
        <v>0</v>
      </c>
      <c r="AM499" s="124">
        <v>0</v>
      </c>
      <c r="AN499" s="116">
        <v>0</v>
      </c>
      <c r="AO499" s="116">
        <v>0</v>
      </c>
      <c r="AP499" s="116">
        <v>0</v>
      </c>
      <c r="AQ499" s="119">
        <v>0</v>
      </c>
    </row>
    <row r="500" spans="1:44" customHeight="1" ht="22.5">
      <c r="B500" s="101" t="str">
        <f>SUBTOTAL(3,$C$10:$C$500)</f>
        <v>0</v>
      </c>
      <c r="C500" s="104">
        <v>53</v>
      </c>
      <c r="D500" s="104" t="s">
        <v>314</v>
      </c>
      <c r="E500" s="104" t="s">
        <v>319</v>
      </c>
      <c r="F500" s="104" t="s">
        <v>320</v>
      </c>
      <c r="G500" s="104" t="s">
        <v>1166</v>
      </c>
      <c r="H500" s="104" t="s">
        <v>390</v>
      </c>
      <c r="I500" s="104"/>
      <c r="J500" s="107">
        <v>10</v>
      </c>
      <c r="K500" s="113">
        <v>500</v>
      </c>
      <c r="L500" s="116" t="str">
        <f>SUM(N500:AQ500)</f>
        <v>0</v>
      </c>
      <c r="M500" s="119" t="str">
        <f>L500 - K500</f>
        <v>0</v>
      </c>
      <c r="N500" s="113">
        <v>0</v>
      </c>
      <c r="O500" s="116">
        <v>0</v>
      </c>
      <c r="P500" s="116">
        <v>0</v>
      </c>
      <c r="Q500" s="124">
        <v>0</v>
      </c>
      <c r="R500" s="124">
        <v>0</v>
      </c>
      <c r="S500" s="116">
        <v>0</v>
      </c>
      <c r="T500" s="116">
        <v>0</v>
      </c>
      <c r="U500" s="116">
        <v>0</v>
      </c>
      <c r="V500" s="116">
        <v>0</v>
      </c>
      <c r="W500" s="116">
        <v>0</v>
      </c>
      <c r="X500" s="124">
        <v>0</v>
      </c>
      <c r="Y500" s="124">
        <v>0</v>
      </c>
      <c r="Z500" s="124">
        <v>0</v>
      </c>
      <c r="AA500" s="124">
        <v>0</v>
      </c>
      <c r="AB500" s="124">
        <v>0</v>
      </c>
      <c r="AC500" s="124">
        <v>0</v>
      </c>
      <c r="AD500" s="124">
        <v>0</v>
      </c>
      <c r="AE500" s="124">
        <v>0</v>
      </c>
      <c r="AF500" s="124">
        <v>0</v>
      </c>
      <c r="AG500" s="116">
        <v>0</v>
      </c>
      <c r="AH500" s="116">
        <v>0</v>
      </c>
      <c r="AI500" s="116">
        <v>0</v>
      </c>
      <c r="AJ500" s="116">
        <v>0</v>
      </c>
      <c r="AK500" s="116">
        <v>0</v>
      </c>
      <c r="AL500" s="124">
        <v>0</v>
      </c>
      <c r="AM500" s="124">
        <v>0</v>
      </c>
      <c r="AN500" s="116">
        <v>0</v>
      </c>
      <c r="AO500" s="116">
        <v>0</v>
      </c>
      <c r="AP500" s="116">
        <v>0</v>
      </c>
      <c r="AQ500" s="119">
        <v>0</v>
      </c>
    </row>
    <row r="501" spans="1:44" customHeight="1" ht="22.5">
      <c r="B501" s="101" t="str">
        <f>SUBTOTAL(3,$C$10:$C$501)</f>
        <v>0</v>
      </c>
      <c r="C501" s="104">
        <v>53</v>
      </c>
      <c r="D501" s="104" t="s">
        <v>314</v>
      </c>
      <c r="E501" s="104" t="s">
        <v>319</v>
      </c>
      <c r="F501" s="104" t="s">
        <v>320</v>
      </c>
      <c r="G501" s="104" t="s">
        <v>1167</v>
      </c>
      <c r="H501" s="104" t="s">
        <v>390</v>
      </c>
      <c r="I501" s="104" t="s">
        <v>413</v>
      </c>
      <c r="J501" s="107">
        <v>10</v>
      </c>
      <c r="K501" s="113">
        <v>21</v>
      </c>
      <c r="L501" s="116" t="str">
        <f>SUM(N501:AQ501)</f>
        <v>0</v>
      </c>
      <c r="M501" s="119" t="str">
        <f>L501 - K501</f>
        <v>0</v>
      </c>
      <c r="N501" s="113">
        <v>0</v>
      </c>
      <c r="O501" s="116">
        <v>0</v>
      </c>
      <c r="P501" s="116">
        <v>0</v>
      </c>
      <c r="Q501" s="124">
        <v>0</v>
      </c>
      <c r="R501" s="124">
        <v>0</v>
      </c>
      <c r="S501" s="116">
        <v>0</v>
      </c>
      <c r="T501" s="116">
        <v>0</v>
      </c>
      <c r="U501" s="116">
        <v>0</v>
      </c>
      <c r="V501" s="116">
        <v>0</v>
      </c>
      <c r="W501" s="116">
        <v>0</v>
      </c>
      <c r="X501" s="124">
        <v>0</v>
      </c>
      <c r="Y501" s="124">
        <v>0</v>
      </c>
      <c r="Z501" s="124">
        <v>0</v>
      </c>
      <c r="AA501" s="124">
        <v>0</v>
      </c>
      <c r="AB501" s="124">
        <v>0</v>
      </c>
      <c r="AC501" s="124">
        <v>0</v>
      </c>
      <c r="AD501" s="124">
        <v>0</v>
      </c>
      <c r="AE501" s="124">
        <v>0</v>
      </c>
      <c r="AF501" s="124">
        <v>0</v>
      </c>
      <c r="AG501" s="116">
        <v>0</v>
      </c>
      <c r="AH501" s="116">
        <v>0</v>
      </c>
      <c r="AI501" s="116">
        <v>0</v>
      </c>
      <c r="AJ501" s="116">
        <v>0</v>
      </c>
      <c r="AK501" s="116">
        <v>0</v>
      </c>
      <c r="AL501" s="124">
        <v>0</v>
      </c>
      <c r="AM501" s="124">
        <v>0</v>
      </c>
      <c r="AN501" s="116">
        <v>0</v>
      </c>
      <c r="AO501" s="116">
        <v>0</v>
      </c>
      <c r="AP501" s="116">
        <v>0</v>
      </c>
      <c r="AQ501" s="119">
        <v>0</v>
      </c>
    </row>
    <row r="502" spans="1:44" customHeight="1" ht="22.5">
      <c r="B502" s="101" t="str">
        <f>SUBTOTAL(3,$C$10:$C$502)</f>
        <v>0</v>
      </c>
      <c r="C502" s="104">
        <v>53</v>
      </c>
      <c r="D502" s="104" t="s">
        <v>314</v>
      </c>
      <c r="E502" s="104" t="s">
        <v>319</v>
      </c>
      <c r="F502" s="104" t="s">
        <v>320</v>
      </c>
      <c r="G502" s="104" t="s">
        <v>1168</v>
      </c>
      <c r="H502" s="104" t="s">
        <v>1169</v>
      </c>
      <c r="I502" s="104" t="s">
        <v>1170</v>
      </c>
      <c r="J502" s="107">
        <v>10</v>
      </c>
      <c r="K502" s="113">
        <v>100</v>
      </c>
      <c r="L502" s="116" t="str">
        <f>SUM(N502:AQ502)</f>
        <v>0</v>
      </c>
      <c r="M502" s="119" t="str">
        <f>L502 - K502</f>
        <v>0</v>
      </c>
      <c r="N502" s="113">
        <v>0</v>
      </c>
      <c r="O502" s="116">
        <v>0</v>
      </c>
      <c r="P502" s="116">
        <v>100</v>
      </c>
      <c r="Q502" s="124">
        <v>0</v>
      </c>
      <c r="R502" s="124">
        <v>0</v>
      </c>
      <c r="S502" s="116">
        <v>0</v>
      </c>
      <c r="T502" s="116">
        <v>0</v>
      </c>
      <c r="U502" s="116">
        <v>0</v>
      </c>
      <c r="V502" s="116">
        <v>0</v>
      </c>
      <c r="W502" s="116">
        <v>0</v>
      </c>
      <c r="X502" s="124">
        <v>0</v>
      </c>
      <c r="Y502" s="124">
        <v>0</v>
      </c>
      <c r="Z502" s="124">
        <v>0</v>
      </c>
      <c r="AA502" s="124">
        <v>0</v>
      </c>
      <c r="AB502" s="124">
        <v>0</v>
      </c>
      <c r="AC502" s="124">
        <v>0</v>
      </c>
      <c r="AD502" s="124">
        <v>0</v>
      </c>
      <c r="AE502" s="124">
        <v>0</v>
      </c>
      <c r="AF502" s="124">
        <v>0</v>
      </c>
      <c r="AG502" s="116">
        <v>0</v>
      </c>
      <c r="AH502" s="116">
        <v>0</v>
      </c>
      <c r="AI502" s="116">
        <v>0</v>
      </c>
      <c r="AJ502" s="116">
        <v>0</v>
      </c>
      <c r="AK502" s="116">
        <v>0</v>
      </c>
      <c r="AL502" s="124">
        <v>0</v>
      </c>
      <c r="AM502" s="124">
        <v>0</v>
      </c>
      <c r="AN502" s="116">
        <v>0</v>
      </c>
      <c r="AO502" s="116">
        <v>0</v>
      </c>
      <c r="AP502" s="116">
        <v>0</v>
      </c>
      <c r="AQ502" s="119">
        <v>0</v>
      </c>
    </row>
    <row r="503" spans="1:44" customHeight="1" ht="22.5">
      <c r="B503" s="101" t="str">
        <f>SUBTOTAL(3,$C$10:$C$503)</f>
        <v>0</v>
      </c>
      <c r="C503" s="104">
        <v>53</v>
      </c>
      <c r="D503" s="104" t="s">
        <v>314</v>
      </c>
      <c r="E503" s="104" t="s">
        <v>319</v>
      </c>
      <c r="F503" s="104" t="s">
        <v>320</v>
      </c>
      <c r="G503" s="104" t="s">
        <v>1171</v>
      </c>
      <c r="H503" s="104" t="s">
        <v>1172</v>
      </c>
      <c r="I503" s="104" t="s">
        <v>605</v>
      </c>
      <c r="J503" s="107">
        <v>10</v>
      </c>
      <c r="K503" s="113">
        <v>60</v>
      </c>
      <c r="L503" s="116" t="str">
        <f>SUM(N503:AQ503)</f>
        <v>0</v>
      </c>
      <c r="M503" s="119" t="str">
        <f>L503 - K503</f>
        <v>0</v>
      </c>
      <c r="N503" s="113">
        <v>0</v>
      </c>
      <c r="O503" s="116">
        <v>0</v>
      </c>
      <c r="P503" s="116">
        <v>0</v>
      </c>
      <c r="Q503" s="124">
        <v>60</v>
      </c>
      <c r="R503" s="124">
        <v>0</v>
      </c>
      <c r="S503" s="116">
        <v>0</v>
      </c>
      <c r="T503" s="116">
        <v>0</v>
      </c>
      <c r="U503" s="116">
        <v>0</v>
      </c>
      <c r="V503" s="116">
        <v>0</v>
      </c>
      <c r="W503" s="116">
        <v>0</v>
      </c>
      <c r="X503" s="124">
        <v>0</v>
      </c>
      <c r="Y503" s="124">
        <v>0</v>
      </c>
      <c r="Z503" s="124">
        <v>0</v>
      </c>
      <c r="AA503" s="124">
        <v>0</v>
      </c>
      <c r="AB503" s="124">
        <v>0</v>
      </c>
      <c r="AC503" s="124">
        <v>0</v>
      </c>
      <c r="AD503" s="124">
        <v>0</v>
      </c>
      <c r="AE503" s="124">
        <v>0</v>
      </c>
      <c r="AF503" s="124">
        <v>0</v>
      </c>
      <c r="AG503" s="116">
        <v>0</v>
      </c>
      <c r="AH503" s="116">
        <v>0</v>
      </c>
      <c r="AI503" s="116">
        <v>0</v>
      </c>
      <c r="AJ503" s="116">
        <v>0</v>
      </c>
      <c r="AK503" s="116">
        <v>0</v>
      </c>
      <c r="AL503" s="124">
        <v>0</v>
      </c>
      <c r="AM503" s="124">
        <v>0</v>
      </c>
      <c r="AN503" s="116">
        <v>0</v>
      </c>
      <c r="AO503" s="116">
        <v>0</v>
      </c>
      <c r="AP503" s="116">
        <v>0</v>
      </c>
      <c r="AQ503" s="119">
        <v>0</v>
      </c>
    </row>
    <row r="504" spans="1:44" customHeight="1" ht="22.5">
      <c r="B504" s="101" t="str">
        <f>SUBTOTAL(3,$C$10:$C$504)</f>
        <v>0</v>
      </c>
      <c r="C504" s="104">
        <v>53</v>
      </c>
      <c r="D504" s="104" t="s">
        <v>314</v>
      </c>
      <c r="E504" s="104" t="s">
        <v>319</v>
      </c>
      <c r="F504" s="104" t="s">
        <v>320</v>
      </c>
      <c r="G504" s="104" t="s">
        <v>1173</v>
      </c>
      <c r="H504" s="104" t="s">
        <v>390</v>
      </c>
      <c r="I504" s="104"/>
      <c r="J504" s="107">
        <v>10</v>
      </c>
      <c r="K504" s="113">
        <v>820</v>
      </c>
      <c r="L504" s="116" t="str">
        <f>SUM(N504:AQ504)</f>
        <v>0</v>
      </c>
      <c r="M504" s="119" t="str">
        <f>L504 - K504</f>
        <v>0</v>
      </c>
      <c r="N504" s="113">
        <v>0</v>
      </c>
      <c r="O504" s="116">
        <v>0</v>
      </c>
      <c r="P504" s="116">
        <v>0</v>
      </c>
      <c r="Q504" s="124">
        <v>0</v>
      </c>
      <c r="R504" s="124">
        <v>0</v>
      </c>
      <c r="S504" s="116">
        <v>0</v>
      </c>
      <c r="T504" s="116">
        <v>0</v>
      </c>
      <c r="U504" s="116">
        <v>0</v>
      </c>
      <c r="V504" s="116">
        <v>0</v>
      </c>
      <c r="W504" s="116">
        <v>0</v>
      </c>
      <c r="X504" s="124">
        <v>0</v>
      </c>
      <c r="Y504" s="124">
        <v>0</v>
      </c>
      <c r="Z504" s="124">
        <v>0</v>
      </c>
      <c r="AA504" s="124">
        <v>0</v>
      </c>
      <c r="AB504" s="124">
        <v>0</v>
      </c>
      <c r="AC504" s="124">
        <v>0</v>
      </c>
      <c r="AD504" s="124">
        <v>0</v>
      </c>
      <c r="AE504" s="124">
        <v>0</v>
      </c>
      <c r="AF504" s="124">
        <v>0</v>
      </c>
      <c r="AG504" s="116">
        <v>480</v>
      </c>
      <c r="AH504" s="116">
        <v>340</v>
      </c>
      <c r="AI504" s="116">
        <v>0</v>
      </c>
      <c r="AJ504" s="116">
        <v>0</v>
      </c>
      <c r="AK504" s="116">
        <v>0</v>
      </c>
      <c r="AL504" s="124">
        <v>0</v>
      </c>
      <c r="AM504" s="124">
        <v>0</v>
      </c>
      <c r="AN504" s="116">
        <v>0</v>
      </c>
      <c r="AO504" s="116">
        <v>0</v>
      </c>
      <c r="AP504" s="116">
        <v>0</v>
      </c>
      <c r="AQ504" s="119">
        <v>0</v>
      </c>
    </row>
    <row r="505" spans="1:44" customHeight="1" ht="22.5">
      <c r="B505" s="101" t="str">
        <f>SUBTOTAL(3,$C$10:$C$505)</f>
        <v>0</v>
      </c>
      <c r="C505" s="104">
        <v>53</v>
      </c>
      <c r="D505" s="104" t="s">
        <v>314</v>
      </c>
      <c r="E505" s="104" t="s">
        <v>319</v>
      </c>
      <c r="F505" s="104" t="s">
        <v>320</v>
      </c>
      <c r="G505" s="104" t="s">
        <v>1174</v>
      </c>
      <c r="H505" s="104" t="s">
        <v>402</v>
      </c>
      <c r="I505" s="104" t="s">
        <v>409</v>
      </c>
      <c r="J505" s="107">
        <v>10</v>
      </c>
      <c r="K505" s="113">
        <v>340</v>
      </c>
      <c r="L505" s="116" t="str">
        <f>SUM(N505:AQ505)</f>
        <v>0</v>
      </c>
      <c r="M505" s="119" t="str">
        <f>L505 - K505</f>
        <v>0</v>
      </c>
      <c r="N505" s="113">
        <v>0</v>
      </c>
      <c r="O505" s="116">
        <v>0</v>
      </c>
      <c r="P505" s="116">
        <v>0</v>
      </c>
      <c r="Q505" s="124">
        <v>0</v>
      </c>
      <c r="R505" s="124">
        <v>0</v>
      </c>
      <c r="S505" s="116">
        <v>0</v>
      </c>
      <c r="T505" s="116">
        <v>240</v>
      </c>
      <c r="U505" s="116">
        <v>0</v>
      </c>
      <c r="V505" s="116">
        <v>100</v>
      </c>
      <c r="W505" s="116">
        <v>0</v>
      </c>
      <c r="X505" s="124">
        <v>0</v>
      </c>
      <c r="Y505" s="124">
        <v>0</v>
      </c>
      <c r="Z505" s="124">
        <v>0</v>
      </c>
      <c r="AA505" s="124">
        <v>0</v>
      </c>
      <c r="AB505" s="124">
        <v>0</v>
      </c>
      <c r="AC505" s="124">
        <v>0</v>
      </c>
      <c r="AD505" s="124">
        <v>0</v>
      </c>
      <c r="AE505" s="124">
        <v>0</v>
      </c>
      <c r="AF505" s="124">
        <v>0</v>
      </c>
      <c r="AG505" s="116">
        <v>0</v>
      </c>
      <c r="AH505" s="116">
        <v>0</v>
      </c>
      <c r="AI505" s="116">
        <v>0</v>
      </c>
      <c r="AJ505" s="116">
        <v>0</v>
      </c>
      <c r="AK505" s="116">
        <v>0</v>
      </c>
      <c r="AL505" s="124">
        <v>0</v>
      </c>
      <c r="AM505" s="124">
        <v>0</v>
      </c>
      <c r="AN505" s="116">
        <v>0</v>
      </c>
      <c r="AO505" s="116">
        <v>0</v>
      </c>
      <c r="AP505" s="116">
        <v>0</v>
      </c>
      <c r="AQ505" s="119">
        <v>0</v>
      </c>
    </row>
    <row r="506" spans="1:44" customHeight="1" ht="22.5">
      <c r="B506" s="101" t="str">
        <f>SUBTOTAL(3,$C$10:$C$506)</f>
        <v>0</v>
      </c>
      <c r="C506" s="104">
        <v>53</v>
      </c>
      <c r="D506" s="104" t="s">
        <v>314</v>
      </c>
      <c r="E506" s="104" t="s">
        <v>319</v>
      </c>
      <c r="F506" s="104" t="s">
        <v>320</v>
      </c>
      <c r="G506" s="104" t="s">
        <v>1175</v>
      </c>
      <c r="H506" s="104" t="s">
        <v>1047</v>
      </c>
      <c r="I506" s="104" t="s">
        <v>1176</v>
      </c>
      <c r="J506" s="107">
        <v>10</v>
      </c>
      <c r="K506" s="113">
        <v>24</v>
      </c>
      <c r="L506" s="116" t="str">
        <f>SUM(N506:AQ506)</f>
        <v>0</v>
      </c>
      <c r="M506" s="119" t="str">
        <f>L506 - K506</f>
        <v>0</v>
      </c>
      <c r="N506" s="113">
        <v>0</v>
      </c>
      <c r="O506" s="116">
        <v>0</v>
      </c>
      <c r="P506" s="116">
        <v>0</v>
      </c>
      <c r="Q506" s="124">
        <v>0</v>
      </c>
      <c r="R506" s="124">
        <v>0</v>
      </c>
      <c r="S506" s="116">
        <v>0</v>
      </c>
      <c r="T506" s="116">
        <v>24</v>
      </c>
      <c r="U506" s="116">
        <v>0</v>
      </c>
      <c r="V506" s="116">
        <v>0</v>
      </c>
      <c r="W506" s="116">
        <v>0</v>
      </c>
      <c r="X506" s="124">
        <v>0</v>
      </c>
      <c r="Y506" s="124">
        <v>0</v>
      </c>
      <c r="Z506" s="124">
        <v>0</v>
      </c>
      <c r="AA506" s="124">
        <v>0</v>
      </c>
      <c r="AB506" s="124">
        <v>0</v>
      </c>
      <c r="AC506" s="124">
        <v>0</v>
      </c>
      <c r="AD506" s="124">
        <v>0</v>
      </c>
      <c r="AE506" s="124">
        <v>0</v>
      </c>
      <c r="AF506" s="124">
        <v>0</v>
      </c>
      <c r="AG506" s="116">
        <v>0</v>
      </c>
      <c r="AH506" s="116">
        <v>0</v>
      </c>
      <c r="AI506" s="116">
        <v>0</v>
      </c>
      <c r="AJ506" s="116">
        <v>0</v>
      </c>
      <c r="AK506" s="116">
        <v>0</v>
      </c>
      <c r="AL506" s="124">
        <v>0</v>
      </c>
      <c r="AM506" s="124">
        <v>0</v>
      </c>
      <c r="AN506" s="116">
        <v>0</v>
      </c>
      <c r="AO506" s="116">
        <v>0</v>
      </c>
      <c r="AP506" s="116">
        <v>0</v>
      </c>
      <c r="AQ506" s="119">
        <v>0</v>
      </c>
    </row>
    <row r="507" spans="1:44" customHeight="1" ht="22.5">
      <c r="B507" s="101" t="str">
        <f>SUBTOTAL(3,$C$10:$C$507)</f>
        <v>0</v>
      </c>
      <c r="C507" s="104">
        <v>53</v>
      </c>
      <c r="D507" s="104" t="s">
        <v>314</v>
      </c>
      <c r="E507" s="104" t="s">
        <v>319</v>
      </c>
      <c r="F507" s="104" t="s">
        <v>320</v>
      </c>
      <c r="G507" s="104" t="s">
        <v>1177</v>
      </c>
      <c r="H507" s="104" t="s">
        <v>1034</v>
      </c>
      <c r="I507" s="104" t="s">
        <v>1178</v>
      </c>
      <c r="J507" s="107">
        <v>10</v>
      </c>
      <c r="K507" s="113">
        <v>205</v>
      </c>
      <c r="L507" s="116" t="str">
        <f>SUM(N507:AQ507)</f>
        <v>0</v>
      </c>
      <c r="M507" s="119" t="str">
        <f>L507 - K507</f>
        <v>0</v>
      </c>
      <c r="N507" s="113">
        <v>0</v>
      </c>
      <c r="O507" s="116">
        <v>0</v>
      </c>
      <c r="P507" s="116">
        <v>0</v>
      </c>
      <c r="Q507" s="124">
        <v>0</v>
      </c>
      <c r="R507" s="124">
        <v>0</v>
      </c>
      <c r="S507" s="116">
        <v>0</v>
      </c>
      <c r="T507" s="116">
        <v>100</v>
      </c>
      <c r="U507" s="116">
        <v>0</v>
      </c>
      <c r="V507" s="116">
        <v>0</v>
      </c>
      <c r="W507" s="116">
        <v>0</v>
      </c>
      <c r="X507" s="124">
        <v>0</v>
      </c>
      <c r="Y507" s="124">
        <v>0</v>
      </c>
      <c r="Z507" s="124">
        <v>0</v>
      </c>
      <c r="AA507" s="124">
        <v>0</v>
      </c>
      <c r="AB507" s="124">
        <v>0</v>
      </c>
      <c r="AC507" s="124">
        <v>0</v>
      </c>
      <c r="AD507" s="124">
        <v>0</v>
      </c>
      <c r="AE507" s="124">
        <v>0</v>
      </c>
      <c r="AF507" s="124">
        <v>0</v>
      </c>
      <c r="AG507" s="116">
        <v>0</v>
      </c>
      <c r="AH507" s="116">
        <v>0</v>
      </c>
      <c r="AI507" s="116">
        <v>0</v>
      </c>
      <c r="AJ507" s="116">
        <v>105</v>
      </c>
      <c r="AK507" s="116">
        <v>0</v>
      </c>
      <c r="AL507" s="124">
        <v>0</v>
      </c>
      <c r="AM507" s="124">
        <v>0</v>
      </c>
      <c r="AN507" s="116">
        <v>0</v>
      </c>
      <c r="AO507" s="116">
        <v>0</v>
      </c>
      <c r="AP507" s="116">
        <v>0</v>
      </c>
      <c r="AQ507" s="119">
        <v>0</v>
      </c>
    </row>
    <row r="508" spans="1:44" customHeight="1" ht="22.5">
      <c r="B508" s="101" t="str">
        <f>SUBTOTAL(3,$C$10:$C$508)</f>
        <v>0</v>
      </c>
      <c r="C508" s="104">
        <v>53</v>
      </c>
      <c r="D508" s="104" t="s">
        <v>314</v>
      </c>
      <c r="E508" s="104" t="s">
        <v>319</v>
      </c>
      <c r="F508" s="104" t="s">
        <v>320</v>
      </c>
      <c r="G508" s="104" t="s">
        <v>1179</v>
      </c>
      <c r="H508" s="104" t="s">
        <v>608</v>
      </c>
      <c r="I508" s="104" t="s">
        <v>605</v>
      </c>
      <c r="J508" s="107">
        <v>10</v>
      </c>
      <c r="K508" s="113">
        <v>2</v>
      </c>
      <c r="L508" s="116" t="str">
        <f>SUM(N508:AQ508)</f>
        <v>0</v>
      </c>
      <c r="M508" s="119" t="str">
        <f>L508 - K508</f>
        <v>0</v>
      </c>
      <c r="N508" s="113">
        <v>0</v>
      </c>
      <c r="O508" s="116">
        <v>0</v>
      </c>
      <c r="P508" s="116">
        <v>0</v>
      </c>
      <c r="Q508" s="124">
        <v>0</v>
      </c>
      <c r="R508" s="124">
        <v>0</v>
      </c>
      <c r="S508" s="116">
        <v>0</v>
      </c>
      <c r="T508" s="116">
        <v>0</v>
      </c>
      <c r="U508" s="116">
        <v>0</v>
      </c>
      <c r="V508" s="116">
        <v>0</v>
      </c>
      <c r="W508" s="116">
        <v>2</v>
      </c>
      <c r="X508" s="124">
        <v>0</v>
      </c>
      <c r="Y508" s="124">
        <v>0</v>
      </c>
      <c r="Z508" s="124">
        <v>0</v>
      </c>
      <c r="AA508" s="124">
        <v>0</v>
      </c>
      <c r="AB508" s="124">
        <v>0</v>
      </c>
      <c r="AC508" s="124">
        <v>0</v>
      </c>
      <c r="AD508" s="124">
        <v>0</v>
      </c>
      <c r="AE508" s="124">
        <v>0</v>
      </c>
      <c r="AF508" s="124">
        <v>0</v>
      </c>
      <c r="AG508" s="116">
        <v>0</v>
      </c>
      <c r="AH508" s="116">
        <v>0</v>
      </c>
      <c r="AI508" s="116">
        <v>0</v>
      </c>
      <c r="AJ508" s="116">
        <v>0</v>
      </c>
      <c r="AK508" s="116">
        <v>0</v>
      </c>
      <c r="AL508" s="124">
        <v>0</v>
      </c>
      <c r="AM508" s="124">
        <v>0</v>
      </c>
      <c r="AN508" s="116">
        <v>0</v>
      </c>
      <c r="AO508" s="116">
        <v>0</v>
      </c>
      <c r="AP508" s="116">
        <v>0</v>
      </c>
      <c r="AQ508" s="119">
        <v>0</v>
      </c>
    </row>
    <row r="509" spans="1:44" customHeight="1" ht="22.5">
      <c r="B509" s="101" t="str">
        <f>SUBTOTAL(3,$C$10:$C$509)</f>
        <v>0</v>
      </c>
      <c r="C509" s="104">
        <v>53</v>
      </c>
      <c r="D509" s="104" t="s">
        <v>314</v>
      </c>
      <c r="E509" s="104" t="s">
        <v>319</v>
      </c>
      <c r="F509" s="104" t="s">
        <v>320</v>
      </c>
      <c r="G509" s="104" t="s">
        <v>1180</v>
      </c>
      <c r="H509" s="104" t="s">
        <v>390</v>
      </c>
      <c r="I509" s="104" t="s">
        <v>434</v>
      </c>
      <c r="J509" s="107">
        <v>10</v>
      </c>
      <c r="K509" s="113">
        <v>750</v>
      </c>
      <c r="L509" s="116" t="str">
        <f>SUM(N509:AQ509)</f>
        <v>0</v>
      </c>
      <c r="M509" s="119" t="str">
        <f>L509 - K509</f>
        <v>0</v>
      </c>
      <c r="N509" s="113">
        <v>0</v>
      </c>
      <c r="O509" s="116">
        <v>0</v>
      </c>
      <c r="P509" s="116">
        <v>0</v>
      </c>
      <c r="Q509" s="124">
        <v>0</v>
      </c>
      <c r="R509" s="124">
        <v>0</v>
      </c>
      <c r="S509" s="116">
        <v>0</v>
      </c>
      <c r="T509" s="116">
        <v>0</v>
      </c>
      <c r="U509" s="116">
        <v>0</v>
      </c>
      <c r="V509" s="116">
        <v>0</v>
      </c>
      <c r="W509" s="116">
        <v>0</v>
      </c>
      <c r="X509" s="124">
        <v>0</v>
      </c>
      <c r="Y509" s="124">
        <v>0</v>
      </c>
      <c r="Z509" s="124">
        <v>0</v>
      </c>
      <c r="AA509" s="124">
        <v>0</v>
      </c>
      <c r="AB509" s="124">
        <v>0</v>
      </c>
      <c r="AC509" s="124">
        <v>0</v>
      </c>
      <c r="AD509" s="124">
        <v>0</v>
      </c>
      <c r="AE509" s="124">
        <v>0</v>
      </c>
      <c r="AF509" s="124">
        <v>0</v>
      </c>
      <c r="AG509" s="116">
        <v>0</v>
      </c>
      <c r="AH509" s="116">
        <v>0</v>
      </c>
      <c r="AI509" s="116">
        <v>0</v>
      </c>
      <c r="AJ509" s="116">
        <v>0</v>
      </c>
      <c r="AK509" s="116">
        <v>0</v>
      </c>
      <c r="AL509" s="124">
        <v>0</v>
      </c>
      <c r="AM509" s="124">
        <v>0</v>
      </c>
      <c r="AN509" s="116">
        <v>0</v>
      </c>
      <c r="AO509" s="116">
        <v>0</v>
      </c>
      <c r="AP509" s="116">
        <v>0</v>
      </c>
      <c r="AQ509" s="119">
        <v>0</v>
      </c>
    </row>
    <row r="510" spans="1:44" customHeight="1" ht="22.5">
      <c r="B510" s="101" t="str">
        <f>SUBTOTAL(3,$C$10:$C$510)</f>
        <v>0</v>
      </c>
      <c r="C510" s="104">
        <v>53</v>
      </c>
      <c r="D510" s="104" t="s">
        <v>314</v>
      </c>
      <c r="E510" s="104" t="s">
        <v>319</v>
      </c>
      <c r="F510" s="104" t="s">
        <v>320</v>
      </c>
      <c r="G510" s="104" t="s">
        <v>1181</v>
      </c>
      <c r="H510" s="104" t="s">
        <v>608</v>
      </c>
      <c r="I510" s="104" t="s">
        <v>1056</v>
      </c>
      <c r="J510" s="107">
        <v>10</v>
      </c>
      <c r="K510" s="113">
        <v>4</v>
      </c>
      <c r="L510" s="116" t="str">
        <f>SUM(N510:AQ510)</f>
        <v>0</v>
      </c>
      <c r="M510" s="119" t="str">
        <f>L510 - K510</f>
        <v>0</v>
      </c>
      <c r="N510" s="113">
        <v>0</v>
      </c>
      <c r="O510" s="116">
        <v>0</v>
      </c>
      <c r="P510" s="116">
        <v>0</v>
      </c>
      <c r="Q510" s="124">
        <v>0</v>
      </c>
      <c r="R510" s="124">
        <v>0</v>
      </c>
      <c r="S510" s="116">
        <v>0</v>
      </c>
      <c r="T510" s="116">
        <v>4</v>
      </c>
      <c r="U510" s="116">
        <v>0</v>
      </c>
      <c r="V510" s="116">
        <v>0</v>
      </c>
      <c r="W510" s="116">
        <v>0</v>
      </c>
      <c r="X510" s="124">
        <v>0</v>
      </c>
      <c r="Y510" s="124">
        <v>0</v>
      </c>
      <c r="Z510" s="124">
        <v>0</v>
      </c>
      <c r="AA510" s="124">
        <v>0</v>
      </c>
      <c r="AB510" s="124">
        <v>0</v>
      </c>
      <c r="AC510" s="124">
        <v>0</v>
      </c>
      <c r="AD510" s="124">
        <v>0</v>
      </c>
      <c r="AE510" s="124">
        <v>0</v>
      </c>
      <c r="AF510" s="124">
        <v>0</v>
      </c>
      <c r="AG510" s="116">
        <v>0</v>
      </c>
      <c r="AH510" s="116">
        <v>0</v>
      </c>
      <c r="AI510" s="116">
        <v>0</v>
      </c>
      <c r="AJ510" s="116">
        <v>0</v>
      </c>
      <c r="AK510" s="116">
        <v>0</v>
      </c>
      <c r="AL510" s="124">
        <v>0</v>
      </c>
      <c r="AM510" s="124">
        <v>0</v>
      </c>
      <c r="AN510" s="116">
        <v>0</v>
      </c>
      <c r="AO510" s="116">
        <v>0</v>
      </c>
      <c r="AP510" s="116">
        <v>0</v>
      </c>
      <c r="AQ510" s="119">
        <v>0</v>
      </c>
    </row>
    <row r="511" spans="1:44" customHeight="1" ht="22.5">
      <c r="B511" s="101" t="str">
        <f>SUBTOTAL(3,$C$10:$C$511)</f>
        <v>0</v>
      </c>
      <c r="C511" s="104">
        <v>53</v>
      </c>
      <c r="D511" s="104" t="s">
        <v>314</v>
      </c>
      <c r="E511" s="104" t="s">
        <v>319</v>
      </c>
      <c r="F511" s="104" t="s">
        <v>320</v>
      </c>
      <c r="G511" s="104" t="s">
        <v>1182</v>
      </c>
      <c r="H511" s="104" t="s">
        <v>1183</v>
      </c>
      <c r="I511" s="104" t="s">
        <v>383</v>
      </c>
      <c r="J511" s="107">
        <v>10</v>
      </c>
      <c r="K511" s="113">
        <v>10</v>
      </c>
      <c r="L511" s="116" t="str">
        <f>SUM(N511:AQ511)</f>
        <v>0</v>
      </c>
      <c r="M511" s="119" t="str">
        <f>L511 - K511</f>
        <v>0</v>
      </c>
      <c r="N511" s="113">
        <v>0</v>
      </c>
      <c r="O511" s="116">
        <v>0</v>
      </c>
      <c r="P511" s="116">
        <v>0</v>
      </c>
      <c r="Q511" s="124">
        <v>0</v>
      </c>
      <c r="R511" s="124">
        <v>0</v>
      </c>
      <c r="S511" s="116">
        <v>0</v>
      </c>
      <c r="T511" s="116">
        <v>0</v>
      </c>
      <c r="U511" s="116">
        <v>0</v>
      </c>
      <c r="V511" s="116">
        <v>0</v>
      </c>
      <c r="W511" s="116">
        <v>10</v>
      </c>
      <c r="X511" s="124">
        <v>0</v>
      </c>
      <c r="Y511" s="124">
        <v>0</v>
      </c>
      <c r="Z511" s="124">
        <v>0</v>
      </c>
      <c r="AA511" s="124">
        <v>0</v>
      </c>
      <c r="AB511" s="124">
        <v>0</v>
      </c>
      <c r="AC511" s="124">
        <v>0</v>
      </c>
      <c r="AD511" s="124">
        <v>0</v>
      </c>
      <c r="AE511" s="124">
        <v>0</v>
      </c>
      <c r="AF511" s="124">
        <v>0</v>
      </c>
      <c r="AG511" s="116">
        <v>0</v>
      </c>
      <c r="AH511" s="116">
        <v>0</v>
      </c>
      <c r="AI511" s="116">
        <v>0</v>
      </c>
      <c r="AJ511" s="116">
        <v>0</v>
      </c>
      <c r="AK511" s="116">
        <v>0</v>
      </c>
      <c r="AL511" s="124">
        <v>0</v>
      </c>
      <c r="AM511" s="124">
        <v>0</v>
      </c>
      <c r="AN511" s="116">
        <v>0</v>
      </c>
      <c r="AO511" s="116">
        <v>0</v>
      </c>
      <c r="AP511" s="116">
        <v>0</v>
      </c>
      <c r="AQ511" s="119">
        <v>0</v>
      </c>
    </row>
    <row r="512" spans="1:44" customHeight="1" ht="22.5">
      <c r="B512" s="101" t="str">
        <f>SUBTOTAL(3,$C$10:$C$512)</f>
        <v>0</v>
      </c>
      <c r="C512" s="104">
        <v>53</v>
      </c>
      <c r="D512" s="104" t="s">
        <v>314</v>
      </c>
      <c r="E512" s="104" t="s">
        <v>319</v>
      </c>
      <c r="F512" s="104" t="s">
        <v>320</v>
      </c>
      <c r="G512" s="104" t="s">
        <v>1184</v>
      </c>
      <c r="H512" s="104" t="s">
        <v>1185</v>
      </c>
      <c r="I512" s="104" t="s">
        <v>1056</v>
      </c>
      <c r="J512" s="107">
        <v>10</v>
      </c>
      <c r="K512" s="113">
        <v>120</v>
      </c>
      <c r="L512" s="116" t="str">
        <f>SUM(N512:AQ512)</f>
        <v>0</v>
      </c>
      <c r="M512" s="119" t="str">
        <f>L512 - K512</f>
        <v>0</v>
      </c>
      <c r="N512" s="113">
        <v>0</v>
      </c>
      <c r="O512" s="116">
        <v>0</v>
      </c>
      <c r="P512" s="116">
        <v>0</v>
      </c>
      <c r="Q512" s="124">
        <v>120</v>
      </c>
      <c r="R512" s="124">
        <v>0</v>
      </c>
      <c r="S512" s="116">
        <v>0</v>
      </c>
      <c r="T512" s="116">
        <v>0</v>
      </c>
      <c r="U512" s="116">
        <v>0</v>
      </c>
      <c r="V512" s="116">
        <v>0</v>
      </c>
      <c r="W512" s="116">
        <v>0</v>
      </c>
      <c r="X512" s="124">
        <v>0</v>
      </c>
      <c r="Y512" s="124">
        <v>0</v>
      </c>
      <c r="Z512" s="124">
        <v>0</v>
      </c>
      <c r="AA512" s="124">
        <v>0</v>
      </c>
      <c r="AB512" s="124">
        <v>0</v>
      </c>
      <c r="AC512" s="124">
        <v>0</v>
      </c>
      <c r="AD512" s="124">
        <v>0</v>
      </c>
      <c r="AE512" s="124">
        <v>0</v>
      </c>
      <c r="AF512" s="124">
        <v>0</v>
      </c>
      <c r="AG512" s="116">
        <v>0</v>
      </c>
      <c r="AH512" s="116">
        <v>0</v>
      </c>
      <c r="AI512" s="116">
        <v>0</v>
      </c>
      <c r="AJ512" s="116">
        <v>0</v>
      </c>
      <c r="AK512" s="116">
        <v>0</v>
      </c>
      <c r="AL512" s="124">
        <v>0</v>
      </c>
      <c r="AM512" s="124">
        <v>0</v>
      </c>
      <c r="AN512" s="116">
        <v>0</v>
      </c>
      <c r="AO512" s="116">
        <v>0</v>
      </c>
      <c r="AP512" s="116">
        <v>0</v>
      </c>
      <c r="AQ512" s="119">
        <v>0</v>
      </c>
    </row>
    <row r="513" spans="1:44" customHeight="1" ht="22.5">
      <c r="B513" s="101" t="str">
        <f>SUBTOTAL(3,$C$10:$C$513)</f>
        <v>0</v>
      </c>
      <c r="C513" s="104">
        <v>53</v>
      </c>
      <c r="D513" s="104" t="s">
        <v>314</v>
      </c>
      <c r="E513" s="104" t="s">
        <v>319</v>
      </c>
      <c r="F513" s="104" t="s">
        <v>320</v>
      </c>
      <c r="G513" s="104" t="s">
        <v>1186</v>
      </c>
      <c r="H513" s="104" t="s">
        <v>390</v>
      </c>
      <c r="I513" s="104" t="s">
        <v>436</v>
      </c>
      <c r="J513" s="107">
        <v>10</v>
      </c>
      <c r="K513" s="113">
        <v>81</v>
      </c>
      <c r="L513" s="116" t="str">
        <f>SUM(N513:AQ513)</f>
        <v>0</v>
      </c>
      <c r="M513" s="119" t="str">
        <f>L513 - K513</f>
        <v>0</v>
      </c>
      <c r="N513" s="113">
        <v>0</v>
      </c>
      <c r="O513" s="116">
        <v>42</v>
      </c>
      <c r="P513" s="116">
        <v>0</v>
      </c>
      <c r="Q513" s="124">
        <v>0</v>
      </c>
      <c r="R513" s="124">
        <v>0</v>
      </c>
      <c r="S513" s="116">
        <v>0</v>
      </c>
      <c r="T513" s="116">
        <v>0</v>
      </c>
      <c r="U513" s="116">
        <v>1</v>
      </c>
      <c r="V513" s="116">
        <v>0</v>
      </c>
      <c r="W513" s="116">
        <v>37</v>
      </c>
      <c r="X513" s="124">
        <v>0</v>
      </c>
      <c r="Y513" s="124">
        <v>0</v>
      </c>
      <c r="Z513" s="124">
        <v>0</v>
      </c>
      <c r="AA513" s="124">
        <v>0</v>
      </c>
      <c r="AB513" s="124">
        <v>0</v>
      </c>
      <c r="AC513" s="124">
        <v>0</v>
      </c>
      <c r="AD513" s="124">
        <v>0</v>
      </c>
      <c r="AE513" s="124">
        <v>0</v>
      </c>
      <c r="AF513" s="124">
        <v>0</v>
      </c>
      <c r="AG513" s="116">
        <v>0</v>
      </c>
      <c r="AH513" s="116">
        <v>0</v>
      </c>
      <c r="AI513" s="116">
        <v>1</v>
      </c>
      <c r="AJ513" s="116">
        <v>0</v>
      </c>
      <c r="AK513" s="116">
        <v>0</v>
      </c>
      <c r="AL513" s="124">
        <v>0</v>
      </c>
      <c r="AM513" s="124">
        <v>0</v>
      </c>
      <c r="AN513" s="116">
        <v>0</v>
      </c>
      <c r="AO513" s="116">
        <v>0</v>
      </c>
      <c r="AP513" s="116">
        <v>0</v>
      </c>
      <c r="AQ513" s="119">
        <v>0</v>
      </c>
    </row>
    <row r="514" spans="1:44" customHeight="1" ht="22.5">
      <c r="B514" s="101" t="str">
        <f>SUBTOTAL(3,$C$10:$C$514)</f>
        <v>0</v>
      </c>
      <c r="C514" s="104">
        <v>53</v>
      </c>
      <c r="D514" s="104" t="s">
        <v>314</v>
      </c>
      <c r="E514" s="104" t="s">
        <v>319</v>
      </c>
      <c r="F514" s="104" t="s">
        <v>320</v>
      </c>
      <c r="G514" s="104" t="s">
        <v>1187</v>
      </c>
      <c r="H514" s="104" t="s">
        <v>890</v>
      </c>
      <c r="I514" s="104" t="s">
        <v>1188</v>
      </c>
      <c r="J514" s="107">
        <v>10</v>
      </c>
      <c r="K514" s="113">
        <v>100</v>
      </c>
      <c r="L514" s="116" t="str">
        <f>SUM(N514:AQ514)</f>
        <v>0</v>
      </c>
      <c r="M514" s="119" t="str">
        <f>L514 - K514</f>
        <v>0</v>
      </c>
      <c r="N514" s="113">
        <v>0</v>
      </c>
      <c r="O514" s="116">
        <v>0</v>
      </c>
      <c r="P514" s="116">
        <v>0</v>
      </c>
      <c r="Q514" s="124">
        <v>0</v>
      </c>
      <c r="R514" s="124">
        <v>0</v>
      </c>
      <c r="S514" s="116">
        <v>0</v>
      </c>
      <c r="T514" s="116">
        <v>0</v>
      </c>
      <c r="U514" s="116">
        <v>0</v>
      </c>
      <c r="V514" s="116">
        <v>0</v>
      </c>
      <c r="W514" s="116">
        <v>100</v>
      </c>
      <c r="X514" s="124">
        <v>0</v>
      </c>
      <c r="Y514" s="124">
        <v>0</v>
      </c>
      <c r="Z514" s="124">
        <v>0</v>
      </c>
      <c r="AA514" s="124">
        <v>0</v>
      </c>
      <c r="AB514" s="124">
        <v>0</v>
      </c>
      <c r="AC514" s="124">
        <v>0</v>
      </c>
      <c r="AD514" s="124">
        <v>0</v>
      </c>
      <c r="AE514" s="124">
        <v>0</v>
      </c>
      <c r="AF514" s="124">
        <v>0</v>
      </c>
      <c r="AG514" s="116">
        <v>0</v>
      </c>
      <c r="AH514" s="116">
        <v>0</v>
      </c>
      <c r="AI514" s="116">
        <v>0</v>
      </c>
      <c r="AJ514" s="116">
        <v>0</v>
      </c>
      <c r="AK514" s="116">
        <v>0</v>
      </c>
      <c r="AL514" s="124">
        <v>0</v>
      </c>
      <c r="AM514" s="124">
        <v>0</v>
      </c>
      <c r="AN514" s="116">
        <v>0</v>
      </c>
      <c r="AO514" s="116">
        <v>0</v>
      </c>
      <c r="AP514" s="116">
        <v>0</v>
      </c>
      <c r="AQ514" s="119">
        <v>0</v>
      </c>
    </row>
    <row r="515" spans="1:44" customHeight="1" ht="22.5">
      <c r="B515" s="101" t="str">
        <f>SUBTOTAL(3,$C$10:$C$515)</f>
        <v>0</v>
      </c>
      <c r="C515" s="104">
        <v>53</v>
      </c>
      <c r="D515" s="104" t="s">
        <v>314</v>
      </c>
      <c r="E515" s="104" t="s">
        <v>319</v>
      </c>
      <c r="F515" s="104" t="s">
        <v>320</v>
      </c>
      <c r="G515" s="104" t="s">
        <v>1189</v>
      </c>
      <c r="H515" s="104" t="s">
        <v>1079</v>
      </c>
      <c r="I515" s="104" t="s">
        <v>1176</v>
      </c>
      <c r="J515" s="107">
        <v>10</v>
      </c>
      <c r="K515" s="113">
        <v>24</v>
      </c>
      <c r="L515" s="116" t="str">
        <f>SUM(N515:AQ515)</f>
        <v>0</v>
      </c>
      <c r="M515" s="119" t="str">
        <f>L515 - K515</f>
        <v>0</v>
      </c>
      <c r="N515" s="113">
        <v>0</v>
      </c>
      <c r="O515" s="116">
        <v>0</v>
      </c>
      <c r="P515" s="116">
        <v>0</v>
      </c>
      <c r="Q515" s="124">
        <v>0</v>
      </c>
      <c r="R515" s="124">
        <v>0</v>
      </c>
      <c r="S515" s="116">
        <v>0</v>
      </c>
      <c r="T515" s="116">
        <v>24</v>
      </c>
      <c r="U515" s="116">
        <v>0</v>
      </c>
      <c r="V515" s="116">
        <v>0</v>
      </c>
      <c r="W515" s="116">
        <v>0</v>
      </c>
      <c r="X515" s="124">
        <v>0</v>
      </c>
      <c r="Y515" s="124">
        <v>0</v>
      </c>
      <c r="Z515" s="124">
        <v>0</v>
      </c>
      <c r="AA515" s="124">
        <v>0</v>
      </c>
      <c r="AB515" s="124">
        <v>0</v>
      </c>
      <c r="AC515" s="124">
        <v>0</v>
      </c>
      <c r="AD515" s="124">
        <v>0</v>
      </c>
      <c r="AE515" s="124">
        <v>0</v>
      </c>
      <c r="AF515" s="124">
        <v>0</v>
      </c>
      <c r="AG515" s="116">
        <v>0</v>
      </c>
      <c r="AH515" s="116">
        <v>0</v>
      </c>
      <c r="AI515" s="116">
        <v>0</v>
      </c>
      <c r="AJ515" s="116">
        <v>0</v>
      </c>
      <c r="AK515" s="116">
        <v>0</v>
      </c>
      <c r="AL515" s="124">
        <v>0</v>
      </c>
      <c r="AM515" s="124">
        <v>0</v>
      </c>
      <c r="AN515" s="116">
        <v>0</v>
      </c>
      <c r="AO515" s="116">
        <v>0</v>
      </c>
      <c r="AP515" s="116">
        <v>0</v>
      </c>
      <c r="AQ515" s="119">
        <v>0</v>
      </c>
    </row>
    <row r="516" spans="1:44" customHeight="1" ht="22.5">
      <c r="B516" s="101" t="str">
        <f>SUBTOTAL(3,$C$10:$C$516)</f>
        <v>0</v>
      </c>
      <c r="C516" s="104">
        <v>53</v>
      </c>
      <c r="D516" s="104" t="s">
        <v>314</v>
      </c>
      <c r="E516" s="104" t="s">
        <v>319</v>
      </c>
      <c r="F516" s="104" t="s">
        <v>320</v>
      </c>
      <c r="G516" s="104" t="s">
        <v>1190</v>
      </c>
      <c r="H516" s="104" t="s">
        <v>424</v>
      </c>
      <c r="I516" s="104" t="s">
        <v>460</v>
      </c>
      <c r="J516" s="107">
        <v>10</v>
      </c>
      <c r="K516" s="113">
        <v>1600</v>
      </c>
      <c r="L516" s="116" t="str">
        <f>SUM(N516:AQ516)</f>
        <v>0</v>
      </c>
      <c r="M516" s="119" t="str">
        <f>L516 - K516</f>
        <v>0</v>
      </c>
      <c r="N516" s="113">
        <v>0</v>
      </c>
      <c r="O516" s="116">
        <v>600</v>
      </c>
      <c r="P516" s="116">
        <v>200</v>
      </c>
      <c r="Q516" s="124">
        <v>0</v>
      </c>
      <c r="R516" s="124">
        <v>0</v>
      </c>
      <c r="S516" s="116">
        <v>0</v>
      </c>
      <c r="T516" s="116">
        <v>0</v>
      </c>
      <c r="U516" s="116">
        <v>0</v>
      </c>
      <c r="V516" s="116">
        <v>400</v>
      </c>
      <c r="W516" s="116">
        <v>0</v>
      </c>
      <c r="X516" s="124">
        <v>0</v>
      </c>
      <c r="Y516" s="124">
        <v>0</v>
      </c>
      <c r="Z516" s="124">
        <v>0</v>
      </c>
      <c r="AA516" s="124">
        <v>0</v>
      </c>
      <c r="AB516" s="124">
        <v>0</v>
      </c>
      <c r="AC516" s="124">
        <v>0</v>
      </c>
      <c r="AD516" s="124">
        <v>0</v>
      </c>
      <c r="AE516" s="124">
        <v>0</v>
      </c>
      <c r="AF516" s="124">
        <v>0</v>
      </c>
      <c r="AG516" s="116">
        <v>0</v>
      </c>
      <c r="AH516" s="116">
        <v>0</v>
      </c>
      <c r="AI516" s="116">
        <v>200</v>
      </c>
      <c r="AJ516" s="116">
        <v>0</v>
      </c>
      <c r="AK516" s="116">
        <v>0</v>
      </c>
      <c r="AL516" s="124">
        <v>0</v>
      </c>
      <c r="AM516" s="124">
        <v>0</v>
      </c>
      <c r="AN516" s="116">
        <v>0</v>
      </c>
      <c r="AO516" s="116">
        <v>0</v>
      </c>
      <c r="AP516" s="116">
        <v>0</v>
      </c>
      <c r="AQ516" s="119">
        <v>0</v>
      </c>
    </row>
    <row r="517" spans="1:44" customHeight="1" ht="22.5">
      <c r="B517" s="101" t="str">
        <f>SUBTOTAL(3,$C$10:$C$517)</f>
        <v>0</v>
      </c>
      <c r="C517" s="104">
        <v>53</v>
      </c>
      <c r="D517" s="104" t="s">
        <v>314</v>
      </c>
      <c r="E517" s="104" t="s">
        <v>319</v>
      </c>
      <c r="F517" s="104" t="s">
        <v>320</v>
      </c>
      <c r="G517" s="104" t="s">
        <v>1191</v>
      </c>
      <c r="H517" s="104" t="s">
        <v>1192</v>
      </c>
      <c r="I517" s="104" t="s">
        <v>1056</v>
      </c>
      <c r="J517" s="107">
        <v>10</v>
      </c>
      <c r="K517" s="113">
        <v>100</v>
      </c>
      <c r="L517" s="116" t="str">
        <f>SUM(N517:AQ517)</f>
        <v>0</v>
      </c>
      <c r="M517" s="119" t="str">
        <f>L517 - K517</f>
        <v>0</v>
      </c>
      <c r="N517" s="113">
        <v>0</v>
      </c>
      <c r="O517" s="116">
        <v>0</v>
      </c>
      <c r="P517" s="116">
        <v>0</v>
      </c>
      <c r="Q517" s="124">
        <v>100</v>
      </c>
      <c r="R517" s="124">
        <v>0</v>
      </c>
      <c r="S517" s="116">
        <v>0</v>
      </c>
      <c r="T517" s="116">
        <v>0</v>
      </c>
      <c r="U517" s="116">
        <v>0</v>
      </c>
      <c r="V517" s="116">
        <v>0</v>
      </c>
      <c r="W517" s="116">
        <v>0</v>
      </c>
      <c r="X517" s="124">
        <v>0</v>
      </c>
      <c r="Y517" s="124">
        <v>0</v>
      </c>
      <c r="Z517" s="124">
        <v>0</v>
      </c>
      <c r="AA517" s="124">
        <v>0</v>
      </c>
      <c r="AB517" s="124">
        <v>0</v>
      </c>
      <c r="AC517" s="124">
        <v>0</v>
      </c>
      <c r="AD517" s="124">
        <v>0</v>
      </c>
      <c r="AE517" s="124">
        <v>0</v>
      </c>
      <c r="AF517" s="124">
        <v>0</v>
      </c>
      <c r="AG517" s="116">
        <v>0</v>
      </c>
      <c r="AH517" s="116">
        <v>0</v>
      </c>
      <c r="AI517" s="116">
        <v>0</v>
      </c>
      <c r="AJ517" s="116">
        <v>0</v>
      </c>
      <c r="AK517" s="116">
        <v>0</v>
      </c>
      <c r="AL517" s="124">
        <v>0</v>
      </c>
      <c r="AM517" s="124">
        <v>0</v>
      </c>
      <c r="AN517" s="116">
        <v>0</v>
      </c>
      <c r="AO517" s="116">
        <v>0</v>
      </c>
      <c r="AP517" s="116">
        <v>0</v>
      </c>
      <c r="AQ517" s="119">
        <v>0</v>
      </c>
    </row>
    <row r="518" spans="1:44" customHeight="1" ht="22.5">
      <c r="B518" s="101" t="str">
        <f>SUBTOTAL(3,$C$10:$C$518)</f>
        <v>0</v>
      </c>
      <c r="C518" s="104">
        <v>53</v>
      </c>
      <c r="D518" s="104" t="s">
        <v>314</v>
      </c>
      <c r="E518" s="104" t="s">
        <v>319</v>
      </c>
      <c r="F518" s="104" t="s">
        <v>320</v>
      </c>
      <c r="G518" s="104" t="s">
        <v>1193</v>
      </c>
      <c r="H518" s="104" t="s">
        <v>442</v>
      </c>
      <c r="I518" s="104" t="s">
        <v>1062</v>
      </c>
      <c r="J518" s="107">
        <v>10</v>
      </c>
      <c r="K518" s="113">
        <v>25</v>
      </c>
      <c r="L518" s="116" t="str">
        <f>SUM(N518:AQ518)</f>
        <v>0</v>
      </c>
      <c r="M518" s="119" t="str">
        <f>L518 - K518</f>
        <v>0</v>
      </c>
      <c r="N518" s="113">
        <v>0</v>
      </c>
      <c r="O518" s="116">
        <v>0</v>
      </c>
      <c r="P518" s="116">
        <v>0</v>
      </c>
      <c r="Q518" s="124">
        <v>0</v>
      </c>
      <c r="R518" s="124">
        <v>0</v>
      </c>
      <c r="S518" s="116">
        <v>0</v>
      </c>
      <c r="T518" s="116">
        <v>0</v>
      </c>
      <c r="U518" s="116">
        <v>0</v>
      </c>
      <c r="V518" s="116">
        <v>0</v>
      </c>
      <c r="W518" s="116">
        <v>0</v>
      </c>
      <c r="X518" s="124">
        <v>0</v>
      </c>
      <c r="Y518" s="124">
        <v>0</v>
      </c>
      <c r="Z518" s="124">
        <v>0</v>
      </c>
      <c r="AA518" s="124">
        <v>0</v>
      </c>
      <c r="AB518" s="124">
        <v>0</v>
      </c>
      <c r="AC518" s="124">
        <v>0</v>
      </c>
      <c r="AD518" s="124">
        <v>0</v>
      </c>
      <c r="AE518" s="124">
        <v>0</v>
      </c>
      <c r="AF518" s="124">
        <v>0</v>
      </c>
      <c r="AG518" s="116">
        <v>25</v>
      </c>
      <c r="AH518" s="116">
        <v>0</v>
      </c>
      <c r="AI518" s="116">
        <v>0</v>
      </c>
      <c r="AJ518" s="116">
        <v>0</v>
      </c>
      <c r="AK518" s="116">
        <v>0</v>
      </c>
      <c r="AL518" s="124">
        <v>0</v>
      </c>
      <c r="AM518" s="124">
        <v>0</v>
      </c>
      <c r="AN518" s="116">
        <v>0</v>
      </c>
      <c r="AO518" s="116">
        <v>0</v>
      </c>
      <c r="AP518" s="116">
        <v>0</v>
      </c>
      <c r="AQ518" s="119">
        <v>0</v>
      </c>
    </row>
    <row r="519" spans="1:44" customHeight="1" ht="22.5">
      <c r="B519" s="101" t="str">
        <f>SUBTOTAL(3,$C$10:$C$519)</f>
        <v>0</v>
      </c>
      <c r="C519" s="104">
        <v>53</v>
      </c>
      <c r="D519" s="104" t="s">
        <v>314</v>
      </c>
      <c r="E519" s="104" t="s">
        <v>319</v>
      </c>
      <c r="F519" s="104" t="s">
        <v>320</v>
      </c>
      <c r="G519" s="104" t="s">
        <v>1194</v>
      </c>
      <c r="H519" s="104" t="s">
        <v>399</v>
      </c>
      <c r="I519" s="104">
        <v>3</v>
      </c>
      <c r="J519" s="107">
        <v>10</v>
      </c>
      <c r="K519" s="113">
        <v>80</v>
      </c>
      <c r="L519" s="116" t="str">
        <f>SUM(N519:AQ519)</f>
        <v>0</v>
      </c>
      <c r="M519" s="119" t="str">
        <f>L519 - K519</f>
        <v>0</v>
      </c>
      <c r="N519" s="113">
        <v>0</v>
      </c>
      <c r="O519" s="116">
        <v>0</v>
      </c>
      <c r="P519" s="116">
        <v>0</v>
      </c>
      <c r="Q519" s="124">
        <v>0</v>
      </c>
      <c r="R519" s="124">
        <v>0</v>
      </c>
      <c r="S519" s="116">
        <v>53</v>
      </c>
      <c r="T519" s="116">
        <v>0</v>
      </c>
      <c r="U519" s="116">
        <v>0</v>
      </c>
      <c r="V519" s="116">
        <v>0</v>
      </c>
      <c r="W519" s="116">
        <v>0</v>
      </c>
      <c r="X519" s="124">
        <v>0</v>
      </c>
      <c r="Y519" s="124">
        <v>0</v>
      </c>
      <c r="Z519" s="124">
        <v>0</v>
      </c>
      <c r="AA519" s="124">
        <v>0</v>
      </c>
      <c r="AB519" s="124">
        <v>0</v>
      </c>
      <c r="AC519" s="124">
        <v>0</v>
      </c>
      <c r="AD519" s="124">
        <v>0</v>
      </c>
      <c r="AE519" s="124">
        <v>0</v>
      </c>
      <c r="AF519" s="124">
        <v>0</v>
      </c>
      <c r="AG519" s="116">
        <v>0</v>
      </c>
      <c r="AH519" s="116">
        <v>0</v>
      </c>
      <c r="AI519" s="116">
        <v>0</v>
      </c>
      <c r="AJ519" s="116">
        <v>0</v>
      </c>
      <c r="AK519" s="116">
        <v>0</v>
      </c>
      <c r="AL519" s="124">
        <v>0</v>
      </c>
      <c r="AM519" s="124">
        <v>0</v>
      </c>
      <c r="AN519" s="116">
        <v>0</v>
      </c>
      <c r="AO519" s="116">
        <v>0</v>
      </c>
      <c r="AP519" s="116">
        <v>0</v>
      </c>
      <c r="AQ519" s="119">
        <v>0</v>
      </c>
    </row>
    <row r="520" spans="1:44" customHeight="1" ht="22.5">
      <c r="B520" s="101" t="str">
        <f>SUBTOTAL(3,$C$10:$C$520)</f>
        <v>0</v>
      </c>
      <c r="C520" s="104">
        <v>53</v>
      </c>
      <c r="D520" s="104" t="s">
        <v>314</v>
      </c>
      <c r="E520" s="104" t="s">
        <v>319</v>
      </c>
      <c r="F520" s="104" t="s">
        <v>320</v>
      </c>
      <c r="G520" s="104" t="s">
        <v>1195</v>
      </c>
      <c r="H520" s="104" t="s">
        <v>1196</v>
      </c>
      <c r="I520" s="104" t="s">
        <v>1197</v>
      </c>
      <c r="J520" s="107">
        <v>10</v>
      </c>
      <c r="K520" s="113">
        <v>864</v>
      </c>
      <c r="L520" s="116" t="str">
        <f>SUM(N520:AQ520)</f>
        <v>0</v>
      </c>
      <c r="M520" s="119" t="str">
        <f>L520 - K520</f>
        <v>0</v>
      </c>
      <c r="N520" s="113">
        <v>0</v>
      </c>
      <c r="O520" s="116">
        <v>0</v>
      </c>
      <c r="P520" s="116">
        <v>0</v>
      </c>
      <c r="Q520" s="124">
        <v>0</v>
      </c>
      <c r="R520" s="124">
        <v>0</v>
      </c>
      <c r="S520" s="116">
        <v>0</v>
      </c>
      <c r="T520" s="116">
        <v>0</v>
      </c>
      <c r="U520" s="116">
        <v>0</v>
      </c>
      <c r="V520" s="116">
        <v>864</v>
      </c>
      <c r="W520" s="116">
        <v>0</v>
      </c>
      <c r="X520" s="124">
        <v>0</v>
      </c>
      <c r="Y520" s="124">
        <v>0</v>
      </c>
      <c r="Z520" s="124">
        <v>0</v>
      </c>
      <c r="AA520" s="124">
        <v>0</v>
      </c>
      <c r="AB520" s="124">
        <v>0</v>
      </c>
      <c r="AC520" s="124">
        <v>0</v>
      </c>
      <c r="AD520" s="124">
        <v>0</v>
      </c>
      <c r="AE520" s="124">
        <v>0</v>
      </c>
      <c r="AF520" s="124">
        <v>0</v>
      </c>
      <c r="AG520" s="116">
        <v>0</v>
      </c>
      <c r="AH520" s="116">
        <v>0</v>
      </c>
      <c r="AI520" s="116">
        <v>0</v>
      </c>
      <c r="AJ520" s="116">
        <v>0</v>
      </c>
      <c r="AK520" s="116">
        <v>0</v>
      </c>
      <c r="AL520" s="124">
        <v>0</v>
      </c>
      <c r="AM520" s="124">
        <v>0</v>
      </c>
      <c r="AN520" s="116">
        <v>0</v>
      </c>
      <c r="AO520" s="116">
        <v>0</v>
      </c>
      <c r="AP520" s="116">
        <v>0</v>
      </c>
      <c r="AQ520" s="119">
        <v>0</v>
      </c>
    </row>
    <row r="521" spans="1:44" customHeight="1" ht="22.5">
      <c r="B521" s="101" t="str">
        <f>SUBTOTAL(3,$C$10:$C$521)</f>
        <v>0</v>
      </c>
      <c r="C521" s="104">
        <v>53</v>
      </c>
      <c r="D521" s="104" t="s">
        <v>314</v>
      </c>
      <c r="E521" s="104" t="s">
        <v>319</v>
      </c>
      <c r="F521" s="104" t="s">
        <v>320</v>
      </c>
      <c r="G521" s="104" t="s">
        <v>1198</v>
      </c>
      <c r="H521" s="104" t="s">
        <v>390</v>
      </c>
      <c r="I521" s="104"/>
      <c r="J521" s="107">
        <v>10</v>
      </c>
      <c r="K521" s="113">
        <v>250</v>
      </c>
      <c r="L521" s="116" t="str">
        <f>SUM(N521:AQ521)</f>
        <v>0</v>
      </c>
      <c r="M521" s="119" t="str">
        <f>L521 - K521</f>
        <v>0</v>
      </c>
      <c r="N521" s="113">
        <v>0</v>
      </c>
      <c r="O521" s="116">
        <v>0</v>
      </c>
      <c r="P521" s="116">
        <v>0</v>
      </c>
      <c r="Q521" s="124">
        <v>0</v>
      </c>
      <c r="R521" s="124">
        <v>0</v>
      </c>
      <c r="S521" s="116">
        <v>0</v>
      </c>
      <c r="T521" s="116">
        <v>0</v>
      </c>
      <c r="U521" s="116">
        <v>0</v>
      </c>
      <c r="V521" s="116">
        <v>0</v>
      </c>
      <c r="W521" s="116">
        <v>0</v>
      </c>
      <c r="X521" s="124">
        <v>0</v>
      </c>
      <c r="Y521" s="124">
        <v>0</v>
      </c>
      <c r="Z521" s="124">
        <v>0</v>
      </c>
      <c r="AA521" s="124">
        <v>0</v>
      </c>
      <c r="AB521" s="124">
        <v>0</v>
      </c>
      <c r="AC521" s="124">
        <v>0</v>
      </c>
      <c r="AD521" s="124">
        <v>0</v>
      </c>
      <c r="AE521" s="124">
        <v>0</v>
      </c>
      <c r="AF521" s="124">
        <v>0</v>
      </c>
      <c r="AG521" s="116">
        <v>0</v>
      </c>
      <c r="AH521" s="116">
        <v>0</v>
      </c>
      <c r="AI521" s="116">
        <v>0</v>
      </c>
      <c r="AJ521" s="116">
        <v>0</v>
      </c>
      <c r="AK521" s="116">
        <v>0</v>
      </c>
      <c r="AL521" s="124">
        <v>0</v>
      </c>
      <c r="AM521" s="124">
        <v>0</v>
      </c>
      <c r="AN521" s="116">
        <v>0</v>
      </c>
      <c r="AO521" s="116">
        <v>0</v>
      </c>
      <c r="AP521" s="116">
        <v>0</v>
      </c>
      <c r="AQ521" s="119">
        <v>0</v>
      </c>
    </row>
    <row r="522" spans="1:44" customHeight="1" ht="22.5">
      <c r="B522" s="101" t="str">
        <f>SUBTOTAL(3,$C$10:$C$522)</f>
        <v>0</v>
      </c>
      <c r="C522" s="104">
        <v>53</v>
      </c>
      <c r="D522" s="104" t="s">
        <v>314</v>
      </c>
      <c r="E522" s="104" t="s">
        <v>319</v>
      </c>
      <c r="F522" s="104" t="s">
        <v>320</v>
      </c>
      <c r="G522" s="104" t="s">
        <v>1199</v>
      </c>
      <c r="H522" s="104" t="s">
        <v>424</v>
      </c>
      <c r="I522" s="104"/>
      <c r="J522" s="107">
        <v>10</v>
      </c>
      <c r="K522" s="113">
        <v>200</v>
      </c>
      <c r="L522" s="116" t="str">
        <f>SUM(N522:AQ522)</f>
        <v>0</v>
      </c>
      <c r="M522" s="119" t="str">
        <f>L522 - K522</f>
        <v>0</v>
      </c>
      <c r="N522" s="113">
        <v>0</v>
      </c>
      <c r="O522" s="116">
        <v>0</v>
      </c>
      <c r="P522" s="116">
        <v>0</v>
      </c>
      <c r="Q522" s="124">
        <v>0</v>
      </c>
      <c r="R522" s="124">
        <v>0</v>
      </c>
      <c r="S522" s="116">
        <v>0</v>
      </c>
      <c r="T522" s="116">
        <v>0</v>
      </c>
      <c r="U522" s="116">
        <v>0</v>
      </c>
      <c r="V522" s="116">
        <v>0</v>
      </c>
      <c r="W522" s="116">
        <v>0</v>
      </c>
      <c r="X522" s="124">
        <v>0</v>
      </c>
      <c r="Y522" s="124">
        <v>0</v>
      </c>
      <c r="Z522" s="124">
        <v>0</v>
      </c>
      <c r="AA522" s="124">
        <v>0</v>
      </c>
      <c r="AB522" s="124">
        <v>0</v>
      </c>
      <c r="AC522" s="124">
        <v>0</v>
      </c>
      <c r="AD522" s="124">
        <v>0</v>
      </c>
      <c r="AE522" s="124">
        <v>0</v>
      </c>
      <c r="AF522" s="124">
        <v>0</v>
      </c>
      <c r="AG522" s="116">
        <v>0</v>
      </c>
      <c r="AH522" s="116">
        <v>0</v>
      </c>
      <c r="AI522" s="116">
        <v>0</v>
      </c>
      <c r="AJ522" s="116">
        <v>0</v>
      </c>
      <c r="AK522" s="116">
        <v>0</v>
      </c>
      <c r="AL522" s="124">
        <v>0</v>
      </c>
      <c r="AM522" s="124">
        <v>0</v>
      </c>
      <c r="AN522" s="116">
        <v>0</v>
      </c>
      <c r="AO522" s="116">
        <v>0</v>
      </c>
      <c r="AP522" s="116">
        <v>0</v>
      </c>
      <c r="AQ522" s="119">
        <v>0</v>
      </c>
    </row>
    <row r="523" spans="1:44" customHeight="1" ht="22.5">
      <c r="B523" s="101" t="str">
        <f>SUBTOTAL(3,$C$10:$C$523)</f>
        <v>0</v>
      </c>
      <c r="C523" s="104">
        <v>53</v>
      </c>
      <c r="D523" s="104" t="s">
        <v>314</v>
      </c>
      <c r="E523" s="104" t="s">
        <v>319</v>
      </c>
      <c r="F523" s="104" t="s">
        <v>320</v>
      </c>
      <c r="G523" s="104" t="s">
        <v>1200</v>
      </c>
      <c r="H523" s="104" t="s">
        <v>424</v>
      </c>
      <c r="I523" s="104"/>
      <c r="J523" s="107">
        <v>10</v>
      </c>
      <c r="K523" s="113">
        <v>100</v>
      </c>
      <c r="L523" s="116" t="str">
        <f>SUM(N523:AQ523)</f>
        <v>0</v>
      </c>
      <c r="M523" s="119" t="str">
        <f>L523 - K523</f>
        <v>0</v>
      </c>
      <c r="N523" s="113">
        <v>0</v>
      </c>
      <c r="O523" s="116">
        <v>0</v>
      </c>
      <c r="P523" s="116">
        <v>0</v>
      </c>
      <c r="Q523" s="124">
        <v>0</v>
      </c>
      <c r="R523" s="124">
        <v>0</v>
      </c>
      <c r="S523" s="116">
        <v>0</v>
      </c>
      <c r="T523" s="116">
        <v>0</v>
      </c>
      <c r="U523" s="116">
        <v>0</v>
      </c>
      <c r="V523" s="116">
        <v>0</v>
      </c>
      <c r="W523" s="116">
        <v>0</v>
      </c>
      <c r="X523" s="124">
        <v>0</v>
      </c>
      <c r="Y523" s="124">
        <v>0</v>
      </c>
      <c r="Z523" s="124">
        <v>0</v>
      </c>
      <c r="AA523" s="124">
        <v>0</v>
      </c>
      <c r="AB523" s="124">
        <v>0</v>
      </c>
      <c r="AC523" s="124">
        <v>0</v>
      </c>
      <c r="AD523" s="124">
        <v>0</v>
      </c>
      <c r="AE523" s="124">
        <v>0</v>
      </c>
      <c r="AF523" s="124">
        <v>0</v>
      </c>
      <c r="AG523" s="116">
        <v>0</v>
      </c>
      <c r="AH523" s="116">
        <v>0</v>
      </c>
      <c r="AI523" s="116">
        <v>0</v>
      </c>
      <c r="AJ523" s="116">
        <v>0</v>
      </c>
      <c r="AK523" s="116">
        <v>0</v>
      </c>
      <c r="AL523" s="124">
        <v>0</v>
      </c>
      <c r="AM523" s="124">
        <v>0</v>
      </c>
      <c r="AN523" s="116">
        <v>0</v>
      </c>
      <c r="AO523" s="116">
        <v>0</v>
      </c>
      <c r="AP523" s="116">
        <v>0</v>
      </c>
      <c r="AQ523" s="119">
        <v>0</v>
      </c>
    </row>
    <row r="524" spans="1:44" customHeight="1" ht="22.5">
      <c r="B524" s="101" t="str">
        <f>SUBTOTAL(3,$C$10:$C$524)</f>
        <v>0</v>
      </c>
      <c r="C524" s="104">
        <v>53</v>
      </c>
      <c r="D524" s="104" t="s">
        <v>314</v>
      </c>
      <c r="E524" s="104" t="s">
        <v>319</v>
      </c>
      <c r="F524" s="104" t="s">
        <v>320</v>
      </c>
      <c r="G524" s="104" t="s">
        <v>1201</v>
      </c>
      <c r="H524" s="104" t="s">
        <v>390</v>
      </c>
      <c r="I524" s="104"/>
      <c r="J524" s="107">
        <v>10</v>
      </c>
      <c r="K524" s="113">
        <v>200</v>
      </c>
      <c r="L524" s="116" t="str">
        <f>SUM(N524:AQ524)</f>
        <v>0</v>
      </c>
      <c r="M524" s="119" t="str">
        <f>L524 - K524</f>
        <v>0</v>
      </c>
      <c r="N524" s="113">
        <v>0</v>
      </c>
      <c r="O524" s="116">
        <v>0</v>
      </c>
      <c r="P524" s="116">
        <v>0</v>
      </c>
      <c r="Q524" s="124">
        <v>0</v>
      </c>
      <c r="R524" s="124">
        <v>0</v>
      </c>
      <c r="S524" s="116">
        <v>0</v>
      </c>
      <c r="T524" s="116">
        <v>0</v>
      </c>
      <c r="U524" s="116">
        <v>0</v>
      </c>
      <c r="V524" s="116">
        <v>0</v>
      </c>
      <c r="W524" s="116">
        <v>0</v>
      </c>
      <c r="X524" s="124">
        <v>0</v>
      </c>
      <c r="Y524" s="124">
        <v>0</v>
      </c>
      <c r="Z524" s="124">
        <v>0</v>
      </c>
      <c r="AA524" s="124">
        <v>0</v>
      </c>
      <c r="AB524" s="124">
        <v>0</v>
      </c>
      <c r="AC524" s="124">
        <v>0</v>
      </c>
      <c r="AD524" s="124">
        <v>0</v>
      </c>
      <c r="AE524" s="124">
        <v>0</v>
      </c>
      <c r="AF524" s="124">
        <v>0</v>
      </c>
      <c r="AG524" s="116">
        <v>0</v>
      </c>
      <c r="AH524" s="116">
        <v>0</v>
      </c>
      <c r="AI524" s="116">
        <v>0</v>
      </c>
      <c r="AJ524" s="116">
        <v>0</v>
      </c>
      <c r="AK524" s="116">
        <v>0</v>
      </c>
      <c r="AL524" s="124">
        <v>0</v>
      </c>
      <c r="AM524" s="124">
        <v>0</v>
      </c>
      <c r="AN524" s="116">
        <v>0</v>
      </c>
      <c r="AO524" s="116">
        <v>0</v>
      </c>
      <c r="AP524" s="116">
        <v>0</v>
      </c>
      <c r="AQ524" s="119">
        <v>0</v>
      </c>
    </row>
    <row r="525" spans="1:44" customHeight="1" ht="22.5">
      <c r="B525" s="101" t="str">
        <f>SUBTOTAL(3,$C$10:$C$525)</f>
        <v>0</v>
      </c>
      <c r="C525" s="104">
        <v>53</v>
      </c>
      <c r="D525" s="104" t="s">
        <v>314</v>
      </c>
      <c r="E525" s="104" t="s">
        <v>319</v>
      </c>
      <c r="F525" s="104" t="s">
        <v>320</v>
      </c>
      <c r="G525" s="104" t="s">
        <v>1202</v>
      </c>
      <c r="H525" s="104" t="s">
        <v>1196</v>
      </c>
      <c r="I525" s="104" t="s">
        <v>908</v>
      </c>
      <c r="J525" s="107">
        <v>10</v>
      </c>
      <c r="K525" s="113">
        <v>14</v>
      </c>
      <c r="L525" s="116" t="str">
        <f>SUM(N525:AQ525)</f>
        <v>0</v>
      </c>
      <c r="M525" s="119" t="str">
        <f>L525 - K525</f>
        <v>0</v>
      </c>
      <c r="N525" s="113">
        <v>0</v>
      </c>
      <c r="O525" s="116">
        <v>0</v>
      </c>
      <c r="P525" s="116">
        <v>0</v>
      </c>
      <c r="Q525" s="124">
        <v>0</v>
      </c>
      <c r="R525" s="124">
        <v>0</v>
      </c>
      <c r="S525" s="116">
        <v>0</v>
      </c>
      <c r="T525" s="116">
        <v>0</v>
      </c>
      <c r="U525" s="116">
        <v>0</v>
      </c>
      <c r="V525" s="116">
        <v>0</v>
      </c>
      <c r="W525" s="116">
        <v>0</v>
      </c>
      <c r="X525" s="124">
        <v>0</v>
      </c>
      <c r="Y525" s="124">
        <v>0</v>
      </c>
      <c r="Z525" s="124">
        <v>0</v>
      </c>
      <c r="AA525" s="124">
        <v>0</v>
      </c>
      <c r="AB525" s="124">
        <v>0</v>
      </c>
      <c r="AC525" s="124">
        <v>0</v>
      </c>
      <c r="AD525" s="124">
        <v>0</v>
      </c>
      <c r="AE525" s="124">
        <v>0</v>
      </c>
      <c r="AF525" s="124">
        <v>0</v>
      </c>
      <c r="AG525" s="116">
        <v>0</v>
      </c>
      <c r="AH525" s="116">
        <v>14</v>
      </c>
      <c r="AI525" s="116">
        <v>0</v>
      </c>
      <c r="AJ525" s="116">
        <v>0</v>
      </c>
      <c r="AK525" s="116">
        <v>0</v>
      </c>
      <c r="AL525" s="124">
        <v>0</v>
      </c>
      <c r="AM525" s="124">
        <v>0</v>
      </c>
      <c r="AN525" s="116">
        <v>0</v>
      </c>
      <c r="AO525" s="116">
        <v>0</v>
      </c>
      <c r="AP525" s="116">
        <v>0</v>
      </c>
      <c r="AQ525" s="119">
        <v>0</v>
      </c>
    </row>
    <row r="526" spans="1:44" customHeight="1" ht="22.5">
      <c r="B526" s="101" t="str">
        <f>SUBTOTAL(3,$C$10:$C$526)</f>
        <v>0</v>
      </c>
      <c r="C526" s="104">
        <v>53</v>
      </c>
      <c r="D526" s="104" t="s">
        <v>314</v>
      </c>
      <c r="E526" s="104" t="s">
        <v>319</v>
      </c>
      <c r="F526" s="104" t="s">
        <v>320</v>
      </c>
      <c r="G526" s="104" t="s">
        <v>1203</v>
      </c>
      <c r="H526" s="104" t="s">
        <v>1128</v>
      </c>
      <c r="I526" s="104" t="s">
        <v>605</v>
      </c>
      <c r="J526" s="107">
        <v>10</v>
      </c>
      <c r="K526" s="113">
        <v>3</v>
      </c>
      <c r="L526" s="116" t="str">
        <f>SUM(N526:AQ526)</f>
        <v>0</v>
      </c>
      <c r="M526" s="119" t="str">
        <f>L526 - K526</f>
        <v>0</v>
      </c>
      <c r="N526" s="113">
        <v>0</v>
      </c>
      <c r="O526" s="116">
        <v>0</v>
      </c>
      <c r="P526" s="116">
        <v>0</v>
      </c>
      <c r="Q526" s="124">
        <v>0</v>
      </c>
      <c r="R526" s="124">
        <v>0</v>
      </c>
      <c r="S526" s="116">
        <v>0</v>
      </c>
      <c r="T526" s="116">
        <v>0</v>
      </c>
      <c r="U526" s="116">
        <v>3</v>
      </c>
      <c r="V526" s="116">
        <v>0</v>
      </c>
      <c r="W526" s="116">
        <v>0</v>
      </c>
      <c r="X526" s="124">
        <v>0</v>
      </c>
      <c r="Y526" s="124">
        <v>0</v>
      </c>
      <c r="Z526" s="124">
        <v>0</v>
      </c>
      <c r="AA526" s="124">
        <v>0</v>
      </c>
      <c r="AB526" s="124">
        <v>0</v>
      </c>
      <c r="AC526" s="124">
        <v>0</v>
      </c>
      <c r="AD526" s="124">
        <v>0</v>
      </c>
      <c r="AE526" s="124">
        <v>0</v>
      </c>
      <c r="AF526" s="124">
        <v>0</v>
      </c>
      <c r="AG526" s="116">
        <v>0</v>
      </c>
      <c r="AH526" s="116">
        <v>0</v>
      </c>
      <c r="AI526" s="116">
        <v>0</v>
      </c>
      <c r="AJ526" s="116">
        <v>0</v>
      </c>
      <c r="AK526" s="116">
        <v>0</v>
      </c>
      <c r="AL526" s="124">
        <v>0</v>
      </c>
      <c r="AM526" s="124">
        <v>0</v>
      </c>
      <c r="AN526" s="116">
        <v>0</v>
      </c>
      <c r="AO526" s="116">
        <v>0</v>
      </c>
      <c r="AP526" s="116">
        <v>0</v>
      </c>
      <c r="AQ526" s="119">
        <v>0</v>
      </c>
    </row>
    <row r="527" spans="1:44" customHeight="1" ht="22.5">
      <c r="B527" s="101" t="str">
        <f>SUBTOTAL(3,$C$10:$C$527)</f>
        <v>0</v>
      </c>
      <c r="C527" s="104">
        <v>53</v>
      </c>
      <c r="D527" s="104" t="s">
        <v>314</v>
      </c>
      <c r="E527" s="104" t="s">
        <v>319</v>
      </c>
      <c r="F527" s="104" t="s">
        <v>320</v>
      </c>
      <c r="G527" s="104" t="s">
        <v>1204</v>
      </c>
      <c r="H527" s="104" t="s">
        <v>426</v>
      </c>
      <c r="I527" s="104" t="s">
        <v>427</v>
      </c>
      <c r="J527" s="107">
        <v>10</v>
      </c>
      <c r="K527" s="113">
        <v>1088</v>
      </c>
      <c r="L527" s="116" t="str">
        <f>SUM(N527:AQ527)</f>
        <v>0</v>
      </c>
      <c r="M527" s="119" t="str">
        <f>L527 - K527</f>
        <v>0</v>
      </c>
      <c r="N527" s="113">
        <v>0</v>
      </c>
      <c r="O527" s="116">
        <v>0</v>
      </c>
      <c r="P527" s="116">
        <v>0</v>
      </c>
      <c r="Q527" s="124">
        <v>0</v>
      </c>
      <c r="R527" s="124">
        <v>0</v>
      </c>
      <c r="S527" s="116">
        <v>0</v>
      </c>
      <c r="T527" s="116">
        <v>0</v>
      </c>
      <c r="U527" s="116">
        <v>0</v>
      </c>
      <c r="V527" s="116">
        <v>0</v>
      </c>
      <c r="W527" s="116">
        <v>0</v>
      </c>
      <c r="X527" s="124">
        <v>0</v>
      </c>
      <c r="Y527" s="124">
        <v>0</v>
      </c>
      <c r="Z527" s="124">
        <v>0</v>
      </c>
      <c r="AA527" s="124">
        <v>0</v>
      </c>
      <c r="AB527" s="124">
        <v>0</v>
      </c>
      <c r="AC527" s="124">
        <v>0</v>
      </c>
      <c r="AD527" s="124">
        <v>0</v>
      </c>
      <c r="AE527" s="124">
        <v>0</v>
      </c>
      <c r="AF527" s="124">
        <v>0</v>
      </c>
      <c r="AG527" s="116">
        <v>0</v>
      </c>
      <c r="AH527" s="116">
        <v>0</v>
      </c>
      <c r="AI527" s="116">
        <v>0</v>
      </c>
      <c r="AJ527" s="116">
        <v>1088</v>
      </c>
      <c r="AK527" s="116">
        <v>0</v>
      </c>
      <c r="AL527" s="124">
        <v>0</v>
      </c>
      <c r="AM527" s="124">
        <v>0</v>
      </c>
      <c r="AN527" s="116">
        <v>0</v>
      </c>
      <c r="AO527" s="116">
        <v>0</v>
      </c>
      <c r="AP527" s="116">
        <v>0</v>
      </c>
      <c r="AQ527" s="119">
        <v>0</v>
      </c>
    </row>
    <row r="528" spans="1:44" customHeight="1" ht="22.5">
      <c r="B528" s="101" t="str">
        <f>SUBTOTAL(3,$C$10:$C$528)</f>
        <v>0</v>
      </c>
      <c r="C528" s="104">
        <v>53</v>
      </c>
      <c r="D528" s="104" t="s">
        <v>314</v>
      </c>
      <c r="E528" s="104" t="s">
        <v>319</v>
      </c>
      <c r="F528" s="104" t="s">
        <v>320</v>
      </c>
      <c r="G528" s="104" t="s">
        <v>1205</v>
      </c>
      <c r="H528" s="104" t="s">
        <v>424</v>
      </c>
      <c r="I528" s="104" t="s">
        <v>1206</v>
      </c>
      <c r="J528" s="107">
        <v>10</v>
      </c>
      <c r="K528" s="113">
        <v>1800</v>
      </c>
      <c r="L528" s="116" t="str">
        <f>SUM(N528:AQ528)</f>
        <v>0</v>
      </c>
      <c r="M528" s="119" t="str">
        <f>L528 - K528</f>
        <v>0</v>
      </c>
      <c r="N528" s="113">
        <v>0</v>
      </c>
      <c r="O528" s="116">
        <v>400</v>
      </c>
      <c r="P528" s="116">
        <v>0</v>
      </c>
      <c r="Q528" s="124">
        <v>0</v>
      </c>
      <c r="R528" s="124">
        <v>0</v>
      </c>
      <c r="S528" s="116">
        <v>0</v>
      </c>
      <c r="T528" s="116">
        <v>200</v>
      </c>
      <c r="U528" s="116">
        <v>0</v>
      </c>
      <c r="V528" s="116">
        <v>200</v>
      </c>
      <c r="W528" s="116">
        <v>0</v>
      </c>
      <c r="X528" s="124">
        <v>0</v>
      </c>
      <c r="Y528" s="124">
        <v>0</v>
      </c>
      <c r="Z528" s="124">
        <v>0</v>
      </c>
      <c r="AA528" s="124">
        <v>0</v>
      </c>
      <c r="AB528" s="124">
        <v>0</v>
      </c>
      <c r="AC528" s="124">
        <v>0</v>
      </c>
      <c r="AD528" s="124">
        <v>0</v>
      </c>
      <c r="AE528" s="124">
        <v>0</v>
      </c>
      <c r="AF528" s="124">
        <v>0</v>
      </c>
      <c r="AG528" s="116">
        <v>0</v>
      </c>
      <c r="AH528" s="116">
        <v>600</v>
      </c>
      <c r="AI528" s="116">
        <v>0</v>
      </c>
      <c r="AJ528" s="116">
        <v>0</v>
      </c>
      <c r="AK528" s="116">
        <v>0</v>
      </c>
      <c r="AL528" s="124">
        <v>0</v>
      </c>
      <c r="AM528" s="124">
        <v>0</v>
      </c>
      <c r="AN528" s="116">
        <v>0</v>
      </c>
      <c r="AO528" s="116">
        <v>0</v>
      </c>
      <c r="AP528" s="116">
        <v>0</v>
      </c>
      <c r="AQ528" s="119">
        <v>0</v>
      </c>
    </row>
    <row r="529" spans="1:44" customHeight="1" ht="22.5">
      <c r="B529" s="101" t="str">
        <f>SUBTOTAL(3,$C$10:$C$529)</f>
        <v>0</v>
      </c>
      <c r="C529" s="104">
        <v>53</v>
      </c>
      <c r="D529" s="104" t="s">
        <v>314</v>
      </c>
      <c r="E529" s="104" t="s">
        <v>319</v>
      </c>
      <c r="F529" s="104" t="s">
        <v>320</v>
      </c>
      <c r="G529" s="104" t="s">
        <v>1207</v>
      </c>
      <c r="H529" s="104" t="s">
        <v>1133</v>
      </c>
      <c r="I529" s="104" t="s">
        <v>1208</v>
      </c>
      <c r="J529" s="107">
        <v>10</v>
      </c>
      <c r="K529" s="113">
        <v>300</v>
      </c>
      <c r="L529" s="116" t="str">
        <f>SUM(N529:AQ529)</f>
        <v>0</v>
      </c>
      <c r="M529" s="119" t="str">
        <f>L529 - K529</f>
        <v>0</v>
      </c>
      <c r="N529" s="113">
        <v>0</v>
      </c>
      <c r="O529" s="116">
        <v>0</v>
      </c>
      <c r="P529" s="116">
        <v>0</v>
      </c>
      <c r="Q529" s="124">
        <v>0</v>
      </c>
      <c r="R529" s="124">
        <v>0</v>
      </c>
      <c r="S529" s="116">
        <v>0</v>
      </c>
      <c r="T529" s="116">
        <v>0</v>
      </c>
      <c r="U529" s="116">
        <v>0</v>
      </c>
      <c r="V529" s="116">
        <v>300</v>
      </c>
      <c r="W529" s="116">
        <v>0</v>
      </c>
      <c r="X529" s="124">
        <v>0</v>
      </c>
      <c r="Y529" s="124">
        <v>0</v>
      </c>
      <c r="Z529" s="124">
        <v>0</v>
      </c>
      <c r="AA529" s="124">
        <v>0</v>
      </c>
      <c r="AB529" s="124">
        <v>0</v>
      </c>
      <c r="AC529" s="124">
        <v>0</v>
      </c>
      <c r="AD529" s="124">
        <v>0</v>
      </c>
      <c r="AE529" s="124">
        <v>0</v>
      </c>
      <c r="AF529" s="124">
        <v>0</v>
      </c>
      <c r="AG529" s="116">
        <v>0</v>
      </c>
      <c r="AH529" s="116">
        <v>0</v>
      </c>
      <c r="AI529" s="116">
        <v>0</v>
      </c>
      <c r="AJ529" s="116">
        <v>0</v>
      </c>
      <c r="AK529" s="116">
        <v>0</v>
      </c>
      <c r="AL529" s="124">
        <v>0</v>
      </c>
      <c r="AM529" s="124">
        <v>0</v>
      </c>
      <c r="AN529" s="116">
        <v>0</v>
      </c>
      <c r="AO529" s="116">
        <v>0</v>
      </c>
      <c r="AP529" s="116">
        <v>0</v>
      </c>
      <c r="AQ529" s="119">
        <v>0</v>
      </c>
    </row>
    <row r="530" spans="1:44" customHeight="1" ht="22.5">
      <c r="B530" s="101" t="str">
        <f>SUBTOTAL(3,$C$10:$C$530)</f>
        <v>0</v>
      </c>
      <c r="C530" s="104">
        <v>53</v>
      </c>
      <c r="D530" s="104" t="s">
        <v>314</v>
      </c>
      <c r="E530" s="104" t="s">
        <v>321</v>
      </c>
      <c r="F530" s="104" t="s">
        <v>322</v>
      </c>
      <c r="G530" s="104" t="s">
        <v>1209</v>
      </c>
      <c r="H530" s="104" t="s">
        <v>1210</v>
      </c>
      <c r="I530" s="104" t="s">
        <v>1211</v>
      </c>
      <c r="J530" s="107">
        <v>10</v>
      </c>
      <c r="K530" s="113">
        <v>1800</v>
      </c>
      <c r="L530" s="116" t="str">
        <f>SUM(N530:AQ530)</f>
        <v>0</v>
      </c>
      <c r="M530" s="119" t="str">
        <f>L530 - K530</f>
        <v>0</v>
      </c>
      <c r="N530" s="113">
        <v>600</v>
      </c>
      <c r="O530" s="116">
        <v>0</v>
      </c>
      <c r="P530" s="116">
        <v>600</v>
      </c>
      <c r="Q530" s="124">
        <v>0</v>
      </c>
      <c r="R530" s="124">
        <v>0</v>
      </c>
      <c r="S530" s="116">
        <v>0</v>
      </c>
      <c r="T530" s="116">
        <v>0</v>
      </c>
      <c r="U530" s="116">
        <v>0</v>
      </c>
      <c r="V530" s="116">
        <v>0</v>
      </c>
      <c r="W530" s="116">
        <v>0</v>
      </c>
      <c r="X530" s="124">
        <v>0</v>
      </c>
      <c r="Y530" s="124">
        <v>0</v>
      </c>
      <c r="Z530" s="124">
        <v>0</v>
      </c>
      <c r="AA530" s="124">
        <v>0</v>
      </c>
      <c r="AB530" s="124">
        <v>0</v>
      </c>
      <c r="AC530" s="124">
        <v>0</v>
      </c>
      <c r="AD530" s="124">
        <v>0</v>
      </c>
      <c r="AE530" s="124">
        <v>0</v>
      </c>
      <c r="AF530" s="124">
        <v>0</v>
      </c>
      <c r="AG530" s="116">
        <v>0</v>
      </c>
      <c r="AH530" s="116">
        <v>0</v>
      </c>
      <c r="AI530" s="116">
        <v>0</v>
      </c>
      <c r="AJ530" s="116">
        <v>0</v>
      </c>
      <c r="AK530" s="116">
        <v>0</v>
      </c>
      <c r="AL530" s="124">
        <v>0</v>
      </c>
      <c r="AM530" s="124">
        <v>0</v>
      </c>
      <c r="AN530" s="116">
        <v>0</v>
      </c>
      <c r="AO530" s="116">
        <v>0</v>
      </c>
      <c r="AP530" s="116">
        <v>0</v>
      </c>
      <c r="AQ530" s="119">
        <v>0</v>
      </c>
    </row>
    <row r="531" spans="1:44" customHeight="1" ht="22.5">
      <c r="B531" s="101" t="str">
        <f>SUBTOTAL(3,$C$10:$C$531)</f>
        <v>0</v>
      </c>
      <c r="C531" s="104">
        <v>53</v>
      </c>
      <c r="D531" s="104" t="s">
        <v>314</v>
      </c>
      <c r="E531" s="104" t="s">
        <v>321</v>
      </c>
      <c r="F531" s="104" t="s">
        <v>322</v>
      </c>
      <c r="G531" s="104" t="s">
        <v>1212</v>
      </c>
      <c r="H531" s="104" t="s">
        <v>1213</v>
      </c>
      <c r="I531" s="104" t="s">
        <v>1214</v>
      </c>
      <c r="J531" s="107">
        <v>10</v>
      </c>
      <c r="K531" s="113">
        <v>1800</v>
      </c>
      <c r="L531" s="116" t="str">
        <f>SUM(N531:AQ531)</f>
        <v>0</v>
      </c>
      <c r="M531" s="119" t="str">
        <f>L531 - K531</f>
        <v>0</v>
      </c>
      <c r="N531" s="113">
        <v>600</v>
      </c>
      <c r="O531" s="116">
        <v>0</v>
      </c>
      <c r="P531" s="116">
        <v>600</v>
      </c>
      <c r="Q531" s="124">
        <v>0</v>
      </c>
      <c r="R531" s="124">
        <v>0</v>
      </c>
      <c r="S531" s="116">
        <v>0</v>
      </c>
      <c r="T531" s="116">
        <v>0</v>
      </c>
      <c r="U531" s="116">
        <v>0</v>
      </c>
      <c r="V531" s="116">
        <v>0</v>
      </c>
      <c r="W531" s="116">
        <v>0</v>
      </c>
      <c r="X531" s="124">
        <v>0</v>
      </c>
      <c r="Y531" s="124">
        <v>0</v>
      </c>
      <c r="Z531" s="124">
        <v>0</v>
      </c>
      <c r="AA531" s="124">
        <v>0</v>
      </c>
      <c r="AB531" s="124">
        <v>0</v>
      </c>
      <c r="AC531" s="124">
        <v>0</v>
      </c>
      <c r="AD531" s="124">
        <v>0</v>
      </c>
      <c r="AE531" s="124">
        <v>0</v>
      </c>
      <c r="AF531" s="124">
        <v>0</v>
      </c>
      <c r="AG531" s="116">
        <v>0</v>
      </c>
      <c r="AH531" s="116">
        <v>0</v>
      </c>
      <c r="AI531" s="116">
        <v>0</v>
      </c>
      <c r="AJ531" s="116">
        <v>0</v>
      </c>
      <c r="AK531" s="116">
        <v>0</v>
      </c>
      <c r="AL531" s="124">
        <v>0</v>
      </c>
      <c r="AM531" s="124">
        <v>0</v>
      </c>
      <c r="AN531" s="116">
        <v>0</v>
      </c>
      <c r="AO531" s="116">
        <v>0</v>
      </c>
      <c r="AP531" s="116">
        <v>0</v>
      </c>
      <c r="AQ531" s="119">
        <v>0</v>
      </c>
    </row>
    <row r="532" spans="1:44" customHeight="1" ht="22.5">
      <c r="B532" s="101" t="str">
        <f>SUBTOTAL(3,$C$10:$C$532)</f>
        <v>0</v>
      </c>
      <c r="C532" s="104">
        <v>53</v>
      </c>
      <c r="D532" s="104" t="s">
        <v>314</v>
      </c>
      <c r="E532" s="104" t="s">
        <v>321</v>
      </c>
      <c r="F532" s="104" t="s">
        <v>322</v>
      </c>
      <c r="G532" s="104" t="s">
        <v>1215</v>
      </c>
      <c r="H532" s="104" t="s">
        <v>1216</v>
      </c>
      <c r="I532" s="104" t="s">
        <v>1217</v>
      </c>
      <c r="J532" s="107">
        <v>10</v>
      </c>
      <c r="K532" s="113">
        <v>1800</v>
      </c>
      <c r="L532" s="116" t="str">
        <f>SUM(N532:AQ532)</f>
        <v>0</v>
      </c>
      <c r="M532" s="119" t="str">
        <f>L532 - K532</f>
        <v>0</v>
      </c>
      <c r="N532" s="113">
        <v>600</v>
      </c>
      <c r="O532" s="116">
        <v>0</v>
      </c>
      <c r="P532" s="116">
        <v>600</v>
      </c>
      <c r="Q532" s="124">
        <v>0</v>
      </c>
      <c r="R532" s="124">
        <v>0</v>
      </c>
      <c r="S532" s="116">
        <v>0</v>
      </c>
      <c r="T532" s="116">
        <v>0</v>
      </c>
      <c r="U532" s="116">
        <v>0</v>
      </c>
      <c r="V532" s="116">
        <v>0</v>
      </c>
      <c r="W532" s="116">
        <v>0</v>
      </c>
      <c r="X532" s="124">
        <v>0</v>
      </c>
      <c r="Y532" s="124">
        <v>0</v>
      </c>
      <c r="Z532" s="124">
        <v>0</v>
      </c>
      <c r="AA532" s="124">
        <v>0</v>
      </c>
      <c r="AB532" s="124">
        <v>0</v>
      </c>
      <c r="AC532" s="124">
        <v>0</v>
      </c>
      <c r="AD532" s="124">
        <v>0</v>
      </c>
      <c r="AE532" s="124">
        <v>0</v>
      </c>
      <c r="AF532" s="124">
        <v>0</v>
      </c>
      <c r="AG532" s="116">
        <v>0</v>
      </c>
      <c r="AH532" s="116">
        <v>0</v>
      </c>
      <c r="AI532" s="116">
        <v>0</v>
      </c>
      <c r="AJ532" s="116">
        <v>0</v>
      </c>
      <c r="AK532" s="116">
        <v>0</v>
      </c>
      <c r="AL532" s="124">
        <v>0</v>
      </c>
      <c r="AM532" s="124">
        <v>0</v>
      </c>
      <c r="AN532" s="116">
        <v>0</v>
      </c>
      <c r="AO532" s="116">
        <v>0</v>
      </c>
      <c r="AP532" s="116">
        <v>0</v>
      </c>
      <c r="AQ532" s="119">
        <v>0</v>
      </c>
    </row>
    <row r="533" spans="1:44" customHeight="1" ht="22.5">
      <c r="B533" s="101" t="str">
        <f>SUBTOTAL(3,$C$10:$C$533)</f>
        <v>0</v>
      </c>
      <c r="C533" s="104">
        <v>53</v>
      </c>
      <c r="D533" s="104" t="s">
        <v>314</v>
      </c>
      <c r="E533" s="104" t="s">
        <v>321</v>
      </c>
      <c r="F533" s="104" t="s">
        <v>322</v>
      </c>
      <c r="G533" s="104" t="s">
        <v>1218</v>
      </c>
      <c r="H533" s="104" t="s">
        <v>1219</v>
      </c>
      <c r="I533" s="104" t="s">
        <v>1220</v>
      </c>
      <c r="J533" s="107">
        <v>10</v>
      </c>
      <c r="K533" s="113">
        <v>1800</v>
      </c>
      <c r="L533" s="116" t="str">
        <f>SUM(N533:AQ533)</f>
        <v>0</v>
      </c>
      <c r="M533" s="119" t="str">
        <f>L533 - K533</f>
        <v>0</v>
      </c>
      <c r="N533" s="113">
        <v>600</v>
      </c>
      <c r="O533" s="116">
        <v>0</v>
      </c>
      <c r="P533" s="116">
        <v>600</v>
      </c>
      <c r="Q533" s="124">
        <v>0</v>
      </c>
      <c r="R533" s="124">
        <v>0</v>
      </c>
      <c r="S533" s="116">
        <v>0</v>
      </c>
      <c r="T533" s="116">
        <v>0</v>
      </c>
      <c r="U533" s="116">
        <v>0</v>
      </c>
      <c r="V533" s="116">
        <v>0</v>
      </c>
      <c r="W533" s="116">
        <v>0</v>
      </c>
      <c r="X533" s="124">
        <v>0</v>
      </c>
      <c r="Y533" s="124">
        <v>0</v>
      </c>
      <c r="Z533" s="124">
        <v>0</v>
      </c>
      <c r="AA533" s="124">
        <v>0</v>
      </c>
      <c r="AB533" s="124">
        <v>0</v>
      </c>
      <c r="AC533" s="124">
        <v>0</v>
      </c>
      <c r="AD533" s="124">
        <v>0</v>
      </c>
      <c r="AE533" s="124">
        <v>0</v>
      </c>
      <c r="AF533" s="124">
        <v>0</v>
      </c>
      <c r="AG533" s="116">
        <v>0</v>
      </c>
      <c r="AH533" s="116">
        <v>0</v>
      </c>
      <c r="AI533" s="116">
        <v>0</v>
      </c>
      <c r="AJ533" s="116">
        <v>0</v>
      </c>
      <c r="AK533" s="116">
        <v>0</v>
      </c>
      <c r="AL533" s="124">
        <v>0</v>
      </c>
      <c r="AM533" s="124">
        <v>0</v>
      </c>
      <c r="AN533" s="116">
        <v>0</v>
      </c>
      <c r="AO533" s="116">
        <v>0</v>
      </c>
      <c r="AP533" s="116">
        <v>0</v>
      </c>
      <c r="AQ533" s="119">
        <v>0</v>
      </c>
    </row>
    <row r="534" spans="1:44" customHeight="1" ht="22.5">
      <c r="B534" s="102" t="str">
        <f>SUBTOTAL(3,$C$10:$C$534)</f>
        <v>0</v>
      </c>
      <c r="C534" s="105">
        <v>53</v>
      </c>
      <c r="D534" s="105" t="s">
        <v>314</v>
      </c>
      <c r="E534" s="105" t="s">
        <v>321</v>
      </c>
      <c r="F534" s="105" t="s">
        <v>322</v>
      </c>
      <c r="G534" s="105" t="s">
        <v>1221</v>
      </c>
      <c r="H534" s="105" t="s">
        <v>1222</v>
      </c>
      <c r="I534" s="105" t="s">
        <v>1223</v>
      </c>
      <c r="J534" s="108">
        <v>10</v>
      </c>
      <c r="K534" s="114">
        <v>1800</v>
      </c>
      <c r="L534" s="117" t="str">
        <f>SUM(N534:AQ534)</f>
        <v>0</v>
      </c>
      <c r="M534" s="120" t="str">
        <f>L534 - K534</f>
        <v>0</v>
      </c>
      <c r="N534" s="114">
        <v>0</v>
      </c>
      <c r="O534" s="117">
        <v>600</v>
      </c>
      <c r="P534" s="117">
        <v>600</v>
      </c>
      <c r="Q534" s="125">
        <v>0</v>
      </c>
      <c r="R534" s="125">
        <v>0</v>
      </c>
      <c r="S534" s="117">
        <v>0</v>
      </c>
      <c r="T534" s="117">
        <v>0</v>
      </c>
      <c r="U534" s="117">
        <v>0</v>
      </c>
      <c r="V534" s="117">
        <v>0</v>
      </c>
      <c r="W534" s="117">
        <v>0</v>
      </c>
      <c r="X534" s="125">
        <v>0</v>
      </c>
      <c r="Y534" s="125">
        <v>0</v>
      </c>
      <c r="Z534" s="125">
        <v>0</v>
      </c>
      <c r="AA534" s="125">
        <v>0</v>
      </c>
      <c r="AB534" s="125">
        <v>0</v>
      </c>
      <c r="AC534" s="125">
        <v>0</v>
      </c>
      <c r="AD534" s="125">
        <v>0</v>
      </c>
      <c r="AE534" s="125">
        <v>0</v>
      </c>
      <c r="AF534" s="125">
        <v>0</v>
      </c>
      <c r="AG534" s="117">
        <v>0</v>
      </c>
      <c r="AH534" s="117">
        <v>0</v>
      </c>
      <c r="AI534" s="117">
        <v>0</v>
      </c>
      <c r="AJ534" s="117">
        <v>0</v>
      </c>
      <c r="AK534" s="117">
        <v>0</v>
      </c>
      <c r="AL534" s="125">
        <v>0</v>
      </c>
      <c r="AM534" s="125">
        <v>0</v>
      </c>
      <c r="AN534" s="117">
        <v>0</v>
      </c>
      <c r="AO534" s="117">
        <v>0</v>
      </c>
      <c r="AP534" s="117">
        <v>0</v>
      </c>
      <c r="AQ534" s="120">
        <v>0</v>
      </c>
    </row>
    <row r="535" spans="1:44">
      <c r="AQ535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2020-04-24T02:35:16+01:00</dcterms:created>
  <dcterms:modified xsi:type="dcterms:W3CDTF">2020-04-24T02:35:16+01:00</dcterms:modified>
  <dc:title>Untitled Spreadsheet</dc:title>
  <dc:description/>
  <dc:subject/>
  <cp:keywords/>
  <cp:category/>
</cp:coreProperties>
</file>