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HISTORY'!$B$9:$AR$9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)( 723.35 ) 
 ข้อมุล cycle per line = 1.85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)( 1441.15 ) 
 ข้อมุล cycle per line = 1.766115196078432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)( 536.8 ) 
 ข้อมุล cycle per line = 1.22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จำนวนการผลิต( 1126 ) x ( ผลรวม cycletime part ที่ทำการผลิต )( 888.16 ) 
 ข้อมุล cycle per line = 0.7887744227353464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จำนวนการผลิต( 502 ) x ( ผลรวม cycletime part ที่ทำการผลิต )( 928.7 ) 
 ข้อมุล cycle per line = 1.85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)( 1813 ) 
 ข้อมุล cycle per line = 1.716856060606061</t>
        </r>
      </text>
    </comment>
    <comment ref="N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จำนวนการผลิต( 329 ) x ( ผลรวม cycletime part ที่ทำการผลิต )( 546.14 ) 
 ข้อมุล cycle per line = 1.66</t>
        </r>
      </text>
    </comment>
    <comment ref="AM1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)( 1024.22 ) 
 ข้อมุล cycle per line = 1.35478835978836</t>
        </r>
      </text>
    </comment>
    <comment ref="N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จำนวนการผลิต( 234 ) x ( ผลรวม cycletime part ที่ทำการผลิต )( 234 ) 
 ข้อมุล cycle per line = 1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)( 514 ) 
 ข้อมุล cycle per line = 0.7932098765432098</t>
        </r>
      </text>
    </comment>
    <comment ref="N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)( 648.7 ) 
 ข้อมุล cycle per line = 1.3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จำนวนการผลิต( 1104 ) x ( ผลรวม cycletime part ที่ทำการผลิต )( 1435.2 ) 
 ข้อมุล cycle per line = 1.3</t>
        </r>
      </text>
    </comment>
    <comment ref="N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)( 201.6 ) 
 ข้อมุล cycle per line = 1.6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)( 201.6 ) 
 ข้อมุล cycle per line = 1.6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จำนวนการผลิต( 482 ) x ( ผลรวม cycletime part ที่ทำการผลิต )( 602.5 ) 
 ข้อมุล cycle per line = 1.25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จำนวนการผลิต( 1296 ) x ( ผลรวม cycletime part ที่ทำการผลิต )( 1412.5 ) 
 ข้อมุล cycle per line = 1.089891975308642</t>
        </r>
      </text>
    </comment>
    <comment ref="N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จำนวนการผลิต( 959 ) x ( ผลรวม cycletime part ที่ทำการผลิต )( 719.25 ) 
 ข้อมุล cycle per line = 0.75</t>
        </r>
      </text>
    </comment>
    <comment ref="AM1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)( 1415.25 ) 
 ข้อมุล cycle per line = 0.69375</t>
        </r>
      </text>
    </comment>
    <comment ref="N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)( 151.2 ) 
 ข้อมุล cycle per line = 1.8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)( 887.4 ) 
 ข้อมุล cycle per line = 0.87</t>
        </r>
      </text>
    </comment>
    <comment ref="N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จำนวนการผลิต( 308 ) x ( ผลรวม cycletime part ที่ทำการผลิต )( 308 ) 
 ข้อมุล cycle per line = 1</t>
        </r>
      </text>
    </comment>
    <comment ref="AM1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)( 650 ) 
 ข้อมุล cycle per line = 0.8207070707070707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)( 665.72 ) 
 ข้อมุล cycle per line = 1.78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จำนวนการผลิต( 804 ) x ( ผลรวม cycletime part ที่ทำการผลิต )( 1431.12 ) 
 ข้อมุล cycle per line = 1.78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จำนวนการผลิต( 586 ) x ( ผลรวม cycletime part ที่ทำการผลิต )( 732.5 ) 
 ข้อมุล cycle per line = 1.25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จำนวนการผลิต( 1296 ) x ( ผลรวม cycletime part ที่ทำการผลิต )( 1542.5 ) 
 ข้อมุล cycle per line = 1.190200617283951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)( 828 ) 
 ข้อมุล cycle per line = 1.38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)( 1242 ) 
 ข้อมุล cycle per line = 1.38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จำนวนการผลิต( 283 ) x ( ผลรวม cycletime part ที่ทำการผลิต )( 206.59 ) 
 ข้อมุล cycle per line = 0.73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)( 438 ) 
 ข้อมุล cycle per line = 0.73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)( 0 ) 
 ข้อมุล cycle per line = 0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จำนวนการผลิต( 763 ) x ( ผลรวม cycletime part ที่ทำการผลิต )( 633.29 ) 
 ข้อมุล cycle per line = 0.83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จำนวนการผลิต( 1632 ) x ( ผลรวม cycletime part ที่ทำการผลิต )( 1369.5 ) 
 ข้อมุล cycle per line = 0.8391544117647058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จำนวนการผลิต( 751 ) x ( ผลรวม cycletime part ที่ทำการผลิต )( 503.17 ) 
 ข้อมุล cycle per line = 0.67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จำนวนการผลิต( 1632 ) x ( ผลรวม cycletime part ที่ทำการผลิต )( 1060.61 ) 
 ข้อมุล cycle per line = 0.6498835784313725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จำนวนการผลิต( 346 ) x ( ผลรวม cycletime part ที่ทำการผลิต )( 574.36 ) 
 ข้อมุล cycle per line = 1.66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)( 1271.56 ) 
 ข้อมุล cycle per line = 1.412844444444444</t>
        </r>
      </text>
    </comment>
    <comment ref="N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)( 354.75 ) 
 ข้อมุล cycle per line = 0.75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)( 590.25 ) 
 ข้อมุล cycle per line = 0.7026785714285714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จำนวนการผลิต( 980 ) x ( ผลรวม cycletime part ที่ทำการผลิต )( 656.6 ) 
 ข้อมุล cycle per line = 0.67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)( 1428.44 ) 
 ข้อมุล cycle per line = 0.6199826388888889</t>
        </r>
      </text>
    </comment>
    <comment ref="N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)( 213.75 ) 
 ข้อมุล cycle per line = 0.75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)( 393.75 ) 
 ข้อมุล cycle per line = 0.3728693181818182</t>
        </r>
      </text>
    </comment>
    <comment ref="AM1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จำนวนการผลิต( 9786 ) x ( ผลรวม cycletime part ที่ทำการผลิต )( 0 ) 
 ข้อมุล cycle per line = 0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จำนวนการผลิต( 12 ) x ( ผลรวม cycletime part ที่ทำการผลิต )( 0 ) 
 ข้อมุล cycle per line = 0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)( 0 ) 
 ข้อมุล cycle per line = 0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จำนวนการผลิต( 391 ) x ( ผลรวม cycletime part ที่ทำการผลิต )( 723.35 ) 
 ข้อมุล cycle per line = 1.85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จำนวนการผลิต( 816 ) x ( ผลรวม cycletime part ที่ทำการผลิต )( 1441.15 ) 
 ข้อมุล cycle per line = 1.766115196078432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จำนวนการผลิต( 440 ) x ( ผลรวม cycletime part ที่ทำการผลิต )( 536.8 ) 
 ข้อมุล cycle per line = 1.22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จำนวนการผลิต( 1126 ) x ( ผลรวม cycletime part ที่ทำการผลิต )( 888.16 ) 
 ข้อมุล cycle per line = 0.7887744227353464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จำนวนการผลิต( 502 ) x ( ผลรวม cycletime part ที่ทำการผลิต )( 928.7 ) 
 ข้อมุล cycle per line = 1.85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)( 1813 ) 
 ข้อมุล cycle per line = 1.716856060606061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จำนวนการผลิต( 329 ) x ( ผลรวม cycletime part ที่ทำการผลิต )( 546.14 ) 
 ข้อมุล cycle per line = 1.66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จำนวนการผลิต( 756 ) x ( ผลรวม cycletime part ที่ทำการผลิต )( 1024.22 ) 
 ข้อมุล cycle per line = 1.35478835978836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จำนวนการผลิต( 234 ) x ( ผลรวม cycletime part ที่ทำการผลิต )( 234 ) 
 ข้อมุล cycle per line = 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จำนวนการผลิต( 648 ) x ( ผลรวม cycletime part ที่ทำการผลิต )( 514 ) 
 ข้อมุล cycle per line = 0.7932098765432098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จำนวนการผลิต( 499 ) x ( ผลรวม cycletime part ที่ทำการผลิต )( 648.7 ) 
 ข้อมุล cycle per line = 1.3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จำนวนการผลิต( 1104 ) x ( ผลรวม cycletime part ที่ทำการผลิต )( 1435.2 ) 
 ข้อมุล cycle per line = 1.3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)( 201.6 ) 
 ข้อมุล cycle per line = 1.6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)( 201.6 ) 
 ข้อมุล cycle per line = 1.6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จำนวนการผลิต( 126 ) x ( ผลรวม cycletime part ที่ทำการผลิต )( 0 ) 
 ข้อมุล cycle per line = 0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จำนวนการผลิต( 482 ) x ( ผลรวม cycletime part ที่ทำการผลิต )( 602.5 ) 
 ข้อมุล cycle per line = 1.25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จำนวนการผลิต( 1296 ) x ( ผลรวม cycletime part ที่ทำการผลิต )( 1412.5 ) 
 ข้อมุล cycle per line = 1.089891975308642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จำนวนการผลิต( 959 ) x ( ผลรวม cycletime part ที่ทำการผลิต )( 719.25 ) 
 ข้อมุล cycle per line = 0.75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)( 1415.25 ) 
 ข้อมุล cycle per line = 0.69375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)( 151.2 ) 
 ข้อมุล cycle per line = 1.8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)( 887.4 ) 
 ข้อมุล cycle per line = 0.87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จำนวนการผลิต( 308 ) x ( ผลรวม cycletime part ที่ทำการผลิต )( 308 ) 
 ข้อมุล cycle per line = 1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จำนวนการผลิต( 792 ) x ( ผลรวม cycletime part ที่ทำการผลิต )( 650 ) 
 ข้อมุล cycle per line = 0.8207070707070707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จำนวนการผลิต( 374 ) x ( ผลรวม cycletime part ที่ทำการผลิต )( 665.72 ) 
 ข้อมุล cycle per line = 1.78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จำนวนการผลิต( 804 ) x ( ผลรวม cycletime part ที่ทำการผลิต )( 1431.12 ) 
 ข้อมุล cycle per line = 1.78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จำนวนการผลิต( 586 ) x ( ผลรวม cycletime part ที่ทำการผลิต )( 732.5 ) 
 ข้อมุล cycle per line = 1.25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จำนวนการผลิต( 1296 ) x ( ผลรวม cycletime part ที่ทำการผลิต )( 1542.5 ) 
 ข้อมุล cycle per line = 1.190200617283951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)( 828 ) 
 ข้อมุล cycle per line = 1.38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)( 1242 ) 
 ข้อมุล cycle per line = 1.38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จำนวนการผลิต( 283 ) x ( ผลรวม cycletime part ที่ทำการผลิต )( 206.59 ) 
 ข้อมุล cycle per line = 0.73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)( 438 ) 
 ข้อมุล cycle per line = 0.73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จำนวนการผลิต( 280 ) x ( ผลรวม cycletime part ที่ทำการผลิต )( 0 ) 
 ข้อมุล cycle per line = 0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จำนวนการผลิต( 763 ) x ( ผลรวม cycletime part ที่ทำการผลิต )( 633.29 ) 
 ข้อมุล cycle per line = 0.83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จำนวนการผลิต( 1632 ) x ( ผลรวม cycletime part ที่ทำการผลิต )( 1369.5 ) 
 ข้อมุล cycle per line = 0.8391544117647058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จำนวนการผลิต( 751 ) x ( ผลรวม cycletime part ที่ทำการผลิต )( 503.17 ) 
 ข้อมุล cycle per line = 0.67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จำนวนการผลิต( 1632 ) x ( ผลรวม cycletime part ที่ทำการผลิต )( 1060.61 ) 
 ข้อมุล cycle per line = 0.6498835784313725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จำนวนการผลิต( 346 ) x ( ผลรวม cycletime part ที่ทำการผลิต )( 574.36 ) 
 ข้อมุล cycle per line = 1.66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จำนวนการผลิต( 900 ) x ( ผลรวม cycletime part ที่ทำการผลิต )( 1271.56 ) 
 ข้อมุล cycle per line = 1.412844444444444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จำนวนการผลิต( 473 ) x ( ผลรวม cycletime part ที่ทำการผลิต )( 354.75 ) 
 ข้อมุล cycle per line = 0.75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)( 590.25 ) 
 ข้อมุล cycle per line = 0.7026785714285714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จำนวนการผลิต( 980 ) x ( ผลรวม cycletime part ที่ทำการผลิต )( 656.6 ) 
 ข้อมุล cycle per line = 0.67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จำนวนการผลิต( 2304 ) x ( ผลรวม cycletime part ที่ทำการผลิต )( 1428.44 ) 
 ข้อมุล cycle per line = 0.6199826388888889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จำนวนการผลิต( 285 ) x ( ผลรวม cycletime part ที่ทำการผลิต )( 213.75 ) 
 ข้อมุล cycle per line = 0.75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จำนวนการผลิต( 1056 ) x ( ผลรวม cycletime part ที่ทำการผลิต )( 393.75 ) 
 ข้อมุล cycle per line = 0.3728693181818182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2020-05-05"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2020-05-06"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2020-05-09"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2020-05"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จำนวนการผลิต( 9786 )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จำนวนการผลิต( 12 ) x ( ผลรวม cycletime part ที่ทำการผลิต )( 0 ) 
 ข้อมุล cycle per line = 0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จำนวนการผลิต( 2400 )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<sst xmlns="http://schemas.openxmlformats.org/spreadsheetml/2006/main" uniqueCount="488">
  <si>
    <t>PRODUCTION REPORT OF 2020 MAY 07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</si>
  <si>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</si>
  <si>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</si>
  <si>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</si>
  <si>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</si>
  <si>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</si>
  <si>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</si>
  <si>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2020-05-05</t>
  </si>
  <si>
    <t>2020-05-06</t>
  </si>
  <si>
    <t>2020-05-07</t>
  </si>
  <si>
    <t>2020-05-08</t>
  </si>
  <si>
    <t>2020-05-09</t>
  </si>
  <si>
    <t>ACCUMULATE DATA FROM 2020-05-01 TO 2020-05-07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</si>
  <si>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</si>
  <si>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</si>
  <si>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</si>
  <si>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</si>
  <si>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</si>
  <si>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</si>
  <si>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</si>
  <si>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</si>
  <si>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</si>
  <si>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</si>
  <si>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</si>
  <si>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</si>
  <si>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</si>
  <si>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</si>
  <si>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</si>
  <si>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</si>
  <si>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</si>
  <si>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</si>
  <si>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</si>
  <si>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</si>
  <si>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</si>
  <si>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</si>
  <si>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</si>
  <si>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</si>
  <si>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</si>
  <si>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</si>
  <si>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</si>
  <si>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</si>
  <si>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</si>
  <si>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</si>
  <si>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</si>
  <si>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</si>
  <si>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</si>
  <si>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</si>
  <si>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</si>
  <si>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</si>
  <si>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</si>
  <si>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</si>
  <si>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</si>
  <si>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</si>
  <si>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</si>
  <si>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</si>
  <si>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</si>
  <si>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</si>
  <si>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</si>
  <si>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</si>
  <si>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</si>
  <si>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</si>
  <si>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</si>
  <si>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</si>
  <si>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</si>
  <si>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</si>
  <si>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</si>
  <si>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</si>
  <si>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</si>
  <si>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</si>
  <si>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</si>
  <si>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</si>
  <si>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</si>
  <si>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</si>
  <si>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</si>
  <si>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</si>
  <si>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</si>
  <si>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</si>
  <si>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K1M038</t>
  </si>
  <si>
    <t>G15 4G64 CASE OIL PUMP</t>
  </si>
  <si>
    <t>K1M039</t>
  </si>
  <si>
    <t>4JJ CASE WATER PUMP</t>
  </si>
  <si>
    <t>K1M054</t>
  </si>
  <si>
    <t>4JJ COVER OIL PUMP</t>
  </si>
  <si>
    <t>K1M057</t>
  </si>
  <si>
    <t>IAFM FRONT CASE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</si>
  <si>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</si>
  <si>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</si>
  <si>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</si>
  <si>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</si>
  <si>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</si>
  <si>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</si>
  <si>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</si>
  <si>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</si>
  <si>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</si>
  <si>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</si>
  <si>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</si>
  <si>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</si>
  <si>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</si>
  <si>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</si>
  <si>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</si>
  <si>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</si>
  <si>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</si>
  <si>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</si>
  <si>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</si>
  <si>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</si>
  <si>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</si>
  <si>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</si>
  <si>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</si>
  <si>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</si>
  <si>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</si>
  <si>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</si>
  <si>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</si>
  <si>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</si>
  <si>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</si>
  <si>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</si>
  <si>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</si>
  <si>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</si>
  <si>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</si>
  <si>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</si>
  <si>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</si>
  <si>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</si>
  <si>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</si>
  <si>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</si>
  <si>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</si>
  <si>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</si>
  <si>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</si>
  <si>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</si>
  <si>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</si>
  <si>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</si>
  <si>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</si>
  <si>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</si>
  <si>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</si>
  <si>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</si>
  <si>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</si>
  <si>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</si>
  <si>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</si>
  <si>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</si>
  <si>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</si>
  <si>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</si>
  <si>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</si>
  <si>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</si>
  <si>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</si>
  <si>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</si>
  <si>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</si>
  <si>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</si>
  <si>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</si>
  <si>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</si>
  <si>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</si>
  <si>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</si>
  <si>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</si>
  <si>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</si>
  <si>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</si>
  <si>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</si>
  <si>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</si>
  <si>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</si>
  <si>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</si>
  <si>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</si>
  <si>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</si>
  <si>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</si>
  <si>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</si>
  <si>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</si>
  <si>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</si>
  <si>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</si>
  <si>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</si>
  <si>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</si>
  <si>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</si>
  <si>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</si>
  <si>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</si>
  <si>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</si>
  <si>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</si>
  <si>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</si>
  <si>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</si>
  <si>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</si>
  <si>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</si>
  <si>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</si>
  <si>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</si>
  <si>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</si>
  <si>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</si>
  <si>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</si>
  <si>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</si>
  <si>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</si>
  <si>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</si>
  <si>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</si>
  <si>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</si>
  <si>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</si>
  <si>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</si>
  <si>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</si>
  <si>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</si>
  <si>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</si>
  <si>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</si>
  <si>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</si>
  <si>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</si>
  <si>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</si>
  <si>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</si>
  <si>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</si>
  <si>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</si>
  <si>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</si>
  <si>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</si>
  <si>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</si>
  <si>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</si>
  <si>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</si>
  <si>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</si>
  <si>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</si>
  <si>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</si>
  <si>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</si>
  <si>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</si>
  <si>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</si>
  <si>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</si>
  <si>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</si>
  <si>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</si>
  <si>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</si>
  <si>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</si>
  <si>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</si>
  <si>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</si>
  <si>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</si>
  <si>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</si>
  <si>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</si>
  <si>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</si>
  <si>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</si>
  <si>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</si>
  <si>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</si>
  <si>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</si>
  <si>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</si>
  <si>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</si>
  <si>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</si>
  <si>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</si>
  <si>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</si>
  <si>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</si>
  <si>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</si>
  <si>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</si>
  <si>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</si>
  <si>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</si>
  <si>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</si>
  <si>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</si>
  <si>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</si>
  <si>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</si>
  <si>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</si>
  <si>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</si>
  <si>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</si>
  <si>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</si>
  <si>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</si>
  <si>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</si>
  <si>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</si>
  <si>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</si>
  <si>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</si>
  <si>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</si>
  <si>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</si>
  <si>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</si>
  <si>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</si>
  <si>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</si>
  <si>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</si>
  <si>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</si>
  <si>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</si>
  <si>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</si>
  <si>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</si>
  <si>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</si>
  <si>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K2M066</t>
  </si>
  <si>
    <t>K2M074</t>
  </si>
  <si>
    <t>K2M078</t>
  </si>
  <si>
    <t>K2M092</t>
  </si>
  <si>
    <t>K2M094</t>
  </si>
  <si>
    <t>K2M100</t>
  </si>
  <si>
    <t>K2M101</t>
  </si>
  <si>
    <t>K2M106</t>
  </si>
  <si>
    <t>K2M107</t>
  </si>
  <si>
    <t>K2M108</t>
  </si>
  <si>
    <t>K2M109</t>
  </si>
  <si>
    <t>K2M110</t>
  </si>
  <si>
    <t>K2M121</t>
  </si>
  <si>
    <t>K2M123</t>
  </si>
  <si>
    <t>K2M126</t>
  </si>
  <si>
    <t>K2M127</t>
  </si>
  <si>
    <t>K2M129</t>
  </si>
  <si>
    <t>K2M130</t>
  </si>
  <si>
    <t>K2M131</t>
  </si>
  <si>
    <t>K2M132</t>
  </si>
  <si>
    <t>K2M133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</si>
  <si>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</si>
  <si>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</si>
  <si>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</si>
  <si>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</si>
  <si>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</si>
  <si>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</si>
  <si>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</si>
  <si>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</si>
  <si>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</si>
  <si>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</si>
  <si>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</si>
  <si>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</si>
  <si>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</si>
  <si>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</si>
  <si>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</si>
  <si>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</si>
  <si>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</si>
  <si>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</si>
  <si>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</si>
  <si>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</si>
  <si>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</si>
  <si>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</si>
  <si>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MAY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</si>
  <si>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</si>
  <si>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</si>
  <si>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</si>
  <si>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</si>
  <si>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</si>
  <si>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</si>
  <si>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</si>
  <si>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</si>
  <si>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</si>
  <si>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</si>
  <si>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</si>
  <si>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</si>
  <si>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</si>
  <si>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</si>
  <si>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</si>
  <si>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</si>
  <si>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</si>
  <si>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</si>
  <si>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</si>
  <si>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</si>
  <si>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</si>
  <si>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</si>
  <si>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</si>
  <si>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</si>
  <si>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</si>
  <si>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</si>
  <si>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</si>
  <si>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</si>
  <si>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</si>
  <si>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</si>
  <si>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</si>
  <si>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</si>
  <si>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</si>
  <si>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</si>
  <si>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</si>
  <si>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</si>
  <si>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</si>
  <si>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 xml:space="preserve">friday   </t>
  </si>
  <si>
    <t xml:space="preserve">saturday </t>
  </si>
  <si>
    <t xml:space="preserve">sunday   </t>
  </si>
  <si>
    <t>wednesday</t>
  </si>
  <si>
    <t>897312-1474</t>
  </si>
  <si>
    <t>WATER PUMP ASSY</t>
  </si>
  <si>
    <t>4JJ1</t>
  </si>
  <si>
    <t>J105-25100</t>
  </si>
  <si>
    <t>BODY</t>
  </si>
  <si>
    <t>V1305</t>
  </si>
  <si>
    <t>L105-17511</t>
  </si>
  <si>
    <t>CASE</t>
  </si>
  <si>
    <t>EJ50</t>
  </si>
  <si>
    <t>TC422-2115-2</t>
  </si>
  <si>
    <t>E40-B</t>
  </si>
  <si>
    <t>J105-25100-RM-P10</t>
  </si>
  <si>
    <t>KUBOTA TBR BODY W/P</t>
  </si>
  <si>
    <t>J105-25100-RM</t>
  </si>
  <si>
    <t>AP1001</t>
  </si>
  <si>
    <t>OIL PUMP ASSY</t>
  </si>
  <si>
    <t>49373-20500</t>
  </si>
  <si>
    <t>HOUSING BEARING</t>
  </si>
  <si>
    <t>HONDA</t>
  </si>
  <si>
    <t>49377-26886</t>
  </si>
  <si>
    <t>HOUSING BEARING SUB ASSY</t>
  </si>
  <si>
    <t>GM LGE (TD04L)</t>
  </si>
  <si>
    <t>49377-21606</t>
  </si>
  <si>
    <t>49189-20142-P10</t>
  </si>
  <si>
    <t>CTT HE221W</t>
  </si>
  <si>
    <t>49189-20112</t>
  </si>
  <si>
    <t>CTT TATA</t>
  </si>
  <si>
    <t>49189-20142</t>
  </si>
  <si>
    <t>49335-20100-P10</t>
  </si>
  <si>
    <t>JLR</t>
  </si>
  <si>
    <t>49335-20800-P10</t>
  </si>
  <si>
    <t>JLR AJ21D MID</t>
  </si>
  <si>
    <t>49335-20100</t>
  </si>
  <si>
    <t>49335-20800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</si>
  <si>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</si>
  <si>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</si>
  <si>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</si>
  <si>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</si>
  <si>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</si>
  <si>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</si>
  <si>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</si>
  <si>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49130-20520-P10</t>
  </si>
  <si>
    <t>49180-20200-P10</t>
  </si>
  <si>
    <t>49180-25590</t>
  </si>
  <si>
    <t>49373-25698</t>
  </si>
  <si>
    <t>VW EA211 1.5L 118kW EVO</t>
  </si>
  <si>
    <t>49180-20301</t>
  </si>
  <si>
    <t>FAW CA4GB15TD</t>
  </si>
  <si>
    <t>49180-25311</t>
  </si>
  <si>
    <t>B/H SUB ASSY</t>
  </si>
  <si>
    <t>49373-25591-LP</t>
  </si>
  <si>
    <t>HOUSING BEARING ASSY</t>
  </si>
  <si>
    <t>HONDA (LP)</t>
  </si>
  <si>
    <t>J105-19200-EP</t>
  </si>
  <si>
    <t>IZ BODY 4JG2T W/P EX.</t>
  </si>
  <si>
    <t>J105-25100-EP</t>
  </si>
  <si>
    <t>L105-17511-EP</t>
  </si>
  <si>
    <t>J107-10911-EP</t>
  </si>
  <si>
    <t>COVER WATER PUMP</t>
  </si>
  <si>
    <t>L120-12720-EP</t>
  </si>
  <si>
    <t>GEAR</t>
  </si>
  <si>
    <t>1050B375-LP</t>
  </si>
  <si>
    <t>SLEEVE</t>
  </si>
  <si>
    <t>SU-4N15</t>
  </si>
  <si>
    <t>898165-5171-SP</t>
  </si>
  <si>
    <t>PIPE; WATER BYPASS</t>
  </si>
  <si>
    <t>PIPE;BY PASS RT50</t>
  </si>
  <si>
    <t>897920-4230-SP</t>
  </si>
  <si>
    <t>RELIEF VALVE ASSY</t>
  </si>
  <si>
    <t>4JH1</t>
  </si>
  <si>
    <t>MD328078-SP</t>
  </si>
  <si>
    <t>4D56</t>
  </si>
  <si>
    <t>898386-0670-SP</t>
  </si>
  <si>
    <t>GASKET;PUMP TO C/BL</t>
  </si>
  <si>
    <t>ES01</t>
  </si>
  <si>
    <t>898482-3710-SP</t>
  </si>
  <si>
    <t>BRAKE ASSY FRr RH (STD)</t>
  </si>
  <si>
    <t>VD00 HR</t>
  </si>
  <si>
    <t>PW810819-ESP</t>
  </si>
  <si>
    <t>OIL SEAL</t>
  </si>
  <si>
    <t>P7009</t>
  </si>
  <si>
    <t>MR527703-SP</t>
  </si>
  <si>
    <t>CUP &amp; BOOT KIT, RR BRAKE CY</t>
  </si>
  <si>
    <t>898243-2260-SP</t>
  </si>
  <si>
    <t>COVER; TIMING CHAIN UPPER</t>
  </si>
  <si>
    <t>COVER TIMING UPPER EJ40</t>
  </si>
  <si>
    <t>898145-1531-EP</t>
  </si>
  <si>
    <t>4JJ1X</t>
  </si>
  <si>
    <t>PW810914-ESP</t>
  </si>
  <si>
    <t>OIL COOLER ASSY</t>
  </si>
  <si>
    <t>J115-20400-EP</t>
  </si>
  <si>
    <t>IMPELLER</t>
  </si>
  <si>
    <t>4D56 , 3 SERIES</t>
  </si>
  <si>
    <t>897312-1474-SP</t>
  </si>
  <si>
    <t>898232-6241-EP</t>
  </si>
  <si>
    <t>4JJ1-EJ28</t>
  </si>
  <si>
    <t>G200-43651-SP</t>
  </si>
  <si>
    <t>W/CYL ASSY</t>
  </si>
  <si>
    <t>PCAR</t>
  </si>
  <si>
    <t>MN186403-SP</t>
  </si>
  <si>
    <t>SHOE KIT REAR BRAKE</t>
  </si>
  <si>
    <t>898248-2551-SP</t>
  </si>
  <si>
    <t>898482-3770-SP</t>
  </si>
  <si>
    <t>BRAKE ASSY FRr LH (STD)</t>
  </si>
  <si>
    <t>898482-3740-SP</t>
  </si>
  <si>
    <t>BRAKE ASSY RRr RH (STD)</t>
  </si>
  <si>
    <t>J199-20030-EP</t>
  </si>
  <si>
    <t>PLUG</t>
  </si>
  <si>
    <t>P700</t>
  </si>
  <si>
    <t>G103-14500-SP</t>
  </si>
  <si>
    <t>SHOE ASSY</t>
  </si>
  <si>
    <t>VD00</t>
  </si>
  <si>
    <t>898482-3800-SP</t>
  </si>
  <si>
    <t>BRAKE ASSY RRr LH (STD)</t>
  </si>
  <si>
    <t>G200-43661-SP</t>
  </si>
  <si>
    <t>254, 270</t>
  </si>
  <si>
    <t>897912-5400-SP</t>
  </si>
  <si>
    <t>4JA1</t>
  </si>
  <si>
    <t>897379-4640-SP</t>
  </si>
  <si>
    <t>1300A048-SP</t>
  </si>
  <si>
    <t>PUMP ASSY;WATER</t>
  </si>
  <si>
    <t>3E00 (4M4)</t>
  </si>
  <si>
    <t>898232-6241-SP</t>
  </si>
  <si>
    <t>MN186401-SP</t>
  </si>
  <si>
    <t>G146-02900-SP</t>
  </si>
  <si>
    <t>PLUG: adjuster access hole</t>
  </si>
  <si>
    <t>254, 270,3E00</t>
  </si>
  <si>
    <t>L120-01700-EP</t>
  </si>
  <si>
    <t>4JA1OP</t>
  </si>
  <si>
    <t>897940-1570-SP</t>
  </si>
  <si>
    <t>898382-8360-SP</t>
  </si>
  <si>
    <t>ES11</t>
  </si>
  <si>
    <t>898244-6250</t>
  </si>
  <si>
    <t>BRACKET ASM;CAM NO.2</t>
  </si>
  <si>
    <t>BRACKET ASM;CAM,NO.2</t>
  </si>
  <si>
    <t>898244-6240</t>
  </si>
  <si>
    <t>BRACKET ASM;CAM NO.1</t>
  </si>
  <si>
    <t>BRACKET ASM;CAM,NO.1</t>
  </si>
  <si>
    <t>898244-6280</t>
  </si>
  <si>
    <t>BRACKET ASM;CAM NO.5</t>
  </si>
  <si>
    <t>BRACKET ASM;CAM,NO.5</t>
  </si>
  <si>
    <t>898244-6270</t>
  </si>
  <si>
    <t>BRACKET ASM;CAM NO.4</t>
  </si>
  <si>
    <t>BRACKET ASM;CAM,NO.4</t>
  </si>
  <si>
    <t>898244-6260</t>
  </si>
  <si>
    <t>BRACKET ASM;CAM NO.3</t>
  </si>
  <si>
    <t>BRACKET ASM;CAM,NO.3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</si>
</sst>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daeed5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n">
        <color rgb="FF36608d"/>
      </top>
      <bottom style="thin">
        <color rgb="FF36608d"/>
      </bottom>
    </border>
    <border>
      <left style="thin">
        <color rgb="FFBFBFBF"/>
      </left>
      <top style="thick">
        <color rgb="FF36608d"/>
      </top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49" applyFont="1" applyNumberFormat="1" applyFill="1" applyBorder="1" applyAlignment="1">
      <alignment horizontal="center" vertical="center" textRotation="0" wrapText="false" shrinkToFit="false"/>
    </xf>
    <xf xfId="0" fontId="14" numFmtId="164" fillId="7" borderId="50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0" applyFont="1" applyNumberFormat="1" applyFill="1" applyBorder="1" applyAlignment="1">
      <alignment horizontal="center" vertical="center" textRotation="0" wrapText="false" shrinkToFit="false"/>
    </xf>
    <xf xfId="0" fontId="14" numFmtId="0" fillId="8" borderId="51" applyFont="1" applyNumberFormat="0" applyFill="1" applyBorder="1" applyAlignment="1">
      <alignment horizontal="center" vertical="center" textRotation="0" wrapText="true" shrinkToFit="false"/>
    </xf>
    <xf xfId="0" fontId="9" numFmtId="164" fillId="8" borderId="26" applyFont="1" applyNumberFormat="1" applyFill="1" applyBorder="1" applyAlignment="0">
      <alignment horizontal="general" vertical="bottom" textRotation="0" wrapText="false" shrinkToFit="false"/>
    </xf>
    <xf xfId="0" fontId="9" numFmtId="164" fillId="8" borderId="27" applyFont="1" applyNumberFormat="1" applyFill="1" applyBorder="1" applyAlignment="0">
      <alignment horizontal="general" vertical="bottom" textRotation="0" wrapText="false" shrinkToFit="false"/>
    </xf>
    <xf xfId="0" fontId="9" numFmtId="164" fillId="8" borderId="28" applyFont="1" applyNumberFormat="1" applyFill="1" applyBorder="1" applyAlignment="0">
      <alignment horizontal="general" vertical="bottom" textRotation="0" wrapText="false" shrinkToFit="false"/>
    </xf>
    <xf xfId="0" fontId="14" numFmtId="0" fillId="8" borderId="48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53" applyFont="1" applyNumberFormat="0" applyFill="1" applyBorder="1" applyAlignment="1">
      <alignment horizontal="center" vertical="center" textRotation="0" wrapText="true" shrinkToFit="false"/>
    </xf>
    <xf xfId="0" fontId="9" numFmtId="164" fillId="8" borderId="32" applyFont="1" applyNumberFormat="1" applyFill="1" applyBorder="1" applyAlignment="0">
      <alignment horizontal="general" vertical="bottom" textRotation="0" wrapText="false" shrinkToFit="false"/>
    </xf>
    <xf xfId="0" fontId="9" numFmtId="164" fillId="8" borderId="33" applyFont="1" applyNumberFormat="1" applyFill="1" applyBorder="1" applyAlignment="0">
      <alignment horizontal="general" vertical="bottom" textRotation="0" wrapText="false" shrinkToFit="false"/>
    </xf>
    <xf xfId="0" fontId="9" numFmtId="164" fillId="8" borderId="34" applyFont="1" applyNumberFormat="1" applyFill="1" applyBorder="1" applyAlignment="0">
      <alignment horizontal="general" vertical="bottom" textRotation="0" wrapText="false" shrinkToFit="false"/>
    </xf>
    <xf xfId="0" fontId="14" numFmtId="164" fillId="9" borderId="50" applyFont="1" applyNumberFormat="1" applyFill="1" applyBorder="1" applyAlignment="1">
      <alignment horizontal="center" vertical="center" textRotation="0" wrapText="false" shrinkToFit="false"/>
    </xf>
    <xf xfId="0" fontId="14" numFmtId="0" fillId="9" borderId="48" applyFont="1" applyNumberFormat="0" applyFill="1" applyBorder="1" applyAlignment="1">
      <alignment horizontal="center" vertical="center" textRotation="0" wrapText="true" shrinkToFit="false"/>
    </xf>
    <xf xfId="0" fontId="9" numFmtId="164" fillId="9" borderId="29" applyFont="1" applyNumberFormat="1" applyFill="1" applyBorder="1" applyAlignment="0">
      <alignment horizontal="general" vertical="bottom" textRotation="0" wrapText="false" shrinkToFit="false"/>
    </xf>
    <xf xfId="0" fontId="9" numFmtId="164" fillId="9" borderId="30" applyFont="1" applyNumberFormat="1" applyFill="1" applyBorder="1" applyAlignment="0">
      <alignment horizontal="general" vertical="bottom" textRotation="0" wrapText="false" shrinkToFit="false"/>
    </xf>
    <xf xfId="0" fontId="9" numFmtId="164" fillId="9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52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SUBTOTAL(9,F11:F151)</f>
        <v>0</v>
      </c>
      <c r="G7" s="40" t="str">
        <f>SUBTOTAL(9,G11:G151)</f>
        <v>0</v>
      </c>
      <c r="H7" s="40" t="str">
        <f>SUBTOTAL(9,H11:H151)</f>
        <v>0</v>
      </c>
      <c r="I7" s="40" t="str">
        <f>SUBTOTAL(9,I11:I151)</f>
        <v>0</v>
      </c>
      <c r="J7" s="77" t="str">
        <f>SUBTOTAL(9,J11:J151)/60</f>
        <v>0</v>
      </c>
      <c r="K7" s="77" t="str">
        <f>SUBTOTAL(9,K11:K151)/60</f>
        <v>0</v>
      </c>
      <c r="L7" s="77" t="str">
        <f>SUBTOTAL(9,L11:L151)/60</f>
        <v>0</v>
      </c>
      <c r="M7" s="77" t="str">
        <f>SUBTOTAL(9,M11:M151)/60</f>
        <v>0</v>
      </c>
      <c r="N7" s="43" t="str">
        <f>SUBTOTAL(9,N11:N151)</f>
        <v>0</v>
      </c>
      <c r="O7" s="44" t="str">
        <f>IFERROR(N7/((L7*60)+(M7*60)), 0)</f>
        <v>0</v>
      </c>
      <c r="P7" s="39" t="str">
        <f>SUBTOTAL(9,P11:P151)</f>
        <v>0</v>
      </c>
      <c r="Q7" s="40" t="str">
        <f>SUBTOTAL(9,Q11:Q151)</f>
        <v>0</v>
      </c>
      <c r="R7" s="40" t="str">
        <f>SUBTOTAL(9,R11:R151)</f>
        <v>0</v>
      </c>
      <c r="S7" s="40" t="str">
        <f>SUBTOTAL(9,S11:S151)</f>
        <v>0</v>
      </c>
      <c r="T7" s="77" t="str">
        <f>SUBTOTAL(9,T11:T151)/60</f>
        <v>0</v>
      </c>
      <c r="U7" s="77" t="str">
        <f>SUBTOTAL(9,U11:U151)/60</f>
        <v>0</v>
      </c>
      <c r="V7" s="77" t="str">
        <f>SUBTOTAL(9,V11:V151)/60</f>
        <v>0</v>
      </c>
      <c r="W7" s="77" t="str">
        <f>SUBTOTAL(9,W11:W151)/60</f>
        <v>0</v>
      </c>
      <c r="X7" s="43" t="str">
        <f>SUBTOTAL(9,X11:X151)</f>
        <v>0</v>
      </c>
      <c r="Y7" s="44" t="str">
        <f>IFERROR(X7/((V7*60)+(W7*60)), 0)</f>
        <v>0</v>
      </c>
      <c r="Z7" s="39" t="str">
        <f>SUBTOTAL(9,Z11:Z151)</f>
        <v>0</v>
      </c>
      <c r="AA7" s="40" t="str">
        <f>SUBTOTAL(9,AA11:AA151)</f>
        <v>0</v>
      </c>
      <c r="AB7" s="41" t="str">
        <f>SUBTOTAL(9,AB11:AB151)</f>
        <v>0</v>
      </c>
      <c r="AC7" s="39" t="str">
        <f>SUBTOTAL(9,AC11:AC151)</f>
        <v>0</v>
      </c>
      <c r="AD7" s="40" t="str">
        <f>SUBTOTAL(9,AD11:AD151)</f>
        <v>0</v>
      </c>
      <c r="AE7" s="40" t="str">
        <f>SUBTOTAL(9,AE11:AE151)</f>
        <v>0</v>
      </c>
      <c r="AF7" s="40" t="str">
        <f>SUBTOTAL(9,AF11:AF151)</f>
        <v>0</v>
      </c>
      <c r="AG7" s="45" t="str">
        <f>IFERROR(AF7/AD7, 0) * 100</f>
        <v>0</v>
      </c>
      <c r="AH7" s="42" t="s">
        <v>13</v>
      </c>
      <c r="AI7" s="77" t="str">
        <f>SUBTOTAL(9,AI11:AI151)/60</f>
        <v>0</v>
      </c>
      <c r="AJ7" s="77" t="str">
        <f>SUBTOTAL(9,AJ11:AJ151)/60</f>
        <v>0</v>
      </c>
      <c r="AK7" s="77" t="str">
        <f>SUBTOTAL(9,AK11:AK151)/60</f>
        <v>0</v>
      </c>
      <c r="AL7" s="77" t="str">
        <f>SUBTOTAL(9,AL11:AL151)/60</f>
        <v>0</v>
      </c>
      <c r="AM7" s="43" t="str">
        <f>SUBTOTAL(9,AM11:AM151)</f>
        <v>0</v>
      </c>
      <c r="AN7" s="46" t="str">
        <f>IFERROR(AM7/((AK7*60)+(AL7*60)), 0)</f>
        <v>0</v>
      </c>
      <c r="AO7" s="41" t="str">
        <f>SUBTOTAL(9,AO11:AO151)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546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6309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1750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67</v>
      </c>
      <c r="E23" s="54" t="s">
        <v>68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4770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69</v>
      </c>
      <c r="E24" s="54" t="s">
        <v>70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800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2720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640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666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77</v>
      </c>
      <c r="E28" s="54" t="s">
        <v>78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2422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79</v>
      </c>
      <c r="E29" s="54" t="s">
        <v>80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3744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81</v>
      </c>
      <c r="E30" s="54" t="s">
        <v>82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6920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83</v>
      </c>
      <c r="E31" s="54" t="s">
        <v>84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5310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85</v>
      </c>
      <c r="E32" s="54" t="s">
        <v>86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1200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87</v>
      </c>
      <c r="E33" s="54" t="s">
        <v>88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4920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89</v>
      </c>
      <c r="E34" s="54" t="s">
        <v>90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1200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600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900</v>
      </c>
      <c r="AA36" s="60">
        <v>900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7680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95</v>
      </c>
      <c r="E37" s="54" t="s">
        <v>96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5000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15440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5520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101</v>
      </c>
      <c r="E40" s="54" t="s">
        <v>102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5200</v>
      </c>
    </row>
    <row r="41" spans="1:41" customHeight="1" ht="22.5">
      <c r="B41" s="48" t="str">
        <f>SUBTOTAL(3,$C$11:$C$41)</f>
        <v>0</v>
      </c>
      <c r="C41" s="51" t="s">
        <v>66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5520</v>
      </c>
    </row>
    <row r="42" spans="1:41" customHeight="1" ht="22.5">
      <c r="B42" s="48" t="str">
        <f>SUBTOTAL(3,$C$11:$C$42)</f>
        <v>0</v>
      </c>
      <c r="C42" s="51" t="s">
        <v>66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15440</v>
      </c>
    </row>
    <row r="43" spans="1:41" customHeight="1" ht="22.5">
      <c r="B43" s="48" t="str">
        <f>SUBTOTAL(3,$C$11:$C$43)</f>
        <v>0</v>
      </c>
      <c r="C43" s="51" t="s">
        <v>66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5250</v>
      </c>
    </row>
    <row r="44" spans="1:41" customHeight="1" ht="22.5">
      <c r="B44" s="48" t="str">
        <f>SUBTOTAL(3,$C$11:$C$44)</f>
        <v>0</v>
      </c>
      <c r="C44" s="51" t="s">
        <v>66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0</v>
      </c>
      <c r="AD44" s="60">
        <v>0</v>
      </c>
      <c r="AE44" s="60">
        <v>0</v>
      </c>
      <c r="AF44" s="60">
        <v>0</v>
      </c>
      <c r="AG44" s="66" t="str">
        <f>IFERROR(AF44/AD44, 0) * 100</f>
        <v>0</v>
      </c>
      <c r="AH44" s="60" t="s">
        <v>13</v>
      </c>
      <c r="AI44" s="75">
        <v>0</v>
      </c>
      <c r="AJ44" s="75">
        <v>0</v>
      </c>
      <c r="AK44" s="75">
        <v>0</v>
      </c>
      <c r="AL44" s="75" t="str">
        <f>AI44 - AJ44 - AK44</f>
        <v>0</v>
      </c>
      <c r="AM44" s="66">
        <v>0</v>
      </c>
      <c r="AN44" s="72" t="str">
        <f>IFERROR(AM44/(AK44+AL44), 0)</f>
        <v>0</v>
      </c>
      <c r="AO44" s="63">
        <v>5640</v>
      </c>
    </row>
    <row r="45" spans="1:41" customHeight="1" ht="22.5">
      <c r="B45" s="48" t="str">
        <f>SUBTOTAL(3,$C$11:$C$45)</f>
        <v>0</v>
      </c>
      <c r="C45" s="51" t="s">
        <v>66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0</v>
      </c>
      <c r="AD45" s="60">
        <v>0</v>
      </c>
      <c r="AE45" s="60">
        <v>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2710</v>
      </c>
    </row>
    <row r="46" spans="1:41" customHeight="1" ht="22.5">
      <c r="B46" s="48" t="str">
        <f>SUBTOTAL(3,$C$11:$C$46)</f>
        <v>0</v>
      </c>
      <c r="C46" s="51" t="s">
        <v>66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0</v>
      </c>
      <c r="AD46" s="60">
        <v>0</v>
      </c>
      <c r="AE46" s="60">
        <v>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1440</v>
      </c>
    </row>
    <row r="47" spans="1:41" customHeight="1" ht="22.5">
      <c r="B47" s="48" t="str">
        <f>SUBTOTAL(3,$C$11:$C$47)</f>
        <v>0</v>
      </c>
      <c r="C47" s="51" t="s">
        <v>66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0</v>
      </c>
      <c r="AD47" s="60">
        <v>0</v>
      </c>
      <c r="AE47" s="60">
        <v>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3060</v>
      </c>
    </row>
    <row r="48" spans="1:41" customHeight="1" ht="22.5">
      <c r="B48" s="48" t="str">
        <f>SUBTOTAL(3,$C$11:$C$48)</f>
        <v>0</v>
      </c>
      <c r="C48" s="51" t="s">
        <v>66</v>
      </c>
      <c r="D48" s="51" t="s">
        <v>117</v>
      </c>
      <c r="E48" s="54" t="s">
        <v>118</v>
      </c>
      <c r="F48" s="57">
        <v>0</v>
      </c>
      <c r="G48" s="60">
        <v>0</v>
      </c>
      <c r="H48" s="60">
        <v>0</v>
      </c>
      <c r="I48" s="60">
        <v>0</v>
      </c>
      <c r="J48" s="75">
        <v>0</v>
      </c>
      <c r="K48" s="75">
        <v>0</v>
      </c>
      <c r="L48" s="75">
        <v>0</v>
      </c>
      <c r="M48" s="75" t="str">
        <f>J48 - K48 - L48</f>
        <v>0</v>
      </c>
      <c r="N48" s="66">
        <v>0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0</v>
      </c>
      <c r="AD48" s="60">
        <v>0</v>
      </c>
      <c r="AE48" s="60">
        <v>0</v>
      </c>
      <c r="AF48" s="60">
        <v>0</v>
      </c>
      <c r="AG48" s="66" t="str">
        <f>IFERROR(AF48/AD48, 0) * 100</f>
        <v>0</v>
      </c>
      <c r="AH48" s="60" t="s">
        <v>13</v>
      </c>
      <c r="AI48" s="75">
        <v>0</v>
      </c>
      <c r="AJ48" s="75">
        <v>0</v>
      </c>
      <c r="AK48" s="75">
        <v>0</v>
      </c>
      <c r="AL48" s="75" t="str">
        <f>AI48 - AJ48 - AK48</f>
        <v>0</v>
      </c>
      <c r="AM48" s="66">
        <v>0</v>
      </c>
      <c r="AN48" s="72" t="str">
        <f>IFERROR(AM48/(AK48+AL48), 0)</f>
        <v>0</v>
      </c>
      <c r="AO48" s="63">
        <v>3060</v>
      </c>
    </row>
    <row r="49" spans="1:41" customHeight="1" ht="22.5">
      <c r="B49" s="48" t="str">
        <f>SUBTOTAL(3,$C$11:$C$49)</f>
        <v>0</v>
      </c>
      <c r="C49" s="51" t="s">
        <v>66</v>
      </c>
      <c r="D49" s="51" t="s">
        <v>119</v>
      </c>
      <c r="E49" s="54" t="s">
        <v>114</v>
      </c>
      <c r="F49" s="57">
        <v>0</v>
      </c>
      <c r="G49" s="60">
        <v>0</v>
      </c>
      <c r="H49" s="60">
        <v>0</v>
      </c>
      <c r="I49" s="60">
        <v>0</v>
      </c>
      <c r="J49" s="75">
        <v>0</v>
      </c>
      <c r="K49" s="75">
        <v>0</v>
      </c>
      <c r="L49" s="75">
        <v>0</v>
      </c>
      <c r="M49" s="75" t="str">
        <f>J49 - K49 - L49</f>
        <v>0</v>
      </c>
      <c r="N49" s="66">
        <v>0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0</v>
      </c>
      <c r="AD49" s="60">
        <v>0</v>
      </c>
      <c r="AE49" s="60">
        <v>0</v>
      </c>
      <c r="AF49" s="60">
        <v>0</v>
      </c>
      <c r="AG49" s="66" t="str">
        <f>IFERROR(AF49/AD49, 0) * 100</f>
        <v>0</v>
      </c>
      <c r="AH49" s="60" t="s">
        <v>13</v>
      </c>
      <c r="AI49" s="75">
        <v>0</v>
      </c>
      <c r="AJ49" s="75">
        <v>0</v>
      </c>
      <c r="AK49" s="75">
        <v>0</v>
      </c>
      <c r="AL49" s="75" t="str">
        <f>AI49 - AJ49 - AK49</f>
        <v>0</v>
      </c>
      <c r="AM49" s="66">
        <v>0</v>
      </c>
      <c r="AN49" s="72" t="str">
        <f>IFERROR(AM49/(AK49+AL49), 0)</f>
        <v>0</v>
      </c>
      <c r="AO49" s="63">
        <v>1440</v>
      </c>
    </row>
    <row r="50" spans="1:41" customHeight="1" ht="22.5">
      <c r="B50" s="48" t="str">
        <f>SUBTOTAL(3,$C$11:$C$50)</f>
        <v>0</v>
      </c>
      <c r="C50" s="51" t="s">
        <v>66</v>
      </c>
      <c r="D50" s="51" t="s">
        <v>120</v>
      </c>
      <c r="E50" s="54" t="s">
        <v>121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0</v>
      </c>
      <c r="AD50" s="60">
        <v>0</v>
      </c>
      <c r="AE50" s="60">
        <v>0</v>
      </c>
      <c r="AF50" s="60">
        <v>0</v>
      </c>
      <c r="AG50" s="66" t="str">
        <f>IFERROR(AF50/AD50, 0) * 100</f>
        <v>0</v>
      </c>
      <c r="AH50" s="60" t="s">
        <v>13</v>
      </c>
      <c r="AI50" s="75">
        <v>0</v>
      </c>
      <c r="AJ50" s="75">
        <v>0</v>
      </c>
      <c r="AK50" s="75">
        <v>0</v>
      </c>
      <c r="AL50" s="75" t="str">
        <f>AI50 - AJ50 - AK50</f>
        <v>0</v>
      </c>
      <c r="AM50" s="66">
        <v>0</v>
      </c>
      <c r="AN50" s="72" t="str">
        <f>IFERROR(AM50/(AK50+AL50), 0)</f>
        <v>0</v>
      </c>
      <c r="AO50" s="63">
        <v>2720</v>
      </c>
    </row>
    <row r="51" spans="1:41" customHeight="1" ht="22.5">
      <c r="B51" s="48" t="str">
        <f>SUBTOTAL(3,$C$11:$C$51)</f>
        <v>0</v>
      </c>
      <c r="C51" s="51" t="s">
        <v>66</v>
      </c>
      <c r="D51" s="51" t="s">
        <v>122</v>
      </c>
      <c r="E51" s="54" t="s">
        <v>123</v>
      </c>
      <c r="F51" s="57">
        <v>0</v>
      </c>
      <c r="G51" s="60">
        <v>0</v>
      </c>
      <c r="H51" s="60">
        <v>0</v>
      </c>
      <c r="I51" s="60">
        <v>0</v>
      </c>
      <c r="J51" s="75">
        <v>0</v>
      </c>
      <c r="K51" s="75">
        <v>0</v>
      </c>
      <c r="L51" s="75">
        <v>0</v>
      </c>
      <c r="M51" s="75" t="str">
        <f>J51 - K51 - L51</f>
        <v>0</v>
      </c>
      <c r="N51" s="66">
        <v>0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0</v>
      </c>
      <c r="AD51" s="60">
        <v>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0</v>
      </c>
      <c r="AJ51" s="75">
        <v>0</v>
      </c>
      <c r="AK51" s="75">
        <v>0</v>
      </c>
      <c r="AL51" s="75" t="str">
        <f>AI51 - AJ51 - AK51</f>
        <v>0</v>
      </c>
      <c r="AM51" s="66">
        <v>0</v>
      </c>
      <c r="AN51" s="72" t="str">
        <f>IFERROR(AM51/(AK51+AL51), 0)</f>
        <v>0</v>
      </c>
      <c r="AO51" s="63">
        <v>1450</v>
      </c>
    </row>
    <row r="52" spans="1:41" customHeight="1" ht="22.5">
      <c r="B52" s="48" t="str">
        <f>SUBTOTAL(3,$C$11:$C$52)</f>
        <v>0</v>
      </c>
      <c r="C52" s="51" t="s">
        <v>66</v>
      </c>
      <c r="D52" s="51" t="s">
        <v>124</v>
      </c>
      <c r="E52" s="54" t="s">
        <v>125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0</v>
      </c>
      <c r="AD52" s="60">
        <v>0</v>
      </c>
      <c r="AE52" s="60">
        <v>0</v>
      </c>
      <c r="AF52" s="60">
        <v>0</v>
      </c>
      <c r="AG52" s="66" t="str">
        <f>IFERROR(AF52/AD52, 0) * 100</f>
        <v>0</v>
      </c>
      <c r="AH52" s="60" t="s">
        <v>13</v>
      </c>
      <c r="AI52" s="75">
        <v>0</v>
      </c>
      <c r="AJ52" s="75">
        <v>0</v>
      </c>
      <c r="AK52" s="75">
        <v>0</v>
      </c>
      <c r="AL52" s="75" t="str">
        <f>AI52 - AJ52 - AK52</f>
        <v>0</v>
      </c>
      <c r="AM52" s="66">
        <v>0</v>
      </c>
      <c r="AN52" s="72" t="str">
        <f>IFERROR(AM52/(AK52+AL52), 0)</f>
        <v>0</v>
      </c>
      <c r="AO52" s="63">
        <v>720</v>
      </c>
    </row>
    <row r="53" spans="1:41" customHeight="1" ht="22.5">
      <c r="B53" s="48" t="str">
        <f>SUBTOTAL(3,$C$11:$C$53)</f>
        <v>0</v>
      </c>
      <c r="C53" s="51" t="s">
        <v>66</v>
      </c>
      <c r="D53" s="51" t="s">
        <v>126</v>
      </c>
      <c r="E53" s="54" t="s">
        <v>127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370</v>
      </c>
      <c r="AA53" s="60">
        <v>370</v>
      </c>
      <c r="AB53" s="63">
        <v>0</v>
      </c>
      <c r="AC53" s="57">
        <v>0</v>
      </c>
      <c r="AD53" s="60">
        <v>0</v>
      </c>
      <c r="AE53" s="60">
        <v>0</v>
      </c>
      <c r="AF53" s="60">
        <v>0</v>
      </c>
      <c r="AG53" s="66" t="str">
        <f>IFERROR(AF53/AD53, 0) * 100</f>
        <v>0</v>
      </c>
      <c r="AH53" s="60" t="s">
        <v>13</v>
      </c>
      <c r="AI53" s="75">
        <v>0</v>
      </c>
      <c r="AJ53" s="75">
        <v>0</v>
      </c>
      <c r="AK53" s="75">
        <v>0</v>
      </c>
      <c r="AL53" s="75" t="str">
        <f>AI53 - AJ53 - AK53</f>
        <v>0</v>
      </c>
      <c r="AM53" s="66">
        <v>0</v>
      </c>
      <c r="AN53" s="72" t="str">
        <f>IFERROR(AM53/(AK53+AL53), 0)</f>
        <v>0</v>
      </c>
      <c r="AO53" s="63">
        <v>4952</v>
      </c>
    </row>
    <row r="54" spans="1:41" customHeight="1" ht="22.5">
      <c r="B54" s="48" t="str">
        <f>SUBTOTAL(3,$C$11:$C$54)</f>
        <v>0</v>
      </c>
      <c r="C54" s="51" t="s">
        <v>66</v>
      </c>
      <c r="D54" s="51" t="s">
        <v>128</v>
      </c>
      <c r="E54" s="54" t="s">
        <v>129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0</v>
      </c>
      <c r="AD54" s="60">
        <v>0</v>
      </c>
      <c r="AE54" s="60">
        <v>0</v>
      </c>
      <c r="AF54" s="60">
        <v>0</v>
      </c>
      <c r="AG54" s="66" t="str">
        <f>IFERROR(AF54/AD54, 0) * 100</f>
        <v>0</v>
      </c>
      <c r="AH54" s="60" t="s">
        <v>13</v>
      </c>
      <c r="AI54" s="75">
        <v>0</v>
      </c>
      <c r="AJ54" s="75">
        <v>0</v>
      </c>
      <c r="AK54" s="75">
        <v>0</v>
      </c>
      <c r="AL54" s="75" t="str">
        <f>AI54 - AJ54 - AK54</f>
        <v>0</v>
      </c>
      <c r="AM54" s="66">
        <v>0</v>
      </c>
      <c r="AN54" s="72" t="str">
        <f>IFERROR(AM54/(AK54+AL54), 0)</f>
        <v>0</v>
      </c>
      <c r="AO54" s="63">
        <v>0</v>
      </c>
    </row>
    <row r="55" spans="1:41" customHeight="1" ht="22.5">
      <c r="B55" s="48" t="str">
        <f>SUBTOTAL(3,$C$11:$C$55)</f>
        <v>0</v>
      </c>
      <c r="C55" s="51" t="s">
        <v>130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0</v>
      </c>
      <c r="AD55" s="60">
        <v>0</v>
      </c>
      <c r="AE55" s="60">
        <v>0</v>
      </c>
      <c r="AF55" s="60">
        <v>0</v>
      </c>
      <c r="AG55" s="66" t="str">
        <f>IFERROR(AF55/AD55, 0) * 100</f>
        <v>0</v>
      </c>
      <c r="AH55" s="60" t="s">
        <v>13</v>
      </c>
      <c r="AI55" s="75">
        <v>0</v>
      </c>
      <c r="AJ55" s="75">
        <v>0</v>
      </c>
      <c r="AK55" s="75">
        <v>0</v>
      </c>
      <c r="AL55" s="75" t="str">
        <f>AI55 - AJ55 - AK55</f>
        <v>0</v>
      </c>
      <c r="AM55" s="66">
        <v>0</v>
      </c>
      <c r="AN55" s="72" t="str">
        <f>IFERROR(AM55/(AK55+AL55), 0)</f>
        <v>0</v>
      </c>
      <c r="AO55" s="63">
        <v>5745</v>
      </c>
    </row>
    <row r="56" spans="1:41" customHeight="1" ht="22.5">
      <c r="B56" s="48" t="str">
        <f>SUBTOTAL(3,$C$11:$C$56)</f>
        <v>0</v>
      </c>
      <c r="C56" s="51" t="s">
        <v>130</v>
      </c>
      <c r="D56" s="51" t="s">
        <v>133</v>
      </c>
      <c r="E56" s="54" t="s">
        <v>134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0</v>
      </c>
      <c r="AD56" s="60">
        <v>0</v>
      </c>
      <c r="AE56" s="60">
        <v>0</v>
      </c>
      <c r="AF56" s="60">
        <v>0</v>
      </c>
      <c r="AG56" s="66" t="str">
        <f>IFERROR(AF56/AD56, 0) * 100</f>
        <v>0</v>
      </c>
      <c r="AH56" s="60" t="s">
        <v>13</v>
      </c>
      <c r="AI56" s="75">
        <v>0</v>
      </c>
      <c r="AJ56" s="75">
        <v>0</v>
      </c>
      <c r="AK56" s="75">
        <v>0</v>
      </c>
      <c r="AL56" s="75" t="str">
        <f>AI56 - AJ56 - AK56</f>
        <v>0</v>
      </c>
      <c r="AM56" s="66">
        <v>0</v>
      </c>
      <c r="AN56" s="72" t="str">
        <f>IFERROR(AM56/(AK56+AL56), 0)</f>
        <v>0</v>
      </c>
      <c r="AO56" s="63">
        <v>2400</v>
      </c>
    </row>
    <row r="57" spans="1:41" customHeight="1" ht="22.5">
      <c r="B57" s="48" t="str">
        <f>SUBTOTAL(3,$C$11:$C$57)</f>
        <v>0</v>
      </c>
      <c r="C57" s="51" t="s">
        <v>130</v>
      </c>
      <c r="D57" s="51" t="s">
        <v>135</v>
      </c>
      <c r="E57" s="54" t="s">
        <v>136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0</v>
      </c>
      <c r="AD57" s="60">
        <v>0</v>
      </c>
      <c r="AE57" s="60">
        <v>0</v>
      </c>
      <c r="AF57" s="60">
        <v>0</v>
      </c>
      <c r="AG57" s="66" t="str">
        <f>IFERROR(AF57/AD57, 0) * 100</f>
        <v>0</v>
      </c>
      <c r="AH57" s="60" t="s">
        <v>13</v>
      </c>
      <c r="AI57" s="75">
        <v>0</v>
      </c>
      <c r="AJ57" s="75">
        <v>0</v>
      </c>
      <c r="AK57" s="75">
        <v>0</v>
      </c>
      <c r="AL57" s="75" t="str">
        <f>AI57 - AJ57 - AK57</f>
        <v>0</v>
      </c>
      <c r="AM57" s="66">
        <v>0</v>
      </c>
      <c r="AN57" s="72" t="str">
        <f>IFERROR(AM57/(AK57+AL57), 0)</f>
        <v>0</v>
      </c>
      <c r="AO57" s="63">
        <v>5400</v>
      </c>
    </row>
    <row r="58" spans="1:41" customHeight="1" ht="22.5">
      <c r="B58" s="48" t="str">
        <f>SUBTOTAL(3,$C$11:$C$58)</f>
        <v>0</v>
      </c>
      <c r="C58" s="51" t="s">
        <v>130</v>
      </c>
      <c r="D58" s="51" t="s">
        <v>137</v>
      </c>
      <c r="E58" s="54" t="s">
        <v>134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0</v>
      </c>
      <c r="AD58" s="60">
        <v>0</v>
      </c>
      <c r="AE58" s="60">
        <v>0</v>
      </c>
      <c r="AF58" s="60">
        <v>0</v>
      </c>
      <c r="AG58" s="66" t="str">
        <f>IFERROR(AF58/AD58, 0) * 100</f>
        <v>0</v>
      </c>
      <c r="AH58" s="60" t="s">
        <v>13</v>
      </c>
      <c r="AI58" s="75">
        <v>0</v>
      </c>
      <c r="AJ58" s="75">
        <v>0</v>
      </c>
      <c r="AK58" s="75">
        <v>0</v>
      </c>
      <c r="AL58" s="75" t="str">
        <f>AI58 - AJ58 - AK58</f>
        <v>0</v>
      </c>
      <c r="AM58" s="66">
        <v>0</v>
      </c>
      <c r="AN58" s="72" t="str">
        <f>IFERROR(AM58/(AK58+AL58), 0)</f>
        <v>0</v>
      </c>
      <c r="AO58" s="63">
        <v>2640</v>
      </c>
    </row>
    <row r="59" spans="1:41" customHeight="1" ht="22.5">
      <c r="B59" s="48" t="str">
        <f>SUBTOTAL(3,$C$11:$C$59)</f>
        <v>0</v>
      </c>
      <c r="C59" s="51" t="s">
        <v>130</v>
      </c>
      <c r="D59" s="51" t="s">
        <v>138</v>
      </c>
      <c r="E59" s="54" t="s">
        <v>139</v>
      </c>
      <c r="F59" s="57">
        <v>0</v>
      </c>
      <c r="G59" s="60">
        <v>0</v>
      </c>
      <c r="H59" s="60">
        <v>0</v>
      </c>
      <c r="I59" s="60">
        <v>0</v>
      </c>
      <c r="J59" s="75">
        <v>0</v>
      </c>
      <c r="K59" s="75">
        <v>0</v>
      </c>
      <c r="L59" s="75">
        <v>0</v>
      </c>
      <c r="M59" s="75" t="str">
        <f>J59 - K59 - L59</f>
        <v>0</v>
      </c>
      <c r="N59" s="66">
        <v>0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0</v>
      </c>
      <c r="AD59" s="60">
        <v>0</v>
      </c>
      <c r="AE59" s="60">
        <v>0</v>
      </c>
      <c r="AF59" s="60">
        <v>0</v>
      </c>
      <c r="AG59" s="66" t="str">
        <f>IFERROR(AF59/AD59, 0) * 100</f>
        <v>0</v>
      </c>
      <c r="AH59" s="60" t="s">
        <v>13</v>
      </c>
      <c r="AI59" s="75">
        <v>0</v>
      </c>
      <c r="AJ59" s="75">
        <v>0</v>
      </c>
      <c r="AK59" s="75">
        <v>0</v>
      </c>
      <c r="AL59" s="75" t="str">
        <f>AI59 - AJ59 - AK59</f>
        <v>0</v>
      </c>
      <c r="AM59" s="66">
        <v>0</v>
      </c>
      <c r="AN59" s="72" t="str">
        <f>IFERROR(AM59/(AK59+AL59), 0)</f>
        <v>0</v>
      </c>
      <c r="AO59" s="63">
        <v>13440</v>
      </c>
    </row>
    <row r="60" spans="1:41" customHeight="1" ht="22.5">
      <c r="B60" s="48" t="str">
        <f>SUBTOTAL(3,$C$11:$C$60)</f>
        <v>0</v>
      </c>
      <c r="C60" s="51" t="s">
        <v>130</v>
      </c>
      <c r="D60" s="51" t="s">
        <v>140</v>
      </c>
      <c r="E60" s="54" t="s">
        <v>141</v>
      </c>
      <c r="F60" s="57">
        <v>0</v>
      </c>
      <c r="G60" s="60">
        <v>0</v>
      </c>
      <c r="H60" s="60">
        <v>0</v>
      </c>
      <c r="I60" s="60">
        <v>0</v>
      </c>
      <c r="J60" s="75">
        <v>0</v>
      </c>
      <c r="K60" s="75">
        <v>0</v>
      </c>
      <c r="L60" s="75">
        <v>0</v>
      </c>
      <c r="M60" s="75" t="str">
        <f>J60 - K60 - L60</f>
        <v>0</v>
      </c>
      <c r="N60" s="66">
        <v>0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75">
        <v>0</v>
      </c>
      <c r="U60" s="75">
        <v>0</v>
      </c>
      <c r="V60" s="75">
        <v>0</v>
      </c>
      <c r="W60" s="75" t="str">
        <f>T60 - U60 - V60</f>
        <v>0</v>
      </c>
      <c r="X60" s="66">
        <v>0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0</v>
      </c>
      <c r="AD60" s="60">
        <v>0</v>
      </c>
      <c r="AE60" s="60">
        <v>0</v>
      </c>
      <c r="AF60" s="60">
        <v>0</v>
      </c>
      <c r="AG60" s="66" t="str">
        <f>IFERROR(AF60/AD60, 0) * 100</f>
        <v>0</v>
      </c>
      <c r="AH60" s="60" t="s">
        <v>13</v>
      </c>
      <c r="AI60" s="75">
        <v>0</v>
      </c>
      <c r="AJ60" s="75">
        <v>0</v>
      </c>
      <c r="AK60" s="75">
        <v>0</v>
      </c>
      <c r="AL60" s="75" t="str">
        <f>AI60 - AJ60 - AK60</f>
        <v>0</v>
      </c>
      <c r="AM60" s="66">
        <v>0</v>
      </c>
      <c r="AN60" s="72" t="str">
        <f>IFERROR(AM60/(AK60+AL60), 0)</f>
        <v>0</v>
      </c>
      <c r="AO60" s="63">
        <v>860</v>
      </c>
    </row>
    <row r="61" spans="1:41" customHeight="1" ht="22.5">
      <c r="B61" s="48" t="str">
        <f>SUBTOTAL(3,$C$11:$C$61)</f>
        <v>0</v>
      </c>
      <c r="C61" s="51" t="s">
        <v>130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0</v>
      </c>
      <c r="AD61" s="60">
        <v>0</v>
      </c>
      <c r="AE61" s="60">
        <v>0</v>
      </c>
      <c r="AF61" s="60">
        <v>0</v>
      </c>
      <c r="AG61" s="66" t="str">
        <f>IFERROR(AF61/AD61, 0) * 100</f>
        <v>0</v>
      </c>
      <c r="AH61" s="60" t="s">
        <v>13</v>
      </c>
      <c r="AI61" s="75">
        <v>0</v>
      </c>
      <c r="AJ61" s="75">
        <v>0</v>
      </c>
      <c r="AK61" s="75">
        <v>0</v>
      </c>
      <c r="AL61" s="75" t="str">
        <f>AI61 - AJ61 - AK61</f>
        <v>0</v>
      </c>
      <c r="AM61" s="66">
        <v>0</v>
      </c>
      <c r="AN61" s="72" t="str">
        <f>IFERROR(AM61/(AK61+AL61), 0)</f>
        <v>0</v>
      </c>
      <c r="AO61" s="63">
        <v>2853</v>
      </c>
    </row>
    <row r="62" spans="1:41" customHeight="1" ht="22.5">
      <c r="B62" s="48" t="str">
        <f>SUBTOTAL(3,$C$11:$C$62)</f>
        <v>0</v>
      </c>
      <c r="C62" s="51" t="s">
        <v>130</v>
      </c>
      <c r="D62" s="51" t="s">
        <v>144</v>
      </c>
      <c r="E62" s="54" t="s">
        <v>145</v>
      </c>
      <c r="F62" s="57">
        <v>0</v>
      </c>
      <c r="G62" s="60">
        <v>0</v>
      </c>
      <c r="H62" s="60">
        <v>0</v>
      </c>
      <c r="I62" s="60">
        <v>0</v>
      </c>
      <c r="J62" s="75">
        <v>0</v>
      </c>
      <c r="K62" s="75">
        <v>0</v>
      </c>
      <c r="L62" s="75">
        <v>0</v>
      </c>
      <c r="M62" s="75" t="str">
        <f>J62 - K62 - L62</f>
        <v>0</v>
      </c>
      <c r="N62" s="66">
        <v>0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0</v>
      </c>
      <c r="AD62" s="60">
        <v>0</v>
      </c>
      <c r="AE62" s="60">
        <v>0</v>
      </c>
      <c r="AF62" s="60">
        <v>0</v>
      </c>
      <c r="AG62" s="66" t="str">
        <f>IFERROR(AF62/AD62, 0) * 100</f>
        <v>0</v>
      </c>
      <c r="AH62" s="60" t="s">
        <v>13</v>
      </c>
      <c r="AI62" s="75">
        <v>0</v>
      </c>
      <c r="AJ62" s="75">
        <v>0</v>
      </c>
      <c r="AK62" s="75">
        <v>0</v>
      </c>
      <c r="AL62" s="75" t="str">
        <f>AI62 - AJ62 - AK62</f>
        <v>0</v>
      </c>
      <c r="AM62" s="66">
        <v>0</v>
      </c>
      <c r="AN62" s="72" t="str">
        <f>IFERROR(AM62/(AK62+AL62), 0)</f>
        <v>0</v>
      </c>
      <c r="AO62" s="63">
        <v>1608</v>
      </c>
    </row>
    <row r="63" spans="1:41" customHeight="1" ht="22.5">
      <c r="B63" s="48" t="str">
        <f>SUBTOTAL(3,$C$11:$C$63)</f>
        <v>0</v>
      </c>
      <c r="C63" s="51" t="s">
        <v>130</v>
      </c>
      <c r="D63" s="51" t="s">
        <v>146</v>
      </c>
      <c r="E63" s="54" t="s">
        <v>147</v>
      </c>
      <c r="F63" s="57">
        <v>0</v>
      </c>
      <c r="G63" s="60">
        <v>0</v>
      </c>
      <c r="H63" s="60">
        <v>0</v>
      </c>
      <c r="I63" s="60">
        <v>0</v>
      </c>
      <c r="J63" s="75">
        <v>0</v>
      </c>
      <c r="K63" s="75">
        <v>0</v>
      </c>
      <c r="L63" s="75">
        <v>0</v>
      </c>
      <c r="M63" s="75" t="str">
        <f>J63 - K63 - L63</f>
        <v>0</v>
      </c>
      <c r="N63" s="66">
        <v>0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0</v>
      </c>
      <c r="AD63" s="60">
        <v>0</v>
      </c>
      <c r="AE63" s="60">
        <v>0</v>
      </c>
      <c r="AF63" s="60">
        <v>0</v>
      </c>
      <c r="AG63" s="66" t="str">
        <f>IFERROR(AF63/AD63, 0) * 100</f>
        <v>0</v>
      </c>
      <c r="AH63" s="60" t="s">
        <v>13</v>
      </c>
      <c r="AI63" s="75">
        <v>0</v>
      </c>
      <c r="AJ63" s="75">
        <v>0</v>
      </c>
      <c r="AK63" s="75">
        <v>0</v>
      </c>
      <c r="AL63" s="75" t="str">
        <f>AI63 - AJ63 - AK63</f>
        <v>0</v>
      </c>
      <c r="AM63" s="66">
        <v>0</v>
      </c>
      <c r="AN63" s="72" t="str">
        <f>IFERROR(AM63/(AK63+AL63), 0)</f>
        <v>0</v>
      </c>
      <c r="AO63" s="63">
        <v>988</v>
      </c>
    </row>
    <row r="64" spans="1:41" customHeight="1" ht="22.5">
      <c r="B64" s="48" t="str">
        <f>SUBTOTAL(3,$C$11:$C$64)</f>
        <v>0</v>
      </c>
      <c r="C64" s="51" t="s">
        <v>130</v>
      </c>
      <c r="D64" s="51" t="s">
        <v>148</v>
      </c>
      <c r="E64" s="54" t="s">
        <v>149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0</v>
      </c>
      <c r="AD64" s="60">
        <v>0</v>
      </c>
      <c r="AE64" s="60">
        <v>0</v>
      </c>
      <c r="AF64" s="60">
        <v>0</v>
      </c>
      <c r="AG64" s="66" t="str">
        <f>IFERROR(AF64/AD64, 0) * 100</f>
        <v>0</v>
      </c>
      <c r="AH64" s="60" t="s">
        <v>13</v>
      </c>
      <c r="AI64" s="75">
        <v>0</v>
      </c>
      <c r="AJ64" s="75">
        <v>0</v>
      </c>
      <c r="AK64" s="75">
        <v>0</v>
      </c>
      <c r="AL64" s="75" t="str">
        <f>AI64 - AJ64 - AK64</f>
        <v>0</v>
      </c>
      <c r="AM64" s="66">
        <v>0</v>
      </c>
      <c r="AN64" s="72" t="str">
        <f>IFERROR(AM64/(AK64+AL64), 0)</f>
        <v>0</v>
      </c>
      <c r="AO64" s="63">
        <v>1140</v>
      </c>
    </row>
    <row r="65" spans="1:41" customHeight="1" ht="22.5">
      <c r="B65" s="48" t="str">
        <f>SUBTOTAL(3,$C$11:$C$65)</f>
        <v>0</v>
      </c>
      <c r="C65" s="51" t="s">
        <v>130</v>
      </c>
      <c r="D65" s="51" t="s">
        <v>150</v>
      </c>
      <c r="E65" s="54" t="s">
        <v>151</v>
      </c>
      <c r="F65" s="57">
        <v>0</v>
      </c>
      <c r="G65" s="60">
        <v>0</v>
      </c>
      <c r="H65" s="60">
        <v>0</v>
      </c>
      <c r="I65" s="60">
        <v>0</v>
      </c>
      <c r="J65" s="75">
        <v>0</v>
      </c>
      <c r="K65" s="75">
        <v>0</v>
      </c>
      <c r="L65" s="75">
        <v>0</v>
      </c>
      <c r="M65" s="75" t="str">
        <f>J65 - K65 - L65</f>
        <v>0</v>
      </c>
      <c r="N65" s="66">
        <v>0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0</v>
      </c>
      <c r="AD65" s="60">
        <v>0</v>
      </c>
      <c r="AE65" s="60">
        <v>0</v>
      </c>
      <c r="AF65" s="60">
        <v>0</v>
      </c>
      <c r="AG65" s="66" t="str">
        <f>IFERROR(AF65/AD65, 0) * 100</f>
        <v>0</v>
      </c>
      <c r="AH65" s="60" t="s">
        <v>13</v>
      </c>
      <c r="AI65" s="75">
        <v>0</v>
      </c>
      <c r="AJ65" s="75">
        <v>0</v>
      </c>
      <c r="AK65" s="75">
        <v>0</v>
      </c>
      <c r="AL65" s="75" t="str">
        <f>AI65 - AJ65 - AK65</f>
        <v>0</v>
      </c>
      <c r="AM65" s="66">
        <v>0</v>
      </c>
      <c r="AN65" s="72" t="str">
        <f>IFERROR(AM65/(AK65+AL65), 0)</f>
        <v>0</v>
      </c>
      <c r="AO65" s="63">
        <v>134</v>
      </c>
    </row>
    <row r="66" spans="1:41" customHeight="1" ht="22.5">
      <c r="B66" s="48" t="str">
        <f>SUBTOTAL(3,$C$11:$C$66)</f>
        <v>0</v>
      </c>
      <c r="C66" s="51" t="s">
        <v>130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62</v>
      </c>
    </row>
    <row r="67" spans="1:41" customHeight="1" ht="22.5">
      <c r="B67" s="48" t="str">
        <f>SUBTOTAL(3,$C$11:$C$67)</f>
        <v>0</v>
      </c>
      <c r="C67" s="51" t="s">
        <v>130</v>
      </c>
      <c r="D67" s="51" t="s">
        <v>154</v>
      </c>
      <c r="E67" s="54" t="s">
        <v>155</v>
      </c>
      <c r="F67" s="57">
        <v>0</v>
      </c>
      <c r="G67" s="60">
        <v>0</v>
      </c>
      <c r="H67" s="60">
        <v>0</v>
      </c>
      <c r="I67" s="60">
        <v>0</v>
      </c>
      <c r="J67" s="75">
        <v>0</v>
      </c>
      <c r="K67" s="75">
        <v>0</v>
      </c>
      <c r="L67" s="75">
        <v>0</v>
      </c>
      <c r="M67" s="75" t="str">
        <f>J67 - K67 - L67</f>
        <v>0</v>
      </c>
      <c r="N67" s="66">
        <v>0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0</v>
      </c>
      <c r="AD67" s="60">
        <v>0</v>
      </c>
      <c r="AE67" s="60">
        <v>0</v>
      </c>
      <c r="AF67" s="60">
        <v>0</v>
      </c>
      <c r="AG67" s="66" t="str">
        <f>IFERROR(AF67/AD67, 0) * 100</f>
        <v>0</v>
      </c>
      <c r="AH67" s="60" t="s">
        <v>13</v>
      </c>
      <c r="AI67" s="75">
        <v>0</v>
      </c>
      <c r="AJ67" s="75">
        <v>0</v>
      </c>
      <c r="AK67" s="75">
        <v>0</v>
      </c>
      <c r="AL67" s="75" t="str">
        <f>AI67 - AJ67 - AK67</f>
        <v>0</v>
      </c>
      <c r="AM67" s="66">
        <v>0</v>
      </c>
      <c r="AN67" s="72" t="str">
        <f>IFERROR(AM67/(AK67+AL67), 0)</f>
        <v>0</v>
      </c>
      <c r="AO67" s="63">
        <v>1200</v>
      </c>
    </row>
    <row r="68" spans="1:41" customHeight="1" ht="22.5">
      <c r="B68" s="48" t="str">
        <f>SUBTOTAL(3,$C$11:$C$68)</f>
        <v>0</v>
      </c>
      <c r="C68" s="51" t="s">
        <v>130</v>
      </c>
      <c r="D68" s="51" t="s">
        <v>156</v>
      </c>
      <c r="E68" s="54" t="s">
        <v>155</v>
      </c>
      <c r="F68" s="57">
        <v>0</v>
      </c>
      <c r="G68" s="60">
        <v>0</v>
      </c>
      <c r="H68" s="60">
        <v>0</v>
      </c>
      <c r="I68" s="60">
        <v>0</v>
      </c>
      <c r="J68" s="75">
        <v>0</v>
      </c>
      <c r="K68" s="75">
        <v>0</v>
      </c>
      <c r="L68" s="75">
        <v>0</v>
      </c>
      <c r="M68" s="75" t="str">
        <f>J68 - K68 - L68</f>
        <v>0</v>
      </c>
      <c r="N68" s="66">
        <v>0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0</v>
      </c>
      <c r="AD68" s="60">
        <v>0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0</v>
      </c>
      <c r="AJ68" s="75">
        <v>0</v>
      </c>
      <c r="AK68" s="75">
        <v>0</v>
      </c>
      <c r="AL68" s="75" t="str">
        <f>AI68 - AJ68 - AK68</f>
        <v>0</v>
      </c>
      <c r="AM68" s="66">
        <v>0</v>
      </c>
      <c r="AN68" s="72" t="str">
        <f>IFERROR(AM68/(AK68+AL68), 0)</f>
        <v>0</v>
      </c>
      <c r="AO68" s="63">
        <v>1970</v>
      </c>
    </row>
    <row r="69" spans="1:41" customHeight="1" ht="22.5">
      <c r="B69" s="48" t="str">
        <f>SUBTOTAL(3,$C$11:$C$69)</f>
        <v>0</v>
      </c>
      <c r="C69" s="51" t="s">
        <v>130</v>
      </c>
      <c r="D69" s="51" t="s">
        <v>157</v>
      </c>
      <c r="E69" s="54" t="s">
        <v>155</v>
      </c>
      <c r="F69" s="57">
        <v>0</v>
      </c>
      <c r="G69" s="60">
        <v>0</v>
      </c>
      <c r="H69" s="60">
        <v>0</v>
      </c>
      <c r="I69" s="60">
        <v>0</v>
      </c>
      <c r="J69" s="75">
        <v>0</v>
      </c>
      <c r="K69" s="75">
        <v>0</v>
      </c>
      <c r="L69" s="75">
        <v>0</v>
      </c>
      <c r="M69" s="75" t="str">
        <f>J69 - K69 - L69</f>
        <v>0</v>
      </c>
      <c r="N69" s="66">
        <v>0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0</v>
      </c>
      <c r="AD69" s="60">
        <v>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0</v>
      </c>
      <c r="AJ69" s="75">
        <v>0</v>
      </c>
      <c r="AK69" s="75">
        <v>0</v>
      </c>
      <c r="AL69" s="75" t="str">
        <f>AI69 - AJ69 - AK69</f>
        <v>0</v>
      </c>
      <c r="AM69" s="66">
        <v>0</v>
      </c>
      <c r="AN69" s="72" t="str">
        <f>IFERROR(AM69/(AK69+AL69), 0)</f>
        <v>0</v>
      </c>
      <c r="AO69" s="63">
        <v>1750</v>
      </c>
    </row>
    <row r="70" spans="1:41" customHeight="1" ht="22.5">
      <c r="B70" s="48" t="str">
        <f>SUBTOTAL(3,$C$11:$C$70)</f>
        <v>0</v>
      </c>
      <c r="C70" s="51" t="s">
        <v>130</v>
      </c>
      <c r="D70" s="51" t="s">
        <v>158</v>
      </c>
      <c r="E70" s="54" t="s">
        <v>155</v>
      </c>
      <c r="F70" s="57">
        <v>0</v>
      </c>
      <c r="G70" s="60">
        <v>0</v>
      </c>
      <c r="H70" s="60">
        <v>0</v>
      </c>
      <c r="I70" s="60">
        <v>0</v>
      </c>
      <c r="J70" s="75">
        <v>0</v>
      </c>
      <c r="K70" s="75">
        <v>0</v>
      </c>
      <c r="L70" s="75">
        <v>0</v>
      </c>
      <c r="M70" s="75" t="str">
        <f>J70 - K70 - L70</f>
        <v>0</v>
      </c>
      <c r="N70" s="66">
        <v>0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0</v>
      </c>
      <c r="AD70" s="60">
        <v>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0</v>
      </c>
      <c r="AJ70" s="75">
        <v>0</v>
      </c>
      <c r="AK70" s="75">
        <v>0</v>
      </c>
      <c r="AL70" s="75" t="str">
        <f>AI70 - AJ70 - AK70</f>
        <v>0</v>
      </c>
      <c r="AM70" s="66">
        <v>0</v>
      </c>
      <c r="AN70" s="72" t="str">
        <f>IFERROR(AM70/(AK70+AL70), 0)</f>
        <v>0</v>
      </c>
      <c r="AO70" s="63">
        <v>1730</v>
      </c>
    </row>
    <row r="71" spans="1:41" customHeight="1" ht="22.5">
      <c r="B71" s="48" t="str">
        <f>SUBTOTAL(3,$C$11:$C$71)</f>
        <v>0</v>
      </c>
      <c r="C71" s="51" t="s">
        <v>130</v>
      </c>
      <c r="D71" s="51" t="s">
        <v>159</v>
      </c>
      <c r="E71" s="54" t="s">
        <v>160</v>
      </c>
      <c r="F71" s="57">
        <v>0</v>
      </c>
      <c r="G71" s="60">
        <v>0</v>
      </c>
      <c r="H71" s="60">
        <v>0</v>
      </c>
      <c r="I71" s="60">
        <v>0</v>
      </c>
      <c r="J71" s="75">
        <v>0</v>
      </c>
      <c r="K71" s="75">
        <v>0</v>
      </c>
      <c r="L71" s="75">
        <v>0</v>
      </c>
      <c r="M71" s="75" t="str">
        <f>J71 - K71 - L71</f>
        <v>0</v>
      </c>
      <c r="N71" s="66">
        <v>0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0</v>
      </c>
      <c r="AD71" s="60">
        <v>0</v>
      </c>
      <c r="AE71" s="60">
        <v>0</v>
      </c>
      <c r="AF71" s="60">
        <v>0</v>
      </c>
      <c r="AG71" s="66" t="str">
        <f>IFERROR(AF71/AD71, 0) * 100</f>
        <v>0</v>
      </c>
      <c r="AH71" s="60" t="s">
        <v>13</v>
      </c>
      <c r="AI71" s="75">
        <v>0</v>
      </c>
      <c r="AJ71" s="75">
        <v>0</v>
      </c>
      <c r="AK71" s="75">
        <v>0</v>
      </c>
      <c r="AL71" s="75" t="str">
        <f>AI71 - AJ71 - AK71</f>
        <v>0</v>
      </c>
      <c r="AM71" s="66">
        <v>0</v>
      </c>
      <c r="AN71" s="72" t="str">
        <f>IFERROR(AM71/(AK71+AL71), 0)</f>
        <v>0</v>
      </c>
      <c r="AO71" s="63">
        <v>10228</v>
      </c>
    </row>
    <row r="72" spans="1:41" customHeight="1" ht="22.5">
      <c r="B72" s="48" t="str">
        <f>SUBTOTAL(3,$C$11:$C$72)</f>
        <v>0</v>
      </c>
      <c r="C72" s="51" t="s">
        <v>130</v>
      </c>
      <c r="D72" s="51" t="s">
        <v>161</v>
      </c>
      <c r="E72" s="54" t="s">
        <v>155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1800</v>
      </c>
    </row>
    <row r="73" spans="1:41" customHeight="1" ht="22.5">
      <c r="B73" s="48" t="str">
        <f>SUBTOTAL(3,$C$11:$C$73)</f>
        <v>0</v>
      </c>
      <c r="C73" s="51" t="s">
        <v>130</v>
      </c>
      <c r="D73" s="51" t="s">
        <v>162</v>
      </c>
      <c r="E73" s="54" t="s">
        <v>163</v>
      </c>
      <c r="F73" s="57">
        <v>0</v>
      </c>
      <c r="G73" s="60">
        <v>0</v>
      </c>
      <c r="H73" s="60">
        <v>0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0</v>
      </c>
      <c r="AD73" s="60">
        <v>0</v>
      </c>
      <c r="AE73" s="60">
        <v>0</v>
      </c>
      <c r="AF73" s="60">
        <v>0</v>
      </c>
      <c r="AG73" s="66" t="str">
        <f>IFERROR(AF73/AD73, 0) * 100</f>
        <v>0</v>
      </c>
      <c r="AH73" s="60" t="s">
        <v>13</v>
      </c>
      <c r="AI73" s="75">
        <v>0</v>
      </c>
      <c r="AJ73" s="75">
        <v>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1310</v>
      </c>
    </row>
    <row r="74" spans="1:41" customHeight="1" ht="22.5">
      <c r="B74" s="48" t="str">
        <f>SUBTOTAL(3,$C$11:$C$74)</f>
        <v>0</v>
      </c>
      <c r="C74" s="51" t="s">
        <v>130</v>
      </c>
      <c r="D74" s="51" t="s">
        <v>164</v>
      </c>
      <c r="E74" s="54" t="s">
        <v>165</v>
      </c>
      <c r="F74" s="57">
        <v>0</v>
      </c>
      <c r="G74" s="60">
        <v>0</v>
      </c>
      <c r="H74" s="60">
        <v>0</v>
      </c>
      <c r="I74" s="60">
        <v>0</v>
      </c>
      <c r="J74" s="75">
        <v>0</v>
      </c>
      <c r="K74" s="75">
        <v>0</v>
      </c>
      <c r="L74" s="75">
        <v>0</v>
      </c>
      <c r="M74" s="75" t="str">
        <f>J74 - K74 - L74</f>
        <v>0</v>
      </c>
      <c r="N74" s="66">
        <v>0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100</v>
      </c>
      <c r="AA74" s="60">
        <v>0</v>
      </c>
      <c r="AB74" s="63">
        <v>0</v>
      </c>
      <c r="AC74" s="57">
        <v>0</v>
      </c>
      <c r="AD74" s="60">
        <v>0</v>
      </c>
      <c r="AE74" s="60">
        <v>0</v>
      </c>
      <c r="AF74" s="60">
        <v>0</v>
      </c>
      <c r="AG74" s="66" t="str">
        <f>IFERROR(AF74/AD74, 0) * 100</f>
        <v>0</v>
      </c>
      <c r="AH74" s="60" t="s">
        <v>13</v>
      </c>
      <c r="AI74" s="75">
        <v>0</v>
      </c>
      <c r="AJ74" s="75">
        <v>0</v>
      </c>
      <c r="AK74" s="75">
        <v>0</v>
      </c>
      <c r="AL74" s="75" t="str">
        <f>AI74 - AJ74 - AK74</f>
        <v>0</v>
      </c>
      <c r="AM74" s="66">
        <v>0</v>
      </c>
      <c r="AN74" s="72" t="str">
        <f>IFERROR(AM74/(AK74+AL74), 0)</f>
        <v>0</v>
      </c>
      <c r="AO74" s="63">
        <v>1100</v>
      </c>
    </row>
    <row r="75" spans="1:41" customHeight="1" ht="22.5">
      <c r="B75" s="48" t="str">
        <f>SUBTOTAL(3,$C$11:$C$75)</f>
        <v>0</v>
      </c>
      <c r="C75" s="51" t="s">
        <v>166</v>
      </c>
      <c r="D75" s="51" t="s">
        <v>167</v>
      </c>
      <c r="E75" s="54" t="s">
        <v>168</v>
      </c>
      <c r="F75" s="57">
        <v>0</v>
      </c>
      <c r="G75" s="60">
        <v>0</v>
      </c>
      <c r="H75" s="60">
        <v>0</v>
      </c>
      <c r="I75" s="60">
        <v>0</v>
      </c>
      <c r="J75" s="75">
        <v>0</v>
      </c>
      <c r="K75" s="75">
        <v>0</v>
      </c>
      <c r="L75" s="75">
        <v>0</v>
      </c>
      <c r="M75" s="75" t="str">
        <f>J75 - K75 - L75</f>
        <v>0</v>
      </c>
      <c r="N75" s="66">
        <v>0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75">
        <v>0</v>
      </c>
      <c r="U75" s="75">
        <v>0</v>
      </c>
      <c r="V75" s="75">
        <v>0</v>
      </c>
      <c r="W75" s="75" t="str">
        <f>T75 - U75 - V75</f>
        <v>0</v>
      </c>
      <c r="X75" s="66">
        <v>0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0</v>
      </c>
      <c r="AD75" s="60">
        <v>0</v>
      </c>
      <c r="AE75" s="60">
        <v>0</v>
      </c>
      <c r="AF75" s="60">
        <v>0</v>
      </c>
      <c r="AG75" s="66" t="str">
        <f>IFERROR(AF75/AD75, 0) * 100</f>
        <v>0</v>
      </c>
      <c r="AH75" s="60" t="s">
        <v>13</v>
      </c>
      <c r="AI75" s="75">
        <v>0</v>
      </c>
      <c r="AJ75" s="75">
        <v>0</v>
      </c>
      <c r="AK75" s="75">
        <v>0</v>
      </c>
      <c r="AL75" s="75" t="str">
        <f>AI75 - AJ75 - AK75</f>
        <v>0</v>
      </c>
      <c r="AM75" s="66">
        <v>0</v>
      </c>
      <c r="AN75" s="72" t="str">
        <f>IFERROR(AM75/(AK75+AL75), 0)</f>
        <v>0</v>
      </c>
      <c r="AO75" s="63">
        <v>30862</v>
      </c>
    </row>
    <row r="76" spans="1:41" customHeight="1" ht="22.5">
      <c r="B76" s="48" t="str">
        <f>SUBTOTAL(3,$C$11:$C$76)</f>
        <v>0</v>
      </c>
      <c r="C76" s="51" t="s">
        <v>166</v>
      </c>
      <c r="D76" s="51" t="s">
        <v>169</v>
      </c>
      <c r="E76" s="54" t="s">
        <v>168</v>
      </c>
      <c r="F76" s="57">
        <v>0</v>
      </c>
      <c r="G76" s="60">
        <v>0</v>
      </c>
      <c r="H76" s="60">
        <v>0</v>
      </c>
      <c r="I76" s="60">
        <v>0</v>
      </c>
      <c r="J76" s="75">
        <v>0</v>
      </c>
      <c r="K76" s="75">
        <v>0</v>
      </c>
      <c r="L76" s="75">
        <v>0</v>
      </c>
      <c r="M76" s="75" t="str">
        <f>J76 - K76 - L76</f>
        <v>0</v>
      </c>
      <c r="N76" s="66">
        <v>0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75">
        <v>0</v>
      </c>
      <c r="U76" s="75">
        <v>0</v>
      </c>
      <c r="V76" s="75">
        <v>0</v>
      </c>
      <c r="W76" s="75" t="str">
        <f>T76 - U76 - V76</f>
        <v>0</v>
      </c>
      <c r="X76" s="66">
        <v>0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0</v>
      </c>
      <c r="AD76" s="60">
        <v>0</v>
      </c>
      <c r="AE76" s="60">
        <v>0</v>
      </c>
      <c r="AF76" s="60">
        <v>0</v>
      </c>
      <c r="AG76" s="66" t="str">
        <f>IFERROR(AF76/AD76, 0) * 100</f>
        <v>0</v>
      </c>
      <c r="AH76" s="60" t="s">
        <v>13</v>
      </c>
      <c r="AI76" s="75">
        <v>0</v>
      </c>
      <c r="AJ76" s="75">
        <v>0</v>
      </c>
      <c r="AK76" s="75">
        <v>0</v>
      </c>
      <c r="AL76" s="75" t="str">
        <f>AI76 - AJ76 - AK76</f>
        <v>0</v>
      </c>
      <c r="AM76" s="66">
        <v>0</v>
      </c>
      <c r="AN76" s="72" t="str">
        <f>IFERROR(AM76/(AK76+AL76), 0)</f>
        <v>0</v>
      </c>
      <c r="AO76" s="63">
        <v>12730</v>
      </c>
    </row>
    <row r="77" spans="1:41" customHeight="1" ht="22.5">
      <c r="B77" s="48" t="str">
        <f>SUBTOTAL(3,$C$11:$C$77)</f>
        <v>0</v>
      </c>
      <c r="C77" s="51" t="s">
        <v>166</v>
      </c>
      <c r="D77" s="51" t="s">
        <v>170</v>
      </c>
      <c r="E77" s="54" t="s">
        <v>168</v>
      </c>
      <c r="F77" s="57">
        <v>0</v>
      </c>
      <c r="G77" s="60">
        <v>0</v>
      </c>
      <c r="H77" s="60">
        <v>0</v>
      </c>
      <c r="I77" s="60">
        <v>0</v>
      </c>
      <c r="J77" s="75">
        <v>0</v>
      </c>
      <c r="K77" s="75">
        <v>0</v>
      </c>
      <c r="L77" s="75">
        <v>0</v>
      </c>
      <c r="M77" s="75" t="str">
        <f>J77 - K77 - L77</f>
        <v>0</v>
      </c>
      <c r="N77" s="66">
        <v>0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75">
        <v>0</v>
      </c>
      <c r="U77" s="75">
        <v>0</v>
      </c>
      <c r="V77" s="75">
        <v>0</v>
      </c>
      <c r="W77" s="75" t="str">
        <f>T77 - U77 - V77</f>
        <v>0</v>
      </c>
      <c r="X77" s="66">
        <v>0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0</v>
      </c>
      <c r="AD77" s="60">
        <v>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75">
        <v>0</v>
      </c>
      <c r="AJ77" s="75">
        <v>0</v>
      </c>
      <c r="AK77" s="75">
        <v>0</v>
      </c>
      <c r="AL77" s="75" t="str">
        <f>AI77 - AJ77 - AK77</f>
        <v>0</v>
      </c>
      <c r="AM77" s="66">
        <v>0</v>
      </c>
      <c r="AN77" s="72" t="str">
        <f>IFERROR(AM77/(AK77+AL77), 0)</f>
        <v>0</v>
      </c>
      <c r="AO77" s="63">
        <v>17520</v>
      </c>
    </row>
    <row r="78" spans="1:41" customHeight="1" ht="22.5">
      <c r="B78" s="48" t="str">
        <f>SUBTOTAL(3,$C$11:$C$78)</f>
        <v>0</v>
      </c>
      <c r="C78" s="51" t="s">
        <v>166</v>
      </c>
      <c r="D78" s="51" t="s">
        <v>171</v>
      </c>
      <c r="E78" s="54" t="s">
        <v>172</v>
      </c>
      <c r="F78" s="57">
        <v>0</v>
      </c>
      <c r="G78" s="60">
        <v>0</v>
      </c>
      <c r="H78" s="60">
        <v>0</v>
      </c>
      <c r="I78" s="60">
        <v>0</v>
      </c>
      <c r="J78" s="75">
        <v>0</v>
      </c>
      <c r="K78" s="75">
        <v>0</v>
      </c>
      <c r="L78" s="75">
        <v>0</v>
      </c>
      <c r="M78" s="75" t="str">
        <f>J78 - K78 - L78</f>
        <v>0</v>
      </c>
      <c r="N78" s="66">
        <v>0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75">
        <v>0</v>
      </c>
      <c r="U78" s="75">
        <v>0</v>
      </c>
      <c r="V78" s="75">
        <v>0</v>
      </c>
      <c r="W78" s="75" t="str">
        <f>T78 - U78 - V78</f>
        <v>0</v>
      </c>
      <c r="X78" s="66">
        <v>0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0</v>
      </c>
      <c r="AD78" s="60">
        <v>0</v>
      </c>
      <c r="AE78" s="60">
        <v>0</v>
      </c>
      <c r="AF78" s="60">
        <v>0</v>
      </c>
      <c r="AG78" s="66" t="str">
        <f>IFERROR(AF78/AD78, 0) * 100</f>
        <v>0</v>
      </c>
      <c r="AH78" s="60" t="s">
        <v>13</v>
      </c>
      <c r="AI78" s="75">
        <v>0</v>
      </c>
      <c r="AJ78" s="75">
        <v>0</v>
      </c>
      <c r="AK78" s="75">
        <v>0</v>
      </c>
      <c r="AL78" s="75" t="str">
        <f>AI78 - AJ78 - AK78</f>
        <v>0</v>
      </c>
      <c r="AM78" s="66">
        <v>0</v>
      </c>
      <c r="AN78" s="72" t="str">
        <f>IFERROR(AM78/(AK78+AL78), 0)</f>
        <v>0</v>
      </c>
      <c r="AO78" s="63">
        <v>6540</v>
      </c>
    </row>
    <row r="79" spans="1:41" customHeight="1" ht="22.5">
      <c r="B79" s="48" t="str">
        <f>SUBTOTAL(3,$C$11:$C$79)</f>
        <v>0</v>
      </c>
      <c r="C79" s="51" t="s">
        <v>166</v>
      </c>
      <c r="D79" s="51" t="s">
        <v>173</v>
      </c>
      <c r="E79" s="54" t="s">
        <v>174</v>
      </c>
      <c r="F79" s="57">
        <v>0</v>
      </c>
      <c r="G79" s="60">
        <v>0</v>
      </c>
      <c r="H79" s="60">
        <v>0</v>
      </c>
      <c r="I79" s="60">
        <v>0</v>
      </c>
      <c r="J79" s="75">
        <v>0</v>
      </c>
      <c r="K79" s="75">
        <v>0</v>
      </c>
      <c r="L79" s="75">
        <v>0</v>
      </c>
      <c r="M79" s="75" t="str">
        <f>J79 - K79 - L79</f>
        <v>0</v>
      </c>
      <c r="N79" s="66">
        <v>0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75">
        <v>0</v>
      </c>
      <c r="U79" s="75">
        <v>0</v>
      </c>
      <c r="V79" s="75">
        <v>0</v>
      </c>
      <c r="W79" s="75" t="str">
        <f>T79 - U79 - V79</f>
        <v>0</v>
      </c>
      <c r="X79" s="66">
        <v>0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0</v>
      </c>
      <c r="AD79" s="60">
        <v>0</v>
      </c>
      <c r="AE79" s="60">
        <v>0</v>
      </c>
      <c r="AF79" s="60">
        <v>0</v>
      </c>
      <c r="AG79" s="66" t="str">
        <f>IFERROR(AF79/AD79, 0) * 100</f>
        <v>0</v>
      </c>
      <c r="AH79" s="60" t="s">
        <v>13</v>
      </c>
      <c r="AI79" s="75">
        <v>0</v>
      </c>
      <c r="AJ79" s="75">
        <v>0</v>
      </c>
      <c r="AK79" s="75">
        <v>0</v>
      </c>
      <c r="AL79" s="75" t="str">
        <f>AI79 - AJ79 - AK79</f>
        <v>0</v>
      </c>
      <c r="AM79" s="66">
        <v>0</v>
      </c>
      <c r="AN79" s="72" t="str">
        <f>IFERROR(AM79/(AK79+AL79), 0)</f>
        <v>0</v>
      </c>
      <c r="AO79" s="63">
        <v>21510</v>
      </c>
    </row>
    <row r="80" spans="1:41" customHeight="1" ht="22.5">
      <c r="B80" s="48" t="str">
        <f>SUBTOTAL(3,$C$11:$C$80)</f>
        <v>0</v>
      </c>
      <c r="C80" s="51" t="s">
        <v>166</v>
      </c>
      <c r="D80" s="51" t="s">
        <v>175</v>
      </c>
      <c r="E80" s="54" t="s">
        <v>168</v>
      </c>
      <c r="F80" s="57">
        <v>0</v>
      </c>
      <c r="G80" s="60">
        <v>0</v>
      </c>
      <c r="H80" s="60">
        <v>0</v>
      </c>
      <c r="I80" s="60">
        <v>0</v>
      </c>
      <c r="J80" s="75">
        <v>0</v>
      </c>
      <c r="K80" s="75">
        <v>0</v>
      </c>
      <c r="L80" s="75">
        <v>0</v>
      </c>
      <c r="M80" s="75" t="str">
        <f>J80 - K80 - L80</f>
        <v>0</v>
      </c>
      <c r="N80" s="66">
        <v>0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75">
        <v>0</v>
      </c>
      <c r="U80" s="75">
        <v>0</v>
      </c>
      <c r="V80" s="75">
        <v>0</v>
      </c>
      <c r="W80" s="75" t="str">
        <f>T80 - U80 - V80</f>
        <v>0</v>
      </c>
      <c r="X80" s="66">
        <v>0</v>
      </c>
      <c r="Y80" s="69" t="str">
        <f>IFERROR(X80/(V80+W80), 0)</f>
        <v>0</v>
      </c>
      <c r="Z80" s="57">
        <v>1110</v>
      </c>
      <c r="AA80" s="60">
        <v>1170</v>
      </c>
      <c r="AB80" s="63">
        <v>0</v>
      </c>
      <c r="AC80" s="57">
        <v>0</v>
      </c>
      <c r="AD80" s="60">
        <v>0</v>
      </c>
      <c r="AE80" s="60">
        <v>0</v>
      </c>
      <c r="AF80" s="60">
        <v>0</v>
      </c>
      <c r="AG80" s="66" t="str">
        <f>IFERROR(AF80/AD80, 0) * 100</f>
        <v>0</v>
      </c>
      <c r="AH80" s="60" t="s">
        <v>13</v>
      </c>
      <c r="AI80" s="75">
        <v>0</v>
      </c>
      <c r="AJ80" s="75">
        <v>0</v>
      </c>
      <c r="AK80" s="75">
        <v>0</v>
      </c>
      <c r="AL80" s="75" t="str">
        <f>AI80 - AJ80 - AK80</f>
        <v>0</v>
      </c>
      <c r="AM80" s="66">
        <v>0</v>
      </c>
      <c r="AN80" s="72" t="str">
        <f>IFERROR(AM80/(AK80+AL80), 0)</f>
        <v>0</v>
      </c>
      <c r="AO80" s="63">
        <v>49526</v>
      </c>
    </row>
    <row r="81" spans="1:41" customHeight="1" ht="22.5">
      <c r="B81" s="48" t="str">
        <f>SUBTOTAL(3,$C$11:$C$81)</f>
        <v>0</v>
      </c>
      <c r="C81" s="51" t="s">
        <v>166</v>
      </c>
      <c r="D81" s="51" t="s">
        <v>176</v>
      </c>
      <c r="E81" s="54" t="s">
        <v>168</v>
      </c>
      <c r="F81" s="57">
        <v>0</v>
      </c>
      <c r="G81" s="60">
        <v>0</v>
      </c>
      <c r="H81" s="60">
        <v>0</v>
      </c>
      <c r="I81" s="60">
        <v>0</v>
      </c>
      <c r="J81" s="75">
        <v>0</v>
      </c>
      <c r="K81" s="75">
        <v>0</v>
      </c>
      <c r="L81" s="75">
        <v>0</v>
      </c>
      <c r="M81" s="75" t="str">
        <f>J81 - K81 - L81</f>
        <v>0</v>
      </c>
      <c r="N81" s="66">
        <v>0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1170</v>
      </c>
      <c r="AA81" s="60">
        <v>1170</v>
      </c>
      <c r="AB81" s="63">
        <v>0</v>
      </c>
      <c r="AC81" s="57">
        <v>0</v>
      </c>
      <c r="AD81" s="60">
        <v>0</v>
      </c>
      <c r="AE81" s="60">
        <v>0</v>
      </c>
      <c r="AF81" s="60">
        <v>0</v>
      </c>
      <c r="AG81" s="66" t="str">
        <f>IFERROR(AF81/AD81, 0) * 100</f>
        <v>0</v>
      </c>
      <c r="AH81" s="60" t="s">
        <v>13</v>
      </c>
      <c r="AI81" s="75">
        <v>0</v>
      </c>
      <c r="AJ81" s="75">
        <v>0</v>
      </c>
      <c r="AK81" s="75">
        <v>0</v>
      </c>
      <c r="AL81" s="75" t="str">
        <f>AI81 - AJ81 - AK81</f>
        <v>0</v>
      </c>
      <c r="AM81" s="66">
        <v>0</v>
      </c>
      <c r="AN81" s="72" t="str">
        <f>IFERROR(AM81/(AK81+AL81), 0)</f>
        <v>0</v>
      </c>
      <c r="AO81" s="63">
        <v>16880</v>
      </c>
    </row>
    <row r="82" spans="1:41" customHeight="1" ht="22.5">
      <c r="B82" s="48" t="str">
        <f>SUBTOTAL(3,$C$11:$C$82)</f>
        <v>0</v>
      </c>
      <c r="C82" s="51" t="s">
        <v>166</v>
      </c>
      <c r="D82" s="51" t="s">
        <v>177</v>
      </c>
      <c r="E82" s="54" t="s">
        <v>174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0</v>
      </c>
      <c r="AD82" s="60">
        <v>0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0</v>
      </c>
      <c r="AJ82" s="75">
        <v>0</v>
      </c>
      <c r="AK82" s="75">
        <v>0</v>
      </c>
      <c r="AL82" s="75" t="str">
        <f>AI82 - AJ82 - AK82</f>
        <v>0</v>
      </c>
      <c r="AM82" s="66">
        <v>0</v>
      </c>
      <c r="AN82" s="72" t="str">
        <f>IFERROR(AM82/(AK82+AL82), 0)</f>
        <v>0</v>
      </c>
      <c r="AO82" s="63">
        <v>4700</v>
      </c>
    </row>
    <row r="83" spans="1:41" customHeight="1" ht="22.5">
      <c r="B83" s="48" t="str">
        <f>SUBTOTAL(3,$C$11:$C$83)</f>
        <v>0</v>
      </c>
      <c r="C83" s="51" t="s">
        <v>166</v>
      </c>
      <c r="D83" s="51" t="s">
        <v>178</v>
      </c>
      <c r="E83" s="54" t="s">
        <v>174</v>
      </c>
      <c r="F83" s="57">
        <v>0</v>
      </c>
      <c r="G83" s="60">
        <v>0</v>
      </c>
      <c r="H83" s="60">
        <v>0</v>
      </c>
      <c r="I83" s="60">
        <v>0</v>
      </c>
      <c r="J83" s="75">
        <v>0</v>
      </c>
      <c r="K83" s="75">
        <v>0</v>
      </c>
      <c r="L83" s="75">
        <v>0</v>
      </c>
      <c r="M83" s="75" t="str">
        <f>J83 - K83 - L83</f>
        <v>0</v>
      </c>
      <c r="N83" s="66">
        <v>0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0</v>
      </c>
      <c r="AD83" s="60">
        <v>0</v>
      </c>
      <c r="AE83" s="60">
        <v>0</v>
      </c>
      <c r="AF83" s="60">
        <v>0</v>
      </c>
      <c r="AG83" s="66" t="str">
        <f>IFERROR(AF83/AD83, 0) * 100</f>
        <v>0</v>
      </c>
      <c r="AH83" s="60" t="s">
        <v>13</v>
      </c>
      <c r="AI83" s="75">
        <v>0</v>
      </c>
      <c r="AJ83" s="75">
        <v>0</v>
      </c>
      <c r="AK83" s="75">
        <v>0</v>
      </c>
      <c r="AL83" s="75" t="str">
        <f>AI83 - AJ83 - AK83</f>
        <v>0</v>
      </c>
      <c r="AM83" s="66">
        <v>0</v>
      </c>
      <c r="AN83" s="72" t="str">
        <f>IFERROR(AM83/(AK83+AL83), 0)</f>
        <v>0</v>
      </c>
      <c r="AO83" s="63">
        <v>8960</v>
      </c>
    </row>
    <row r="84" spans="1:41" customHeight="1" ht="22.5">
      <c r="B84" s="48" t="str">
        <f>SUBTOTAL(3,$C$11:$C$84)</f>
        <v>0</v>
      </c>
      <c r="C84" s="51" t="s">
        <v>166</v>
      </c>
      <c r="D84" s="51" t="s">
        <v>179</v>
      </c>
      <c r="E84" s="54" t="s">
        <v>180</v>
      </c>
      <c r="F84" s="57">
        <v>0</v>
      </c>
      <c r="G84" s="60">
        <v>0</v>
      </c>
      <c r="H84" s="60">
        <v>0</v>
      </c>
      <c r="I84" s="60">
        <v>0</v>
      </c>
      <c r="J84" s="75">
        <v>0</v>
      </c>
      <c r="K84" s="75">
        <v>0</v>
      </c>
      <c r="L84" s="75">
        <v>0</v>
      </c>
      <c r="M84" s="75" t="str">
        <f>J84 - K84 - L84</f>
        <v>0</v>
      </c>
      <c r="N84" s="66">
        <v>0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800</v>
      </c>
      <c r="AA84" s="60">
        <v>800</v>
      </c>
      <c r="AB84" s="63">
        <v>0</v>
      </c>
      <c r="AC84" s="57">
        <v>0</v>
      </c>
      <c r="AD84" s="60">
        <v>0</v>
      </c>
      <c r="AE84" s="60">
        <v>0</v>
      </c>
      <c r="AF84" s="60">
        <v>0</v>
      </c>
      <c r="AG84" s="66" t="str">
        <f>IFERROR(AF84/AD84, 0) * 100</f>
        <v>0</v>
      </c>
      <c r="AH84" s="60" t="s">
        <v>13</v>
      </c>
      <c r="AI84" s="75">
        <v>0</v>
      </c>
      <c r="AJ84" s="75">
        <v>0</v>
      </c>
      <c r="AK84" s="75">
        <v>0</v>
      </c>
      <c r="AL84" s="75" t="str">
        <f>AI84 - AJ84 - AK84</f>
        <v>0</v>
      </c>
      <c r="AM84" s="66">
        <v>0</v>
      </c>
      <c r="AN84" s="72" t="str">
        <f>IFERROR(AM84/(AK84+AL84), 0)</f>
        <v>0</v>
      </c>
      <c r="AO84" s="63">
        <v>28186</v>
      </c>
    </row>
    <row r="85" spans="1:41" customHeight="1" ht="22.5">
      <c r="B85" s="48" t="str">
        <f>SUBTOTAL(3,$C$11:$C$85)</f>
        <v>0</v>
      </c>
      <c r="C85" s="51" t="s">
        <v>166</v>
      </c>
      <c r="D85" s="51" t="s">
        <v>181</v>
      </c>
      <c r="E85" s="54" t="s">
        <v>182</v>
      </c>
      <c r="F85" s="57">
        <v>0</v>
      </c>
      <c r="G85" s="60">
        <v>0</v>
      </c>
      <c r="H85" s="60">
        <v>0</v>
      </c>
      <c r="I85" s="60">
        <v>0</v>
      </c>
      <c r="J85" s="75">
        <v>0</v>
      </c>
      <c r="K85" s="75">
        <v>0</v>
      </c>
      <c r="L85" s="75">
        <v>0</v>
      </c>
      <c r="M85" s="75" t="str">
        <f>J85 - K85 - L85</f>
        <v>0</v>
      </c>
      <c r="N85" s="66">
        <v>0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0</v>
      </c>
      <c r="AD85" s="60">
        <v>0</v>
      </c>
      <c r="AE85" s="60">
        <v>0</v>
      </c>
      <c r="AF85" s="60">
        <v>0</v>
      </c>
      <c r="AG85" s="66" t="str">
        <f>IFERROR(AF85/AD85, 0) * 100</f>
        <v>0</v>
      </c>
      <c r="AH85" s="60" t="s">
        <v>13</v>
      </c>
      <c r="AI85" s="75">
        <v>0</v>
      </c>
      <c r="AJ85" s="75">
        <v>0</v>
      </c>
      <c r="AK85" s="75">
        <v>0</v>
      </c>
      <c r="AL85" s="75" t="str">
        <f>AI85 - AJ85 - AK85</f>
        <v>0</v>
      </c>
      <c r="AM85" s="66">
        <v>0</v>
      </c>
      <c r="AN85" s="72" t="str">
        <f>IFERROR(AM85/(AK85+AL85), 0)</f>
        <v>0</v>
      </c>
      <c r="AO85" s="63">
        <v>20252</v>
      </c>
    </row>
    <row r="86" spans="1:41" customHeight="1" ht="22.5">
      <c r="B86" s="48" t="str">
        <f>SUBTOTAL(3,$C$11:$C$86)</f>
        <v>0</v>
      </c>
      <c r="C86" s="51" t="s">
        <v>166</v>
      </c>
      <c r="D86" s="51" t="s">
        <v>183</v>
      </c>
      <c r="E86" s="54" t="s">
        <v>184</v>
      </c>
      <c r="F86" s="57">
        <v>0</v>
      </c>
      <c r="G86" s="60">
        <v>0</v>
      </c>
      <c r="H86" s="60">
        <v>0</v>
      </c>
      <c r="I86" s="60">
        <v>0</v>
      </c>
      <c r="J86" s="75">
        <v>0</v>
      </c>
      <c r="K86" s="75">
        <v>0</v>
      </c>
      <c r="L86" s="75">
        <v>0</v>
      </c>
      <c r="M86" s="75" t="str">
        <f>J86 - K86 - L86</f>
        <v>0</v>
      </c>
      <c r="N86" s="66">
        <v>0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0</v>
      </c>
      <c r="AD86" s="60">
        <v>0</v>
      </c>
      <c r="AE86" s="60">
        <v>0</v>
      </c>
      <c r="AF86" s="60">
        <v>0</v>
      </c>
      <c r="AG86" s="66" t="str">
        <f>IFERROR(AF86/AD86, 0) * 100</f>
        <v>0</v>
      </c>
      <c r="AH86" s="60" t="s">
        <v>13</v>
      </c>
      <c r="AI86" s="75">
        <v>0</v>
      </c>
      <c r="AJ86" s="75">
        <v>0</v>
      </c>
      <c r="AK86" s="75">
        <v>0</v>
      </c>
      <c r="AL86" s="75" t="str">
        <f>AI86 - AJ86 - AK86</f>
        <v>0</v>
      </c>
      <c r="AM86" s="66">
        <v>0</v>
      </c>
      <c r="AN86" s="72" t="str">
        <f>IFERROR(AM86/(AK86+AL86), 0)</f>
        <v>0</v>
      </c>
      <c r="AO86" s="63">
        <v>80182</v>
      </c>
    </row>
    <row r="87" spans="1:41" customHeight="1" ht="22.5">
      <c r="B87" s="48" t="str">
        <f>SUBTOTAL(3,$C$11:$C$87)</f>
        <v>0</v>
      </c>
      <c r="C87" s="51" t="s">
        <v>185</v>
      </c>
      <c r="D87" s="51" t="s">
        <v>186</v>
      </c>
      <c r="E87" s="54" t="s">
        <v>187</v>
      </c>
      <c r="F87" s="57">
        <v>0</v>
      </c>
      <c r="G87" s="60">
        <v>100</v>
      </c>
      <c r="H87" s="60">
        <v>100</v>
      </c>
      <c r="I87" s="60">
        <v>0</v>
      </c>
      <c r="J87" s="75">
        <v>126</v>
      </c>
      <c r="K87" s="75">
        <v>10</v>
      </c>
      <c r="L87" s="75">
        <v>0</v>
      </c>
      <c r="M87" s="75" t="str">
        <f>J87 - K87 - L87</f>
        <v>0</v>
      </c>
      <c r="N87" s="66">
        <v>0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0</v>
      </c>
      <c r="AD87" s="60">
        <v>100</v>
      </c>
      <c r="AE87" s="60">
        <v>100</v>
      </c>
      <c r="AF87" s="60">
        <v>0</v>
      </c>
      <c r="AG87" s="66" t="str">
        <f>IFERROR(AF87/AD87, 0) * 100</f>
        <v>0</v>
      </c>
      <c r="AH87" s="60" t="s">
        <v>13</v>
      </c>
      <c r="AI87" s="75">
        <v>126</v>
      </c>
      <c r="AJ87" s="75">
        <v>10</v>
      </c>
      <c r="AK87" s="75">
        <v>0</v>
      </c>
      <c r="AL87" s="75" t="str">
        <f>AI87 - AJ87 - AK87</f>
        <v>0</v>
      </c>
      <c r="AM87" s="66">
        <v>0</v>
      </c>
      <c r="AN87" s="72" t="str">
        <f>IFERROR(AM87/(AK87+AL87), 0)</f>
        <v>0</v>
      </c>
      <c r="AO87" s="63">
        <v>0</v>
      </c>
    </row>
    <row r="88" spans="1:41" customHeight="1" ht="22.5">
      <c r="B88" s="48" t="str">
        <f>SUBTOTAL(3,$C$11:$C$88)</f>
        <v>0</v>
      </c>
      <c r="C88" s="51" t="s">
        <v>185</v>
      </c>
      <c r="D88" s="51" t="s">
        <v>188</v>
      </c>
      <c r="E88" s="54" t="s">
        <v>189</v>
      </c>
      <c r="F88" s="57">
        <v>0</v>
      </c>
      <c r="G88" s="60">
        <v>0</v>
      </c>
      <c r="H88" s="60">
        <v>0</v>
      </c>
      <c r="I88" s="60">
        <v>0</v>
      </c>
      <c r="J88" s="75">
        <v>0</v>
      </c>
      <c r="K88" s="75">
        <v>0</v>
      </c>
      <c r="L88" s="75">
        <v>0</v>
      </c>
      <c r="M88" s="75" t="str">
        <f>J88 - K88 - L88</f>
        <v>0</v>
      </c>
      <c r="N88" s="66">
        <v>0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0</v>
      </c>
      <c r="AD88" s="60">
        <v>0</v>
      </c>
      <c r="AE88" s="60">
        <v>0</v>
      </c>
      <c r="AF88" s="60">
        <v>0</v>
      </c>
      <c r="AG88" s="66" t="str">
        <f>IFERROR(AF88/AD88, 0) * 100</f>
        <v>0</v>
      </c>
      <c r="AH88" s="60" t="s">
        <v>13</v>
      </c>
      <c r="AI88" s="75">
        <v>0</v>
      </c>
      <c r="AJ88" s="75">
        <v>0</v>
      </c>
      <c r="AK88" s="75">
        <v>0</v>
      </c>
      <c r="AL88" s="75" t="str">
        <f>AI88 - AJ88 - AK88</f>
        <v>0</v>
      </c>
      <c r="AM88" s="66">
        <v>0</v>
      </c>
      <c r="AN88" s="72" t="str">
        <f>IFERROR(AM88/(AK88+AL88), 0)</f>
        <v>0</v>
      </c>
      <c r="AO88" s="63">
        <v>18254</v>
      </c>
    </row>
    <row r="89" spans="1:41" customHeight="1" ht="22.5">
      <c r="B89" s="48" t="str">
        <f>SUBTOTAL(3,$C$11:$C$89)</f>
        <v>0</v>
      </c>
      <c r="C89" s="51" t="s">
        <v>185</v>
      </c>
      <c r="D89" s="51" t="s">
        <v>190</v>
      </c>
      <c r="E89" s="54" t="s">
        <v>191</v>
      </c>
      <c r="F89" s="57">
        <v>0</v>
      </c>
      <c r="G89" s="60">
        <v>0</v>
      </c>
      <c r="H89" s="60">
        <v>0</v>
      </c>
      <c r="I89" s="60">
        <v>0</v>
      </c>
      <c r="J89" s="75">
        <v>0</v>
      </c>
      <c r="K89" s="75">
        <v>0</v>
      </c>
      <c r="L89" s="75">
        <v>0</v>
      </c>
      <c r="M89" s="75" t="str">
        <f>J89 - K89 - L89</f>
        <v>0</v>
      </c>
      <c r="N89" s="66">
        <v>0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0</v>
      </c>
      <c r="AD89" s="60">
        <v>0</v>
      </c>
      <c r="AE89" s="60">
        <v>0</v>
      </c>
      <c r="AF89" s="60">
        <v>0</v>
      </c>
      <c r="AG89" s="66" t="str">
        <f>IFERROR(AF89/AD89, 0) * 100</f>
        <v>0</v>
      </c>
      <c r="AH89" s="60" t="s">
        <v>13</v>
      </c>
      <c r="AI89" s="75">
        <v>0</v>
      </c>
      <c r="AJ89" s="75">
        <v>0</v>
      </c>
      <c r="AK89" s="75">
        <v>0</v>
      </c>
      <c r="AL89" s="75" t="str">
        <f>AI89 - AJ89 - AK89</f>
        <v>0</v>
      </c>
      <c r="AM89" s="66">
        <v>0</v>
      </c>
      <c r="AN89" s="72" t="str">
        <f>IFERROR(AM89/(AK89+AL89), 0)</f>
        <v>0</v>
      </c>
      <c r="AO89" s="63">
        <v>8280</v>
      </c>
    </row>
    <row r="90" spans="1:41" customHeight="1" ht="22.5">
      <c r="B90" s="48" t="str">
        <f>SUBTOTAL(3,$C$11:$C$90)</f>
        <v>0</v>
      </c>
      <c r="C90" s="51" t="s">
        <v>185</v>
      </c>
      <c r="D90" s="51" t="s">
        <v>192</v>
      </c>
      <c r="E90" s="54" t="s">
        <v>193</v>
      </c>
      <c r="F90" s="57">
        <v>0</v>
      </c>
      <c r="G90" s="60">
        <v>0</v>
      </c>
      <c r="H90" s="60">
        <v>0</v>
      </c>
      <c r="I90" s="60">
        <v>0</v>
      </c>
      <c r="J90" s="75">
        <v>0</v>
      </c>
      <c r="K90" s="75">
        <v>0</v>
      </c>
      <c r="L90" s="75">
        <v>0</v>
      </c>
      <c r="M90" s="75" t="str">
        <f>J90 - K90 - L90</f>
        <v>0</v>
      </c>
      <c r="N90" s="66">
        <v>0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0</v>
      </c>
      <c r="AD90" s="60">
        <v>0</v>
      </c>
      <c r="AE90" s="60">
        <v>0</v>
      </c>
      <c r="AF90" s="60">
        <v>0</v>
      </c>
      <c r="AG90" s="66" t="str">
        <f>IFERROR(AF90/AD90, 0) * 100</f>
        <v>0</v>
      </c>
      <c r="AH90" s="60" t="s">
        <v>13</v>
      </c>
      <c r="AI90" s="75">
        <v>0</v>
      </c>
      <c r="AJ90" s="75">
        <v>0</v>
      </c>
      <c r="AK90" s="75">
        <v>0</v>
      </c>
      <c r="AL90" s="75" t="str">
        <f>AI90 - AJ90 - AK90</f>
        <v>0</v>
      </c>
      <c r="AM90" s="66">
        <v>0</v>
      </c>
      <c r="AN90" s="72" t="str">
        <f>IFERROR(AM90/(AK90+AL90), 0)</f>
        <v>0</v>
      </c>
      <c r="AO90" s="63">
        <v>4770</v>
      </c>
    </row>
    <row r="91" spans="1:41" customHeight="1" ht="22.5">
      <c r="B91" s="48" t="str">
        <f>SUBTOTAL(3,$C$11:$C$91)</f>
        <v>0</v>
      </c>
      <c r="C91" s="51" t="s">
        <v>185</v>
      </c>
      <c r="D91" s="51" t="s">
        <v>194</v>
      </c>
      <c r="E91" s="54" t="s">
        <v>195</v>
      </c>
      <c r="F91" s="57">
        <v>0</v>
      </c>
      <c r="G91" s="60">
        <v>0</v>
      </c>
      <c r="H91" s="60">
        <v>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0</v>
      </c>
      <c r="AD91" s="60">
        <v>0</v>
      </c>
      <c r="AE91" s="60">
        <v>0</v>
      </c>
      <c r="AF91" s="60">
        <v>0</v>
      </c>
      <c r="AG91" s="66" t="str">
        <f>IFERROR(AF91/AD91, 0) * 100</f>
        <v>0</v>
      </c>
      <c r="AH91" s="60" t="s">
        <v>13</v>
      </c>
      <c r="AI91" s="75">
        <v>0</v>
      </c>
      <c r="AJ91" s="75">
        <v>0</v>
      </c>
      <c r="AK91" s="75">
        <v>0</v>
      </c>
      <c r="AL91" s="75" t="str">
        <f>AI91 - AJ91 - AK91</f>
        <v>0</v>
      </c>
      <c r="AM91" s="66">
        <v>0</v>
      </c>
      <c r="AN91" s="72" t="str">
        <f>IFERROR(AM91/(AK91+AL91), 0)</f>
        <v>0</v>
      </c>
      <c r="AO91" s="63">
        <v>5130</v>
      </c>
    </row>
    <row r="92" spans="1:41" customHeight="1" ht="22.5">
      <c r="B92" s="48" t="str">
        <f>SUBTOTAL(3,$C$11:$C$92)</f>
        <v>0</v>
      </c>
      <c r="C92" s="51" t="s">
        <v>185</v>
      </c>
      <c r="D92" s="51" t="s">
        <v>196</v>
      </c>
      <c r="E92" s="54" t="s">
        <v>197</v>
      </c>
      <c r="F92" s="57">
        <v>0</v>
      </c>
      <c r="G92" s="60">
        <v>0</v>
      </c>
      <c r="H92" s="60">
        <v>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0</v>
      </c>
      <c r="AD92" s="60">
        <v>0</v>
      </c>
      <c r="AE92" s="60">
        <v>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2100</v>
      </c>
    </row>
    <row r="93" spans="1:41" customHeight="1" ht="22.5">
      <c r="B93" s="48" t="str">
        <f>SUBTOTAL(3,$C$11:$C$93)</f>
        <v>0</v>
      </c>
      <c r="C93" s="51" t="s">
        <v>185</v>
      </c>
      <c r="D93" s="51" t="s">
        <v>198</v>
      </c>
      <c r="E93" s="54" t="s">
        <v>199</v>
      </c>
      <c r="F93" s="57">
        <v>0</v>
      </c>
      <c r="G93" s="60">
        <v>0</v>
      </c>
      <c r="H93" s="60">
        <v>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0</v>
      </c>
      <c r="AD93" s="60">
        <v>0</v>
      </c>
      <c r="AE93" s="60">
        <v>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8794</v>
      </c>
    </row>
    <row r="94" spans="1:41" customHeight="1" ht="22.5">
      <c r="B94" s="48" t="str">
        <f>SUBTOTAL(3,$C$11:$C$94)</f>
        <v>0</v>
      </c>
      <c r="C94" s="51" t="s">
        <v>185</v>
      </c>
      <c r="D94" s="51" t="s">
        <v>200</v>
      </c>
      <c r="E94" s="54" t="s">
        <v>201</v>
      </c>
      <c r="F94" s="57">
        <v>0</v>
      </c>
      <c r="G94" s="60">
        <v>0</v>
      </c>
      <c r="H94" s="60">
        <v>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0</v>
      </c>
      <c r="AD94" s="60">
        <v>0</v>
      </c>
      <c r="AE94" s="60">
        <v>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2970</v>
      </c>
    </row>
    <row r="95" spans="1:41" customHeight="1" ht="22.5">
      <c r="B95" s="48" t="str">
        <f>SUBTOTAL(3,$C$11:$C$95)</f>
        <v>0</v>
      </c>
      <c r="C95" s="51" t="s">
        <v>185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3060</v>
      </c>
    </row>
    <row r="96" spans="1:41" customHeight="1" ht="22.5">
      <c r="B96" s="48" t="str">
        <f>SUBTOTAL(3,$C$11:$C$96)</f>
        <v>0</v>
      </c>
      <c r="C96" s="51" t="s">
        <v>185</v>
      </c>
      <c r="D96" s="51" t="s">
        <v>204</v>
      </c>
      <c r="E96" s="54" t="s">
        <v>205</v>
      </c>
      <c r="F96" s="57">
        <v>0</v>
      </c>
      <c r="G96" s="60">
        <v>0</v>
      </c>
      <c r="H96" s="60">
        <v>0</v>
      </c>
      <c r="I96" s="60">
        <v>0</v>
      </c>
      <c r="J96" s="75">
        <v>0</v>
      </c>
      <c r="K96" s="75">
        <v>0</v>
      </c>
      <c r="L96" s="75">
        <v>0</v>
      </c>
      <c r="M96" s="75" t="str">
        <f>J96 - K96 - L96</f>
        <v>0</v>
      </c>
      <c r="N96" s="66">
        <v>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0</v>
      </c>
      <c r="AD96" s="60">
        <v>0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0</v>
      </c>
      <c r="AJ96" s="75">
        <v>0</v>
      </c>
      <c r="AK96" s="75">
        <v>0</v>
      </c>
      <c r="AL96" s="75" t="str">
        <f>AI96 - AJ96 - AK96</f>
        <v>0</v>
      </c>
      <c r="AM96" s="66">
        <v>0</v>
      </c>
      <c r="AN96" s="72" t="str">
        <f>IFERROR(AM96/(AK96+AL96), 0)</f>
        <v>0</v>
      </c>
      <c r="AO96" s="63">
        <v>7046</v>
      </c>
    </row>
    <row r="97" spans="1:41" customHeight="1" ht="22.5">
      <c r="B97" s="48" t="str">
        <f>SUBTOTAL(3,$C$11:$C$97)</f>
        <v>0</v>
      </c>
      <c r="C97" s="51" t="s">
        <v>185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0</v>
      </c>
      <c r="AD97" s="60">
        <v>0</v>
      </c>
      <c r="AE97" s="60">
        <v>0</v>
      </c>
      <c r="AF97" s="60">
        <v>0</v>
      </c>
      <c r="AG97" s="66" t="str">
        <f>IFERROR(AF97/AD97, 0) * 100</f>
        <v>0</v>
      </c>
      <c r="AH97" s="60" t="s">
        <v>13</v>
      </c>
      <c r="AI97" s="75">
        <v>0</v>
      </c>
      <c r="AJ97" s="75">
        <v>0</v>
      </c>
      <c r="AK97" s="75">
        <v>0</v>
      </c>
      <c r="AL97" s="75" t="str">
        <f>AI97 - AJ97 - AK97</f>
        <v>0</v>
      </c>
      <c r="AM97" s="66">
        <v>0</v>
      </c>
      <c r="AN97" s="72" t="str">
        <f>IFERROR(AM97/(AK97+AL97), 0)</f>
        <v>0</v>
      </c>
      <c r="AO97" s="63">
        <v>3780</v>
      </c>
    </row>
    <row r="98" spans="1:41" customHeight="1" ht="22.5">
      <c r="B98" s="48" t="str">
        <f>SUBTOTAL(3,$C$11:$C$98)</f>
        <v>0</v>
      </c>
      <c r="C98" s="51" t="s">
        <v>185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0</v>
      </c>
      <c r="AD98" s="60">
        <v>0</v>
      </c>
      <c r="AE98" s="60">
        <v>0</v>
      </c>
      <c r="AF98" s="60">
        <v>0</v>
      </c>
      <c r="AG98" s="66" t="str">
        <f>IFERROR(AF98/AD98, 0) * 100</f>
        <v>0</v>
      </c>
      <c r="AH98" s="60" t="s">
        <v>13</v>
      </c>
      <c r="AI98" s="75">
        <v>0</v>
      </c>
      <c r="AJ98" s="75">
        <v>0</v>
      </c>
      <c r="AK98" s="75">
        <v>0</v>
      </c>
      <c r="AL98" s="75" t="str">
        <f>AI98 - AJ98 - AK98</f>
        <v>0</v>
      </c>
      <c r="AM98" s="66">
        <v>0</v>
      </c>
      <c r="AN98" s="72" t="str">
        <f>IFERROR(AM98/(AK98+AL98), 0)</f>
        <v>0</v>
      </c>
      <c r="AO98" s="63">
        <v>3396</v>
      </c>
    </row>
    <row r="99" spans="1:41" customHeight="1" ht="22.5">
      <c r="B99" s="48" t="str">
        <f>SUBTOTAL(3,$C$11:$C$99)</f>
        <v>0</v>
      </c>
      <c r="C99" s="51" t="s">
        <v>185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0</v>
      </c>
      <c r="AD99" s="60">
        <v>0</v>
      </c>
      <c r="AE99" s="60">
        <v>0</v>
      </c>
      <c r="AF99" s="60">
        <v>0</v>
      </c>
      <c r="AG99" s="66" t="str">
        <f>IFERROR(AF99/AD99, 0) * 100</f>
        <v>0</v>
      </c>
      <c r="AH99" s="60" t="s">
        <v>13</v>
      </c>
      <c r="AI99" s="75">
        <v>0</v>
      </c>
      <c r="AJ99" s="75">
        <v>0</v>
      </c>
      <c r="AK99" s="75">
        <v>0</v>
      </c>
      <c r="AL99" s="75" t="str">
        <f>AI99 - AJ99 - AK99</f>
        <v>0</v>
      </c>
      <c r="AM99" s="66">
        <v>0</v>
      </c>
      <c r="AN99" s="72" t="str">
        <f>IFERROR(AM99/(AK99+AL99), 0)</f>
        <v>0</v>
      </c>
      <c r="AO99" s="63">
        <v>2565</v>
      </c>
    </row>
    <row r="100" spans="1:41" customHeight="1" ht="22.5">
      <c r="B100" s="48" t="str">
        <f>SUBTOTAL(3,$C$11:$C$100)</f>
        <v>0</v>
      </c>
      <c r="C100" s="51" t="s">
        <v>185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0</v>
      </c>
      <c r="AD100" s="60">
        <v>0</v>
      </c>
      <c r="AE100" s="60">
        <v>0</v>
      </c>
      <c r="AF100" s="60">
        <v>0</v>
      </c>
      <c r="AG100" s="66" t="str">
        <f>IFERROR(AF100/AD100, 0) * 100</f>
        <v>0</v>
      </c>
      <c r="AH100" s="60" t="s">
        <v>13</v>
      </c>
      <c r="AI100" s="75">
        <v>0</v>
      </c>
      <c r="AJ100" s="75">
        <v>0</v>
      </c>
      <c r="AK100" s="75">
        <v>0</v>
      </c>
      <c r="AL100" s="75" t="str">
        <f>AI100 - AJ100 - AK100</f>
        <v>0</v>
      </c>
      <c r="AM100" s="66">
        <v>0</v>
      </c>
      <c r="AN100" s="72" t="str">
        <f>IFERROR(AM100/(AK100+AL100), 0)</f>
        <v>0</v>
      </c>
      <c r="AO100" s="63">
        <v>3126</v>
      </c>
    </row>
    <row r="101" spans="1:41" customHeight="1" ht="22.5">
      <c r="B101" s="48" t="str">
        <f>SUBTOTAL(3,$C$11:$C$101)</f>
        <v>0</v>
      </c>
      <c r="C101" s="51" t="s">
        <v>185</v>
      </c>
      <c r="D101" s="51" t="s">
        <v>214</v>
      </c>
      <c r="E101" s="54" t="s">
        <v>215</v>
      </c>
      <c r="F101" s="57">
        <v>0</v>
      </c>
      <c r="G101" s="60">
        <v>0</v>
      </c>
      <c r="H101" s="60">
        <v>0</v>
      </c>
      <c r="I101" s="60">
        <v>0</v>
      </c>
      <c r="J101" s="75">
        <v>0</v>
      </c>
      <c r="K101" s="75">
        <v>0</v>
      </c>
      <c r="L101" s="75">
        <v>0</v>
      </c>
      <c r="M101" s="75" t="str">
        <f>J101 - K101 - L101</f>
        <v>0</v>
      </c>
      <c r="N101" s="66">
        <v>0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0</v>
      </c>
      <c r="AD101" s="60">
        <v>0</v>
      </c>
      <c r="AE101" s="60">
        <v>0</v>
      </c>
      <c r="AF101" s="60">
        <v>0</v>
      </c>
      <c r="AG101" s="66" t="str">
        <f>IFERROR(AF101/AD101, 0) * 100</f>
        <v>0</v>
      </c>
      <c r="AH101" s="60" t="s">
        <v>13</v>
      </c>
      <c r="AI101" s="75">
        <v>0</v>
      </c>
      <c r="AJ101" s="75">
        <v>0</v>
      </c>
      <c r="AK101" s="75">
        <v>0</v>
      </c>
      <c r="AL101" s="75" t="str">
        <f>AI101 - AJ101 - AK101</f>
        <v>0</v>
      </c>
      <c r="AM101" s="66">
        <v>0</v>
      </c>
      <c r="AN101" s="72" t="str">
        <f>IFERROR(AM101/(AK101+AL101), 0)</f>
        <v>0</v>
      </c>
      <c r="AO101" s="63">
        <v>2352</v>
      </c>
    </row>
    <row r="102" spans="1:41" customHeight="1" ht="22.5">
      <c r="B102" s="48" t="str">
        <f>SUBTOTAL(3,$C$11:$C$102)</f>
        <v>0</v>
      </c>
      <c r="C102" s="51" t="s">
        <v>185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0</v>
      </c>
      <c r="AD102" s="60">
        <v>0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0</v>
      </c>
      <c r="AJ102" s="75">
        <v>0</v>
      </c>
      <c r="AK102" s="75">
        <v>0</v>
      </c>
      <c r="AL102" s="75" t="str">
        <f>AI102 - AJ102 - AK102</f>
        <v>0</v>
      </c>
      <c r="AM102" s="66">
        <v>0</v>
      </c>
      <c r="AN102" s="72" t="str">
        <f>IFERROR(AM102/(AK102+AL102), 0)</f>
        <v>0</v>
      </c>
      <c r="AO102" s="63">
        <v>2160</v>
      </c>
    </row>
    <row r="103" spans="1:41" customHeight="1" ht="22.5">
      <c r="B103" s="48" t="str">
        <f>SUBTOTAL(3,$C$11:$C$103)</f>
        <v>0</v>
      </c>
      <c r="C103" s="51" t="s">
        <v>185</v>
      </c>
      <c r="D103" s="51" t="s">
        <v>218</v>
      </c>
      <c r="E103" s="54" t="s">
        <v>219</v>
      </c>
      <c r="F103" s="57">
        <v>0</v>
      </c>
      <c r="G103" s="60">
        <v>0</v>
      </c>
      <c r="H103" s="60">
        <v>0</v>
      </c>
      <c r="I103" s="60">
        <v>0</v>
      </c>
      <c r="J103" s="75">
        <v>0</v>
      </c>
      <c r="K103" s="75">
        <v>0</v>
      </c>
      <c r="L103" s="75">
        <v>0</v>
      </c>
      <c r="M103" s="75" t="str">
        <f>J103 - K103 - L103</f>
        <v>0</v>
      </c>
      <c r="N103" s="66">
        <v>0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0</v>
      </c>
      <c r="AD103" s="60">
        <v>0</v>
      </c>
      <c r="AE103" s="60">
        <v>0</v>
      </c>
      <c r="AF103" s="60">
        <v>0</v>
      </c>
      <c r="AG103" s="66" t="str">
        <f>IFERROR(AF103/AD103, 0) * 100</f>
        <v>0</v>
      </c>
      <c r="AH103" s="60" t="s">
        <v>13</v>
      </c>
      <c r="AI103" s="75">
        <v>0</v>
      </c>
      <c r="AJ103" s="75">
        <v>0</v>
      </c>
      <c r="AK103" s="75">
        <v>0</v>
      </c>
      <c r="AL103" s="75" t="str">
        <f>AI103 - AJ103 - AK103</f>
        <v>0</v>
      </c>
      <c r="AM103" s="66">
        <v>0</v>
      </c>
      <c r="AN103" s="72" t="str">
        <f>IFERROR(AM103/(AK103+AL103), 0)</f>
        <v>0</v>
      </c>
      <c r="AO103" s="63">
        <v>1230</v>
      </c>
    </row>
    <row r="104" spans="1:41" customHeight="1" ht="22.5">
      <c r="B104" s="48" t="str">
        <f>SUBTOTAL(3,$C$11:$C$104)</f>
        <v>0</v>
      </c>
      <c r="C104" s="51" t="s">
        <v>185</v>
      </c>
      <c r="D104" s="51" t="s">
        <v>220</v>
      </c>
      <c r="E104" s="54" t="s">
        <v>221</v>
      </c>
      <c r="F104" s="57">
        <v>0</v>
      </c>
      <c r="G104" s="60">
        <v>0</v>
      </c>
      <c r="H104" s="60">
        <v>0</v>
      </c>
      <c r="I104" s="60">
        <v>0</v>
      </c>
      <c r="J104" s="75">
        <v>0</v>
      </c>
      <c r="K104" s="75">
        <v>0</v>
      </c>
      <c r="L104" s="75">
        <v>0</v>
      </c>
      <c r="M104" s="75" t="str">
        <f>J104 - K104 - L104</f>
        <v>0</v>
      </c>
      <c r="N104" s="66">
        <v>0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0</v>
      </c>
      <c r="AD104" s="60">
        <v>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0</v>
      </c>
      <c r="AJ104" s="75">
        <v>0</v>
      </c>
      <c r="AK104" s="75">
        <v>0</v>
      </c>
      <c r="AL104" s="75" t="str">
        <f>AI104 - AJ104 - AK104</f>
        <v>0</v>
      </c>
      <c r="AM104" s="66">
        <v>0</v>
      </c>
      <c r="AN104" s="72" t="str">
        <f>IFERROR(AM104/(AK104+AL104), 0)</f>
        <v>0</v>
      </c>
      <c r="AO104" s="63">
        <v>1400</v>
      </c>
    </row>
    <row r="105" spans="1:41" customHeight="1" ht="22.5">
      <c r="B105" s="48" t="str">
        <f>SUBTOTAL(3,$C$11:$C$105)</f>
        <v>0</v>
      </c>
      <c r="C105" s="51" t="s">
        <v>185</v>
      </c>
      <c r="D105" s="51" t="s">
        <v>222</v>
      </c>
      <c r="E105" s="54" t="s">
        <v>223</v>
      </c>
      <c r="F105" s="57">
        <v>0</v>
      </c>
      <c r="G105" s="60">
        <v>0</v>
      </c>
      <c r="H105" s="60">
        <v>0</v>
      </c>
      <c r="I105" s="60">
        <v>0</v>
      </c>
      <c r="J105" s="75">
        <v>0</v>
      </c>
      <c r="K105" s="75">
        <v>0</v>
      </c>
      <c r="L105" s="75">
        <v>0</v>
      </c>
      <c r="M105" s="75" t="str">
        <f>J105 - K105 - L105</f>
        <v>0</v>
      </c>
      <c r="N105" s="66">
        <v>0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0</v>
      </c>
      <c r="AD105" s="60">
        <v>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0</v>
      </c>
      <c r="AJ105" s="75">
        <v>0</v>
      </c>
      <c r="AK105" s="75">
        <v>0</v>
      </c>
      <c r="AL105" s="75" t="str">
        <f>AI105 - AJ105 - AK105</f>
        <v>0</v>
      </c>
      <c r="AM105" s="66">
        <v>0</v>
      </c>
      <c r="AN105" s="72" t="str">
        <f>IFERROR(AM105/(AK105+AL105), 0)</f>
        <v>0</v>
      </c>
      <c r="AO105" s="63">
        <v>1400</v>
      </c>
    </row>
    <row r="106" spans="1:41" customHeight="1" ht="22.5">
      <c r="B106" s="48" t="str">
        <f>SUBTOTAL(3,$C$11:$C$106)</f>
        <v>0</v>
      </c>
      <c r="C106" s="51" t="s">
        <v>185</v>
      </c>
      <c r="D106" s="51" t="s">
        <v>224</v>
      </c>
      <c r="E106" s="54" t="s">
        <v>225</v>
      </c>
      <c r="F106" s="57">
        <v>0</v>
      </c>
      <c r="G106" s="60">
        <v>0</v>
      </c>
      <c r="H106" s="60">
        <v>0</v>
      </c>
      <c r="I106" s="60">
        <v>0</v>
      </c>
      <c r="J106" s="75">
        <v>0</v>
      </c>
      <c r="K106" s="75">
        <v>0</v>
      </c>
      <c r="L106" s="75">
        <v>0</v>
      </c>
      <c r="M106" s="75" t="str">
        <f>J106 - K106 - L106</f>
        <v>0</v>
      </c>
      <c r="N106" s="66">
        <v>0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0</v>
      </c>
      <c r="AD106" s="60">
        <v>0</v>
      </c>
      <c r="AE106" s="60">
        <v>0</v>
      </c>
      <c r="AF106" s="60">
        <v>0</v>
      </c>
      <c r="AG106" s="66" t="str">
        <f>IFERROR(AF106/AD106, 0) * 100</f>
        <v>0</v>
      </c>
      <c r="AH106" s="60" t="s">
        <v>13</v>
      </c>
      <c r="AI106" s="75">
        <v>0</v>
      </c>
      <c r="AJ106" s="75">
        <v>0</v>
      </c>
      <c r="AK106" s="75">
        <v>0</v>
      </c>
      <c r="AL106" s="75" t="str">
        <f>AI106 - AJ106 - AK106</f>
        <v>0</v>
      </c>
      <c r="AM106" s="66">
        <v>0</v>
      </c>
      <c r="AN106" s="72" t="str">
        <f>IFERROR(AM106/(AK106+AL106), 0)</f>
        <v>0</v>
      </c>
      <c r="AO106" s="63">
        <v>1110</v>
      </c>
    </row>
    <row r="107" spans="1:41" customHeight="1" ht="22.5">
      <c r="B107" s="48" t="str">
        <f>SUBTOTAL(3,$C$11:$C$107)</f>
        <v>0</v>
      </c>
      <c r="C107" s="51" t="s">
        <v>185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0</v>
      </c>
      <c r="AD107" s="60">
        <v>0</v>
      </c>
      <c r="AE107" s="60">
        <v>0</v>
      </c>
      <c r="AF107" s="60">
        <v>0</v>
      </c>
      <c r="AG107" s="66" t="str">
        <f>IFERROR(AF107/AD107, 0) * 100</f>
        <v>0</v>
      </c>
      <c r="AH107" s="60" t="s">
        <v>13</v>
      </c>
      <c r="AI107" s="75">
        <v>0</v>
      </c>
      <c r="AJ107" s="75">
        <v>0</v>
      </c>
      <c r="AK107" s="75">
        <v>0</v>
      </c>
      <c r="AL107" s="75" t="str">
        <f>AI107 - AJ107 - AK107</f>
        <v>0</v>
      </c>
      <c r="AM107" s="66">
        <v>0</v>
      </c>
      <c r="AN107" s="72" t="str">
        <f>IFERROR(AM107/(AK107+AL107), 0)</f>
        <v>0</v>
      </c>
      <c r="AO107" s="63">
        <v>2400</v>
      </c>
    </row>
    <row r="108" spans="1:41" customHeight="1" ht="22.5">
      <c r="B108" s="48" t="str">
        <f>SUBTOTAL(3,$C$11:$C$108)</f>
        <v>0</v>
      </c>
      <c r="C108" s="51" t="s">
        <v>185</v>
      </c>
      <c r="D108" s="51" t="s">
        <v>228</v>
      </c>
      <c r="E108" s="54" t="s">
        <v>229</v>
      </c>
      <c r="F108" s="57">
        <v>0</v>
      </c>
      <c r="G108" s="60">
        <v>0</v>
      </c>
      <c r="H108" s="60">
        <v>0</v>
      </c>
      <c r="I108" s="60">
        <v>0</v>
      </c>
      <c r="J108" s="75">
        <v>0</v>
      </c>
      <c r="K108" s="75">
        <v>0</v>
      </c>
      <c r="L108" s="75">
        <v>0</v>
      </c>
      <c r="M108" s="75" t="str">
        <f>J108 - K108 - L108</f>
        <v>0</v>
      </c>
      <c r="N108" s="66">
        <v>0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0</v>
      </c>
      <c r="AD108" s="60">
        <v>0</v>
      </c>
      <c r="AE108" s="60">
        <v>0</v>
      </c>
      <c r="AF108" s="60">
        <v>0</v>
      </c>
      <c r="AG108" s="66" t="str">
        <f>IFERROR(AF108/AD108, 0) * 100</f>
        <v>0</v>
      </c>
      <c r="AH108" s="60" t="s">
        <v>13</v>
      </c>
      <c r="AI108" s="75">
        <v>0</v>
      </c>
      <c r="AJ108" s="75">
        <v>0</v>
      </c>
      <c r="AK108" s="75">
        <v>0</v>
      </c>
      <c r="AL108" s="75" t="str">
        <f>AI108 - AJ108 - AK108</f>
        <v>0</v>
      </c>
      <c r="AM108" s="66">
        <v>0</v>
      </c>
      <c r="AN108" s="72" t="str">
        <f>IFERROR(AM108/(AK108+AL108), 0)</f>
        <v>0</v>
      </c>
      <c r="AO108" s="63">
        <v>3600</v>
      </c>
    </row>
    <row r="109" spans="1:41" customHeight="1" ht="22.5">
      <c r="B109" s="48" t="str">
        <f>SUBTOTAL(3,$C$11:$C$109)</f>
        <v>0</v>
      </c>
      <c r="C109" s="51" t="s">
        <v>185</v>
      </c>
      <c r="D109" s="51" t="s">
        <v>230</v>
      </c>
      <c r="E109" s="54" t="s">
        <v>231</v>
      </c>
      <c r="F109" s="57">
        <v>0</v>
      </c>
      <c r="G109" s="60">
        <v>0</v>
      </c>
      <c r="H109" s="60">
        <v>0</v>
      </c>
      <c r="I109" s="60">
        <v>0</v>
      </c>
      <c r="J109" s="75">
        <v>0</v>
      </c>
      <c r="K109" s="75">
        <v>0</v>
      </c>
      <c r="L109" s="75">
        <v>0</v>
      </c>
      <c r="M109" s="75" t="str">
        <f>J109 - K109 - L109</f>
        <v>0</v>
      </c>
      <c r="N109" s="66">
        <v>0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0</v>
      </c>
      <c r="AD109" s="60">
        <v>0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0</v>
      </c>
      <c r="AJ109" s="75">
        <v>0</v>
      </c>
      <c r="AK109" s="75">
        <v>0</v>
      </c>
      <c r="AL109" s="75" t="str">
        <f>AI109 - AJ109 - AK109</f>
        <v>0</v>
      </c>
      <c r="AM109" s="66">
        <v>0</v>
      </c>
      <c r="AN109" s="72" t="str">
        <f>IFERROR(AM109/(AK109+AL109), 0)</f>
        <v>0</v>
      </c>
      <c r="AO109" s="63">
        <v>9630</v>
      </c>
    </row>
    <row r="110" spans="1:41" customHeight="1" ht="22.5">
      <c r="B110" s="48" t="str">
        <f>SUBTOTAL(3,$C$11:$C$110)</f>
        <v>0</v>
      </c>
      <c r="C110" s="51" t="s">
        <v>185</v>
      </c>
      <c r="D110" s="51" t="s">
        <v>232</v>
      </c>
      <c r="E110" s="54" t="s">
        <v>233</v>
      </c>
      <c r="F110" s="57">
        <v>0</v>
      </c>
      <c r="G110" s="60">
        <v>0</v>
      </c>
      <c r="H110" s="60">
        <v>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0</v>
      </c>
      <c r="AD110" s="60">
        <v>0</v>
      </c>
      <c r="AE110" s="60">
        <v>0</v>
      </c>
      <c r="AF110" s="60">
        <v>0</v>
      </c>
      <c r="AG110" s="66" t="str">
        <f>IFERROR(AF110/AD110, 0) * 100</f>
        <v>0</v>
      </c>
      <c r="AH110" s="60" t="s">
        <v>13</v>
      </c>
      <c r="AI110" s="75">
        <v>0</v>
      </c>
      <c r="AJ110" s="75">
        <v>0</v>
      </c>
      <c r="AK110" s="75">
        <v>0</v>
      </c>
      <c r="AL110" s="75" t="str">
        <f>AI110 - AJ110 - AK110</f>
        <v>0</v>
      </c>
      <c r="AM110" s="66">
        <v>0</v>
      </c>
      <c r="AN110" s="72" t="str">
        <f>IFERROR(AM110/(AK110+AL110), 0)</f>
        <v>0</v>
      </c>
      <c r="AO110" s="63">
        <v>7290</v>
      </c>
    </row>
    <row r="111" spans="1:41" customHeight="1" ht="22.5">
      <c r="B111" s="48" t="str">
        <f>SUBTOTAL(3,$C$11:$C$111)</f>
        <v>0</v>
      </c>
      <c r="C111" s="51" t="s">
        <v>185</v>
      </c>
      <c r="D111" s="51" t="s">
        <v>234</v>
      </c>
      <c r="E111" s="54" t="s">
        <v>207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0</v>
      </c>
      <c r="AD111" s="60">
        <v>0</v>
      </c>
      <c r="AE111" s="60">
        <v>0</v>
      </c>
      <c r="AF111" s="60">
        <v>0</v>
      </c>
      <c r="AG111" s="66" t="str">
        <f>IFERROR(AF111/AD111, 0) * 100</f>
        <v>0</v>
      </c>
      <c r="AH111" s="60" t="s">
        <v>13</v>
      </c>
      <c r="AI111" s="75">
        <v>0</v>
      </c>
      <c r="AJ111" s="75">
        <v>0</v>
      </c>
      <c r="AK111" s="75">
        <v>0</v>
      </c>
      <c r="AL111" s="75" t="str">
        <f>AI111 - AJ111 - AK111</f>
        <v>0</v>
      </c>
      <c r="AM111" s="66">
        <v>0</v>
      </c>
      <c r="AN111" s="72" t="str">
        <f>IFERROR(AM111/(AK111+AL111), 0)</f>
        <v>0</v>
      </c>
      <c r="AO111" s="63">
        <v>2880</v>
      </c>
    </row>
    <row r="112" spans="1:41" customHeight="1" ht="22.5">
      <c r="B112" s="48" t="str">
        <f>SUBTOTAL(3,$C$11:$C$112)</f>
        <v>0</v>
      </c>
      <c r="C112" s="51" t="s">
        <v>185</v>
      </c>
      <c r="D112" s="51" t="s">
        <v>235</v>
      </c>
      <c r="E112" s="54" t="s">
        <v>236</v>
      </c>
      <c r="F112" s="57">
        <v>0</v>
      </c>
      <c r="G112" s="60">
        <v>0</v>
      </c>
      <c r="H112" s="60">
        <v>0</v>
      </c>
      <c r="I112" s="60">
        <v>0</v>
      </c>
      <c r="J112" s="75">
        <v>0</v>
      </c>
      <c r="K112" s="75">
        <v>0</v>
      </c>
      <c r="L112" s="75">
        <v>0</v>
      </c>
      <c r="M112" s="75" t="str">
        <f>J112 - K112 - L112</f>
        <v>0</v>
      </c>
      <c r="N112" s="66">
        <v>0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0</v>
      </c>
      <c r="AD112" s="60">
        <v>0</v>
      </c>
      <c r="AE112" s="60">
        <v>0</v>
      </c>
      <c r="AF112" s="60">
        <v>0</v>
      </c>
      <c r="AG112" s="66" t="str">
        <f>IFERROR(AF112/AD112, 0) * 100</f>
        <v>0</v>
      </c>
      <c r="AH112" s="60" t="s">
        <v>13</v>
      </c>
      <c r="AI112" s="75">
        <v>0</v>
      </c>
      <c r="AJ112" s="75">
        <v>0</v>
      </c>
      <c r="AK112" s="75">
        <v>0</v>
      </c>
      <c r="AL112" s="75" t="str">
        <f>AI112 - AJ112 - AK112</f>
        <v>0</v>
      </c>
      <c r="AM112" s="66">
        <v>0</v>
      </c>
      <c r="AN112" s="72" t="str">
        <f>IFERROR(AM112/(AK112+AL112), 0)</f>
        <v>0</v>
      </c>
      <c r="AO112" s="63">
        <v>2432</v>
      </c>
    </row>
    <row r="113" spans="1:41" customHeight="1" ht="22.5">
      <c r="B113" s="48" t="str">
        <f>SUBTOTAL(3,$C$11:$C$113)</f>
        <v>0</v>
      </c>
      <c r="C113" s="51" t="s">
        <v>185</v>
      </c>
      <c r="D113" s="51" t="s">
        <v>237</v>
      </c>
      <c r="E113" s="54" t="s">
        <v>238</v>
      </c>
      <c r="F113" s="57">
        <v>0</v>
      </c>
      <c r="G113" s="60">
        <v>0</v>
      </c>
      <c r="H113" s="60">
        <v>0</v>
      </c>
      <c r="I113" s="60">
        <v>0</v>
      </c>
      <c r="J113" s="75">
        <v>0</v>
      </c>
      <c r="K113" s="75">
        <v>0</v>
      </c>
      <c r="L113" s="75">
        <v>0</v>
      </c>
      <c r="M113" s="75" t="str">
        <f>J113 - K113 - L113</f>
        <v>0</v>
      </c>
      <c r="N113" s="66">
        <v>0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0</v>
      </c>
      <c r="AD113" s="60">
        <v>0</v>
      </c>
      <c r="AE113" s="60">
        <v>0</v>
      </c>
      <c r="AF113" s="60">
        <v>0</v>
      </c>
      <c r="AG113" s="66" t="str">
        <f>IFERROR(AF113/AD113, 0) * 100</f>
        <v>0</v>
      </c>
      <c r="AH113" s="60" t="s">
        <v>13</v>
      </c>
      <c r="AI113" s="75">
        <v>0</v>
      </c>
      <c r="AJ113" s="75">
        <v>0</v>
      </c>
      <c r="AK113" s="75">
        <v>0</v>
      </c>
      <c r="AL113" s="75" t="str">
        <f>AI113 - AJ113 - AK113</f>
        <v>0</v>
      </c>
      <c r="AM113" s="66">
        <v>0</v>
      </c>
      <c r="AN113" s="72" t="str">
        <f>IFERROR(AM113/(AK113+AL113), 0)</f>
        <v>0</v>
      </c>
      <c r="AO113" s="63">
        <v>1400</v>
      </c>
    </row>
    <row r="114" spans="1:41" customHeight="1" ht="22.5">
      <c r="B114" s="48" t="str">
        <f>SUBTOTAL(3,$C$11:$C$114)</f>
        <v>0</v>
      </c>
      <c r="C114" s="51" t="s">
        <v>185</v>
      </c>
      <c r="D114" s="51" t="s">
        <v>239</v>
      </c>
      <c r="E114" s="54" t="s">
        <v>240</v>
      </c>
      <c r="F114" s="57">
        <v>0</v>
      </c>
      <c r="G114" s="60">
        <v>0</v>
      </c>
      <c r="H114" s="60">
        <v>0</v>
      </c>
      <c r="I114" s="60">
        <v>0</v>
      </c>
      <c r="J114" s="75">
        <v>0</v>
      </c>
      <c r="K114" s="75">
        <v>0</v>
      </c>
      <c r="L114" s="75">
        <v>0</v>
      </c>
      <c r="M114" s="75" t="str">
        <f>J114 - K114 - L114</f>
        <v>0</v>
      </c>
      <c r="N114" s="66">
        <v>0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0</v>
      </c>
      <c r="AD114" s="60">
        <v>0</v>
      </c>
      <c r="AE114" s="60">
        <v>0</v>
      </c>
      <c r="AF114" s="60">
        <v>0</v>
      </c>
      <c r="AG114" s="66" t="str">
        <f>IFERROR(AF114/AD114, 0) * 100</f>
        <v>0</v>
      </c>
      <c r="AH114" s="60" t="s">
        <v>13</v>
      </c>
      <c r="AI114" s="75">
        <v>0</v>
      </c>
      <c r="AJ114" s="75">
        <v>0</v>
      </c>
      <c r="AK114" s="75">
        <v>0</v>
      </c>
      <c r="AL114" s="75" t="str">
        <f>AI114 - AJ114 - AK114</f>
        <v>0</v>
      </c>
      <c r="AM114" s="66">
        <v>0</v>
      </c>
      <c r="AN114" s="72" t="str">
        <f>IFERROR(AM114/(AK114+AL114), 0)</f>
        <v>0</v>
      </c>
      <c r="AO114" s="63">
        <v>1080</v>
      </c>
    </row>
    <row r="115" spans="1:41" customHeight="1" ht="22.5">
      <c r="B115" s="48" t="str">
        <f>SUBTOTAL(3,$C$11:$C$115)</f>
        <v>0</v>
      </c>
      <c r="C115" s="51" t="s">
        <v>185</v>
      </c>
      <c r="D115" s="51" t="s">
        <v>241</v>
      </c>
      <c r="E115" s="54" t="s">
        <v>240</v>
      </c>
      <c r="F115" s="57">
        <v>0</v>
      </c>
      <c r="G115" s="60">
        <v>0</v>
      </c>
      <c r="H115" s="60">
        <v>0</v>
      </c>
      <c r="I115" s="60">
        <v>0</v>
      </c>
      <c r="J115" s="75">
        <v>0</v>
      </c>
      <c r="K115" s="75">
        <v>0</v>
      </c>
      <c r="L115" s="75">
        <v>0</v>
      </c>
      <c r="M115" s="75" t="str">
        <f>J115 - K115 - L115</f>
        <v>0</v>
      </c>
      <c r="N115" s="66">
        <v>0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0</v>
      </c>
      <c r="AD115" s="60">
        <v>0</v>
      </c>
      <c r="AE115" s="60">
        <v>0</v>
      </c>
      <c r="AF115" s="60">
        <v>0</v>
      </c>
      <c r="AG115" s="66" t="str">
        <f>IFERROR(AF115/AD115, 0) * 100</f>
        <v>0</v>
      </c>
      <c r="AH115" s="60" t="s">
        <v>13</v>
      </c>
      <c r="AI115" s="75">
        <v>0</v>
      </c>
      <c r="AJ115" s="75">
        <v>0</v>
      </c>
      <c r="AK115" s="75">
        <v>0</v>
      </c>
      <c r="AL115" s="75" t="str">
        <f>AI115 - AJ115 - AK115</f>
        <v>0</v>
      </c>
      <c r="AM115" s="66">
        <v>0</v>
      </c>
      <c r="AN115" s="72" t="str">
        <f>IFERROR(AM115/(AK115+AL115), 0)</f>
        <v>0</v>
      </c>
      <c r="AO115" s="63">
        <v>540</v>
      </c>
    </row>
    <row r="116" spans="1:41" customHeight="1" ht="22.5">
      <c r="B116" s="48" t="str">
        <f>SUBTOTAL(3,$C$11:$C$116)</f>
        <v>0</v>
      </c>
      <c r="C116" s="51" t="s">
        <v>185</v>
      </c>
      <c r="D116" s="51" t="s">
        <v>242</v>
      </c>
      <c r="E116" s="54" t="s">
        <v>243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0</v>
      </c>
      <c r="AD116" s="60">
        <v>0</v>
      </c>
      <c r="AE116" s="60">
        <v>0</v>
      </c>
      <c r="AF116" s="60">
        <v>0</v>
      </c>
      <c r="AG116" s="66" t="str">
        <f>IFERROR(AF116/AD116, 0) * 100</f>
        <v>0</v>
      </c>
      <c r="AH116" s="60" t="s">
        <v>13</v>
      </c>
      <c r="AI116" s="75">
        <v>0</v>
      </c>
      <c r="AJ116" s="75">
        <v>0</v>
      </c>
      <c r="AK116" s="75">
        <v>0</v>
      </c>
      <c r="AL116" s="75" t="str">
        <f>AI116 - AJ116 - AK116</f>
        <v>0</v>
      </c>
      <c r="AM116" s="66">
        <v>0</v>
      </c>
      <c r="AN116" s="72" t="str">
        <f>IFERROR(AM116/(AK116+AL116), 0)</f>
        <v>0</v>
      </c>
      <c r="AO116" s="63">
        <v>880</v>
      </c>
    </row>
    <row r="117" spans="1:41" customHeight="1" ht="22.5">
      <c r="B117" s="48" t="str">
        <f>SUBTOTAL(3,$C$11:$C$117)</f>
        <v>0</v>
      </c>
      <c r="C117" s="51" t="s">
        <v>185</v>
      </c>
      <c r="D117" s="51" t="s">
        <v>244</v>
      </c>
      <c r="E117" s="54" t="s">
        <v>243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0</v>
      </c>
      <c r="AD117" s="60">
        <v>0</v>
      </c>
      <c r="AE117" s="60">
        <v>0</v>
      </c>
      <c r="AF117" s="60">
        <v>0</v>
      </c>
      <c r="AG117" s="66" t="str">
        <f>IFERROR(AF117/AD117, 0) * 100</f>
        <v>0</v>
      </c>
      <c r="AH117" s="60" t="s">
        <v>13</v>
      </c>
      <c r="AI117" s="75">
        <v>0</v>
      </c>
      <c r="AJ117" s="75">
        <v>0</v>
      </c>
      <c r="AK117" s="75">
        <v>0</v>
      </c>
      <c r="AL117" s="75" t="str">
        <f>AI117 - AJ117 - AK117</f>
        <v>0</v>
      </c>
      <c r="AM117" s="66">
        <v>0</v>
      </c>
      <c r="AN117" s="72" t="str">
        <f>IFERROR(AM117/(AK117+AL117), 0)</f>
        <v>0</v>
      </c>
      <c r="AO117" s="63">
        <v>668</v>
      </c>
    </row>
    <row r="118" spans="1:41" customHeight="1" ht="22.5">
      <c r="B118" s="48" t="str">
        <f>SUBTOTAL(3,$C$11:$C$118)</f>
        <v>0</v>
      </c>
      <c r="C118" s="51" t="s">
        <v>185</v>
      </c>
      <c r="D118" s="51" t="s">
        <v>245</v>
      </c>
      <c r="E118" s="54" t="s">
        <v>246</v>
      </c>
      <c r="F118" s="57">
        <v>0</v>
      </c>
      <c r="G118" s="60">
        <v>0</v>
      </c>
      <c r="H118" s="60">
        <v>0</v>
      </c>
      <c r="I118" s="60">
        <v>0</v>
      </c>
      <c r="J118" s="75">
        <v>0</v>
      </c>
      <c r="K118" s="75">
        <v>0</v>
      </c>
      <c r="L118" s="75">
        <v>0</v>
      </c>
      <c r="M118" s="75" t="str">
        <f>J118 - K118 - L118</f>
        <v>0</v>
      </c>
      <c r="N118" s="66">
        <v>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0</v>
      </c>
      <c r="AD118" s="60">
        <v>0</v>
      </c>
      <c r="AE118" s="60">
        <v>0</v>
      </c>
      <c r="AF118" s="60">
        <v>0</v>
      </c>
      <c r="AG118" s="66" t="str">
        <f>IFERROR(AF118/AD118, 0) * 100</f>
        <v>0</v>
      </c>
      <c r="AH118" s="60" t="s">
        <v>13</v>
      </c>
      <c r="AI118" s="75">
        <v>0</v>
      </c>
      <c r="AJ118" s="75">
        <v>0</v>
      </c>
      <c r="AK118" s="75">
        <v>0</v>
      </c>
      <c r="AL118" s="75" t="str">
        <f>AI118 - AJ118 - AK118</f>
        <v>0</v>
      </c>
      <c r="AM118" s="66">
        <v>0</v>
      </c>
      <c r="AN118" s="72" t="str">
        <f>IFERROR(AM118/(AK118+AL118), 0)</f>
        <v>0</v>
      </c>
      <c r="AO118" s="63">
        <v>1558</v>
      </c>
    </row>
    <row r="119" spans="1:41" customHeight="1" ht="22.5">
      <c r="B119" s="48" t="str">
        <f>SUBTOTAL(3,$C$11:$C$119)</f>
        <v>0</v>
      </c>
      <c r="C119" s="51" t="s">
        <v>185</v>
      </c>
      <c r="D119" s="51" t="s">
        <v>247</v>
      </c>
      <c r="E119" s="54" t="s">
        <v>233</v>
      </c>
      <c r="F119" s="57">
        <v>0</v>
      </c>
      <c r="G119" s="60">
        <v>0</v>
      </c>
      <c r="H119" s="60">
        <v>0</v>
      </c>
      <c r="I119" s="60">
        <v>0</v>
      </c>
      <c r="J119" s="75">
        <v>0</v>
      </c>
      <c r="K119" s="75">
        <v>0</v>
      </c>
      <c r="L119" s="75">
        <v>0</v>
      </c>
      <c r="M119" s="75" t="str">
        <f>J119 - K119 - L119</f>
        <v>0</v>
      </c>
      <c r="N119" s="66">
        <v>0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75">
        <v>0</v>
      </c>
      <c r="U119" s="75">
        <v>0</v>
      </c>
      <c r="V119" s="75">
        <v>0</v>
      </c>
      <c r="W119" s="75" t="str">
        <f>T119 - U119 - V119</f>
        <v>0</v>
      </c>
      <c r="X119" s="66">
        <v>0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0</v>
      </c>
      <c r="AD119" s="60">
        <v>0</v>
      </c>
      <c r="AE119" s="60">
        <v>0</v>
      </c>
      <c r="AF119" s="60">
        <v>0</v>
      </c>
      <c r="AG119" s="66" t="str">
        <f>IFERROR(AF119/AD119, 0) * 100</f>
        <v>0</v>
      </c>
      <c r="AH119" s="60" t="s">
        <v>13</v>
      </c>
      <c r="AI119" s="75">
        <v>0</v>
      </c>
      <c r="AJ119" s="75">
        <v>0</v>
      </c>
      <c r="AK119" s="75">
        <v>0</v>
      </c>
      <c r="AL119" s="75" t="str">
        <f>AI119 - AJ119 - AK119</f>
        <v>0</v>
      </c>
      <c r="AM119" s="66">
        <v>0</v>
      </c>
      <c r="AN119" s="72" t="str">
        <f>IFERROR(AM119/(AK119+AL119), 0)</f>
        <v>0</v>
      </c>
      <c r="AO119" s="63">
        <v>4995</v>
      </c>
    </row>
    <row r="120" spans="1:41" customHeight="1" ht="22.5">
      <c r="B120" s="48" t="str">
        <f>SUBTOTAL(3,$C$11:$C$120)</f>
        <v>0</v>
      </c>
      <c r="C120" s="51" t="s">
        <v>185</v>
      </c>
      <c r="D120" s="51" t="s">
        <v>248</v>
      </c>
      <c r="E120" s="54" t="s">
        <v>249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0</v>
      </c>
      <c r="AD120" s="60">
        <v>0</v>
      </c>
      <c r="AE120" s="60">
        <v>0</v>
      </c>
      <c r="AF120" s="60">
        <v>0</v>
      </c>
      <c r="AG120" s="66" t="str">
        <f>IFERROR(AF120/AD120, 0) * 100</f>
        <v>0</v>
      </c>
      <c r="AH120" s="60" t="s">
        <v>13</v>
      </c>
      <c r="AI120" s="75">
        <v>0</v>
      </c>
      <c r="AJ120" s="75">
        <v>0</v>
      </c>
      <c r="AK120" s="75">
        <v>0</v>
      </c>
      <c r="AL120" s="75" t="str">
        <f>AI120 - AJ120 - AK120</f>
        <v>0</v>
      </c>
      <c r="AM120" s="66">
        <v>0</v>
      </c>
      <c r="AN120" s="72" t="str">
        <f>IFERROR(AM120/(AK120+AL120), 0)</f>
        <v>0</v>
      </c>
      <c r="AO120" s="63">
        <v>3288</v>
      </c>
    </row>
    <row r="121" spans="1:41" customHeight="1" ht="22.5">
      <c r="B121" s="48" t="str">
        <f>SUBTOTAL(3,$C$11:$C$121)</f>
        <v>0</v>
      </c>
      <c r="C121" s="51" t="s">
        <v>250</v>
      </c>
      <c r="D121" s="51" t="s">
        <v>251</v>
      </c>
      <c r="E121" s="54" t="s">
        <v>252</v>
      </c>
      <c r="F121" s="57">
        <v>408</v>
      </c>
      <c r="G121" s="60">
        <v>391</v>
      </c>
      <c r="H121" s="60">
        <v>-17</v>
      </c>
      <c r="I121" s="60">
        <v>-6</v>
      </c>
      <c r="J121" s="75">
        <v>1015</v>
      </c>
      <c r="K121" s="75">
        <v>120</v>
      </c>
      <c r="L121" s="75">
        <v>51</v>
      </c>
      <c r="M121" s="75" t="str">
        <f>J121 - K121 - L121</f>
        <v>0</v>
      </c>
      <c r="N121" s="66">
        <v>723.35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408</v>
      </c>
      <c r="AA121" s="60">
        <v>384</v>
      </c>
      <c r="AB121" s="63">
        <v>0</v>
      </c>
      <c r="AC121" s="57">
        <v>816</v>
      </c>
      <c r="AD121" s="60">
        <v>779</v>
      </c>
      <c r="AE121" s="60">
        <v>-37</v>
      </c>
      <c r="AF121" s="60">
        <v>-11</v>
      </c>
      <c r="AG121" s="66" t="str">
        <f>IFERROR(AF121/AD121, 0) * 100</f>
        <v>0</v>
      </c>
      <c r="AH121" s="60" t="s">
        <v>13</v>
      </c>
      <c r="AI121" s="75">
        <v>2037</v>
      </c>
      <c r="AJ121" s="75">
        <v>240</v>
      </c>
      <c r="AK121" s="75">
        <v>57</v>
      </c>
      <c r="AL121" s="75" t="str">
        <f>AI121 - AJ121 - AK121</f>
        <v>0</v>
      </c>
      <c r="AM121" s="66">
        <v>1441.15</v>
      </c>
      <c r="AN121" s="72" t="str">
        <f>IFERROR(AM121/(AK121+AL121), 0)</f>
        <v>0</v>
      </c>
      <c r="AO121" s="63">
        <v>7620</v>
      </c>
    </row>
    <row r="122" spans="1:41" customHeight="1" ht="22.5">
      <c r="B122" s="48" t="str">
        <f>SUBTOTAL(3,$C$11:$C$122)</f>
        <v>0</v>
      </c>
      <c r="C122" s="51" t="s">
        <v>250</v>
      </c>
      <c r="D122" s="51" t="s">
        <v>253</v>
      </c>
      <c r="E122" s="54" t="s">
        <v>254</v>
      </c>
      <c r="F122" s="57">
        <v>498</v>
      </c>
      <c r="G122" s="60">
        <v>440</v>
      </c>
      <c r="H122" s="60">
        <v>-58</v>
      </c>
      <c r="I122" s="60">
        <v>-27</v>
      </c>
      <c r="J122" s="75">
        <v>927</v>
      </c>
      <c r="K122" s="75">
        <v>80</v>
      </c>
      <c r="L122" s="75">
        <v>332</v>
      </c>
      <c r="M122" s="75" t="str">
        <f>J122 - K122 - L122</f>
        <v>0</v>
      </c>
      <c r="N122" s="66">
        <v>536.8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498</v>
      </c>
      <c r="AA122" s="60">
        <v>528</v>
      </c>
      <c r="AB122" s="63">
        <v>0</v>
      </c>
      <c r="AC122" s="57">
        <v>1126</v>
      </c>
      <c r="AD122" s="60">
        <v>728</v>
      </c>
      <c r="AE122" s="60">
        <v>-398</v>
      </c>
      <c r="AF122" s="60">
        <v>-50</v>
      </c>
      <c r="AG122" s="66" t="str">
        <f>IFERROR(AF122/AD122, 0) * 100</f>
        <v>0</v>
      </c>
      <c r="AH122" s="60" t="s">
        <v>13</v>
      </c>
      <c r="AI122" s="75">
        <v>1745</v>
      </c>
      <c r="AJ122" s="75">
        <v>150</v>
      </c>
      <c r="AK122" s="75">
        <v>729</v>
      </c>
      <c r="AL122" s="75" t="str">
        <f>AI122 - AJ122 - AK122</f>
        <v>0</v>
      </c>
      <c r="AM122" s="66">
        <v>888.16</v>
      </c>
      <c r="AN122" s="72" t="str">
        <f>IFERROR(AM122/(AK122+AL122), 0)</f>
        <v>0</v>
      </c>
      <c r="AO122" s="63">
        <v>6646</v>
      </c>
    </row>
    <row r="123" spans="1:41" customHeight="1" ht="22.5">
      <c r="B123" s="48" t="str">
        <f>SUBTOTAL(3,$C$11:$C$123)</f>
        <v>0</v>
      </c>
      <c r="C123" s="51" t="s">
        <v>250</v>
      </c>
      <c r="D123" s="51" t="s">
        <v>255</v>
      </c>
      <c r="E123" s="54" t="s">
        <v>252</v>
      </c>
      <c r="F123" s="57">
        <v>528</v>
      </c>
      <c r="G123" s="60">
        <v>502</v>
      </c>
      <c r="H123" s="60">
        <v>-26</v>
      </c>
      <c r="I123" s="60">
        <v>-2</v>
      </c>
      <c r="J123" s="75">
        <v>1041</v>
      </c>
      <c r="K123" s="75">
        <v>120</v>
      </c>
      <c r="L123" s="75">
        <v>24</v>
      </c>
      <c r="M123" s="75" t="str">
        <f>J123 - K123 - L123</f>
        <v>0</v>
      </c>
      <c r="N123" s="66">
        <v>928.7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528</v>
      </c>
      <c r="AA123" s="60">
        <v>528</v>
      </c>
      <c r="AB123" s="63">
        <v>0</v>
      </c>
      <c r="AC123" s="57">
        <v>1056</v>
      </c>
      <c r="AD123" s="60">
        <v>980</v>
      </c>
      <c r="AE123" s="60">
        <v>-76</v>
      </c>
      <c r="AF123" s="60">
        <v>-4</v>
      </c>
      <c r="AG123" s="66" t="str">
        <f>IFERROR(AF123/AD123, 0) * 100</f>
        <v>0</v>
      </c>
      <c r="AH123" s="60" t="s">
        <v>13</v>
      </c>
      <c r="AI123" s="75">
        <v>2061</v>
      </c>
      <c r="AJ123" s="75">
        <v>240</v>
      </c>
      <c r="AK123" s="75">
        <v>73</v>
      </c>
      <c r="AL123" s="75" t="str">
        <f>AI123 - AJ123 - AK123</f>
        <v>0</v>
      </c>
      <c r="AM123" s="66">
        <v>1813</v>
      </c>
      <c r="AN123" s="72" t="str">
        <f>IFERROR(AM123/(AK123+AL123), 0)</f>
        <v>0</v>
      </c>
      <c r="AO123" s="63">
        <v>6660</v>
      </c>
    </row>
    <row r="124" spans="1:41" customHeight="1" ht="22.5">
      <c r="B124" s="48" t="str">
        <f>SUBTOTAL(3,$C$11:$C$124)</f>
        <v>0</v>
      </c>
      <c r="C124" s="51" t="s">
        <v>250</v>
      </c>
      <c r="D124" s="51" t="s">
        <v>256</v>
      </c>
      <c r="E124" s="54" t="s">
        <v>252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0</v>
      </c>
      <c r="AD124" s="60">
        <v>0</v>
      </c>
      <c r="AE124" s="60">
        <v>0</v>
      </c>
      <c r="AF124" s="60">
        <v>0</v>
      </c>
      <c r="AG124" s="66" t="str">
        <f>IFERROR(AF124/AD124, 0) * 100</f>
        <v>0</v>
      </c>
      <c r="AH124" s="60" t="s">
        <v>13</v>
      </c>
      <c r="AI124" s="75">
        <v>0</v>
      </c>
      <c r="AJ124" s="75">
        <v>0</v>
      </c>
      <c r="AK124" s="75">
        <v>0</v>
      </c>
      <c r="AL124" s="75" t="str">
        <f>AI124 - AJ124 - AK124</f>
        <v>0</v>
      </c>
      <c r="AM124" s="66">
        <v>0</v>
      </c>
      <c r="AN124" s="72" t="str">
        <f>IFERROR(AM124/(AK124+AL124), 0)</f>
        <v>0</v>
      </c>
      <c r="AO124" s="63">
        <v>564</v>
      </c>
    </row>
    <row r="125" spans="1:41" customHeight="1" ht="22.5">
      <c r="B125" s="48" t="str">
        <f>SUBTOTAL(3,$C$11:$C$125)</f>
        <v>0</v>
      </c>
      <c r="C125" s="51" t="s">
        <v>250</v>
      </c>
      <c r="D125" s="51" t="s">
        <v>257</v>
      </c>
      <c r="E125" s="54" t="s">
        <v>252</v>
      </c>
      <c r="F125" s="57">
        <v>468</v>
      </c>
      <c r="G125" s="60">
        <v>329</v>
      </c>
      <c r="H125" s="60">
        <v>-139</v>
      </c>
      <c r="I125" s="60">
        <v>-1</v>
      </c>
      <c r="J125" s="75">
        <v>809</v>
      </c>
      <c r="K125" s="75">
        <v>110</v>
      </c>
      <c r="L125" s="75">
        <v>42</v>
      </c>
      <c r="M125" s="75" t="str">
        <f>J125 - K125 - L125</f>
        <v>0</v>
      </c>
      <c r="N125" s="66">
        <v>546.14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264</v>
      </c>
      <c r="AA125" s="60">
        <v>0</v>
      </c>
      <c r="AB125" s="63">
        <v>0</v>
      </c>
      <c r="AC125" s="57">
        <v>756</v>
      </c>
      <c r="AD125" s="60">
        <v>617</v>
      </c>
      <c r="AE125" s="60">
        <v>-139</v>
      </c>
      <c r="AF125" s="60">
        <v>-3</v>
      </c>
      <c r="AG125" s="66" t="str">
        <f>IFERROR(AF125/AD125, 0) * 100</f>
        <v>0</v>
      </c>
      <c r="AH125" s="60" t="s">
        <v>13</v>
      </c>
      <c r="AI125" s="75">
        <v>1522</v>
      </c>
      <c r="AJ125" s="75">
        <v>180</v>
      </c>
      <c r="AK125" s="75">
        <v>123</v>
      </c>
      <c r="AL125" s="75" t="str">
        <f>AI125 - AJ125 - AK125</f>
        <v>0</v>
      </c>
      <c r="AM125" s="66">
        <v>1024.22</v>
      </c>
      <c r="AN125" s="72" t="str">
        <f>IFERROR(AM125/(AK125+AL125), 0)</f>
        <v>0</v>
      </c>
      <c r="AO125" s="63">
        <v>3660</v>
      </c>
    </row>
    <row r="126" spans="1:41" customHeight="1" ht="22.5">
      <c r="B126" s="48" t="str">
        <f>SUBTOTAL(3,$C$11:$C$126)</f>
        <v>0</v>
      </c>
      <c r="C126" s="51" t="s">
        <v>250</v>
      </c>
      <c r="D126" s="51" t="s">
        <v>258</v>
      </c>
      <c r="E126" s="54" t="s">
        <v>254</v>
      </c>
      <c r="F126" s="57">
        <v>396</v>
      </c>
      <c r="G126" s="60">
        <v>234</v>
      </c>
      <c r="H126" s="60">
        <v>-162</v>
      </c>
      <c r="I126" s="60">
        <v>0</v>
      </c>
      <c r="J126" s="75">
        <v>335</v>
      </c>
      <c r="K126" s="75">
        <v>50</v>
      </c>
      <c r="L126" s="75">
        <v>61</v>
      </c>
      <c r="M126" s="75" t="str">
        <f>J126 - K126 - L126</f>
        <v>0</v>
      </c>
      <c r="N126" s="66">
        <v>234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396</v>
      </c>
      <c r="AA126" s="60">
        <v>0</v>
      </c>
      <c r="AB126" s="63">
        <v>0</v>
      </c>
      <c r="AC126" s="57">
        <v>648</v>
      </c>
      <c r="AD126" s="60">
        <v>514</v>
      </c>
      <c r="AE126" s="60">
        <v>-134</v>
      </c>
      <c r="AF126" s="60">
        <v>-8</v>
      </c>
      <c r="AG126" s="66" t="str">
        <f>IFERROR(AF126/AD126, 0) * 100</f>
        <v>0</v>
      </c>
      <c r="AH126" s="60" t="s">
        <v>13</v>
      </c>
      <c r="AI126" s="75">
        <v>733</v>
      </c>
      <c r="AJ126" s="75">
        <v>100</v>
      </c>
      <c r="AK126" s="75">
        <v>183</v>
      </c>
      <c r="AL126" s="75" t="str">
        <f>AI126 - AJ126 - AK126</f>
        <v>0</v>
      </c>
      <c r="AM126" s="66">
        <v>514</v>
      </c>
      <c r="AN126" s="72" t="str">
        <f>IFERROR(AM126/(AK126+AL126), 0)</f>
        <v>0</v>
      </c>
      <c r="AO126" s="63">
        <v>4320</v>
      </c>
    </row>
    <row r="127" spans="1:41" customHeight="1" ht="22.5">
      <c r="B127" s="48" t="str">
        <f>SUBTOTAL(3,$C$11:$C$127)</f>
        <v>0</v>
      </c>
      <c r="C127" s="51" t="s">
        <v>250</v>
      </c>
      <c r="D127" s="51" t="s">
        <v>259</v>
      </c>
      <c r="E127" s="54" t="s">
        <v>252</v>
      </c>
      <c r="F127" s="57">
        <v>552</v>
      </c>
      <c r="G127" s="60">
        <v>499</v>
      </c>
      <c r="H127" s="60">
        <v>-53</v>
      </c>
      <c r="I127" s="60">
        <v>0</v>
      </c>
      <c r="J127" s="75">
        <v>828</v>
      </c>
      <c r="K127" s="75">
        <v>110</v>
      </c>
      <c r="L127" s="75">
        <v>88</v>
      </c>
      <c r="M127" s="75" t="str">
        <f>J127 - K127 - L127</f>
        <v>0</v>
      </c>
      <c r="N127" s="66">
        <v>648.7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552</v>
      </c>
      <c r="AA127" s="60">
        <v>516</v>
      </c>
      <c r="AB127" s="63">
        <v>0</v>
      </c>
      <c r="AC127" s="57">
        <v>1104</v>
      </c>
      <c r="AD127" s="60">
        <v>1104</v>
      </c>
      <c r="AE127" s="60">
        <v>0</v>
      </c>
      <c r="AF127" s="60">
        <v>-3</v>
      </c>
      <c r="AG127" s="66" t="str">
        <f>IFERROR(AF127/AD127, 0) * 100</f>
        <v>0</v>
      </c>
      <c r="AH127" s="60" t="s">
        <v>13</v>
      </c>
      <c r="AI127" s="75">
        <v>1856</v>
      </c>
      <c r="AJ127" s="75">
        <v>230</v>
      </c>
      <c r="AK127" s="75">
        <v>148</v>
      </c>
      <c r="AL127" s="75" t="str">
        <f>AI127 - AJ127 - AK127</f>
        <v>0</v>
      </c>
      <c r="AM127" s="66">
        <v>1435.2</v>
      </c>
      <c r="AN127" s="72" t="str">
        <f>IFERROR(AM127/(AK127+AL127), 0)</f>
        <v>0</v>
      </c>
      <c r="AO127" s="63">
        <v>10524</v>
      </c>
    </row>
    <row r="128" spans="1:41" customHeight="1" ht="22.5">
      <c r="B128" s="48" t="str">
        <f>SUBTOTAL(3,$C$11:$C$128)</f>
        <v>0</v>
      </c>
      <c r="C128" s="51" t="s">
        <v>250</v>
      </c>
      <c r="D128" s="51" t="s">
        <v>260</v>
      </c>
      <c r="E128" s="54" t="s">
        <v>254</v>
      </c>
      <c r="F128" s="57">
        <v>0</v>
      </c>
      <c r="G128" s="60">
        <v>0</v>
      </c>
      <c r="H128" s="60">
        <v>0</v>
      </c>
      <c r="I128" s="60">
        <v>-3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0</v>
      </c>
      <c r="AD128" s="60">
        <v>0</v>
      </c>
      <c r="AE128" s="60">
        <v>0</v>
      </c>
      <c r="AF128" s="60">
        <v>-3</v>
      </c>
      <c r="AG128" s="66" t="str">
        <f>IFERROR(AF128/AD128, 0) * 100</f>
        <v>0</v>
      </c>
      <c r="AH128" s="60" t="s">
        <v>13</v>
      </c>
      <c r="AI128" s="75">
        <v>0</v>
      </c>
      <c r="AJ128" s="75">
        <v>0</v>
      </c>
      <c r="AK128" s="75">
        <v>0</v>
      </c>
      <c r="AL128" s="75" t="str">
        <f>AI128 - AJ128 - AK128</f>
        <v>0</v>
      </c>
      <c r="AM128" s="66">
        <v>0</v>
      </c>
      <c r="AN128" s="72" t="str">
        <f>IFERROR(AM128/(AK128+AL128), 0)</f>
        <v>0</v>
      </c>
      <c r="AO128" s="63">
        <v>564</v>
      </c>
    </row>
    <row r="129" spans="1:41" customHeight="1" ht="22.5">
      <c r="B129" s="48" t="str">
        <f>SUBTOTAL(3,$C$11:$C$129)</f>
        <v>0</v>
      </c>
      <c r="C129" s="51" t="s">
        <v>250</v>
      </c>
      <c r="D129" s="51" t="s">
        <v>261</v>
      </c>
      <c r="E129" s="54" t="s">
        <v>252</v>
      </c>
      <c r="F129" s="57">
        <v>0</v>
      </c>
      <c r="G129" s="60">
        <v>126</v>
      </c>
      <c r="H129" s="60">
        <v>126</v>
      </c>
      <c r="I129" s="60">
        <v>-10</v>
      </c>
      <c r="J129" s="75">
        <v>427</v>
      </c>
      <c r="K129" s="75">
        <v>60</v>
      </c>
      <c r="L129" s="75">
        <v>3</v>
      </c>
      <c r="M129" s="75" t="str">
        <f>J129 - K129 - L129</f>
        <v>0</v>
      </c>
      <c r="N129" s="66">
        <v>201.6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300</v>
      </c>
      <c r="AA129" s="60">
        <v>288</v>
      </c>
      <c r="AB129" s="63">
        <v>0</v>
      </c>
      <c r="AC129" s="57">
        <v>126</v>
      </c>
      <c r="AD129" s="60">
        <v>126</v>
      </c>
      <c r="AE129" s="60">
        <v>0</v>
      </c>
      <c r="AF129" s="60">
        <v>-10</v>
      </c>
      <c r="AG129" s="66" t="str">
        <f>IFERROR(AF129/AD129, 0) * 100</f>
        <v>0</v>
      </c>
      <c r="AH129" s="60" t="s">
        <v>13</v>
      </c>
      <c r="AI129" s="75">
        <v>427</v>
      </c>
      <c r="AJ129" s="75">
        <v>60</v>
      </c>
      <c r="AK129" s="75">
        <v>3</v>
      </c>
      <c r="AL129" s="75" t="str">
        <f>AI129 - AJ129 - AK129</f>
        <v>0</v>
      </c>
      <c r="AM129" s="66">
        <v>201.6</v>
      </c>
      <c r="AN129" s="72" t="str">
        <f>IFERROR(AM129/(AK129+AL129), 0)</f>
        <v>0</v>
      </c>
      <c r="AO129" s="63">
        <v>3426</v>
      </c>
    </row>
    <row r="130" spans="1:41" customHeight="1" ht="22.5">
      <c r="B130" s="48" t="str">
        <f>SUBTOTAL(3,$C$11:$C$130)</f>
        <v>0</v>
      </c>
      <c r="C130" s="51" t="s">
        <v>250</v>
      </c>
      <c r="D130" s="51" t="s">
        <v>262</v>
      </c>
      <c r="E130" s="54" t="s">
        <v>254</v>
      </c>
      <c r="F130" s="57">
        <v>126</v>
      </c>
      <c r="G130" s="60">
        <v>0</v>
      </c>
      <c r="H130" s="60">
        <v>-126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480</v>
      </c>
      <c r="AB130" s="63">
        <v>0</v>
      </c>
      <c r="AC130" s="57">
        <v>126</v>
      </c>
      <c r="AD130" s="60">
        <v>0</v>
      </c>
      <c r="AE130" s="60">
        <v>-126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2886</v>
      </c>
    </row>
    <row r="131" spans="1:41" customHeight="1" ht="22.5">
      <c r="B131" s="48" t="str">
        <f>SUBTOTAL(3,$C$11:$C$131)</f>
        <v>0</v>
      </c>
      <c r="C131" s="51" t="s">
        <v>250</v>
      </c>
      <c r="D131" s="51" t="s">
        <v>263</v>
      </c>
      <c r="E131" s="54" t="s">
        <v>252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0</v>
      </c>
      <c r="AD131" s="60">
        <v>0</v>
      </c>
      <c r="AE131" s="60">
        <v>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0</v>
      </c>
    </row>
    <row r="132" spans="1:41" customHeight="1" ht="22.5">
      <c r="B132" s="48" t="str">
        <f>SUBTOTAL(3,$C$11:$C$132)</f>
        <v>0</v>
      </c>
      <c r="C132" s="51" t="s">
        <v>250</v>
      </c>
      <c r="D132" s="51" t="s">
        <v>264</v>
      </c>
      <c r="E132" s="54" t="s">
        <v>252</v>
      </c>
      <c r="F132" s="57">
        <v>648</v>
      </c>
      <c r="G132" s="60">
        <v>482</v>
      </c>
      <c r="H132" s="60">
        <v>-166</v>
      </c>
      <c r="I132" s="60">
        <v>-2</v>
      </c>
      <c r="J132" s="75">
        <v>1022</v>
      </c>
      <c r="K132" s="75">
        <v>120</v>
      </c>
      <c r="L132" s="75">
        <v>0</v>
      </c>
      <c r="M132" s="75" t="str">
        <f>J132 - K132 - L132</f>
        <v>0</v>
      </c>
      <c r="N132" s="66">
        <v>602.5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648</v>
      </c>
      <c r="AA132" s="60">
        <v>612</v>
      </c>
      <c r="AB132" s="63">
        <v>0</v>
      </c>
      <c r="AC132" s="57">
        <v>1296</v>
      </c>
      <c r="AD132" s="60">
        <v>1130</v>
      </c>
      <c r="AE132" s="60">
        <v>-166</v>
      </c>
      <c r="AF132" s="60">
        <v>-6</v>
      </c>
      <c r="AG132" s="66" t="str">
        <f>IFERROR(AF132/AD132, 0) * 100</f>
        <v>0</v>
      </c>
      <c r="AH132" s="60" t="s">
        <v>13</v>
      </c>
      <c r="AI132" s="75">
        <v>2052</v>
      </c>
      <c r="AJ132" s="75">
        <v>240</v>
      </c>
      <c r="AK132" s="75">
        <v>0</v>
      </c>
      <c r="AL132" s="75" t="str">
        <f>AI132 - AJ132 - AK132</f>
        <v>0</v>
      </c>
      <c r="AM132" s="66">
        <v>1412.5</v>
      </c>
      <c r="AN132" s="72" t="str">
        <f>IFERROR(AM132/(AK132+AL132), 0)</f>
        <v>0</v>
      </c>
      <c r="AO132" s="63">
        <v>11604</v>
      </c>
    </row>
    <row r="133" spans="1:41" customHeight="1" ht="22.5">
      <c r="B133" s="48" t="str">
        <f>SUBTOTAL(3,$C$11:$C$133)</f>
        <v>0</v>
      </c>
      <c r="C133" s="51" t="s">
        <v>250</v>
      </c>
      <c r="D133" s="51" t="s">
        <v>265</v>
      </c>
      <c r="E133" s="54" t="s">
        <v>254</v>
      </c>
      <c r="F133" s="57">
        <v>1020</v>
      </c>
      <c r="G133" s="60">
        <v>959</v>
      </c>
      <c r="H133" s="60">
        <v>-61</v>
      </c>
      <c r="I133" s="60">
        <v>0</v>
      </c>
      <c r="J133" s="75">
        <v>1033</v>
      </c>
      <c r="K133" s="75">
        <v>120</v>
      </c>
      <c r="L133" s="75">
        <v>55</v>
      </c>
      <c r="M133" s="75" t="str">
        <f>J133 - K133 - L133</f>
        <v>0</v>
      </c>
      <c r="N133" s="66">
        <v>719.25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1020</v>
      </c>
      <c r="AA133" s="60">
        <v>1020</v>
      </c>
      <c r="AB133" s="63">
        <v>0</v>
      </c>
      <c r="AC133" s="57">
        <v>2040</v>
      </c>
      <c r="AD133" s="60">
        <v>1887</v>
      </c>
      <c r="AE133" s="60">
        <v>-153</v>
      </c>
      <c r="AF133" s="60">
        <v>-3</v>
      </c>
      <c r="AG133" s="66" t="str">
        <f>IFERROR(AF133/AD133, 0) * 100</f>
        <v>0</v>
      </c>
      <c r="AH133" s="60" t="s">
        <v>13</v>
      </c>
      <c r="AI133" s="75">
        <v>2066</v>
      </c>
      <c r="AJ133" s="75">
        <v>240</v>
      </c>
      <c r="AK133" s="75">
        <v>111</v>
      </c>
      <c r="AL133" s="75" t="str">
        <f>AI133 - AJ133 - AK133</f>
        <v>0</v>
      </c>
      <c r="AM133" s="66">
        <v>1415.25</v>
      </c>
      <c r="AN133" s="72" t="str">
        <f>IFERROR(AM133/(AK133+AL133), 0)</f>
        <v>0</v>
      </c>
      <c r="AO133" s="63">
        <v>14700</v>
      </c>
    </row>
    <row r="134" spans="1:41" customHeight="1" ht="22.5">
      <c r="B134" s="48" t="str">
        <f>SUBTOTAL(3,$C$11:$C$134)</f>
        <v>0</v>
      </c>
      <c r="C134" s="51" t="s">
        <v>250</v>
      </c>
      <c r="D134" s="51" t="s">
        <v>266</v>
      </c>
      <c r="E134" s="54" t="s">
        <v>252</v>
      </c>
      <c r="F134" s="57">
        <v>336</v>
      </c>
      <c r="G134" s="60">
        <v>84</v>
      </c>
      <c r="H134" s="60">
        <v>-252</v>
      </c>
      <c r="I134" s="60">
        <v>-12</v>
      </c>
      <c r="J134" s="75">
        <v>1034</v>
      </c>
      <c r="K134" s="75">
        <v>120</v>
      </c>
      <c r="L134" s="75">
        <v>467</v>
      </c>
      <c r="M134" s="75" t="str">
        <f>J134 - K134 - L134</f>
        <v>0</v>
      </c>
      <c r="N134" s="66">
        <v>151.2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528</v>
      </c>
      <c r="AA134" s="60">
        <v>0</v>
      </c>
      <c r="AB134" s="63">
        <v>0</v>
      </c>
      <c r="AC134" s="57">
        <v>1020</v>
      </c>
      <c r="AD134" s="60">
        <v>493</v>
      </c>
      <c r="AE134" s="60">
        <v>-527</v>
      </c>
      <c r="AF134" s="60">
        <v>-16</v>
      </c>
      <c r="AG134" s="66" t="str">
        <f>IFERROR(AF134/AD134, 0) * 100</f>
        <v>0</v>
      </c>
      <c r="AH134" s="60" t="s">
        <v>13</v>
      </c>
      <c r="AI134" s="75">
        <v>2073</v>
      </c>
      <c r="AJ134" s="75">
        <v>240</v>
      </c>
      <c r="AK134" s="75">
        <v>943</v>
      </c>
      <c r="AL134" s="75" t="str">
        <f>AI134 - AJ134 - AK134</f>
        <v>0</v>
      </c>
      <c r="AM134" s="66">
        <v>887.4</v>
      </c>
      <c r="AN134" s="72" t="str">
        <f>IFERROR(AM134/(AK134+AL134), 0)</f>
        <v>0</v>
      </c>
      <c r="AO134" s="63">
        <v>4560</v>
      </c>
    </row>
    <row r="135" spans="1:41" customHeight="1" ht="22.5">
      <c r="B135" s="48" t="str">
        <f>SUBTOTAL(3,$C$11:$C$135)</f>
        <v>0</v>
      </c>
      <c r="C135" s="51" t="s">
        <v>250</v>
      </c>
      <c r="D135" s="51" t="s">
        <v>267</v>
      </c>
      <c r="E135" s="54" t="s">
        <v>254</v>
      </c>
      <c r="F135" s="57">
        <v>396</v>
      </c>
      <c r="G135" s="60">
        <v>308</v>
      </c>
      <c r="H135" s="60">
        <v>-88</v>
      </c>
      <c r="I135" s="60">
        <v>0</v>
      </c>
      <c r="J135" s="75">
        <v>510</v>
      </c>
      <c r="K135" s="75">
        <v>60</v>
      </c>
      <c r="L135" s="75">
        <v>63</v>
      </c>
      <c r="M135" s="75" t="str">
        <f>J135 - K135 - L135</f>
        <v>0</v>
      </c>
      <c r="N135" s="66">
        <v>308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492</v>
      </c>
      <c r="AB135" s="63">
        <v>0</v>
      </c>
      <c r="AC135" s="57">
        <v>792</v>
      </c>
      <c r="AD135" s="60">
        <v>650</v>
      </c>
      <c r="AE135" s="60">
        <v>-142</v>
      </c>
      <c r="AF135" s="60">
        <v>-1</v>
      </c>
      <c r="AG135" s="66" t="str">
        <f>IFERROR(AF135/AD135, 0) * 100</f>
        <v>0</v>
      </c>
      <c r="AH135" s="60" t="s">
        <v>13</v>
      </c>
      <c r="AI135" s="75">
        <v>1026</v>
      </c>
      <c r="AJ135" s="75">
        <v>120</v>
      </c>
      <c r="AK135" s="75">
        <v>82</v>
      </c>
      <c r="AL135" s="75" t="str">
        <f>AI135 - AJ135 - AK135</f>
        <v>0</v>
      </c>
      <c r="AM135" s="66">
        <v>650</v>
      </c>
      <c r="AN135" s="72" t="str">
        <f>IFERROR(AM135/(AK135+AL135), 0)</f>
        <v>0</v>
      </c>
      <c r="AO135" s="63">
        <v>7020</v>
      </c>
    </row>
    <row r="136" spans="1:41" customHeight="1" ht="22.5">
      <c r="B136" s="48" t="str">
        <f>SUBTOTAL(3,$C$11:$C$136)</f>
        <v>0</v>
      </c>
      <c r="C136" s="51" t="s">
        <v>250</v>
      </c>
      <c r="D136" s="51" t="s">
        <v>268</v>
      </c>
      <c r="E136" s="54" t="s">
        <v>252</v>
      </c>
      <c r="F136" s="57">
        <v>402</v>
      </c>
      <c r="G136" s="60">
        <v>374</v>
      </c>
      <c r="H136" s="60">
        <v>-28</v>
      </c>
      <c r="I136" s="60">
        <v>-3</v>
      </c>
      <c r="J136" s="75">
        <v>846</v>
      </c>
      <c r="K136" s="75">
        <v>110</v>
      </c>
      <c r="L136" s="75">
        <v>5</v>
      </c>
      <c r="M136" s="75" t="str">
        <f>J136 - K136 - L136</f>
        <v>0</v>
      </c>
      <c r="N136" s="66">
        <v>665.72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75">
        <v>0</v>
      </c>
      <c r="U136" s="75">
        <v>0</v>
      </c>
      <c r="V136" s="75">
        <v>0</v>
      </c>
      <c r="W136" s="75" t="str">
        <f>T136 - U136 - V136</f>
        <v>0</v>
      </c>
      <c r="X136" s="66">
        <v>0</v>
      </c>
      <c r="Y136" s="69" t="str">
        <f>IFERROR(X136/(V136+W136), 0)</f>
        <v>0</v>
      </c>
      <c r="Z136" s="57">
        <v>270</v>
      </c>
      <c r="AA136" s="60">
        <v>402</v>
      </c>
      <c r="AB136" s="63">
        <v>0</v>
      </c>
      <c r="AC136" s="57">
        <v>804</v>
      </c>
      <c r="AD136" s="60">
        <v>804</v>
      </c>
      <c r="AE136" s="60">
        <v>0</v>
      </c>
      <c r="AF136" s="60">
        <v>-6</v>
      </c>
      <c r="AG136" s="66" t="str">
        <f>IFERROR(AF136/AD136, 0) * 100</f>
        <v>0</v>
      </c>
      <c r="AH136" s="60" t="s">
        <v>13</v>
      </c>
      <c r="AI136" s="75">
        <v>1869</v>
      </c>
      <c r="AJ136" s="75">
        <v>230</v>
      </c>
      <c r="AK136" s="75">
        <v>23</v>
      </c>
      <c r="AL136" s="75" t="str">
        <f>AI136 - AJ136 - AK136</f>
        <v>0</v>
      </c>
      <c r="AM136" s="66">
        <v>1431.12</v>
      </c>
      <c r="AN136" s="72" t="str">
        <f>IFERROR(AM136/(AK136+AL136), 0)</f>
        <v>0</v>
      </c>
      <c r="AO136" s="63">
        <v>7404</v>
      </c>
    </row>
    <row r="137" spans="1:41" customHeight="1" ht="22.5">
      <c r="B137" s="48" t="str">
        <f>SUBTOTAL(3,$C$11:$C$137)</f>
        <v>0</v>
      </c>
      <c r="C137" s="51" t="s">
        <v>250</v>
      </c>
      <c r="D137" s="51" t="s">
        <v>269</v>
      </c>
      <c r="E137" s="54" t="s">
        <v>252</v>
      </c>
      <c r="F137" s="57">
        <v>648</v>
      </c>
      <c r="G137" s="60">
        <v>586</v>
      </c>
      <c r="H137" s="60">
        <v>-62</v>
      </c>
      <c r="I137" s="60">
        <v>-4</v>
      </c>
      <c r="J137" s="75">
        <v>1017</v>
      </c>
      <c r="K137" s="75">
        <v>120</v>
      </c>
      <c r="L137" s="75">
        <v>210</v>
      </c>
      <c r="M137" s="75" t="str">
        <f>J137 - K137 - L137</f>
        <v>0</v>
      </c>
      <c r="N137" s="66">
        <v>732.5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648</v>
      </c>
      <c r="AA137" s="60">
        <v>612</v>
      </c>
      <c r="AB137" s="63">
        <v>0</v>
      </c>
      <c r="AC137" s="57">
        <v>1296</v>
      </c>
      <c r="AD137" s="60">
        <v>1234</v>
      </c>
      <c r="AE137" s="60">
        <v>-62</v>
      </c>
      <c r="AF137" s="60">
        <v>-13</v>
      </c>
      <c r="AG137" s="66" t="str">
        <f>IFERROR(AF137/AD137, 0) * 100</f>
        <v>0</v>
      </c>
      <c r="AH137" s="60" t="s">
        <v>13</v>
      </c>
      <c r="AI137" s="75">
        <v>2026</v>
      </c>
      <c r="AJ137" s="75">
        <v>240</v>
      </c>
      <c r="AK137" s="75">
        <v>292</v>
      </c>
      <c r="AL137" s="75" t="str">
        <f>AI137 - AJ137 - AK137</f>
        <v>0</v>
      </c>
      <c r="AM137" s="66">
        <v>1542.5</v>
      </c>
      <c r="AN137" s="72" t="str">
        <f>IFERROR(AM137/(AK137+AL137), 0)</f>
        <v>0</v>
      </c>
      <c r="AO137" s="63">
        <v>11604</v>
      </c>
    </row>
    <row r="138" spans="1:41" customHeight="1" ht="22.5">
      <c r="B138" s="48" t="str">
        <f>SUBTOTAL(3,$C$11:$C$138)</f>
        <v>0</v>
      </c>
      <c r="C138" s="51" t="s">
        <v>250</v>
      </c>
      <c r="D138" s="51" t="s">
        <v>270</v>
      </c>
      <c r="E138" s="54" t="s">
        <v>252</v>
      </c>
      <c r="F138" s="57">
        <v>600</v>
      </c>
      <c r="G138" s="60">
        <v>600</v>
      </c>
      <c r="H138" s="60">
        <v>0</v>
      </c>
      <c r="I138" s="60">
        <v>-5</v>
      </c>
      <c r="J138" s="75">
        <v>1004</v>
      </c>
      <c r="K138" s="75">
        <v>60</v>
      </c>
      <c r="L138" s="75">
        <v>11</v>
      </c>
      <c r="M138" s="75" t="str">
        <f>J138 - K138 - L138</f>
        <v>0</v>
      </c>
      <c r="N138" s="66">
        <v>828</v>
      </c>
      <c r="O138" s="69" t="str">
        <f>IFERROR(N138/(L138+M138), 0)</f>
        <v>0</v>
      </c>
      <c r="P138" s="57">
        <v>0</v>
      </c>
      <c r="Q138" s="60">
        <v>0</v>
      </c>
      <c r="R138" s="60">
        <v>0</v>
      </c>
      <c r="S138" s="60">
        <v>0</v>
      </c>
      <c r="T138" s="75">
        <v>0</v>
      </c>
      <c r="U138" s="75">
        <v>0</v>
      </c>
      <c r="V138" s="75">
        <v>0</v>
      </c>
      <c r="W138" s="75" t="str">
        <f>T138 - U138 - V138</f>
        <v>0</v>
      </c>
      <c r="X138" s="66">
        <v>0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900</v>
      </c>
      <c r="AD138" s="60">
        <v>900</v>
      </c>
      <c r="AE138" s="60">
        <v>0</v>
      </c>
      <c r="AF138" s="60">
        <v>-19</v>
      </c>
      <c r="AG138" s="66" t="str">
        <f>IFERROR(AF138/AD138, 0) * 100</f>
        <v>0</v>
      </c>
      <c r="AH138" s="60" t="s">
        <v>13</v>
      </c>
      <c r="AI138" s="75">
        <v>1442</v>
      </c>
      <c r="AJ138" s="75">
        <v>180</v>
      </c>
      <c r="AK138" s="75">
        <v>11</v>
      </c>
      <c r="AL138" s="75" t="str">
        <f>AI138 - AJ138 - AK138</f>
        <v>0</v>
      </c>
      <c r="AM138" s="66">
        <v>1242</v>
      </c>
      <c r="AN138" s="72" t="str">
        <f>IFERROR(AM138/(AK138+AL138), 0)</f>
        <v>0</v>
      </c>
      <c r="AO138" s="63">
        <v>1464</v>
      </c>
    </row>
    <row r="139" spans="1:41" customHeight="1" ht="22.5">
      <c r="B139" s="48" t="str">
        <f>SUBTOTAL(3,$C$11:$C$139)</f>
        <v>0</v>
      </c>
      <c r="C139" s="51" t="s">
        <v>250</v>
      </c>
      <c r="D139" s="51" t="s">
        <v>271</v>
      </c>
      <c r="E139" s="54" t="s">
        <v>254</v>
      </c>
      <c r="F139" s="57">
        <v>600</v>
      </c>
      <c r="G139" s="60">
        <v>283</v>
      </c>
      <c r="H139" s="60">
        <v>-317</v>
      </c>
      <c r="I139" s="60">
        <v>0</v>
      </c>
      <c r="J139" s="75">
        <v>454</v>
      </c>
      <c r="K139" s="75">
        <v>0</v>
      </c>
      <c r="L139" s="75">
        <v>0</v>
      </c>
      <c r="M139" s="75" t="str">
        <f>J139 - K139 - L139</f>
        <v>0</v>
      </c>
      <c r="N139" s="66">
        <v>206.59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600</v>
      </c>
      <c r="AD139" s="60">
        <v>600</v>
      </c>
      <c r="AE139" s="60">
        <v>0</v>
      </c>
      <c r="AF139" s="60">
        <v>0</v>
      </c>
      <c r="AG139" s="66" t="str">
        <f>IFERROR(AF139/AD139, 0) * 100</f>
        <v>0</v>
      </c>
      <c r="AH139" s="60" t="s">
        <v>13</v>
      </c>
      <c r="AI139" s="75">
        <v>944</v>
      </c>
      <c r="AJ139" s="75">
        <v>120</v>
      </c>
      <c r="AK139" s="75">
        <v>0</v>
      </c>
      <c r="AL139" s="75" t="str">
        <f>AI139 - AJ139 - AK139</f>
        <v>0</v>
      </c>
      <c r="AM139" s="66">
        <v>438</v>
      </c>
      <c r="AN139" s="72" t="str">
        <f>IFERROR(AM139/(AK139+AL139), 0)</f>
        <v>0</v>
      </c>
      <c r="AO139" s="63">
        <v>600</v>
      </c>
    </row>
    <row r="140" spans="1:41" customHeight="1" ht="22.5">
      <c r="B140" s="48" t="str">
        <f>SUBTOTAL(3,$C$11:$C$140)</f>
        <v>0</v>
      </c>
      <c r="C140" s="51" t="s">
        <v>250</v>
      </c>
      <c r="D140" s="51" t="s">
        <v>272</v>
      </c>
      <c r="E140" s="54" t="s">
        <v>254</v>
      </c>
      <c r="F140" s="57">
        <v>280</v>
      </c>
      <c r="G140" s="60">
        <v>0</v>
      </c>
      <c r="H140" s="60">
        <v>-280</v>
      </c>
      <c r="I140" s="60">
        <v>0</v>
      </c>
      <c r="J140" s="75">
        <v>0</v>
      </c>
      <c r="K140" s="75">
        <v>0</v>
      </c>
      <c r="L140" s="75">
        <v>0</v>
      </c>
      <c r="M140" s="75" t="str">
        <f>J140 - K140 - L140</f>
        <v>0</v>
      </c>
      <c r="N140" s="66">
        <v>0</v>
      </c>
      <c r="O140" s="69" t="str">
        <f>IFERROR(N140/(L140+M140), 0)</f>
        <v>0</v>
      </c>
      <c r="P140" s="57">
        <v>0</v>
      </c>
      <c r="Q140" s="60">
        <v>0</v>
      </c>
      <c r="R140" s="60">
        <v>0</v>
      </c>
      <c r="S140" s="60">
        <v>0</v>
      </c>
      <c r="T140" s="75">
        <v>0</v>
      </c>
      <c r="U140" s="75">
        <v>0</v>
      </c>
      <c r="V140" s="75">
        <v>0</v>
      </c>
      <c r="W140" s="75" t="str">
        <f>T140 - U140 - V140</f>
        <v>0</v>
      </c>
      <c r="X140" s="66">
        <v>0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280</v>
      </c>
      <c r="AD140" s="60">
        <v>0</v>
      </c>
      <c r="AE140" s="60">
        <v>-280</v>
      </c>
      <c r="AF140" s="60">
        <v>0</v>
      </c>
      <c r="AG140" s="66" t="str">
        <f>IFERROR(AF140/AD140, 0) * 100</f>
        <v>0</v>
      </c>
      <c r="AH140" s="60" t="s">
        <v>13</v>
      </c>
      <c r="AI140" s="75">
        <v>0</v>
      </c>
      <c r="AJ140" s="75">
        <v>0</v>
      </c>
      <c r="AK140" s="75">
        <v>0</v>
      </c>
      <c r="AL140" s="75" t="str">
        <f>AI140 - AJ140 - AK140</f>
        <v>0</v>
      </c>
      <c r="AM140" s="66">
        <v>0</v>
      </c>
      <c r="AN140" s="72" t="str">
        <f>IFERROR(AM140/(AK140+AL140), 0)</f>
        <v>0</v>
      </c>
      <c r="AO140" s="63">
        <v>280</v>
      </c>
    </row>
    <row r="141" spans="1:41" customHeight="1" ht="22.5">
      <c r="B141" s="48" t="str">
        <f>SUBTOTAL(3,$C$11:$C$141)</f>
        <v>0</v>
      </c>
      <c r="C141" s="51" t="s">
        <v>250</v>
      </c>
      <c r="D141" s="51" t="s">
        <v>273</v>
      </c>
      <c r="E141" s="54" t="s">
        <v>252</v>
      </c>
      <c r="F141" s="57">
        <v>816</v>
      </c>
      <c r="G141" s="60">
        <v>763</v>
      </c>
      <c r="H141" s="60">
        <v>-53</v>
      </c>
      <c r="I141" s="60">
        <v>-3</v>
      </c>
      <c r="J141" s="75">
        <v>1017</v>
      </c>
      <c r="K141" s="75">
        <v>120</v>
      </c>
      <c r="L141" s="75">
        <v>311</v>
      </c>
      <c r="M141" s="75" t="str">
        <f>J141 - K141 - L141</f>
        <v>0</v>
      </c>
      <c r="N141" s="66">
        <v>633.29</v>
      </c>
      <c r="O141" s="69" t="str">
        <f>IFERROR(N141/(L141+M141), 0)</f>
        <v>0</v>
      </c>
      <c r="P141" s="57">
        <v>0</v>
      </c>
      <c r="Q141" s="60">
        <v>0</v>
      </c>
      <c r="R141" s="60">
        <v>0</v>
      </c>
      <c r="S141" s="60">
        <v>0</v>
      </c>
      <c r="T141" s="75">
        <v>0</v>
      </c>
      <c r="U141" s="75">
        <v>0</v>
      </c>
      <c r="V141" s="75">
        <v>0</v>
      </c>
      <c r="W141" s="75" t="str">
        <f>T141 - U141 - V141</f>
        <v>0</v>
      </c>
      <c r="X141" s="66">
        <v>0</v>
      </c>
      <c r="Y141" s="69" t="str">
        <f>IFERROR(X141/(V141+W141), 0)</f>
        <v>0</v>
      </c>
      <c r="Z141" s="57">
        <v>816</v>
      </c>
      <c r="AA141" s="60">
        <v>768</v>
      </c>
      <c r="AB141" s="63">
        <v>0</v>
      </c>
      <c r="AC141" s="57">
        <v>1632</v>
      </c>
      <c r="AD141" s="60">
        <v>1650</v>
      </c>
      <c r="AE141" s="60">
        <v>18</v>
      </c>
      <c r="AF141" s="60">
        <v>-15</v>
      </c>
      <c r="AG141" s="66" t="str">
        <f>IFERROR(AF141/AD141, 0) * 100</f>
        <v>0</v>
      </c>
      <c r="AH141" s="60" t="s">
        <v>13</v>
      </c>
      <c r="AI141" s="75">
        <v>2017</v>
      </c>
      <c r="AJ141" s="75">
        <v>240</v>
      </c>
      <c r="AK141" s="75">
        <v>498</v>
      </c>
      <c r="AL141" s="75" t="str">
        <f>AI141 - AJ141 - AK141</f>
        <v>0</v>
      </c>
      <c r="AM141" s="66">
        <v>1369.5</v>
      </c>
      <c r="AN141" s="72" t="str">
        <f>IFERROR(AM141/(AK141+AL141), 0)</f>
        <v>0</v>
      </c>
      <c r="AO141" s="63">
        <v>16092</v>
      </c>
    </row>
    <row r="142" spans="1:41" customHeight="1" ht="22.5">
      <c r="B142" s="48" t="str">
        <f>SUBTOTAL(3,$C$11:$C$142)</f>
        <v>0</v>
      </c>
      <c r="C142" s="51" t="s">
        <v>250</v>
      </c>
      <c r="D142" s="51" t="s">
        <v>274</v>
      </c>
      <c r="E142" s="54" t="s">
        <v>254</v>
      </c>
      <c r="F142" s="57">
        <v>816</v>
      </c>
      <c r="G142" s="60">
        <v>751</v>
      </c>
      <c r="H142" s="60">
        <v>-65</v>
      </c>
      <c r="I142" s="60">
        <v>-1</v>
      </c>
      <c r="J142" s="75">
        <v>1046</v>
      </c>
      <c r="K142" s="75">
        <v>120</v>
      </c>
      <c r="L142" s="75">
        <v>81</v>
      </c>
      <c r="M142" s="75" t="str">
        <f>J142 - K142 - L142</f>
        <v>0</v>
      </c>
      <c r="N142" s="66">
        <v>503.17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75">
        <v>0</v>
      </c>
      <c r="U142" s="75">
        <v>0</v>
      </c>
      <c r="V142" s="75">
        <v>0</v>
      </c>
      <c r="W142" s="75" t="str">
        <f>T142 - U142 - V142</f>
        <v>0</v>
      </c>
      <c r="X142" s="66">
        <v>0</v>
      </c>
      <c r="Y142" s="69" t="str">
        <f>IFERROR(X142/(V142+W142), 0)</f>
        <v>0</v>
      </c>
      <c r="Z142" s="57">
        <v>816</v>
      </c>
      <c r="AA142" s="60">
        <v>768</v>
      </c>
      <c r="AB142" s="63">
        <v>0</v>
      </c>
      <c r="AC142" s="57">
        <v>1632</v>
      </c>
      <c r="AD142" s="60">
        <v>1583</v>
      </c>
      <c r="AE142" s="60">
        <v>-49</v>
      </c>
      <c r="AF142" s="60">
        <v>-1</v>
      </c>
      <c r="AG142" s="66" t="str">
        <f>IFERROR(AF142/AD142, 0) * 100</f>
        <v>0</v>
      </c>
      <c r="AH142" s="60" t="s">
        <v>13</v>
      </c>
      <c r="AI142" s="75">
        <v>655</v>
      </c>
      <c r="AJ142" s="75">
        <v>180</v>
      </c>
      <c r="AK142" s="75">
        <v>170</v>
      </c>
      <c r="AL142" s="75" t="str">
        <f>AI142 - AJ142 - AK142</f>
        <v>0</v>
      </c>
      <c r="AM142" s="66">
        <v>1060.61</v>
      </c>
      <c r="AN142" s="72" t="str">
        <f>IFERROR(AM142/(AK142+AL142), 0)</f>
        <v>0</v>
      </c>
      <c r="AO142" s="63">
        <v>16092</v>
      </c>
    </row>
    <row r="143" spans="1:41" customHeight="1" ht="22.5">
      <c r="B143" s="48" t="str">
        <f>SUBTOTAL(3,$C$11:$C$143)</f>
        <v>0</v>
      </c>
      <c r="C143" s="51" t="s">
        <v>250</v>
      </c>
      <c r="D143" s="51" t="s">
        <v>275</v>
      </c>
      <c r="E143" s="54" t="s">
        <v>252</v>
      </c>
      <c r="F143" s="57">
        <v>420</v>
      </c>
      <c r="G143" s="60">
        <v>346</v>
      </c>
      <c r="H143" s="60">
        <v>-74</v>
      </c>
      <c r="I143" s="60">
        <v>-4</v>
      </c>
      <c r="J143" s="75">
        <v>1044</v>
      </c>
      <c r="K143" s="75">
        <v>120</v>
      </c>
      <c r="L143" s="75">
        <v>73</v>
      </c>
      <c r="M143" s="75" t="str">
        <f>J143 - K143 - L143</f>
        <v>0</v>
      </c>
      <c r="N143" s="66">
        <v>574.36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420</v>
      </c>
      <c r="AA143" s="60">
        <v>360</v>
      </c>
      <c r="AB143" s="63">
        <v>0</v>
      </c>
      <c r="AC143" s="57">
        <v>900</v>
      </c>
      <c r="AD143" s="60">
        <v>766</v>
      </c>
      <c r="AE143" s="60">
        <v>-134</v>
      </c>
      <c r="AF143" s="60">
        <v>-26</v>
      </c>
      <c r="AG143" s="66" t="str">
        <f>IFERROR(AF143/AD143, 0) * 100</f>
        <v>0</v>
      </c>
      <c r="AH143" s="60" t="s">
        <v>13</v>
      </c>
      <c r="AI143" s="75">
        <v>2084</v>
      </c>
      <c r="AJ143" s="75">
        <v>240</v>
      </c>
      <c r="AK143" s="75">
        <v>317</v>
      </c>
      <c r="AL143" s="75" t="str">
        <f>AI143 - AJ143 - AK143</f>
        <v>0</v>
      </c>
      <c r="AM143" s="66">
        <v>1271.56</v>
      </c>
      <c r="AN143" s="72" t="str">
        <f>IFERROR(AM143/(AK143+AL143), 0)</f>
        <v>0</v>
      </c>
      <c r="AO143" s="63">
        <v>8400</v>
      </c>
    </row>
    <row r="144" spans="1:41" customHeight="1" ht="22.5">
      <c r="B144" s="48" t="str">
        <f>SUBTOTAL(3,$C$11:$C$144)</f>
        <v>0</v>
      </c>
      <c r="C144" s="51" t="s">
        <v>250</v>
      </c>
      <c r="D144" s="51" t="s">
        <v>276</v>
      </c>
      <c r="E144" s="54" t="s">
        <v>254</v>
      </c>
      <c r="F144" s="57">
        <v>420</v>
      </c>
      <c r="G144" s="60">
        <v>473</v>
      </c>
      <c r="H144" s="60">
        <v>53</v>
      </c>
      <c r="I144" s="60">
        <v>0</v>
      </c>
      <c r="J144" s="75">
        <v>980</v>
      </c>
      <c r="K144" s="75">
        <v>120</v>
      </c>
      <c r="L144" s="75">
        <v>520</v>
      </c>
      <c r="M144" s="75" t="str">
        <f>J144 - K144 - L144</f>
        <v>0</v>
      </c>
      <c r="N144" s="66">
        <v>354.75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420</v>
      </c>
      <c r="AA144" s="60">
        <v>400</v>
      </c>
      <c r="AB144" s="63">
        <v>0</v>
      </c>
      <c r="AC144" s="57">
        <v>840</v>
      </c>
      <c r="AD144" s="60">
        <v>787</v>
      </c>
      <c r="AE144" s="60">
        <v>-53</v>
      </c>
      <c r="AF144" s="60">
        <v>-2</v>
      </c>
      <c r="AG144" s="66" t="str">
        <f>IFERROR(AF144/AD144, 0) * 100</f>
        <v>0</v>
      </c>
      <c r="AH144" s="60" t="s">
        <v>13</v>
      </c>
      <c r="AI144" s="75">
        <v>1548</v>
      </c>
      <c r="AJ144" s="75">
        <v>180</v>
      </c>
      <c r="AK144" s="75">
        <v>799</v>
      </c>
      <c r="AL144" s="75" t="str">
        <f>AI144 - AJ144 - AK144</f>
        <v>0</v>
      </c>
      <c r="AM144" s="66">
        <v>590.25</v>
      </c>
      <c r="AN144" s="72" t="str">
        <f>IFERROR(AM144/(AK144+AL144), 0)</f>
        <v>0</v>
      </c>
      <c r="AO144" s="63">
        <v>8270</v>
      </c>
    </row>
    <row r="145" spans="1:41" customHeight="1" ht="22.5">
      <c r="B145" s="48" t="str">
        <f>SUBTOTAL(3,$C$11:$C$145)</f>
        <v>0</v>
      </c>
      <c r="C145" s="51" t="s">
        <v>250</v>
      </c>
      <c r="D145" s="51" t="s">
        <v>277</v>
      </c>
      <c r="E145" s="54" t="s">
        <v>254</v>
      </c>
      <c r="F145" s="57">
        <v>1152</v>
      </c>
      <c r="G145" s="60">
        <v>980</v>
      </c>
      <c r="H145" s="60">
        <v>-172</v>
      </c>
      <c r="I145" s="60">
        <v>-1</v>
      </c>
      <c r="J145" s="75">
        <v>1025</v>
      </c>
      <c r="K145" s="75">
        <v>120</v>
      </c>
      <c r="L145" s="75">
        <v>205</v>
      </c>
      <c r="M145" s="75" t="str">
        <f>J145 - K145 - L145</f>
        <v>0</v>
      </c>
      <c r="N145" s="66">
        <v>656.6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1152</v>
      </c>
      <c r="AA145" s="60">
        <v>1152</v>
      </c>
      <c r="AB145" s="63">
        <v>0</v>
      </c>
      <c r="AC145" s="57">
        <v>2304</v>
      </c>
      <c r="AD145" s="60">
        <v>2132</v>
      </c>
      <c r="AE145" s="60">
        <v>-172</v>
      </c>
      <c r="AF145" s="60">
        <v>-4</v>
      </c>
      <c r="AG145" s="66" t="str">
        <f>IFERROR(AF145/AD145, 0) * 100</f>
        <v>0</v>
      </c>
      <c r="AH145" s="60" t="s">
        <v>13</v>
      </c>
      <c r="AI145" s="75">
        <v>2050</v>
      </c>
      <c r="AJ145" s="75">
        <v>240</v>
      </c>
      <c r="AK145" s="75">
        <v>288</v>
      </c>
      <c r="AL145" s="75" t="str">
        <f>AI145 - AJ145 - AK145</f>
        <v>0</v>
      </c>
      <c r="AM145" s="66">
        <v>1428.44</v>
      </c>
      <c r="AN145" s="72" t="str">
        <f>IFERROR(AM145/(AK145+AL145), 0)</f>
        <v>0</v>
      </c>
      <c r="AO145" s="63">
        <v>21384</v>
      </c>
    </row>
    <row r="146" spans="1:41" customHeight="1" ht="22.5">
      <c r="B146" s="48" t="str">
        <f>SUBTOTAL(3,$C$11:$C$146)</f>
        <v>0</v>
      </c>
      <c r="C146" s="51" t="s">
        <v>250</v>
      </c>
      <c r="D146" s="51" t="s">
        <v>278</v>
      </c>
      <c r="E146" s="54" t="s">
        <v>254</v>
      </c>
      <c r="F146" s="57">
        <v>528</v>
      </c>
      <c r="G146" s="60">
        <v>285</v>
      </c>
      <c r="H146" s="60">
        <v>-243</v>
      </c>
      <c r="I146" s="60">
        <v>0</v>
      </c>
      <c r="J146" s="75">
        <v>810</v>
      </c>
      <c r="K146" s="75">
        <v>70</v>
      </c>
      <c r="L146" s="75">
        <v>481</v>
      </c>
      <c r="M146" s="75" t="str">
        <f>J146 - K146 - L146</f>
        <v>0</v>
      </c>
      <c r="N146" s="66">
        <v>213.75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528</v>
      </c>
      <c r="AA146" s="60">
        <v>0</v>
      </c>
      <c r="AB146" s="63">
        <v>0</v>
      </c>
      <c r="AC146" s="57">
        <v>1056</v>
      </c>
      <c r="AD146" s="60">
        <v>525</v>
      </c>
      <c r="AE146" s="60">
        <v>-531</v>
      </c>
      <c r="AF146" s="60">
        <v>0</v>
      </c>
      <c r="AG146" s="66" t="str">
        <f>IFERROR(AF146/AD146, 0) * 100</f>
        <v>0</v>
      </c>
      <c r="AH146" s="60" t="s">
        <v>13</v>
      </c>
      <c r="AI146" s="75">
        <v>1666</v>
      </c>
      <c r="AJ146" s="75">
        <v>180</v>
      </c>
      <c r="AK146" s="75">
        <v>945</v>
      </c>
      <c r="AL146" s="75" t="str">
        <f>AI146 - AJ146 - AK146</f>
        <v>0</v>
      </c>
      <c r="AM146" s="66">
        <v>393.75</v>
      </c>
      <c r="AN146" s="72" t="str">
        <f>IFERROR(AM146/(AK146+AL146), 0)</f>
        <v>0</v>
      </c>
      <c r="AO146" s="63">
        <v>9144</v>
      </c>
    </row>
    <row r="147" spans="1:41" customHeight="1" ht="22.5">
      <c r="B147" s="48" t="str">
        <f>SUBTOTAL(3,$C$11:$C$147)</f>
        <v>0</v>
      </c>
      <c r="C147" s="51" t="s">
        <v>279</v>
      </c>
      <c r="D147" s="51" t="s">
        <v>280</v>
      </c>
      <c r="E147" s="54" t="s">
        <v>281</v>
      </c>
      <c r="F147" s="57">
        <v>9786</v>
      </c>
      <c r="G147" s="60">
        <v>0</v>
      </c>
      <c r="H147" s="60">
        <v>-9786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9786</v>
      </c>
      <c r="AD147" s="60">
        <v>0</v>
      </c>
      <c r="AE147" s="60">
        <v>-9786</v>
      </c>
      <c r="AF147" s="60">
        <v>0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20574</v>
      </c>
    </row>
    <row r="148" spans="1:41" customHeight="1" ht="22.5">
      <c r="B148" s="48" t="str">
        <f>SUBTOTAL(3,$C$11:$C$148)</f>
        <v>0</v>
      </c>
      <c r="C148" s="51" t="s">
        <v>279</v>
      </c>
      <c r="D148" s="51" t="s">
        <v>282</v>
      </c>
      <c r="E148" s="54" t="s">
        <v>283</v>
      </c>
      <c r="F148" s="57">
        <v>0</v>
      </c>
      <c r="G148" s="60">
        <v>0</v>
      </c>
      <c r="H148" s="60">
        <v>0</v>
      </c>
      <c r="I148" s="60">
        <v>0</v>
      </c>
      <c r="J148" s="75">
        <v>0</v>
      </c>
      <c r="K148" s="75">
        <v>0</v>
      </c>
      <c r="L148" s="75">
        <v>0</v>
      </c>
      <c r="M148" s="75" t="str">
        <f>J148 - K148 - L148</f>
        <v>0</v>
      </c>
      <c r="N148" s="66">
        <v>0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0</v>
      </c>
      <c r="AD148" s="60">
        <v>673</v>
      </c>
      <c r="AE148" s="60">
        <v>673</v>
      </c>
      <c r="AF148" s="60">
        <v>0</v>
      </c>
      <c r="AG148" s="66" t="str">
        <f>IFERROR(AF148/AD148, 0) * 100</f>
        <v>0</v>
      </c>
      <c r="AH148" s="60" t="s">
        <v>13</v>
      </c>
      <c r="AI148" s="75">
        <v>0</v>
      </c>
      <c r="AJ148" s="75">
        <v>0</v>
      </c>
      <c r="AK148" s="75">
        <v>0</v>
      </c>
      <c r="AL148" s="75" t="str">
        <f>AI148 - AJ148 - AK148</f>
        <v>0</v>
      </c>
      <c r="AM148" s="66">
        <v>0</v>
      </c>
      <c r="AN148" s="72" t="str">
        <f>IFERROR(AM148/(AK148+AL148), 0)</f>
        <v>0</v>
      </c>
      <c r="AO148" s="63">
        <v>3210</v>
      </c>
    </row>
    <row r="149" spans="1:41" customHeight="1" ht="22.5">
      <c r="B149" s="48" t="str">
        <f>SUBTOTAL(3,$C$11:$C$149)</f>
        <v>0</v>
      </c>
      <c r="C149" s="51" t="s">
        <v>279</v>
      </c>
      <c r="D149" s="51" t="s">
        <v>284</v>
      </c>
      <c r="E149" s="54" t="s">
        <v>285</v>
      </c>
      <c r="F149" s="57">
        <v>12</v>
      </c>
      <c r="G149" s="60">
        <v>0</v>
      </c>
      <c r="H149" s="60">
        <v>-12</v>
      </c>
      <c r="I149" s="60">
        <v>0</v>
      </c>
      <c r="J149" s="75">
        <v>0</v>
      </c>
      <c r="K149" s="75">
        <v>0</v>
      </c>
      <c r="L149" s="75">
        <v>0</v>
      </c>
      <c r="M149" s="75" t="str">
        <f>J149 - K149 - L149</f>
        <v>0</v>
      </c>
      <c r="N149" s="66">
        <v>0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5671</v>
      </c>
      <c r="AA149" s="60">
        <v>604</v>
      </c>
      <c r="AB149" s="63">
        <v>0</v>
      </c>
      <c r="AC149" s="57">
        <v>12</v>
      </c>
      <c r="AD149" s="60">
        <v>0</v>
      </c>
      <c r="AE149" s="60">
        <v>-12</v>
      </c>
      <c r="AF149" s="60">
        <v>0</v>
      </c>
      <c r="AG149" s="66" t="str">
        <f>IFERROR(AF149/AD149, 0) * 100</f>
        <v>0</v>
      </c>
      <c r="AH149" s="60" t="s">
        <v>13</v>
      </c>
      <c r="AI149" s="75">
        <v>0</v>
      </c>
      <c r="AJ149" s="75">
        <v>0</v>
      </c>
      <c r="AK149" s="75">
        <v>0</v>
      </c>
      <c r="AL149" s="75" t="str">
        <f>AI149 - AJ149 - AK149</f>
        <v>0</v>
      </c>
      <c r="AM149" s="66">
        <v>0</v>
      </c>
      <c r="AN149" s="72" t="str">
        <f>IFERROR(AM149/(AK149+AL149), 0)</f>
        <v>0</v>
      </c>
      <c r="AO149" s="63">
        <v>35865</v>
      </c>
    </row>
    <row r="150" spans="1:41" customHeight="1" ht="22.5">
      <c r="B150" s="48" t="str">
        <f>SUBTOTAL(3,$C$11:$C$150)</f>
        <v>0</v>
      </c>
      <c r="C150" s="51" t="s">
        <v>279</v>
      </c>
      <c r="D150" s="51" t="s">
        <v>286</v>
      </c>
      <c r="E150" s="54" t="s">
        <v>287</v>
      </c>
      <c r="F150" s="57">
        <v>0</v>
      </c>
      <c r="G150" s="60">
        <v>2400</v>
      </c>
      <c r="H150" s="60">
        <v>2400</v>
      </c>
      <c r="I150" s="60">
        <v>0</v>
      </c>
      <c r="J150" s="75">
        <v>0</v>
      </c>
      <c r="K150" s="75">
        <v>0</v>
      </c>
      <c r="L150" s="75">
        <v>0</v>
      </c>
      <c r="M150" s="75" t="str">
        <f>J150 - K150 - L150</f>
        <v>0</v>
      </c>
      <c r="N150" s="66">
        <v>0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75">
        <v>0</v>
      </c>
      <c r="U150" s="75">
        <v>0</v>
      </c>
      <c r="V150" s="75">
        <v>0</v>
      </c>
      <c r="W150" s="75" t="str">
        <f>T150 - U150 - V150</f>
        <v>0</v>
      </c>
      <c r="X150" s="66">
        <v>0</v>
      </c>
      <c r="Y150" s="69" t="str">
        <f>IFERROR(X150/(V150+W150), 0)</f>
        <v>0</v>
      </c>
      <c r="Z150" s="57">
        <v>2400</v>
      </c>
      <c r="AA150" s="60">
        <v>2400</v>
      </c>
      <c r="AB150" s="63">
        <v>0</v>
      </c>
      <c r="AC150" s="57">
        <v>600</v>
      </c>
      <c r="AD150" s="60">
        <v>4800</v>
      </c>
      <c r="AE150" s="60">
        <v>4200</v>
      </c>
      <c r="AF150" s="60">
        <v>0</v>
      </c>
      <c r="AG150" s="66" t="str">
        <f>IFERROR(AF150/AD150, 0) * 100</f>
        <v>0</v>
      </c>
      <c r="AH150" s="60" t="s">
        <v>13</v>
      </c>
      <c r="AI150" s="75">
        <v>0</v>
      </c>
      <c r="AJ150" s="75">
        <v>0</v>
      </c>
      <c r="AK150" s="75">
        <v>0</v>
      </c>
      <c r="AL150" s="75" t="str">
        <f>AI150 - AJ150 - AK150</f>
        <v>0</v>
      </c>
      <c r="AM150" s="66">
        <v>0</v>
      </c>
      <c r="AN150" s="72" t="str">
        <f>IFERROR(AM150/(AK150+AL150), 0)</f>
        <v>0</v>
      </c>
      <c r="AO150" s="63">
        <v>34800</v>
      </c>
    </row>
    <row r="151" spans="1:41" customHeight="1" ht="22.5">
      <c r="B151" s="49" t="str">
        <f>SUBTOTAL(3,$C$11:$C$151)</f>
        <v>0</v>
      </c>
      <c r="C151" s="52" t="s">
        <v>288</v>
      </c>
      <c r="D151" s="52" t="s">
        <v>289</v>
      </c>
      <c r="E151" s="55" t="s">
        <v>283</v>
      </c>
      <c r="F151" s="58">
        <v>0</v>
      </c>
      <c r="G151" s="61">
        <v>0</v>
      </c>
      <c r="H151" s="61">
        <v>0</v>
      </c>
      <c r="I151" s="61">
        <v>0</v>
      </c>
      <c r="J151" s="76">
        <v>0</v>
      </c>
      <c r="K151" s="76">
        <v>0</v>
      </c>
      <c r="L151" s="76">
        <v>0</v>
      </c>
      <c r="M151" s="76" t="str">
        <f>J151 - K151 - L151</f>
        <v>0</v>
      </c>
      <c r="N151" s="67">
        <v>0</v>
      </c>
      <c r="O151" s="70" t="str">
        <f>IFERROR(N151/(L151+M151), 0)</f>
        <v>0</v>
      </c>
      <c r="P151" s="58">
        <v>0</v>
      </c>
      <c r="Q151" s="61">
        <v>0</v>
      </c>
      <c r="R151" s="61">
        <v>0</v>
      </c>
      <c r="S151" s="61">
        <v>0</v>
      </c>
      <c r="T151" s="76">
        <v>0</v>
      </c>
      <c r="U151" s="76">
        <v>0</v>
      </c>
      <c r="V151" s="76">
        <v>0</v>
      </c>
      <c r="W151" s="76" t="str">
        <f>T151 - U151 - V151</f>
        <v>0</v>
      </c>
      <c r="X151" s="67">
        <v>0</v>
      </c>
      <c r="Y151" s="70" t="str">
        <f>IFERROR(X151/(V151+W151), 0)</f>
        <v>0</v>
      </c>
      <c r="Z151" s="58">
        <v>0</v>
      </c>
      <c r="AA151" s="61">
        <v>0</v>
      </c>
      <c r="AB151" s="64">
        <v>0</v>
      </c>
      <c r="AC151" s="58">
        <v>2880</v>
      </c>
      <c r="AD151" s="61">
        <v>2880</v>
      </c>
      <c r="AE151" s="61">
        <v>0</v>
      </c>
      <c r="AF151" s="61">
        <v>0</v>
      </c>
      <c r="AG151" s="67" t="str">
        <f>IFERROR(AF151/AD151, 0) * 100</f>
        <v>0</v>
      </c>
      <c r="AH151" s="61" t="s">
        <v>13</v>
      </c>
      <c r="AI151" s="76">
        <v>0</v>
      </c>
      <c r="AJ151" s="76">
        <v>0</v>
      </c>
      <c r="AK151" s="76">
        <v>0</v>
      </c>
      <c r="AL151" s="76" t="str">
        <f>AI151 - AJ151 - AK151</f>
        <v>0</v>
      </c>
      <c r="AM151" s="67">
        <v>0</v>
      </c>
      <c r="AN151" s="73" t="str">
        <f>IFERROR(AM151/(AK151+AL151), 0)</f>
        <v>0</v>
      </c>
      <c r="AO151" s="64">
        <v>11300</v>
      </c>
    </row>
    <row r="152" spans="1:41">
      <c r="AO152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5106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1240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4692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160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546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6309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4195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4290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2884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2720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7430</v>
      </c>
    </row>
    <row r="22" spans="1:41" customHeight="1" ht="22.5">
      <c r="B22" s="49" t="str">
        <f>SUBTOTAL(3,$C$11:$C$22)</f>
        <v>0</v>
      </c>
      <c r="C22" s="52" t="s">
        <v>41</v>
      </c>
      <c r="D22" s="52" t="s">
        <v>64</v>
      </c>
      <c r="E22" s="55" t="s">
        <v>65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1750</v>
      </c>
    </row>
    <row r="23" spans="1:41">
      <c r="AO23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SUBTOTAL(9,F11:F42)</f>
        <v>0</v>
      </c>
      <c r="G7" s="40" t="str">
        <f>SUBTOTAL(9,G11:G42)</f>
        <v>0</v>
      </c>
      <c r="H7" s="40" t="str">
        <f>SUBTOTAL(9,H11:H42)</f>
        <v>0</v>
      </c>
      <c r="I7" s="40" t="str">
        <f>SUBTOTAL(9,I11:I42)</f>
        <v>0</v>
      </c>
      <c r="J7" s="77" t="str">
        <f>SUBTOTAL(9,J11:J42)/60</f>
        <v>0</v>
      </c>
      <c r="K7" s="77" t="str">
        <f>SUBTOTAL(9,K11:K42)/60</f>
        <v>0</v>
      </c>
      <c r="L7" s="77" t="str">
        <f>SUBTOTAL(9,L11:L42)/60</f>
        <v>0</v>
      </c>
      <c r="M7" s="77" t="str">
        <f>SUBTOTAL(9,M11:M42)/60</f>
        <v>0</v>
      </c>
      <c r="N7" s="43" t="str">
        <f>SUBTOTAL(9,N11:N42)</f>
        <v>0</v>
      </c>
      <c r="O7" s="44" t="str">
        <f>IFERROR(N7/((L7*60)+(M7*60)), 0)</f>
        <v>0</v>
      </c>
      <c r="P7" s="39" t="str">
        <f>SUBTOTAL(9,P11:P42)</f>
        <v>0</v>
      </c>
      <c r="Q7" s="40" t="str">
        <f>SUBTOTAL(9,Q11:Q42)</f>
        <v>0</v>
      </c>
      <c r="R7" s="40" t="str">
        <f>SUBTOTAL(9,R11:R42)</f>
        <v>0</v>
      </c>
      <c r="S7" s="40" t="str">
        <f>SUBTOTAL(9,S11:S42)</f>
        <v>0</v>
      </c>
      <c r="T7" s="77" t="str">
        <f>SUBTOTAL(9,T11:T42)/60</f>
        <v>0</v>
      </c>
      <c r="U7" s="77" t="str">
        <f>SUBTOTAL(9,U11:U42)/60</f>
        <v>0</v>
      </c>
      <c r="V7" s="77" t="str">
        <f>SUBTOTAL(9,V11:V42)/60</f>
        <v>0</v>
      </c>
      <c r="W7" s="77" t="str">
        <f>SUBTOTAL(9,W11:W42)/60</f>
        <v>0</v>
      </c>
      <c r="X7" s="43" t="str">
        <f>SUBTOTAL(9,X11:X42)</f>
        <v>0</v>
      </c>
      <c r="Y7" s="44" t="str">
        <f>IFERROR(X7/((V7*60)+(W7*60)), 0)</f>
        <v>0</v>
      </c>
      <c r="Z7" s="39" t="str">
        <f>SUBTOTAL(9,Z11:Z42)</f>
        <v>0</v>
      </c>
      <c r="AA7" s="40" t="str">
        <f>SUBTOTAL(9,AA11:AA42)</f>
        <v>0</v>
      </c>
      <c r="AB7" s="41" t="str">
        <f>SUBTOTAL(9,AB11:AB42)</f>
        <v>0</v>
      </c>
      <c r="AC7" s="39" t="str">
        <f>SUBTOTAL(9,AC11:AC42)</f>
        <v>0</v>
      </c>
      <c r="AD7" s="40" t="str">
        <f>SUBTOTAL(9,AD11:AD42)</f>
        <v>0</v>
      </c>
      <c r="AE7" s="40" t="str">
        <f>SUBTOTAL(9,AE11:AE42)</f>
        <v>0</v>
      </c>
      <c r="AF7" s="40" t="str">
        <f>SUBTOTAL(9,AF11:AF42)</f>
        <v>0</v>
      </c>
      <c r="AG7" s="45" t="str">
        <f>IFERROR(AF7/AD7, 0) * 100</f>
        <v>0</v>
      </c>
      <c r="AH7" s="42" t="s">
        <v>13</v>
      </c>
      <c r="AI7" s="77" t="str">
        <f>SUBTOTAL(9,AI11:AI42)/60</f>
        <v>0</v>
      </c>
      <c r="AJ7" s="77" t="str">
        <f>SUBTOTAL(9,AJ11:AJ42)/60</f>
        <v>0</v>
      </c>
      <c r="AK7" s="77" t="str">
        <f>SUBTOTAL(9,AK11:AK42)/60</f>
        <v>0</v>
      </c>
      <c r="AL7" s="77" t="str">
        <f>SUBTOTAL(9,AL11:AL42)/60</f>
        <v>0</v>
      </c>
      <c r="AM7" s="43" t="str">
        <f>SUBTOTAL(9,AM11:AM42)</f>
        <v>0</v>
      </c>
      <c r="AN7" s="46" t="str">
        <f>IFERROR(AM7/((AK7*60)+(AL7*60)), 0)</f>
        <v>0</v>
      </c>
      <c r="AO7" s="41" t="str">
        <f>SUBTOTAL(9,AO11:AO42)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66</v>
      </c>
      <c r="D11" s="50" t="s">
        <v>67</v>
      </c>
      <c r="E11" s="53" t="s">
        <v>68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4770</v>
      </c>
    </row>
    <row r="12" spans="1:41" customHeight="1" ht="22.5">
      <c r="B12" s="48" t="str">
        <f>SUBTOTAL(3,$C$11:$C$12)</f>
        <v>0</v>
      </c>
      <c r="C12" s="51" t="s">
        <v>66</v>
      </c>
      <c r="D12" s="51" t="s">
        <v>69</v>
      </c>
      <c r="E12" s="54" t="s">
        <v>70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800</v>
      </c>
    </row>
    <row r="13" spans="1:41" customHeight="1" ht="22.5">
      <c r="B13" s="48" t="str">
        <f>SUBTOTAL(3,$C$11:$C$13)</f>
        <v>0</v>
      </c>
      <c r="C13" s="51" t="s">
        <v>66</v>
      </c>
      <c r="D13" s="51" t="s">
        <v>71</v>
      </c>
      <c r="E13" s="54" t="s">
        <v>72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2720</v>
      </c>
    </row>
    <row r="14" spans="1:41" customHeight="1" ht="22.5">
      <c r="B14" s="48" t="str">
        <f>SUBTOTAL(3,$C$11:$C$14)</f>
        <v>0</v>
      </c>
      <c r="C14" s="51" t="s">
        <v>66</v>
      </c>
      <c r="D14" s="51" t="s">
        <v>73</v>
      </c>
      <c r="E14" s="54" t="s">
        <v>74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640</v>
      </c>
    </row>
    <row r="15" spans="1:41" customHeight="1" ht="22.5">
      <c r="B15" s="48" t="str">
        <f>SUBTOTAL(3,$C$11:$C$15)</f>
        <v>0</v>
      </c>
      <c r="C15" s="51" t="s">
        <v>66</v>
      </c>
      <c r="D15" s="51" t="s">
        <v>75</v>
      </c>
      <c r="E15" s="54" t="s">
        <v>76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666</v>
      </c>
    </row>
    <row r="16" spans="1:41" customHeight="1" ht="22.5">
      <c r="B16" s="48" t="str">
        <f>SUBTOTAL(3,$C$11:$C$16)</f>
        <v>0</v>
      </c>
      <c r="C16" s="51" t="s">
        <v>66</v>
      </c>
      <c r="D16" s="51" t="s">
        <v>77</v>
      </c>
      <c r="E16" s="54" t="s">
        <v>78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2422</v>
      </c>
    </row>
    <row r="17" spans="1:41" customHeight="1" ht="22.5">
      <c r="B17" s="48" t="str">
        <f>SUBTOTAL(3,$C$11:$C$17)</f>
        <v>0</v>
      </c>
      <c r="C17" s="51" t="s">
        <v>66</v>
      </c>
      <c r="D17" s="51" t="s">
        <v>79</v>
      </c>
      <c r="E17" s="54" t="s">
        <v>80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3744</v>
      </c>
    </row>
    <row r="18" spans="1:41" customHeight="1" ht="22.5">
      <c r="B18" s="48" t="str">
        <f>SUBTOTAL(3,$C$11:$C$18)</f>
        <v>0</v>
      </c>
      <c r="C18" s="51" t="s">
        <v>66</v>
      </c>
      <c r="D18" s="51" t="s">
        <v>81</v>
      </c>
      <c r="E18" s="54" t="s">
        <v>82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6920</v>
      </c>
    </row>
    <row r="19" spans="1:41" customHeight="1" ht="22.5">
      <c r="B19" s="48" t="str">
        <f>SUBTOTAL(3,$C$11:$C$19)</f>
        <v>0</v>
      </c>
      <c r="C19" s="51" t="s">
        <v>66</v>
      </c>
      <c r="D19" s="51" t="s">
        <v>83</v>
      </c>
      <c r="E19" s="54" t="s">
        <v>84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5310</v>
      </c>
    </row>
    <row r="20" spans="1:41" customHeight="1" ht="22.5">
      <c r="B20" s="48" t="str">
        <f>SUBTOTAL(3,$C$11:$C$20)</f>
        <v>0</v>
      </c>
      <c r="C20" s="51" t="s">
        <v>66</v>
      </c>
      <c r="D20" s="51" t="s">
        <v>85</v>
      </c>
      <c r="E20" s="54" t="s">
        <v>86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1200</v>
      </c>
    </row>
    <row r="21" spans="1:41" customHeight="1" ht="22.5">
      <c r="B21" s="48" t="str">
        <f>SUBTOTAL(3,$C$11:$C$21)</f>
        <v>0</v>
      </c>
      <c r="C21" s="51" t="s">
        <v>66</v>
      </c>
      <c r="D21" s="51" t="s">
        <v>87</v>
      </c>
      <c r="E21" s="54" t="s">
        <v>88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4920</v>
      </c>
    </row>
    <row r="22" spans="1:41" customHeight="1" ht="22.5">
      <c r="B22" s="48" t="str">
        <f>SUBTOTAL(3,$C$11:$C$22)</f>
        <v>0</v>
      </c>
      <c r="C22" s="51" t="s">
        <v>66</v>
      </c>
      <c r="D22" s="51" t="s">
        <v>89</v>
      </c>
      <c r="E22" s="54" t="s">
        <v>90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1200</v>
      </c>
    </row>
    <row r="23" spans="1:41" customHeight="1" ht="22.5">
      <c r="B23" s="48" t="str">
        <f>SUBTOTAL(3,$C$11:$C$23)</f>
        <v>0</v>
      </c>
      <c r="C23" s="51" t="s">
        <v>66</v>
      </c>
      <c r="D23" s="51" t="s">
        <v>91</v>
      </c>
      <c r="E23" s="54" t="s">
        <v>92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600</v>
      </c>
    </row>
    <row r="24" spans="1:41" customHeight="1" ht="22.5">
      <c r="B24" s="48" t="str">
        <f>SUBTOTAL(3,$C$11:$C$24)</f>
        <v>0</v>
      </c>
      <c r="C24" s="51" t="s">
        <v>66</v>
      </c>
      <c r="D24" s="51" t="s">
        <v>93</v>
      </c>
      <c r="E24" s="54" t="s">
        <v>94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900</v>
      </c>
      <c r="AA24" s="60">
        <v>900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7680</v>
      </c>
    </row>
    <row r="25" spans="1:41" customHeight="1" ht="22.5">
      <c r="B25" s="48" t="str">
        <f>SUBTOTAL(3,$C$11:$C$25)</f>
        <v>0</v>
      </c>
      <c r="C25" s="51" t="s">
        <v>66</v>
      </c>
      <c r="D25" s="51" t="s">
        <v>95</v>
      </c>
      <c r="E25" s="54" t="s">
        <v>96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5000</v>
      </c>
    </row>
    <row r="26" spans="1:41" customHeight="1" ht="22.5">
      <c r="B26" s="48" t="str">
        <f>SUBTOTAL(3,$C$11:$C$26)</f>
        <v>0</v>
      </c>
      <c r="C26" s="51" t="s">
        <v>66</v>
      </c>
      <c r="D26" s="51" t="s">
        <v>97</v>
      </c>
      <c r="E26" s="54" t="s">
        <v>98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15440</v>
      </c>
    </row>
    <row r="27" spans="1:41" customHeight="1" ht="22.5">
      <c r="B27" s="48" t="str">
        <f>SUBTOTAL(3,$C$11:$C$27)</f>
        <v>0</v>
      </c>
      <c r="C27" s="51" t="s">
        <v>66</v>
      </c>
      <c r="D27" s="51" t="s">
        <v>99</v>
      </c>
      <c r="E27" s="54" t="s">
        <v>100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5520</v>
      </c>
    </row>
    <row r="28" spans="1:41" customHeight="1" ht="22.5">
      <c r="B28" s="48" t="str">
        <f>SUBTOTAL(3,$C$11:$C$28)</f>
        <v>0</v>
      </c>
      <c r="C28" s="51" t="s">
        <v>66</v>
      </c>
      <c r="D28" s="51" t="s">
        <v>101</v>
      </c>
      <c r="E28" s="54" t="s">
        <v>102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5200</v>
      </c>
    </row>
    <row r="29" spans="1:41" customHeight="1" ht="22.5">
      <c r="B29" s="48" t="str">
        <f>SUBTOTAL(3,$C$11:$C$29)</f>
        <v>0</v>
      </c>
      <c r="C29" s="51" t="s">
        <v>66</v>
      </c>
      <c r="D29" s="51" t="s">
        <v>103</v>
      </c>
      <c r="E29" s="54" t="s">
        <v>104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5520</v>
      </c>
    </row>
    <row r="30" spans="1:41" customHeight="1" ht="22.5">
      <c r="B30" s="48" t="str">
        <f>SUBTOTAL(3,$C$11:$C$30)</f>
        <v>0</v>
      </c>
      <c r="C30" s="51" t="s">
        <v>66</v>
      </c>
      <c r="D30" s="51" t="s">
        <v>105</v>
      </c>
      <c r="E30" s="54" t="s">
        <v>106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15440</v>
      </c>
    </row>
    <row r="31" spans="1:41" customHeight="1" ht="22.5">
      <c r="B31" s="48" t="str">
        <f>SUBTOTAL(3,$C$11:$C$31)</f>
        <v>0</v>
      </c>
      <c r="C31" s="51" t="s">
        <v>66</v>
      </c>
      <c r="D31" s="51" t="s">
        <v>107</v>
      </c>
      <c r="E31" s="54" t="s">
        <v>108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5250</v>
      </c>
    </row>
    <row r="32" spans="1:41" customHeight="1" ht="22.5">
      <c r="B32" s="48" t="str">
        <f>SUBTOTAL(3,$C$11:$C$32)</f>
        <v>0</v>
      </c>
      <c r="C32" s="51" t="s">
        <v>66</v>
      </c>
      <c r="D32" s="51" t="s">
        <v>109</v>
      </c>
      <c r="E32" s="54" t="s">
        <v>110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5640</v>
      </c>
    </row>
    <row r="33" spans="1:41" customHeight="1" ht="22.5">
      <c r="B33" s="48" t="str">
        <f>SUBTOTAL(3,$C$11:$C$33)</f>
        <v>0</v>
      </c>
      <c r="C33" s="51" t="s">
        <v>66</v>
      </c>
      <c r="D33" s="51" t="s">
        <v>111</v>
      </c>
      <c r="E33" s="54" t="s">
        <v>112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2710</v>
      </c>
    </row>
    <row r="34" spans="1:41" customHeight="1" ht="22.5">
      <c r="B34" s="48" t="str">
        <f>SUBTOTAL(3,$C$11:$C$34)</f>
        <v>0</v>
      </c>
      <c r="C34" s="51" t="s">
        <v>66</v>
      </c>
      <c r="D34" s="51" t="s">
        <v>113</v>
      </c>
      <c r="E34" s="54" t="s">
        <v>114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1440</v>
      </c>
    </row>
    <row r="35" spans="1:41" customHeight="1" ht="22.5">
      <c r="B35" s="48" t="str">
        <f>SUBTOTAL(3,$C$11:$C$35)</f>
        <v>0</v>
      </c>
      <c r="C35" s="51" t="s">
        <v>66</v>
      </c>
      <c r="D35" s="51" t="s">
        <v>115</v>
      </c>
      <c r="E35" s="54" t="s">
        <v>116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3060</v>
      </c>
    </row>
    <row r="36" spans="1:41" customHeight="1" ht="22.5">
      <c r="B36" s="48" t="str">
        <f>SUBTOTAL(3,$C$11:$C$36)</f>
        <v>0</v>
      </c>
      <c r="C36" s="51" t="s">
        <v>66</v>
      </c>
      <c r="D36" s="51" t="s">
        <v>117</v>
      </c>
      <c r="E36" s="54" t="s">
        <v>118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3060</v>
      </c>
    </row>
    <row r="37" spans="1:41" customHeight="1" ht="22.5">
      <c r="B37" s="48" t="str">
        <f>SUBTOTAL(3,$C$11:$C$37)</f>
        <v>0</v>
      </c>
      <c r="C37" s="51" t="s">
        <v>66</v>
      </c>
      <c r="D37" s="51" t="s">
        <v>119</v>
      </c>
      <c r="E37" s="54" t="s">
        <v>114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1440</v>
      </c>
    </row>
    <row r="38" spans="1:41" customHeight="1" ht="22.5">
      <c r="B38" s="48" t="str">
        <f>SUBTOTAL(3,$C$11:$C$38)</f>
        <v>0</v>
      </c>
      <c r="C38" s="51" t="s">
        <v>66</v>
      </c>
      <c r="D38" s="51" t="s">
        <v>120</v>
      </c>
      <c r="E38" s="54" t="s">
        <v>121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2720</v>
      </c>
    </row>
    <row r="39" spans="1:41" customHeight="1" ht="22.5">
      <c r="B39" s="48" t="str">
        <f>SUBTOTAL(3,$C$11:$C$39)</f>
        <v>0</v>
      </c>
      <c r="C39" s="51" t="s">
        <v>66</v>
      </c>
      <c r="D39" s="51" t="s">
        <v>122</v>
      </c>
      <c r="E39" s="54" t="s">
        <v>123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1450</v>
      </c>
    </row>
    <row r="40" spans="1:41" customHeight="1" ht="22.5">
      <c r="B40" s="48" t="str">
        <f>SUBTOTAL(3,$C$11:$C$40)</f>
        <v>0</v>
      </c>
      <c r="C40" s="51" t="s">
        <v>66</v>
      </c>
      <c r="D40" s="51" t="s">
        <v>124</v>
      </c>
      <c r="E40" s="54" t="s">
        <v>125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720</v>
      </c>
    </row>
    <row r="41" spans="1:41" customHeight="1" ht="22.5">
      <c r="B41" s="48" t="str">
        <f>SUBTOTAL(3,$C$11:$C$41)</f>
        <v>0</v>
      </c>
      <c r="C41" s="51" t="s">
        <v>66</v>
      </c>
      <c r="D41" s="51" t="s">
        <v>126</v>
      </c>
      <c r="E41" s="54" t="s">
        <v>127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370</v>
      </c>
      <c r="AA41" s="60">
        <v>370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4952</v>
      </c>
    </row>
    <row r="42" spans="1:41" customHeight="1" ht="22.5">
      <c r="B42" s="49" t="str">
        <f>SUBTOTAL(3,$C$11:$C$42)</f>
        <v>0</v>
      </c>
      <c r="C42" s="52" t="s">
        <v>66</v>
      </c>
      <c r="D42" s="52" t="s">
        <v>128</v>
      </c>
      <c r="E42" s="55" t="s">
        <v>129</v>
      </c>
      <c r="F42" s="58">
        <v>0</v>
      </c>
      <c r="G42" s="61">
        <v>0</v>
      </c>
      <c r="H42" s="61">
        <v>0</v>
      </c>
      <c r="I42" s="61">
        <v>0</v>
      </c>
      <c r="J42" s="76">
        <v>0</v>
      </c>
      <c r="K42" s="76">
        <v>0</v>
      </c>
      <c r="L42" s="76">
        <v>0</v>
      </c>
      <c r="M42" s="76" t="str">
        <f>J42 - K42 - L42</f>
        <v>0</v>
      </c>
      <c r="N42" s="67">
        <v>0</v>
      </c>
      <c r="O42" s="70" t="str">
        <f>IFERROR(N42/(L42+M42), 0)</f>
        <v>0</v>
      </c>
      <c r="P42" s="58">
        <v>0</v>
      </c>
      <c r="Q42" s="61">
        <v>0</v>
      </c>
      <c r="R42" s="61">
        <v>0</v>
      </c>
      <c r="S42" s="61">
        <v>0</v>
      </c>
      <c r="T42" s="76">
        <v>0</v>
      </c>
      <c r="U42" s="76">
        <v>0</v>
      </c>
      <c r="V42" s="76">
        <v>0</v>
      </c>
      <c r="W42" s="76" t="str">
        <f>T42 - U42 - V42</f>
        <v>0</v>
      </c>
      <c r="X42" s="67">
        <v>0</v>
      </c>
      <c r="Y42" s="70" t="str">
        <f>IFERROR(X42/(V42+W42), 0)</f>
        <v>0</v>
      </c>
      <c r="Z42" s="58">
        <v>0</v>
      </c>
      <c r="AA42" s="61">
        <v>0</v>
      </c>
      <c r="AB42" s="64">
        <v>0</v>
      </c>
      <c r="AC42" s="58">
        <v>0</v>
      </c>
      <c r="AD42" s="61">
        <v>0</v>
      </c>
      <c r="AE42" s="61">
        <v>0</v>
      </c>
      <c r="AF42" s="61">
        <v>0</v>
      </c>
      <c r="AG42" s="67" t="str">
        <f>IFERROR(AF42/AD42, 0) * 100</f>
        <v>0</v>
      </c>
      <c r="AH42" s="61" t="s">
        <v>13</v>
      </c>
      <c r="AI42" s="76">
        <v>0</v>
      </c>
      <c r="AJ42" s="76">
        <v>0</v>
      </c>
      <c r="AK42" s="76">
        <v>0</v>
      </c>
      <c r="AL42" s="76" t="str">
        <f>AI42 - AJ42 - AK42</f>
        <v>0</v>
      </c>
      <c r="AM42" s="67">
        <v>0</v>
      </c>
      <c r="AN42" s="73" t="str">
        <f>IFERROR(AM42/(AK42+AL42), 0)</f>
        <v>0</v>
      </c>
      <c r="AO42" s="64">
        <v>0</v>
      </c>
    </row>
    <row r="43" spans="1:41">
      <c r="AO43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1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293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SUBTOTAL(9,F11:F30)</f>
        <v>0</v>
      </c>
      <c r="G7" s="40" t="str">
        <f>SUBTOTAL(9,G11:G30)</f>
        <v>0</v>
      </c>
      <c r="H7" s="40" t="str">
        <f>SUBTOTAL(9,H11:H30)</f>
        <v>0</v>
      </c>
      <c r="I7" s="40" t="str">
        <f>SUBTOTAL(9,I11:I30)</f>
        <v>0</v>
      </c>
      <c r="J7" s="77" t="str">
        <f>SUBTOTAL(9,J11:J30)/60</f>
        <v>0</v>
      </c>
      <c r="K7" s="77" t="str">
        <f>SUBTOTAL(9,K11:K30)/60</f>
        <v>0</v>
      </c>
      <c r="L7" s="77" t="str">
        <f>SUBTOTAL(9,L11:L30)/60</f>
        <v>0</v>
      </c>
      <c r="M7" s="77" t="str">
        <f>SUBTOTAL(9,M11:M30)/60</f>
        <v>0</v>
      </c>
      <c r="N7" s="43" t="str">
        <f>SUBTOTAL(9,N11:N30)</f>
        <v>0</v>
      </c>
      <c r="O7" s="44" t="str">
        <f>IFERROR(N7/((L7*60)+(M7*60)), 0)</f>
        <v>0</v>
      </c>
      <c r="P7" s="39" t="str">
        <f>SUBTOTAL(9,P11:P30)</f>
        <v>0</v>
      </c>
      <c r="Q7" s="40" t="str">
        <f>SUBTOTAL(9,Q11:Q30)</f>
        <v>0</v>
      </c>
      <c r="R7" s="40" t="str">
        <f>SUBTOTAL(9,R11:R30)</f>
        <v>0</v>
      </c>
      <c r="S7" s="40" t="str">
        <f>SUBTOTAL(9,S11:S30)</f>
        <v>0</v>
      </c>
      <c r="T7" s="77" t="str">
        <f>SUBTOTAL(9,T11:T30)/60</f>
        <v>0</v>
      </c>
      <c r="U7" s="77" t="str">
        <f>SUBTOTAL(9,U11:U30)/60</f>
        <v>0</v>
      </c>
      <c r="V7" s="77" t="str">
        <f>SUBTOTAL(9,V11:V30)/60</f>
        <v>0</v>
      </c>
      <c r="W7" s="77" t="str">
        <f>SUBTOTAL(9,W11:W30)/60</f>
        <v>0</v>
      </c>
      <c r="X7" s="43" t="str">
        <f>SUBTOTAL(9,X11:X30)</f>
        <v>0</v>
      </c>
      <c r="Y7" s="44" t="str">
        <f>IFERROR(X7/((V7*60)+(W7*60)), 0)</f>
        <v>0</v>
      </c>
      <c r="Z7" s="39" t="str">
        <f>SUBTOTAL(9,Z11:Z30)</f>
        <v>0</v>
      </c>
      <c r="AA7" s="40" t="str">
        <f>SUBTOTAL(9,AA11:AA30)</f>
        <v>0</v>
      </c>
      <c r="AB7" s="41" t="str">
        <f>SUBTOTAL(9,AB11:AB30)</f>
        <v>0</v>
      </c>
      <c r="AC7" s="39" t="str">
        <f>SUBTOTAL(9,AC11:AC30)</f>
        <v>0</v>
      </c>
      <c r="AD7" s="40" t="str">
        <f>SUBTOTAL(9,AD11:AD30)</f>
        <v>0</v>
      </c>
      <c r="AE7" s="40" t="str">
        <f>SUBTOTAL(9,AE11:AE30)</f>
        <v>0</v>
      </c>
      <c r="AF7" s="40" t="str">
        <f>SUBTOTAL(9,AF11:AF30)</f>
        <v>0</v>
      </c>
      <c r="AG7" s="45" t="str">
        <f>IFERROR(AF7/AD7, 0) * 100</f>
        <v>0</v>
      </c>
      <c r="AH7" s="42" t="s">
        <v>13</v>
      </c>
      <c r="AI7" s="77" t="str">
        <f>SUBTOTAL(9,AI11:AI30)/60</f>
        <v>0</v>
      </c>
      <c r="AJ7" s="77" t="str">
        <f>SUBTOTAL(9,AJ11:AJ30)/60</f>
        <v>0</v>
      </c>
      <c r="AK7" s="77" t="str">
        <f>SUBTOTAL(9,AK11:AK30)/60</f>
        <v>0</v>
      </c>
      <c r="AL7" s="77" t="str">
        <f>SUBTOTAL(9,AL11:AL30)/60</f>
        <v>0</v>
      </c>
      <c r="AM7" s="43" t="str">
        <f>SUBTOTAL(9,AM11:AM30)</f>
        <v>0</v>
      </c>
      <c r="AN7" s="46" t="str">
        <f>IFERROR(AM7/((AK7*60)+(AL7*60)), 0)</f>
        <v>0</v>
      </c>
      <c r="AO7" s="41" t="str">
        <f>SUBTOTAL(9,AO11:AO30)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130</v>
      </c>
      <c r="D11" s="50" t="s">
        <v>131</v>
      </c>
      <c r="E11" s="53" t="s">
        <v>132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5745</v>
      </c>
    </row>
    <row r="12" spans="1:41" customHeight="1" ht="22.5">
      <c r="B12" s="48" t="str">
        <f>SUBTOTAL(3,$C$11:$C$12)</f>
        <v>0</v>
      </c>
      <c r="C12" s="51" t="s">
        <v>130</v>
      </c>
      <c r="D12" s="51" t="s">
        <v>133</v>
      </c>
      <c r="E12" s="54" t="s">
        <v>134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2400</v>
      </c>
    </row>
    <row r="13" spans="1:41" customHeight="1" ht="22.5">
      <c r="B13" s="48" t="str">
        <f>SUBTOTAL(3,$C$11:$C$13)</f>
        <v>0</v>
      </c>
      <c r="C13" s="51" t="s">
        <v>130</v>
      </c>
      <c r="D13" s="51" t="s">
        <v>135</v>
      </c>
      <c r="E13" s="54" t="s">
        <v>136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5400</v>
      </c>
    </row>
    <row r="14" spans="1:41" customHeight="1" ht="22.5">
      <c r="B14" s="48" t="str">
        <f>SUBTOTAL(3,$C$11:$C$14)</f>
        <v>0</v>
      </c>
      <c r="C14" s="51" t="s">
        <v>130</v>
      </c>
      <c r="D14" s="51" t="s">
        <v>137</v>
      </c>
      <c r="E14" s="54" t="s">
        <v>134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2640</v>
      </c>
    </row>
    <row r="15" spans="1:41" customHeight="1" ht="22.5">
      <c r="B15" s="48" t="str">
        <f>SUBTOTAL(3,$C$11:$C$15)</f>
        <v>0</v>
      </c>
      <c r="C15" s="51" t="s">
        <v>130</v>
      </c>
      <c r="D15" s="51" t="s">
        <v>138</v>
      </c>
      <c r="E15" s="54" t="s">
        <v>139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13440</v>
      </c>
    </row>
    <row r="16" spans="1:41" customHeight="1" ht="22.5">
      <c r="B16" s="48" t="str">
        <f>SUBTOTAL(3,$C$11:$C$16)</f>
        <v>0</v>
      </c>
      <c r="C16" s="51" t="s">
        <v>130</v>
      </c>
      <c r="D16" s="51" t="s">
        <v>140</v>
      </c>
      <c r="E16" s="54" t="s">
        <v>141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860</v>
      </c>
    </row>
    <row r="17" spans="1:41" customHeight="1" ht="22.5">
      <c r="B17" s="48" t="str">
        <f>SUBTOTAL(3,$C$11:$C$17)</f>
        <v>0</v>
      </c>
      <c r="C17" s="51" t="s">
        <v>130</v>
      </c>
      <c r="D17" s="51" t="s">
        <v>142</v>
      </c>
      <c r="E17" s="54" t="s">
        <v>143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2853</v>
      </c>
    </row>
    <row r="18" spans="1:41" customHeight="1" ht="22.5">
      <c r="B18" s="48" t="str">
        <f>SUBTOTAL(3,$C$11:$C$18)</f>
        <v>0</v>
      </c>
      <c r="C18" s="51" t="s">
        <v>130</v>
      </c>
      <c r="D18" s="51" t="s">
        <v>144</v>
      </c>
      <c r="E18" s="54" t="s">
        <v>145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1608</v>
      </c>
    </row>
    <row r="19" spans="1:41" customHeight="1" ht="22.5">
      <c r="B19" s="48" t="str">
        <f>SUBTOTAL(3,$C$11:$C$19)</f>
        <v>0</v>
      </c>
      <c r="C19" s="51" t="s">
        <v>130</v>
      </c>
      <c r="D19" s="51" t="s">
        <v>146</v>
      </c>
      <c r="E19" s="54" t="s">
        <v>147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988</v>
      </c>
    </row>
    <row r="20" spans="1:41" customHeight="1" ht="22.5">
      <c r="B20" s="48" t="str">
        <f>SUBTOTAL(3,$C$11:$C$20)</f>
        <v>0</v>
      </c>
      <c r="C20" s="51" t="s">
        <v>130</v>
      </c>
      <c r="D20" s="51" t="s">
        <v>148</v>
      </c>
      <c r="E20" s="54" t="s">
        <v>149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1140</v>
      </c>
    </row>
    <row r="21" spans="1:41" customHeight="1" ht="22.5">
      <c r="B21" s="48" t="str">
        <f>SUBTOTAL(3,$C$11:$C$21)</f>
        <v>0</v>
      </c>
      <c r="C21" s="51" t="s">
        <v>130</v>
      </c>
      <c r="D21" s="51" t="s">
        <v>150</v>
      </c>
      <c r="E21" s="54" t="s">
        <v>151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134</v>
      </c>
    </row>
    <row r="22" spans="1:41" customHeight="1" ht="22.5">
      <c r="B22" s="48" t="str">
        <f>SUBTOTAL(3,$C$11:$C$22)</f>
        <v>0</v>
      </c>
      <c r="C22" s="51" t="s">
        <v>130</v>
      </c>
      <c r="D22" s="51" t="s">
        <v>152</v>
      </c>
      <c r="E22" s="54" t="s">
        <v>153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62</v>
      </c>
    </row>
    <row r="23" spans="1:41" customHeight="1" ht="22.5">
      <c r="B23" s="48" t="str">
        <f>SUBTOTAL(3,$C$11:$C$23)</f>
        <v>0</v>
      </c>
      <c r="C23" s="51" t="s">
        <v>130</v>
      </c>
      <c r="D23" s="51" t="s">
        <v>154</v>
      </c>
      <c r="E23" s="54" t="s">
        <v>155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1200</v>
      </c>
    </row>
    <row r="24" spans="1:41" customHeight="1" ht="22.5">
      <c r="B24" s="48" t="str">
        <f>SUBTOTAL(3,$C$11:$C$24)</f>
        <v>0</v>
      </c>
      <c r="C24" s="51" t="s">
        <v>130</v>
      </c>
      <c r="D24" s="51" t="s">
        <v>156</v>
      </c>
      <c r="E24" s="54" t="s">
        <v>155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1970</v>
      </c>
    </row>
    <row r="25" spans="1:41" customHeight="1" ht="22.5">
      <c r="B25" s="48" t="str">
        <f>SUBTOTAL(3,$C$11:$C$25)</f>
        <v>0</v>
      </c>
      <c r="C25" s="51" t="s">
        <v>130</v>
      </c>
      <c r="D25" s="51" t="s">
        <v>157</v>
      </c>
      <c r="E25" s="54" t="s">
        <v>155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1750</v>
      </c>
    </row>
    <row r="26" spans="1:41" customHeight="1" ht="22.5">
      <c r="B26" s="48" t="str">
        <f>SUBTOTAL(3,$C$11:$C$26)</f>
        <v>0</v>
      </c>
      <c r="C26" s="51" t="s">
        <v>130</v>
      </c>
      <c r="D26" s="51" t="s">
        <v>158</v>
      </c>
      <c r="E26" s="54" t="s">
        <v>155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1730</v>
      </c>
    </row>
    <row r="27" spans="1:41" customHeight="1" ht="22.5">
      <c r="B27" s="48" t="str">
        <f>SUBTOTAL(3,$C$11:$C$27)</f>
        <v>0</v>
      </c>
      <c r="C27" s="51" t="s">
        <v>130</v>
      </c>
      <c r="D27" s="51" t="s">
        <v>159</v>
      </c>
      <c r="E27" s="54" t="s">
        <v>160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10228</v>
      </c>
    </row>
    <row r="28" spans="1:41" customHeight="1" ht="22.5">
      <c r="B28" s="48" t="str">
        <f>SUBTOTAL(3,$C$11:$C$28)</f>
        <v>0</v>
      </c>
      <c r="C28" s="51" t="s">
        <v>130</v>
      </c>
      <c r="D28" s="51" t="s">
        <v>161</v>
      </c>
      <c r="E28" s="54" t="s">
        <v>155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1800</v>
      </c>
    </row>
    <row r="29" spans="1:41" customHeight="1" ht="22.5">
      <c r="B29" s="48" t="str">
        <f>SUBTOTAL(3,$C$11:$C$29)</f>
        <v>0</v>
      </c>
      <c r="C29" s="51" t="s">
        <v>130</v>
      </c>
      <c r="D29" s="51" t="s">
        <v>162</v>
      </c>
      <c r="E29" s="54" t="s">
        <v>163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1310</v>
      </c>
    </row>
    <row r="30" spans="1:41" customHeight="1" ht="22.5">
      <c r="B30" s="49" t="str">
        <f>SUBTOTAL(3,$C$11:$C$30)</f>
        <v>0</v>
      </c>
      <c r="C30" s="52" t="s">
        <v>130</v>
      </c>
      <c r="D30" s="52" t="s">
        <v>164</v>
      </c>
      <c r="E30" s="55" t="s">
        <v>165</v>
      </c>
      <c r="F30" s="58">
        <v>0</v>
      </c>
      <c r="G30" s="61">
        <v>0</v>
      </c>
      <c r="H30" s="61">
        <v>0</v>
      </c>
      <c r="I30" s="61">
        <v>0</v>
      </c>
      <c r="J30" s="76">
        <v>0</v>
      </c>
      <c r="K30" s="76">
        <v>0</v>
      </c>
      <c r="L30" s="76">
        <v>0</v>
      </c>
      <c r="M30" s="76" t="str">
        <f>J30 - K30 - L30</f>
        <v>0</v>
      </c>
      <c r="N30" s="67">
        <v>0</v>
      </c>
      <c r="O30" s="70" t="str">
        <f>IFERROR(N30/(L30+M30), 0)</f>
        <v>0</v>
      </c>
      <c r="P30" s="58">
        <v>0</v>
      </c>
      <c r="Q30" s="61">
        <v>0</v>
      </c>
      <c r="R30" s="61">
        <v>0</v>
      </c>
      <c r="S30" s="61">
        <v>0</v>
      </c>
      <c r="T30" s="76">
        <v>0</v>
      </c>
      <c r="U30" s="76">
        <v>0</v>
      </c>
      <c r="V30" s="76">
        <v>0</v>
      </c>
      <c r="W30" s="76" t="str">
        <f>T30 - U30 - V30</f>
        <v>0</v>
      </c>
      <c r="X30" s="67">
        <v>0</v>
      </c>
      <c r="Y30" s="70" t="str">
        <f>IFERROR(X30/(V30+W30), 0)</f>
        <v>0</v>
      </c>
      <c r="Z30" s="58">
        <v>100</v>
      </c>
      <c r="AA30" s="61">
        <v>0</v>
      </c>
      <c r="AB30" s="64">
        <v>0</v>
      </c>
      <c r="AC30" s="58">
        <v>0</v>
      </c>
      <c r="AD30" s="61">
        <v>0</v>
      </c>
      <c r="AE30" s="61">
        <v>0</v>
      </c>
      <c r="AF30" s="61">
        <v>0</v>
      </c>
      <c r="AG30" s="67" t="str">
        <f>IFERROR(AF30/AD30, 0) * 100</f>
        <v>0</v>
      </c>
      <c r="AH30" s="61" t="s">
        <v>13</v>
      </c>
      <c r="AI30" s="76">
        <v>0</v>
      </c>
      <c r="AJ30" s="76">
        <v>0</v>
      </c>
      <c r="AK30" s="76">
        <v>0</v>
      </c>
      <c r="AL30" s="76" t="str">
        <f>AI30 - AJ30 - AK30</f>
        <v>0</v>
      </c>
      <c r="AM30" s="67">
        <v>0</v>
      </c>
      <c r="AN30" s="73" t="str">
        <f>IFERROR(AM30/(AK30+AL30), 0)</f>
        <v>0</v>
      </c>
      <c r="AO30" s="64">
        <v>1100</v>
      </c>
    </row>
    <row r="31" spans="1:41">
      <c r="AO31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294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166</v>
      </c>
      <c r="D11" s="50" t="s">
        <v>167</v>
      </c>
      <c r="E11" s="53" t="s">
        <v>168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30862</v>
      </c>
    </row>
    <row r="12" spans="1:41" customHeight="1" ht="22.5">
      <c r="B12" s="48" t="str">
        <f>SUBTOTAL(3,$C$11:$C$12)</f>
        <v>0</v>
      </c>
      <c r="C12" s="51" t="s">
        <v>166</v>
      </c>
      <c r="D12" s="51" t="s">
        <v>169</v>
      </c>
      <c r="E12" s="54" t="s">
        <v>168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12730</v>
      </c>
    </row>
    <row r="13" spans="1:41" customHeight="1" ht="22.5">
      <c r="B13" s="48" t="str">
        <f>SUBTOTAL(3,$C$11:$C$13)</f>
        <v>0</v>
      </c>
      <c r="C13" s="51" t="s">
        <v>166</v>
      </c>
      <c r="D13" s="51" t="s">
        <v>170</v>
      </c>
      <c r="E13" s="54" t="s">
        <v>168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17520</v>
      </c>
    </row>
    <row r="14" spans="1:41" customHeight="1" ht="22.5">
      <c r="B14" s="48" t="str">
        <f>SUBTOTAL(3,$C$11:$C$14)</f>
        <v>0</v>
      </c>
      <c r="C14" s="51" t="s">
        <v>166</v>
      </c>
      <c r="D14" s="51" t="s">
        <v>171</v>
      </c>
      <c r="E14" s="54" t="s">
        <v>172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6540</v>
      </c>
    </row>
    <row r="15" spans="1:41" customHeight="1" ht="22.5">
      <c r="B15" s="48" t="str">
        <f>SUBTOTAL(3,$C$11:$C$15)</f>
        <v>0</v>
      </c>
      <c r="C15" s="51" t="s">
        <v>166</v>
      </c>
      <c r="D15" s="51" t="s">
        <v>173</v>
      </c>
      <c r="E15" s="54" t="s">
        <v>174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21510</v>
      </c>
    </row>
    <row r="16" spans="1:41" customHeight="1" ht="22.5">
      <c r="B16" s="48" t="str">
        <f>SUBTOTAL(3,$C$11:$C$16)</f>
        <v>0</v>
      </c>
      <c r="C16" s="51" t="s">
        <v>166</v>
      </c>
      <c r="D16" s="51" t="s">
        <v>175</v>
      </c>
      <c r="E16" s="54" t="s">
        <v>168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1110</v>
      </c>
      <c r="AA16" s="60">
        <v>1170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49526</v>
      </c>
    </row>
    <row r="17" spans="1:41" customHeight="1" ht="22.5">
      <c r="B17" s="48" t="str">
        <f>SUBTOTAL(3,$C$11:$C$17)</f>
        <v>0</v>
      </c>
      <c r="C17" s="51" t="s">
        <v>166</v>
      </c>
      <c r="D17" s="51" t="s">
        <v>176</v>
      </c>
      <c r="E17" s="54" t="s">
        <v>168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1170</v>
      </c>
      <c r="AA17" s="60">
        <v>1170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16880</v>
      </c>
    </row>
    <row r="18" spans="1:41" customHeight="1" ht="22.5">
      <c r="B18" s="48" t="str">
        <f>SUBTOTAL(3,$C$11:$C$18)</f>
        <v>0</v>
      </c>
      <c r="C18" s="51" t="s">
        <v>166</v>
      </c>
      <c r="D18" s="51" t="s">
        <v>177</v>
      </c>
      <c r="E18" s="54" t="s">
        <v>174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4700</v>
      </c>
    </row>
    <row r="19" spans="1:41" customHeight="1" ht="22.5">
      <c r="B19" s="48" t="str">
        <f>SUBTOTAL(3,$C$11:$C$19)</f>
        <v>0</v>
      </c>
      <c r="C19" s="51" t="s">
        <v>166</v>
      </c>
      <c r="D19" s="51" t="s">
        <v>178</v>
      </c>
      <c r="E19" s="54" t="s">
        <v>174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8960</v>
      </c>
    </row>
    <row r="20" spans="1:41" customHeight="1" ht="22.5">
      <c r="B20" s="48" t="str">
        <f>SUBTOTAL(3,$C$11:$C$20)</f>
        <v>0</v>
      </c>
      <c r="C20" s="51" t="s">
        <v>166</v>
      </c>
      <c r="D20" s="51" t="s">
        <v>179</v>
      </c>
      <c r="E20" s="54" t="s">
        <v>180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800</v>
      </c>
      <c r="AA20" s="60">
        <v>800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28186</v>
      </c>
    </row>
    <row r="21" spans="1:41" customHeight="1" ht="22.5">
      <c r="B21" s="48" t="str">
        <f>SUBTOTAL(3,$C$11:$C$21)</f>
        <v>0</v>
      </c>
      <c r="C21" s="51" t="s">
        <v>166</v>
      </c>
      <c r="D21" s="51" t="s">
        <v>181</v>
      </c>
      <c r="E21" s="54" t="s">
        <v>182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20252</v>
      </c>
    </row>
    <row r="22" spans="1:41" customHeight="1" ht="22.5">
      <c r="B22" s="49" t="str">
        <f>SUBTOTAL(3,$C$11:$C$22)</f>
        <v>0</v>
      </c>
      <c r="C22" s="52" t="s">
        <v>166</v>
      </c>
      <c r="D22" s="52" t="s">
        <v>183</v>
      </c>
      <c r="E22" s="55" t="s">
        <v>184</v>
      </c>
      <c r="F22" s="58">
        <v>0</v>
      </c>
      <c r="G22" s="61">
        <v>0</v>
      </c>
      <c r="H22" s="61">
        <v>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0</v>
      </c>
      <c r="AD22" s="61">
        <v>0</v>
      </c>
      <c r="AE22" s="61">
        <v>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80182</v>
      </c>
    </row>
    <row r="23" spans="1:41">
      <c r="AO23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295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SUBTOTAL(9,F11:F44)</f>
        <v>0</v>
      </c>
      <c r="G7" s="40" t="str">
        <f>SUBTOTAL(9,G11:G44)</f>
        <v>0</v>
      </c>
      <c r="H7" s="40" t="str">
        <f>SUBTOTAL(9,H11:H44)</f>
        <v>0</v>
      </c>
      <c r="I7" s="40" t="str">
        <f>SUBTOTAL(9,I11:I44)</f>
        <v>0</v>
      </c>
      <c r="J7" s="77" t="str">
        <f>SUBTOTAL(9,J11:J44)/60</f>
        <v>0</v>
      </c>
      <c r="K7" s="77" t="str">
        <f>SUBTOTAL(9,K11:K44)/60</f>
        <v>0</v>
      </c>
      <c r="L7" s="77" t="str">
        <f>SUBTOTAL(9,L11:L44)/60</f>
        <v>0</v>
      </c>
      <c r="M7" s="77" t="str">
        <f>SUBTOTAL(9,M11:M44)/60</f>
        <v>0</v>
      </c>
      <c r="N7" s="43" t="str">
        <f>SUBTOTAL(9,N11:N44)</f>
        <v>0</v>
      </c>
      <c r="O7" s="44" t="str">
        <f>IFERROR(N7/((L7*60)+(M7*60)), 0)</f>
        <v>0</v>
      </c>
      <c r="P7" s="39" t="str">
        <f>SUBTOTAL(9,P11:P44)</f>
        <v>0</v>
      </c>
      <c r="Q7" s="40" t="str">
        <f>SUBTOTAL(9,Q11:Q44)</f>
        <v>0</v>
      </c>
      <c r="R7" s="40" t="str">
        <f>SUBTOTAL(9,R11:R44)</f>
        <v>0</v>
      </c>
      <c r="S7" s="40" t="str">
        <f>SUBTOTAL(9,S11:S44)</f>
        <v>0</v>
      </c>
      <c r="T7" s="77" t="str">
        <f>SUBTOTAL(9,T11:T44)/60</f>
        <v>0</v>
      </c>
      <c r="U7" s="77" t="str">
        <f>SUBTOTAL(9,U11:U44)/60</f>
        <v>0</v>
      </c>
      <c r="V7" s="77" t="str">
        <f>SUBTOTAL(9,V11:V44)/60</f>
        <v>0</v>
      </c>
      <c r="W7" s="77" t="str">
        <f>SUBTOTAL(9,W11:W44)/60</f>
        <v>0</v>
      </c>
      <c r="X7" s="43" t="str">
        <f>SUBTOTAL(9,X11:X44)</f>
        <v>0</v>
      </c>
      <c r="Y7" s="44" t="str">
        <f>IFERROR(X7/((V7*60)+(W7*60)), 0)</f>
        <v>0</v>
      </c>
      <c r="Z7" s="39" t="str">
        <f>SUBTOTAL(9,Z11:Z44)</f>
        <v>0</v>
      </c>
      <c r="AA7" s="40" t="str">
        <f>SUBTOTAL(9,AA11:AA44)</f>
        <v>0</v>
      </c>
      <c r="AB7" s="41" t="str">
        <f>SUBTOTAL(9,AB11:AB44)</f>
        <v>0</v>
      </c>
      <c r="AC7" s="39" t="str">
        <f>SUBTOTAL(9,AC11:AC44)</f>
        <v>0</v>
      </c>
      <c r="AD7" s="40" t="str">
        <f>SUBTOTAL(9,AD11:AD44)</f>
        <v>0</v>
      </c>
      <c r="AE7" s="40" t="str">
        <f>SUBTOTAL(9,AE11:AE44)</f>
        <v>0</v>
      </c>
      <c r="AF7" s="40" t="str">
        <f>SUBTOTAL(9,AF11:AF44)</f>
        <v>0</v>
      </c>
      <c r="AG7" s="45" t="str">
        <f>IFERROR(AF7/AD7, 0) * 100</f>
        <v>0</v>
      </c>
      <c r="AH7" s="42" t="s">
        <v>13</v>
      </c>
      <c r="AI7" s="77" t="str">
        <f>SUBTOTAL(9,AI11:AI44)/60</f>
        <v>0</v>
      </c>
      <c r="AJ7" s="77" t="str">
        <f>SUBTOTAL(9,AJ11:AJ44)/60</f>
        <v>0</v>
      </c>
      <c r="AK7" s="77" t="str">
        <f>SUBTOTAL(9,AK11:AK44)/60</f>
        <v>0</v>
      </c>
      <c r="AL7" s="77" t="str">
        <f>SUBTOTAL(9,AL11:AL44)/60</f>
        <v>0</v>
      </c>
      <c r="AM7" s="43" t="str">
        <f>SUBTOTAL(9,AM11:AM44)</f>
        <v>0</v>
      </c>
      <c r="AN7" s="46" t="str">
        <f>IFERROR(AM7/((AK7*60)+(AL7*60)), 0)</f>
        <v>0</v>
      </c>
      <c r="AO7" s="41" t="str">
        <f>SUBTOTAL(9,AO11:AO44)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185</v>
      </c>
      <c r="D11" s="50" t="s">
        <v>186</v>
      </c>
      <c r="E11" s="53" t="s">
        <v>187</v>
      </c>
      <c r="F11" s="56">
        <v>0</v>
      </c>
      <c r="G11" s="59">
        <v>100</v>
      </c>
      <c r="H11" s="59">
        <v>100</v>
      </c>
      <c r="I11" s="59">
        <v>0</v>
      </c>
      <c r="J11" s="74">
        <v>126</v>
      </c>
      <c r="K11" s="74">
        <v>10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100</v>
      </c>
      <c r="AE11" s="59">
        <v>100</v>
      </c>
      <c r="AF11" s="59">
        <v>0</v>
      </c>
      <c r="AG11" s="65" t="str">
        <f>IFERROR(AF11/AD11, 0) * 100</f>
        <v>0</v>
      </c>
      <c r="AH11" s="59" t="s">
        <v>13</v>
      </c>
      <c r="AI11" s="74">
        <v>126</v>
      </c>
      <c r="AJ11" s="74">
        <v>10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0</v>
      </c>
    </row>
    <row r="12" spans="1:41" customHeight="1" ht="22.5">
      <c r="B12" s="48" t="str">
        <f>SUBTOTAL(3,$C$11:$C$12)</f>
        <v>0</v>
      </c>
      <c r="C12" s="51" t="s">
        <v>185</v>
      </c>
      <c r="D12" s="51" t="s">
        <v>188</v>
      </c>
      <c r="E12" s="54" t="s">
        <v>189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18254</v>
      </c>
    </row>
    <row r="13" spans="1:41" customHeight="1" ht="22.5">
      <c r="B13" s="48" t="str">
        <f>SUBTOTAL(3,$C$11:$C$13)</f>
        <v>0</v>
      </c>
      <c r="C13" s="51" t="s">
        <v>185</v>
      </c>
      <c r="D13" s="51" t="s">
        <v>190</v>
      </c>
      <c r="E13" s="54" t="s">
        <v>191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0</v>
      </c>
      <c r="AD13" s="60">
        <v>0</v>
      </c>
      <c r="AE13" s="60">
        <v>0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8280</v>
      </c>
    </row>
    <row r="14" spans="1:41" customHeight="1" ht="22.5">
      <c r="B14" s="48" t="str">
        <f>SUBTOTAL(3,$C$11:$C$14)</f>
        <v>0</v>
      </c>
      <c r="C14" s="51" t="s">
        <v>185</v>
      </c>
      <c r="D14" s="51" t="s">
        <v>192</v>
      </c>
      <c r="E14" s="54" t="s">
        <v>193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4770</v>
      </c>
    </row>
    <row r="15" spans="1:41" customHeight="1" ht="22.5">
      <c r="B15" s="48" t="str">
        <f>SUBTOTAL(3,$C$11:$C$15)</f>
        <v>0</v>
      </c>
      <c r="C15" s="51" t="s">
        <v>185</v>
      </c>
      <c r="D15" s="51" t="s">
        <v>194</v>
      </c>
      <c r="E15" s="54" t="s">
        <v>195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5130</v>
      </c>
    </row>
    <row r="16" spans="1:41" customHeight="1" ht="22.5">
      <c r="B16" s="48" t="str">
        <f>SUBTOTAL(3,$C$11:$C$16)</f>
        <v>0</v>
      </c>
      <c r="C16" s="51" t="s">
        <v>185</v>
      </c>
      <c r="D16" s="51" t="s">
        <v>196</v>
      </c>
      <c r="E16" s="54" t="s">
        <v>197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0</v>
      </c>
      <c r="AD16" s="60">
        <v>0</v>
      </c>
      <c r="AE16" s="60">
        <v>0</v>
      </c>
      <c r="AF16" s="60">
        <v>0</v>
      </c>
      <c r="AG16" s="66" t="str">
        <f>IFERROR(AF16/AD16, 0) * 100</f>
        <v>0</v>
      </c>
      <c r="AH16" s="60" t="s">
        <v>13</v>
      </c>
      <c r="AI16" s="75">
        <v>0</v>
      </c>
      <c r="AJ16" s="75">
        <v>0</v>
      </c>
      <c r="AK16" s="75">
        <v>0</v>
      </c>
      <c r="AL16" s="75" t="str">
        <f>AI16 - AJ16 - AK16</f>
        <v>0</v>
      </c>
      <c r="AM16" s="66">
        <v>0</v>
      </c>
      <c r="AN16" s="72" t="str">
        <f>IFERROR(AM16/(AK16+AL16), 0)</f>
        <v>0</v>
      </c>
      <c r="AO16" s="63">
        <v>2100</v>
      </c>
    </row>
    <row r="17" spans="1:41" customHeight="1" ht="22.5">
      <c r="B17" s="48" t="str">
        <f>SUBTOTAL(3,$C$11:$C$17)</f>
        <v>0</v>
      </c>
      <c r="C17" s="51" t="s">
        <v>185</v>
      </c>
      <c r="D17" s="51" t="s">
        <v>198</v>
      </c>
      <c r="E17" s="54" t="s">
        <v>199</v>
      </c>
      <c r="F17" s="57">
        <v>0</v>
      </c>
      <c r="G17" s="60">
        <v>0</v>
      </c>
      <c r="H17" s="60">
        <v>0</v>
      </c>
      <c r="I17" s="60">
        <v>0</v>
      </c>
      <c r="J17" s="75">
        <v>0</v>
      </c>
      <c r="K17" s="75">
        <v>0</v>
      </c>
      <c r="L17" s="75">
        <v>0</v>
      </c>
      <c r="M17" s="75" t="str">
        <f>J17 - K17 - L17</f>
        <v>0</v>
      </c>
      <c r="N17" s="66">
        <v>0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0</v>
      </c>
      <c r="AD17" s="60">
        <v>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0</v>
      </c>
      <c r="AJ17" s="75">
        <v>0</v>
      </c>
      <c r="AK17" s="75">
        <v>0</v>
      </c>
      <c r="AL17" s="75" t="str">
        <f>AI17 - AJ17 - AK17</f>
        <v>0</v>
      </c>
      <c r="AM17" s="66">
        <v>0</v>
      </c>
      <c r="AN17" s="72" t="str">
        <f>IFERROR(AM17/(AK17+AL17), 0)</f>
        <v>0</v>
      </c>
      <c r="AO17" s="63">
        <v>8794</v>
      </c>
    </row>
    <row r="18" spans="1:41" customHeight="1" ht="22.5">
      <c r="B18" s="48" t="str">
        <f>SUBTOTAL(3,$C$11:$C$18)</f>
        <v>0</v>
      </c>
      <c r="C18" s="51" t="s">
        <v>185</v>
      </c>
      <c r="D18" s="51" t="s">
        <v>200</v>
      </c>
      <c r="E18" s="54" t="s">
        <v>201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2970</v>
      </c>
    </row>
    <row r="19" spans="1:41" customHeight="1" ht="22.5">
      <c r="B19" s="48" t="str">
        <f>SUBTOTAL(3,$C$11:$C$19)</f>
        <v>0</v>
      </c>
      <c r="C19" s="51" t="s">
        <v>185</v>
      </c>
      <c r="D19" s="51" t="s">
        <v>202</v>
      </c>
      <c r="E19" s="54" t="s">
        <v>203</v>
      </c>
      <c r="F19" s="57">
        <v>0</v>
      </c>
      <c r="G19" s="60">
        <v>0</v>
      </c>
      <c r="H19" s="60">
        <v>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0</v>
      </c>
      <c r="AD19" s="60">
        <v>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0</v>
      </c>
      <c r="AJ19" s="75">
        <v>0</v>
      </c>
      <c r="AK19" s="75">
        <v>0</v>
      </c>
      <c r="AL19" s="75" t="str">
        <f>AI19 - AJ19 - AK19</f>
        <v>0</v>
      </c>
      <c r="AM19" s="66">
        <v>0</v>
      </c>
      <c r="AN19" s="72" t="str">
        <f>IFERROR(AM19/(AK19+AL19), 0)</f>
        <v>0</v>
      </c>
      <c r="AO19" s="63">
        <v>3060</v>
      </c>
    </row>
    <row r="20" spans="1:41" customHeight="1" ht="22.5">
      <c r="B20" s="48" t="str">
        <f>SUBTOTAL(3,$C$11:$C$20)</f>
        <v>0</v>
      </c>
      <c r="C20" s="51" t="s">
        <v>185</v>
      </c>
      <c r="D20" s="51" t="s">
        <v>204</v>
      </c>
      <c r="E20" s="54" t="s">
        <v>205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0</v>
      </c>
      <c r="AD20" s="60">
        <v>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7046</v>
      </c>
    </row>
    <row r="21" spans="1:41" customHeight="1" ht="22.5">
      <c r="B21" s="48" t="str">
        <f>SUBTOTAL(3,$C$11:$C$21)</f>
        <v>0</v>
      </c>
      <c r="C21" s="51" t="s">
        <v>185</v>
      </c>
      <c r="D21" s="51" t="s">
        <v>206</v>
      </c>
      <c r="E21" s="54" t="s">
        <v>207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3780</v>
      </c>
    </row>
    <row r="22" spans="1:41" customHeight="1" ht="22.5">
      <c r="B22" s="48" t="str">
        <f>SUBTOTAL(3,$C$11:$C$22)</f>
        <v>0</v>
      </c>
      <c r="C22" s="51" t="s">
        <v>185</v>
      </c>
      <c r="D22" s="51" t="s">
        <v>208</v>
      </c>
      <c r="E22" s="54" t="s">
        <v>209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0</v>
      </c>
      <c r="AD22" s="60">
        <v>0</v>
      </c>
      <c r="AE22" s="60">
        <v>0</v>
      </c>
      <c r="AF22" s="60">
        <v>0</v>
      </c>
      <c r="AG22" s="66" t="str">
        <f>IFERROR(AF22/AD22, 0) * 100</f>
        <v>0</v>
      </c>
      <c r="AH22" s="60" t="s">
        <v>13</v>
      </c>
      <c r="AI22" s="75">
        <v>0</v>
      </c>
      <c r="AJ22" s="75">
        <v>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3396</v>
      </c>
    </row>
    <row r="23" spans="1:41" customHeight="1" ht="22.5">
      <c r="B23" s="48" t="str">
        <f>SUBTOTAL(3,$C$11:$C$23)</f>
        <v>0</v>
      </c>
      <c r="C23" s="51" t="s">
        <v>185</v>
      </c>
      <c r="D23" s="51" t="s">
        <v>210</v>
      </c>
      <c r="E23" s="54" t="s">
        <v>211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0</v>
      </c>
      <c r="AD23" s="60">
        <v>0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2565</v>
      </c>
    </row>
    <row r="24" spans="1:41" customHeight="1" ht="22.5">
      <c r="B24" s="48" t="str">
        <f>SUBTOTAL(3,$C$11:$C$24)</f>
        <v>0</v>
      </c>
      <c r="C24" s="51" t="s">
        <v>185</v>
      </c>
      <c r="D24" s="51" t="s">
        <v>212</v>
      </c>
      <c r="E24" s="54" t="s">
        <v>213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0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3126</v>
      </c>
    </row>
    <row r="25" spans="1:41" customHeight="1" ht="22.5">
      <c r="B25" s="48" t="str">
        <f>SUBTOTAL(3,$C$11:$C$25)</f>
        <v>0</v>
      </c>
      <c r="C25" s="51" t="s">
        <v>185</v>
      </c>
      <c r="D25" s="51" t="s">
        <v>214</v>
      </c>
      <c r="E25" s="54" t="s">
        <v>215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0</v>
      </c>
      <c r="AD25" s="60">
        <v>0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0</v>
      </c>
      <c r="AJ25" s="75">
        <v>0</v>
      </c>
      <c r="AK25" s="75">
        <v>0</v>
      </c>
      <c r="AL25" s="75" t="str">
        <f>AI25 - AJ25 - AK25</f>
        <v>0</v>
      </c>
      <c r="AM25" s="66">
        <v>0</v>
      </c>
      <c r="AN25" s="72" t="str">
        <f>IFERROR(AM25/(AK25+AL25), 0)</f>
        <v>0</v>
      </c>
      <c r="AO25" s="63">
        <v>2352</v>
      </c>
    </row>
    <row r="26" spans="1:41" customHeight="1" ht="22.5">
      <c r="B26" s="48" t="str">
        <f>SUBTOTAL(3,$C$11:$C$26)</f>
        <v>0</v>
      </c>
      <c r="C26" s="51" t="s">
        <v>185</v>
      </c>
      <c r="D26" s="51" t="s">
        <v>216</v>
      </c>
      <c r="E26" s="54" t="s">
        <v>217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2160</v>
      </c>
    </row>
    <row r="27" spans="1:41" customHeight="1" ht="22.5">
      <c r="B27" s="48" t="str">
        <f>SUBTOTAL(3,$C$11:$C$27)</f>
        <v>0</v>
      </c>
      <c r="C27" s="51" t="s">
        <v>185</v>
      </c>
      <c r="D27" s="51" t="s">
        <v>218</v>
      </c>
      <c r="E27" s="54" t="s">
        <v>219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0</v>
      </c>
      <c r="AD27" s="60">
        <v>0</v>
      </c>
      <c r="AE27" s="60">
        <v>0</v>
      </c>
      <c r="AF27" s="60">
        <v>0</v>
      </c>
      <c r="AG27" s="66" t="str">
        <f>IFERROR(AF27/AD27, 0) * 100</f>
        <v>0</v>
      </c>
      <c r="AH27" s="60" t="s">
        <v>13</v>
      </c>
      <c r="AI27" s="75">
        <v>0</v>
      </c>
      <c r="AJ27" s="75">
        <v>0</v>
      </c>
      <c r="AK27" s="75">
        <v>0</v>
      </c>
      <c r="AL27" s="75" t="str">
        <f>AI27 - AJ27 - AK27</f>
        <v>0</v>
      </c>
      <c r="AM27" s="66">
        <v>0</v>
      </c>
      <c r="AN27" s="72" t="str">
        <f>IFERROR(AM27/(AK27+AL27), 0)</f>
        <v>0</v>
      </c>
      <c r="AO27" s="63">
        <v>1230</v>
      </c>
    </row>
    <row r="28" spans="1:41" customHeight="1" ht="22.5">
      <c r="B28" s="48" t="str">
        <f>SUBTOTAL(3,$C$11:$C$28)</f>
        <v>0</v>
      </c>
      <c r="C28" s="51" t="s">
        <v>185</v>
      </c>
      <c r="D28" s="51" t="s">
        <v>220</v>
      </c>
      <c r="E28" s="54" t="s">
        <v>221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0</v>
      </c>
      <c r="AD28" s="60">
        <v>0</v>
      </c>
      <c r="AE28" s="60">
        <v>0</v>
      </c>
      <c r="AF28" s="60">
        <v>0</v>
      </c>
      <c r="AG28" s="66" t="str">
        <f>IFERROR(AF28/AD28, 0) * 100</f>
        <v>0</v>
      </c>
      <c r="AH28" s="60" t="s">
        <v>13</v>
      </c>
      <c r="AI28" s="75">
        <v>0</v>
      </c>
      <c r="AJ28" s="75">
        <v>0</v>
      </c>
      <c r="AK28" s="75">
        <v>0</v>
      </c>
      <c r="AL28" s="75" t="str">
        <f>AI28 - AJ28 - AK28</f>
        <v>0</v>
      </c>
      <c r="AM28" s="66">
        <v>0</v>
      </c>
      <c r="AN28" s="72" t="str">
        <f>IFERROR(AM28/(AK28+AL28), 0)</f>
        <v>0</v>
      </c>
      <c r="AO28" s="63">
        <v>1400</v>
      </c>
    </row>
    <row r="29" spans="1:41" customHeight="1" ht="22.5">
      <c r="B29" s="48" t="str">
        <f>SUBTOTAL(3,$C$11:$C$29)</f>
        <v>0</v>
      </c>
      <c r="C29" s="51" t="s">
        <v>185</v>
      </c>
      <c r="D29" s="51" t="s">
        <v>222</v>
      </c>
      <c r="E29" s="54" t="s">
        <v>223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0</v>
      </c>
      <c r="AD29" s="60">
        <v>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0</v>
      </c>
      <c r="AJ29" s="75">
        <v>0</v>
      </c>
      <c r="AK29" s="75">
        <v>0</v>
      </c>
      <c r="AL29" s="75" t="str">
        <f>AI29 - AJ29 - AK29</f>
        <v>0</v>
      </c>
      <c r="AM29" s="66">
        <v>0</v>
      </c>
      <c r="AN29" s="72" t="str">
        <f>IFERROR(AM29/(AK29+AL29), 0)</f>
        <v>0</v>
      </c>
      <c r="AO29" s="63">
        <v>1400</v>
      </c>
    </row>
    <row r="30" spans="1:41" customHeight="1" ht="22.5">
      <c r="B30" s="48" t="str">
        <f>SUBTOTAL(3,$C$11:$C$30)</f>
        <v>0</v>
      </c>
      <c r="C30" s="51" t="s">
        <v>185</v>
      </c>
      <c r="D30" s="51" t="s">
        <v>224</v>
      </c>
      <c r="E30" s="54" t="s">
        <v>225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0</v>
      </c>
      <c r="AD30" s="60">
        <v>0</v>
      </c>
      <c r="AE30" s="60">
        <v>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1110</v>
      </c>
    </row>
    <row r="31" spans="1:41" customHeight="1" ht="22.5">
      <c r="B31" s="48" t="str">
        <f>SUBTOTAL(3,$C$11:$C$31)</f>
        <v>0</v>
      </c>
      <c r="C31" s="51" t="s">
        <v>185</v>
      </c>
      <c r="D31" s="51" t="s">
        <v>226</v>
      </c>
      <c r="E31" s="54" t="s">
        <v>227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0</v>
      </c>
      <c r="AD31" s="60">
        <v>0</v>
      </c>
      <c r="AE31" s="60">
        <v>0</v>
      </c>
      <c r="AF31" s="60">
        <v>0</v>
      </c>
      <c r="AG31" s="66" t="str">
        <f>IFERROR(AF31/AD31, 0) * 100</f>
        <v>0</v>
      </c>
      <c r="AH31" s="60" t="s">
        <v>13</v>
      </c>
      <c r="AI31" s="75">
        <v>0</v>
      </c>
      <c r="AJ31" s="75">
        <v>0</v>
      </c>
      <c r="AK31" s="75">
        <v>0</v>
      </c>
      <c r="AL31" s="75" t="str">
        <f>AI31 - AJ31 - AK31</f>
        <v>0</v>
      </c>
      <c r="AM31" s="66">
        <v>0</v>
      </c>
      <c r="AN31" s="72" t="str">
        <f>IFERROR(AM31/(AK31+AL31), 0)</f>
        <v>0</v>
      </c>
      <c r="AO31" s="63">
        <v>2400</v>
      </c>
    </row>
    <row r="32" spans="1:41" customHeight="1" ht="22.5">
      <c r="B32" s="48" t="str">
        <f>SUBTOTAL(3,$C$11:$C$32)</f>
        <v>0</v>
      </c>
      <c r="C32" s="51" t="s">
        <v>185</v>
      </c>
      <c r="D32" s="51" t="s">
        <v>228</v>
      </c>
      <c r="E32" s="54" t="s">
        <v>229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0</v>
      </c>
      <c r="AD32" s="60">
        <v>0</v>
      </c>
      <c r="AE32" s="60">
        <v>0</v>
      </c>
      <c r="AF32" s="60">
        <v>0</v>
      </c>
      <c r="AG32" s="66" t="str">
        <f>IFERROR(AF32/AD32, 0) * 100</f>
        <v>0</v>
      </c>
      <c r="AH32" s="60" t="s">
        <v>13</v>
      </c>
      <c r="AI32" s="75">
        <v>0</v>
      </c>
      <c r="AJ32" s="75">
        <v>0</v>
      </c>
      <c r="AK32" s="75">
        <v>0</v>
      </c>
      <c r="AL32" s="75" t="str">
        <f>AI32 - AJ32 - AK32</f>
        <v>0</v>
      </c>
      <c r="AM32" s="66">
        <v>0</v>
      </c>
      <c r="AN32" s="72" t="str">
        <f>IFERROR(AM32/(AK32+AL32), 0)</f>
        <v>0</v>
      </c>
      <c r="AO32" s="63">
        <v>3600</v>
      </c>
    </row>
    <row r="33" spans="1:41" customHeight="1" ht="22.5">
      <c r="B33" s="48" t="str">
        <f>SUBTOTAL(3,$C$11:$C$33)</f>
        <v>0</v>
      </c>
      <c r="C33" s="51" t="s">
        <v>185</v>
      </c>
      <c r="D33" s="51" t="s">
        <v>230</v>
      </c>
      <c r="E33" s="54" t="s">
        <v>231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0</v>
      </c>
      <c r="AD33" s="60">
        <v>0</v>
      </c>
      <c r="AE33" s="60">
        <v>0</v>
      </c>
      <c r="AF33" s="60">
        <v>0</v>
      </c>
      <c r="AG33" s="66" t="str">
        <f>IFERROR(AF33/AD33, 0) * 100</f>
        <v>0</v>
      </c>
      <c r="AH33" s="60" t="s">
        <v>13</v>
      </c>
      <c r="AI33" s="75">
        <v>0</v>
      </c>
      <c r="AJ33" s="75">
        <v>0</v>
      </c>
      <c r="AK33" s="75">
        <v>0</v>
      </c>
      <c r="AL33" s="75" t="str">
        <f>AI33 - AJ33 - AK33</f>
        <v>0</v>
      </c>
      <c r="AM33" s="66">
        <v>0</v>
      </c>
      <c r="AN33" s="72" t="str">
        <f>IFERROR(AM33/(AK33+AL33), 0)</f>
        <v>0</v>
      </c>
      <c r="AO33" s="63">
        <v>9630</v>
      </c>
    </row>
    <row r="34" spans="1:41" customHeight="1" ht="22.5">
      <c r="B34" s="48" t="str">
        <f>SUBTOTAL(3,$C$11:$C$34)</f>
        <v>0</v>
      </c>
      <c r="C34" s="51" t="s">
        <v>185</v>
      </c>
      <c r="D34" s="51" t="s">
        <v>232</v>
      </c>
      <c r="E34" s="54" t="s">
        <v>233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0</v>
      </c>
      <c r="AD34" s="60">
        <v>0</v>
      </c>
      <c r="AE34" s="60">
        <v>0</v>
      </c>
      <c r="AF34" s="60">
        <v>0</v>
      </c>
      <c r="AG34" s="66" t="str">
        <f>IFERROR(AF34/AD34, 0) * 100</f>
        <v>0</v>
      </c>
      <c r="AH34" s="60" t="s">
        <v>13</v>
      </c>
      <c r="AI34" s="75">
        <v>0</v>
      </c>
      <c r="AJ34" s="75">
        <v>0</v>
      </c>
      <c r="AK34" s="75">
        <v>0</v>
      </c>
      <c r="AL34" s="75" t="str">
        <f>AI34 - AJ34 - AK34</f>
        <v>0</v>
      </c>
      <c r="AM34" s="66">
        <v>0</v>
      </c>
      <c r="AN34" s="72" t="str">
        <f>IFERROR(AM34/(AK34+AL34), 0)</f>
        <v>0</v>
      </c>
      <c r="AO34" s="63">
        <v>7290</v>
      </c>
    </row>
    <row r="35" spans="1:41" customHeight="1" ht="22.5">
      <c r="B35" s="48" t="str">
        <f>SUBTOTAL(3,$C$11:$C$35)</f>
        <v>0</v>
      </c>
      <c r="C35" s="51" t="s">
        <v>185</v>
      </c>
      <c r="D35" s="51" t="s">
        <v>234</v>
      </c>
      <c r="E35" s="54" t="s">
        <v>207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0</v>
      </c>
      <c r="AD35" s="60">
        <v>0</v>
      </c>
      <c r="AE35" s="60">
        <v>0</v>
      </c>
      <c r="AF35" s="60">
        <v>0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2880</v>
      </c>
    </row>
    <row r="36" spans="1:41" customHeight="1" ht="22.5">
      <c r="B36" s="48" t="str">
        <f>SUBTOTAL(3,$C$11:$C$36)</f>
        <v>0</v>
      </c>
      <c r="C36" s="51" t="s">
        <v>185</v>
      </c>
      <c r="D36" s="51" t="s">
        <v>235</v>
      </c>
      <c r="E36" s="54" t="s">
        <v>236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0</v>
      </c>
      <c r="AD36" s="60">
        <v>0</v>
      </c>
      <c r="AE36" s="60">
        <v>0</v>
      </c>
      <c r="AF36" s="60">
        <v>0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0</v>
      </c>
      <c r="AN36" s="72" t="str">
        <f>IFERROR(AM36/(AK36+AL36), 0)</f>
        <v>0</v>
      </c>
      <c r="AO36" s="63">
        <v>2432</v>
      </c>
    </row>
    <row r="37" spans="1:41" customHeight="1" ht="22.5">
      <c r="B37" s="48" t="str">
        <f>SUBTOTAL(3,$C$11:$C$37)</f>
        <v>0</v>
      </c>
      <c r="C37" s="51" t="s">
        <v>185</v>
      </c>
      <c r="D37" s="51" t="s">
        <v>237</v>
      </c>
      <c r="E37" s="54" t="s">
        <v>238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0</v>
      </c>
      <c r="AD37" s="60">
        <v>0</v>
      </c>
      <c r="AE37" s="60">
        <v>0</v>
      </c>
      <c r="AF37" s="60">
        <v>0</v>
      </c>
      <c r="AG37" s="66" t="str">
        <f>IFERROR(AF37/AD37, 0) * 100</f>
        <v>0</v>
      </c>
      <c r="AH37" s="60" t="s">
        <v>13</v>
      </c>
      <c r="AI37" s="75">
        <v>0</v>
      </c>
      <c r="AJ37" s="75">
        <v>0</v>
      </c>
      <c r="AK37" s="75">
        <v>0</v>
      </c>
      <c r="AL37" s="75" t="str">
        <f>AI37 - AJ37 - AK37</f>
        <v>0</v>
      </c>
      <c r="AM37" s="66">
        <v>0</v>
      </c>
      <c r="AN37" s="72" t="str">
        <f>IFERROR(AM37/(AK37+AL37), 0)</f>
        <v>0</v>
      </c>
      <c r="AO37" s="63">
        <v>1400</v>
      </c>
    </row>
    <row r="38" spans="1:41" customHeight="1" ht="22.5">
      <c r="B38" s="48" t="str">
        <f>SUBTOTAL(3,$C$11:$C$38)</f>
        <v>0</v>
      </c>
      <c r="C38" s="51" t="s">
        <v>185</v>
      </c>
      <c r="D38" s="51" t="s">
        <v>239</v>
      </c>
      <c r="E38" s="54" t="s">
        <v>240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0</v>
      </c>
      <c r="AD38" s="60">
        <v>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0</v>
      </c>
      <c r="AJ38" s="75">
        <v>0</v>
      </c>
      <c r="AK38" s="75">
        <v>0</v>
      </c>
      <c r="AL38" s="75" t="str">
        <f>AI38 - AJ38 - AK38</f>
        <v>0</v>
      </c>
      <c r="AM38" s="66">
        <v>0</v>
      </c>
      <c r="AN38" s="72" t="str">
        <f>IFERROR(AM38/(AK38+AL38), 0)</f>
        <v>0</v>
      </c>
      <c r="AO38" s="63">
        <v>1080</v>
      </c>
    </row>
    <row r="39" spans="1:41" customHeight="1" ht="22.5">
      <c r="B39" s="48" t="str">
        <f>SUBTOTAL(3,$C$11:$C$39)</f>
        <v>0</v>
      </c>
      <c r="C39" s="51" t="s">
        <v>185</v>
      </c>
      <c r="D39" s="51" t="s">
        <v>241</v>
      </c>
      <c r="E39" s="54" t="s">
        <v>240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0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540</v>
      </c>
    </row>
    <row r="40" spans="1:41" customHeight="1" ht="22.5">
      <c r="B40" s="48" t="str">
        <f>SUBTOTAL(3,$C$11:$C$40)</f>
        <v>0</v>
      </c>
      <c r="C40" s="51" t="s">
        <v>185</v>
      </c>
      <c r="D40" s="51" t="s">
        <v>242</v>
      </c>
      <c r="E40" s="54" t="s">
        <v>243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0</v>
      </c>
      <c r="AD40" s="60">
        <v>0</v>
      </c>
      <c r="AE40" s="60">
        <v>0</v>
      </c>
      <c r="AF40" s="60">
        <v>0</v>
      </c>
      <c r="AG40" s="66" t="str">
        <f>IFERROR(AF40/AD40, 0) * 100</f>
        <v>0</v>
      </c>
      <c r="AH40" s="60" t="s">
        <v>13</v>
      </c>
      <c r="AI40" s="75">
        <v>0</v>
      </c>
      <c r="AJ40" s="75">
        <v>0</v>
      </c>
      <c r="AK40" s="75">
        <v>0</v>
      </c>
      <c r="AL40" s="75" t="str">
        <f>AI40 - AJ40 - AK40</f>
        <v>0</v>
      </c>
      <c r="AM40" s="66">
        <v>0</v>
      </c>
      <c r="AN40" s="72" t="str">
        <f>IFERROR(AM40/(AK40+AL40), 0)</f>
        <v>0</v>
      </c>
      <c r="AO40" s="63">
        <v>880</v>
      </c>
    </row>
    <row r="41" spans="1:41" customHeight="1" ht="22.5">
      <c r="B41" s="48" t="str">
        <f>SUBTOTAL(3,$C$11:$C$41)</f>
        <v>0</v>
      </c>
      <c r="C41" s="51" t="s">
        <v>185</v>
      </c>
      <c r="D41" s="51" t="s">
        <v>244</v>
      </c>
      <c r="E41" s="54" t="s">
        <v>243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668</v>
      </c>
    </row>
    <row r="42" spans="1:41" customHeight="1" ht="22.5">
      <c r="B42" s="48" t="str">
        <f>SUBTOTAL(3,$C$11:$C$42)</f>
        <v>0</v>
      </c>
      <c r="C42" s="51" t="s">
        <v>185</v>
      </c>
      <c r="D42" s="51" t="s">
        <v>245</v>
      </c>
      <c r="E42" s="54" t="s">
        <v>246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0</v>
      </c>
      <c r="AD42" s="60">
        <v>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0</v>
      </c>
      <c r="AJ42" s="75">
        <v>0</v>
      </c>
      <c r="AK42" s="75">
        <v>0</v>
      </c>
      <c r="AL42" s="75" t="str">
        <f>AI42 - AJ42 - AK42</f>
        <v>0</v>
      </c>
      <c r="AM42" s="66">
        <v>0</v>
      </c>
      <c r="AN42" s="72" t="str">
        <f>IFERROR(AM42/(AK42+AL42), 0)</f>
        <v>0</v>
      </c>
      <c r="AO42" s="63">
        <v>1558</v>
      </c>
    </row>
    <row r="43" spans="1:41" customHeight="1" ht="22.5">
      <c r="B43" s="48" t="str">
        <f>SUBTOTAL(3,$C$11:$C$43)</f>
        <v>0</v>
      </c>
      <c r="C43" s="51" t="s">
        <v>185</v>
      </c>
      <c r="D43" s="51" t="s">
        <v>247</v>
      </c>
      <c r="E43" s="54" t="s">
        <v>233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0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4995</v>
      </c>
    </row>
    <row r="44" spans="1:41" customHeight="1" ht="22.5">
      <c r="B44" s="49" t="str">
        <f>SUBTOTAL(3,$C$11:$C$44)</f>
        <v>0</v>
      </c>
      <c r="C44" s="52" t="s">
        <v>185</v>
      </c>
      <c r="D44" s="52" t="s">
        <v>248</v>
      </c>
      <c r="E44" s="55" t="s">
        <v>249</v>
      </c>
      <c r="F44" s="58">
        <v>0</v>
      </c>
      <c r="G44" s="61">
        <v>0</v>
      </c>
      <c r="H44" s="61">
        <v>0</v>
      </c>
      <c r="I44" s="61">
        <v>0</v>
      </c>
      <c r="J44" s="76">
        <v>0</v>
      </c>
      <c r="K44" s="76">
        <v>0</v>
      </c>
      <c r="L44" s="76">
        <v>0</v>
      </c>
      <c r="M44" s="76" t="str">
        <f>J44 - K44 - L44</f>
        <v>0</v>
      </c>
      <c r="N44" s="67">
        <v>0</v>
      </c>
      <c r="O44" s="70" t="str">
        <f>IFERROR(N44/(L44+M44), 0)</f>
        <v>0</v>
      </c>
      <c r="P44" s="58">
        <v>0</v>
      </c>
      <c r="Q44" s="61">
        <v>0</v>
      </c>
      <c r="R44" s="61">
        <v>0</v>
      </c>
      <c r="S44" s="61">
        <v>0</v>
      </c>
      <c r="T44" s="76">
        <v>0</v>
      </c>
      <c r="U44" s="76">
        <v>0</v>
      </c>
      <c r="V44" s="76">
        <v>0</v>
      </c>
      <c r="W44" s="76" t="str">
        <f>T44 - U44 - V44</f>
        <v>0</v>
      </c>
      <c r="X44" s="67">
        <v>0</v>
      </c>
      <c r="Y44" s="70" t="str">
        <f>IFERROR(X44/(V44+W44), 0)</f>
        <v>0</v>
      </c>
      <c r="Z44" s="58">
        <v>0</v>
      </c>
      <c r="AA44" s="61">
        <v>0</v>
      </c>
      <c r="AB44" s="64">
        <v>0</v>
      </c>
      <c r="AC44" s="58">
        <v>0</v>
      </c>
      <c r="AD44" s="61">
        <v>0</v>
      </c>
      <c r="AE44" s="61">
        <v>0</v>
      </c>
      <c r="AF44" s="61">
        <v>0</v>
      </c>
      <c r="AG44" s="67" t="str">
        <f>IFERROR(AF44/AD44, 0) * 100</f>
        <v>0</v>
      </c>
      <c r="AH44" s="61" t="s">
        <v>13</v>
      </c>
      <c r="AI44" s="76">
        <v>0</v>
      </c>
      <c r="AJ44" s="76">
        <v>0</v>
      </c>
      <c r="AK44" s="76">
        <v>0</v>
      </c>
      <c r="AL44" s="76" t="str">
        <f>AI44 - AJ44 - AK44</f>
        <v>0</v>
      </c>
      <c r="AM44" s="67">
        <v>0</v>
      </c>
      <c r="AN44" s="73" t="str">
        <f>IFERROR(AM44/(AK44+AL44), 0)</f>
        <v>0</v>
      </c>
      <c r="AO44" s="64">
        <v>3288</v>
      </c>
    </row>
    <row r="45" spans="1:41">
      <c r="AO45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7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SUBTOTAL(9,F11:F36)</f>
        <v>0</v>
      </c>
      <c r="G7" s="40" t="str">
        <f>SUBTOTAL(9,G11:G36)</f>
        <v>0</v>
      </c>
      <c r="H7" s="40" t="str">
        <f>SUBTOTAL(9,H11:H36)</f>
        <v>0</v>
      </c>
      <c r="I7" s="40" t="str">
        <f>SUBTOTAL(9,I11:I36)</f>
        <v>0</v>
      </c>
      <c r="J7" s="77" t="str">
        <f>SUBTOTAL(9,J11:J36)/60</f>
        <v>0</v>
      </c>
      <c r="K7" s="77" t="str">
        <f>SUBTOTAL(9,K11:K36)/60</f>
        <v>0</v>
      </c>
      <c r="L7" s="77" t="str">
        <f>SUBTOTAL(9,L11:L36)/60</f>
        <v>0</v>
      </c>
      <c r="M7" s="77" t="str">
        <f>SUBTOTAL(9,M11:M36)/60</f>
        <v>0</v>
      </c>
      <c r="N7" s="43" t="str">
        <f>SUBTOTAL(9,N11:N36)</f>
        <v>0</v>
      </c>
      <c r="O7" s="44" t="str">
        <f>IFERROR(N7/((L7*60)+(M7*60)), 0)</f>
        <v>0</v>
      </c>
      <c r="P7" s="39" t="str">
        <f>SUBTOTAL(9,P11:P36)</f>
        <v>0</v>
      </c>
      <c r="Q7" s="40" t="str">
        <f>SUBTOTAL(9,Q11:Q36)</f>
        <v>0</v>
      </c>
      <c r="R7" s="40" t="str">
        <f>SUBTOTAL(9,R11:R36)</f>
        <v>0</v>
      </c>
      <c r="S7" s="40" t="str">
        <f>SUBTOTAL(9,S11:S36)</f>
        <v>0</v>
      </c>
      <c r="T7" s="77" t="str">
        <f>SUBTOTAL(9,T11:T36)/60</f>
        <v>0</v>
      </c>
      <c r="U7" s="77" t="str">
        <f>SUBTOTAL(9,U11:U36)/60</f>
        <v>0</v>
      </c>
      <c r="V7" s="77" t="str">
        <f>SUBTOTAL(9,V11:V36)/60</f>
        <v>0</v>
      </c>
      <c r="W7" s="77" t="str">
        <f>SUBTOTAL(9,W11:W36)/60</f>
        <v>0</v>
      </c>
      <c r="X7" s="43" t="str">
        <f>SUBTOTAL(9,X11:X36)</f>
        <v>0</v>
      </c>
      <c r="Y7" s="44" t="str">
        <f>IFERROR(X7/((V7*60)+(W7*60)), 0)</f>
        <v>0</v>
      </c>
      <c r="Z7" s="39" t="str">
        <f>SUBTOTAL(9,Z11:Z36)</f>
        <v>0</v>
      </c>
      <c r="AA7" s="40" t="str">
        <f>SUBTOTAL(9,AA11:AA36)</f>
        <v>0</v>
      </c>
      <c r="AB7" s="41" t="str">
        <f>SUBTOTAL(9,AB11:AB36)</f>
        <v>0</v>
      </c>
      <c r="AC7" s="39" t="str">
        <f>SUBTOTAL(9,AC11:AC36)</f>
        <v>0</v>
      </c>
      <c r="AD7" s="40" t="str">
        <f>SUBTOTAL(9,AD11:AD36)</f>
        <v>0</v>
      </c>
      <c r="AE7" s="40" t="str">
        <f>SUBTOTAL(9,AE11:AE36)</f>
        <v>0</v>
      </c>
      <c r="AF7" s="40" t="str">
        <f>SUBTOTAL(9,AF11:AF36)</f>
        <v>0</v>
      </c>
      <c r="AG7" s="45" t="str">
        <f>IFERROR(AF7/AD7, 0) * 100</f>
        <v>0</v>
      </c>
      <c r="AH7" s="42" t="s">
        <v>13</v>
      </c>
      <c r="AI7" s="77" t="str">
        <f>SUBTOTAL(9,AI11:AI36)/60</f>
        <v>0</v>
      </c>
      <c r="AJ7" s="77" t="str">
        <f>SUBTOTAL(9,AJ11:AJ36)/60</f>
        <v>0</v>
      </c>
      <c r="AK7" s="77" t="str">
        <f>SUBTOTAL(9,AK11:AK36)/60</f>
        <v>0</v>
      </c>
      <c r="AL7" s="77" t="str">
        <f>SUBTOTAL(9,AL11:AL36)/60</f>
        <v>0</v>
      </c>
      <c r="AM7" s="43" t="str">
        <f>SUBTOTAL(9,AM11:AM36)</f>
        <v>0</v>
      </c>
      <c r="AN7" s="46" t="str">
        <f>IFERROR(AM7/((AK7*60)+(AL7*60)), 0)</f>
        <v>0</v>
      </c>
      <c r="AO7" s="41" t="str">
        <f>SUBTOTAL(9,AO11:AO36)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250</v>
      </c>
      <c r="D11" s="50" t="s">
        <v>251</v>
      </c>
      <c r="E11" s="53" t="s">
        <v>252</v>
      </c>
      <c r="F11" s="56">
        <v>408</v>
      </c>
      <c r="G11" s="59">
        <v>391</v>
      </c>
      <c r="H11" s="59">
        <v>-17</v>
      </c>
      <c r="I11" s="59">
        <v>-6</v>
      </c>
      <c r="J11" s="74">
        <v>1015</v>
      </c>
      <c r="K11" s="74">
        <v>120</v>
      </c>
      <c r="L11" s="74">
        <v>51</v>
      </c>
      <c r="M11" s="74" t="str">
        <f>J11 - K11 - L11</f>
        <v>0</v>
      </c>
      <c r="N11" s="65">
        <v>723.35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408</v>
      </c>
      <c r="AA11" s="59">
        <v>384</v>
      </c>
      <c r="AB11" s="62">
        <v>0</v>
      </c>
      <c r="AC11" s="56">
        <v>816</v>
      </c>
      <c r="AD11" s="59">
        <v>779</v>
      </c>
      <c r="AE11" s="59">
        <v>-37</v>
      </c>
      <c r="AF11" s="59">
        <v>-11</v>
      </c>
      <c r="AG11" s="65" t="str">
        <f>IFERROR(AF11/AD11, 0) * 100</f>
        <v>0</v>
      </c>
      <c r="AH11" s="59" t="s">
        <v>13</v>
      </c>
      <c r="AI11" s="74">
        <v>2037</v>
      </c>
      <c r="AJ11" s="74">
        <v>240</v>
      </c>
      <c r="AK11" s="74">
        <v>57</v>
      </c>
      <c r="AL11" s="74" t="str">
        <f>AI11 - AJ11 - AK11</f>
        <v>0</v>
      </c>
      <c r="AM11" s="65">
        <v>1441.15</v>
      </c>
      <c r="AN11" s="71" t="str">
        <f>IFERROR(AM11/(AK11+AL11), 0)</f>
        <v>0</v>
      </c>
      <c r="AO11" s="62">
        <v>7620</v>
      </c>
    </row>
    <row r="12" spans="1:41" customHeight="1" ht="22.5">
      <c r="B12" s="48" t="str">
        <f>SUBTOTAL(3,$C$11:$C$12)</f>
        <v>0</v>
      </c>
      <c r="C12" s="51" t="s">
        <v>250</v>
      </c>
      <c r="D12" s="51" t="s">
        <v>253</v>
      </c>
      <c r="E12" s="54" t="s">
        <v>254</v>
      </c>
      <c r="F12" s="57">
        <v>498</v>
      </c>
      <c r="G12" s="60">
        <v>440</v>
      </c>
      <c r="H12" s="60">
        <v>-58</v>
      </c>
      <c r="I12" s="60">
        <v>-27</v>
      </c>
      <c r="J12" s="75">
        <v>927</v>
      </c>
      <c r="K12" s="75">
        <v>80</v>
      </c>
      <c r="L12" s="75">
        <v>332</v>
      </c>
      <c r="M12" s="75" t="str">
        <f>J12 - K12 - L12</f>
        <v>0</v>
      </c>
      <c r="N12" s="66">
        <v>536.8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498</v>
      </c>
      <c r="AA12" s="60">
        <v>528</v>
      </c>
      <c r="AB12" s="63">
        <v>0</v>
      </c>
      <c r="AC12" s="57">
        <v>1126</v>
      </c>
      <c r="AD12" s="60">
        <v>728</v>
      </c>
      <c r="AE12" s="60">
        <v>-398</v>
      </c>
      <c r="AF12" s="60">
        <v>-50</v>
      </c>
      <c r="AG12" s="66" t="str">
        <f>IFERROR(AF12/AD12, 0) * 100</f>
        <v>0</v>
      </c>
      <c r="AH12" s="60" t="s">
        <v>13</v>
      </c>
      <c r="AI12" s="75">
        <v>1745</v>
      </c>
      <c r="AJ12" s="75">
        <v>150</v>
      </c>
      <c r="AK12" s="75">
        <v>729</v>
      </c>
      <c r="AL12" s="75" t="str">
        <f>AI12 - AJ12 - AK12</f>
        <v>0</v>
      </c>
      <c r="AM12" s="66">
        <v>888.16</v>
      </c>
      <c r="AN12" s="72" t="str">
        <f>IFERROR(AM12/(AK12+AL12), 0)</f>
        <v>0</v>
      </c>
      <c r="AO12" s="63">
        <v>6646</v>
      </c>
    </row>
    <row r="13" spans="1:41" customHeight="1" ht="22.5">
      <c r="B13" s="48" t="str">
        <f>SUBTOTAL(3,$C$11:$C$13)</f>
        <v>0</v>
      </c>
      <c r="C13" s="51" t="s">
        <v>250</v>
      </c>
      <c r="D13" s="51" t="s">
        <v>255</v>
      </c>
      <c r="E13" s="54" t="s">
        <v>252</v>
      </c>
      <c r="F13" s="57">
        <v>528</v>
      </c>
      <c r="G13" s="60">
        <v>502</v>
      </c>
      <c r="H13" s="60">
        <v>-26</v>
      </c>
      <c r="I13" s="60">
        <v>-2</v>
      </c>
      <c r="J13" s="75">
        <v>1041</v>
      </c>
      <c r="K13" s="75">
        <v>120</v>
      </c>
      <c r="L13" s="75">
        <v>24</v>
      </c>
      <c r="M13" s="75" t="str">
        <f>J13 - K13 - L13</f>
        <v>0</v>
      </c>
      <c r="N13" s="66">
        <v>928.7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528</v>
      </c>
      <c r="AA13" s="60">
        <v>528</v>
      </c>
      <c r="AB13" s="63">
        <v>0</v>
      </c>
      <c r="AC13" s="57">
        <v>1056</v>
      </c>
      <c r="AD13" s="60">
        <v>980</v>
      </c>
      <c r="AE13" s="60">
        <v>-76</v>
      </c>
      <c r="AF13" s="60">
        <v>-4</v>
      </c>
      <c r="AG13" s="66" t="str">
        <f>IFERROR(AF13/AD13, 0) * 100</f>
        <v>0</v>
      </c>
      <c r="AH13" s="60" t="s">
        <v>13</v>
      </c>
      <c r="AI13" s="75">
        <v>2061</v>
      </c>
      <c r="AJ13" s="75">
        <v>240</v>
      </c>
      <c r="AK13" s="75">
        <v>73</v>
      </c>
      <c r="AL13" s="75" t="str">
        <f>AI13 - AJ13 - AK13</f>
        <v>0</v>
      </c>
      <c r="AM13" s="66">
        <v>1813</v>
      </c>
      <c r="AN13" s="72" t="str">
        <f>IFERROR(AM13/(AK13+AL13), 0)</f>
        <v>0</v>
      </c>
      <c r="AO13" s="63">
        <v>6660</v>
      </c>
    </row>
    <row r="14" spans="1:41" customHeight="1" ht="22.5">
      <c r="B14" s="48" t="str">
        <f>SUBTOTAL(3,$C$11:$C$14)</f>
        <v>0</v>
      </c>
      <c r="C14" s="51" t="s">
        <v>250</v>
      </c>
      <c r="D14" s="51" t="s">
        <v>256</v>
      </c>
      <c r="E14" s="54" t="s">
        <v>252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0</v>
      </c>
      <c r="AD14" s="60">
        <v>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0</v>
      </c>
      <c r="AJ14" s="75">
        <v>0</v>
      </c>
      <c r="AK14" s="75">
        <v>0</v>
      </c>
      <c r="AL14" s="75" t="str">
        <f>AI14 - AJ14 - AK14</f>
        <v>0</v>
      </c>
      <c r="AM14" s="66">
        <v>0</v>
      </c>
      <c r="AN14" s="72" t="str">
        <f>IFERROR(AM14/(AK14+AL14), 0)</f>
        <v>0</v>
      </c>
      <c r="AO14" s="63">
        <v>564</v>
      </c>
    </row>
    <row r="15" spans="1:41" customHeight="1" ht="22.5">
      <c r="B15" s="48" t="str">
        <f>SUBTOTAL(3,$C$11:$C$15)</f>
        <v>0</v>
      </c>
      <c r="C15" s="51" t="s">
        <v>250</v>
      </c>
      <c r="D15" s="51" t="s">
        <v>257</v>
      </c>
      <c r="E15" s="54" t="s">
        <v>252</v>
      </c>
      <c r="F15" s="57">
        <v>468</v>
      </c>
      <c r="G15" s="60">
        <v>329</v>
      </c>
      <c r="H15" s="60">
        <v>-139</v>
      </c>
      <c r="I15" s="60">
        <v>-1</v>
      </c>
      <c r="J15" s="75">
        <v>809</v>
      </c>
      <c r="K15" s="75">
        <v>110</v>
      </c>
      <c r="L15" s="75">
        <v>42</v>
      </c>
      <c r="M15" s="75" t="str">
        <f>J15 - K15 - L15</f>
        <v>0</v>
      </c>
      <c r="N15" s="66">
        <v>546.14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264</v>
      </c>
      <c r="AA15" s="60">
        <v>0</v>
      </c>
      <c r="AB15" s="63">
        <v>0</v>
      </c>
      <c r="AC15" s="57">
        <v>756</v>
      </c>
      <c r="AD15" s="60">
        <v>617</v>
      </c>
      <c r="AE15" s="60">
        <v>-139</v>
      </c>
      <c r="AF15" s="60">
        <v>-3</v>
      </c>
      <c r="AG15" s="66" t="str">
        <f>IFERROR(AF15/AD15, 0) * 100</f>
        <v>0</v>
      </c>
      <c r="AH15" s="60" t="s">
        <v>13</v>
      </c>
      <c r="AI15" s="75">
        <v>1522</v>
      </c>
      <c r="AJ15" s="75">
        <v>180</v>
      </c>
      <c r="AK15" s="75">
        <v>123</v>
      </c>
      <c r="AL15" s="75" t="str">
        <f>AI15 - AJ15 - AK15</f>
        <v>0</v>
      </c>
      <c r="AM15" s="66">
        <v>1024.22</v>
      </c>
      <c r="AN15" s="72" t="str">
        <f>IFERROR(AM15/(AK15+AL15), 0)</f>
        <v>0</v>
      </c>
      <c r="AO15" s="63">
        <v>3660</v>
      </c>
    </row>
    <row r="16" spans="1:41" customHeight="1" ht="22.5">
      <c r="B16" s="48" t="str">
        <f>SUBTOTAL(3,$C$11:$C$16)</f>
        <v>0</v>
      </c>
      <c r="C16" s="51" t="s">
        <v>250</v>
      </c>
      <c r="D16" s="51" t="s">
        <v>258</v>
      </c>
      <c r="E16" s="54" t="s">
        <v>254</v>
      </c>
      <c r="F16" s="57">
        <v>396</v>
      </c>
      <c r="G16" s="60">
        <v>234</v>
      </c>
      <c r="H16" s="60">
        <v>-162</v>
      </c>
      <c r="I16" s="60">
        <v>0</v>
      </c>
      <c r="J16" s="75">
        <v>335</v>
      </c>
      <c r="K16" s="75">
        <v>50</v>
      </c>
      <c r="L16" s="75">
        <v>61</v>
      </c>
      <c r="M16" s="75" t="str">
        <f>J16 - K16 - L16</f>
        <v>0</v>
      </c>
      <c r="N16" s="66">
        <v>234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396</v>
      </c>
      <c r="AA16" s="60">
        <v>0</v>
      </c>
      <c r="AB16" s="63">
        <v>0</v>
      </c>
      <c r="AC16" s="57">
        <v>648</v>
      </c>
      <c r="AD16" s="60">
        <v>514</v>
      </c>
      <c r="AE16" s="60">
        <v>-134</v>
      </c>
      <c r="AF16" s="60">
        <v>-8</v>
      </c>
      <c r="AG16" s="66" t="str">
        <f>IFERROR(AF16/AD16, 0) * 100</f>
        <v>0</v>
      </c>
      <c r="AH16" s="60" t="s">
        <v>13</v>
      </c>
      <c r="AI16" s="75">
        <v>733</v>
      </c>
      <c r="AJ16" s="75">
        <v>100</v>
      </c>
      <c r="AK16" s="75">
        <v>183</v>
      </c>
      <c r="AL16" s="75" t="str">
        <f>AI16 - AJ16 - AK16</f>
        <v>0</v>
      </c>
      <c r="AM16" s="66">
        <v>514</v>
      </c>
      <c r="AN16" s="72" t="str">
        <f>IFERROR(AM16/(AK16+AL16), 0)</f>
        <v>0</v>
      </c>
      <c r="AO16" s="63">
        <v>4320</v>
      </c>
    </row>
    <row r="17" spans="1:41" customHeight="1" ht="22.5">
      <c r="B17" s="48" t="str">
        <f>SUBTOTAL(3,$C$11:$C$17)</f>
        <v>0</v>
      </c>
      <c r="C17" s="51" t="s">
        <v>250</v>
      </c>
      <c r="D17" s="51" t="s">
        <v>259</v>
      </c>
      <c r="E17" s="54" t="s">
        <v>252</v>
      </c>
      <c r="F17" s="57">
        <v>552</v>
      </c>
      <c r="G17" s="60">
        <v>499</v>
      </c>
      <c r="H17" s="60">
        <v>-53</v>
      </c>
      <c r="I17" s="60">
        <v>0</v>
      </c>
      <c r="J17" s="75">
        <v>828</v>
      </c>
      <c r="K17" s="75">
        <v>110</v>
      </c>
      <c r="L17" s="75">
        <v>88</v>
      </c>
      <c r="M17" s="75" t="str">
        <f>J17 - K17 - L17</f>
        <v>0</v>
      </c>
      <c r="N17" s="66">
        <v>648.7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552</v>
      </c>
      <c r="AA17" s="60">
        <v>516</v>
      </c>
      <c r="AB17" s="63">
        <v>0</v>
      </c>
      <c r="AC17" s="57">
        <v>1104</v>
      </c>
      <c r="AD17" s="60">
        <v>1104</v>
      </c>
      <c r="AE17" s="60">
        <v>0</v>
      </c>
      <c r="AF17" s="60">
        <v>-3</v>
      </c>
      <c r="AG17" s="66" t="str">
        <f>IFERROR(AF17/AD17, 0) * 100</f>
        <v>0</v>
      </c>
      <c r="AH17" s="60" t="s">
        <v>13</v>
      </c>
      <c r="AI17" s="75">
        <v>1856</v>
      </c>
      <c r="AJ17" s="75">
        <v>230</v>
      </c>
      <c r="AK17" s="75">
        <v>148</v>
      </c>
      <c r="AL17" s="75" t="str">
        <f>AI17 - AJ17 - AK17</f>
        <v>0</v>
      </c>
      <c r="AM17" s="66">
        <v>1435.2</v>
      </c>
      <c r="AN17" s="72" t="str">
        <f>IFERROR(AM17/(AK17+AL17), 0)</f>
        <v>0</v>
      </c>
      <c r="AO17" s="63">
        <v>10524</v>
      </c>
    </row>
    <row r="18" spans="1:41" customHeight="1" ht="22.5">
      <c r="B18" s="48" t="str">
        <f>SUBTOTAL(3,$C$11:$C$18)</f>
        <v>0</v>
      </c>
      <c r="C18" s="51" t="s">
        <v>250</v>
      </c>
      <c r="D18" s="51" t="s">
        <v>260</v>
      </c>
      <c r="E18" s="54" t="s">
        <v>254</v>
      </c>
      <c r="F18" s="57">
        <v>0</v>
      </c>
      <c r="G18" s="60">
        <v>0</v>
      </c>
      <c r="H18" s="60">
        <v>0</v>
      </c>
      <c r="I18" s="60">
        <v>-3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0</v>
      </c>
      <c r="AD18" s="60">
        <v>0</v>
      </c>
      <c r="AE18" s="60">
        <v>0</v>
      </c>
      <c r="AF18" s="60">
        <v>-3</v>
      </c>
      <c r="AG18" s="66" t="str">
        <f>IFERROR(AF18/AD18, 0) * 100</f>
        <v>0</v>
      </c>
      <c r="AH18" s="60" t="s">
        <v>13</v>
      </c>
      <c r="AI18" s="75">
        <v>0</v>
      </c>
      <c r="AJ18" s="75">
        <v>0</v>
      </c>
      <c r="AK18" s="75">
        <v>0</v>
      </c>
      <c r="AL18" s="75" t="str">
        <f>AI18 - AJ18 - AK18</f>
        <v>0</v>
      </c>
      <c r="AM18" s="66">
        <v>0</v>
      </c>
      <c r="AN18" s="72" t="str">
        <f>IFERROR(AM18/(AK18+AL18), 0)</f>
        <v>0</v>
      </c>
      <c r="AO18" s="63">
        <v>564</v>
      </c>
    </row>
    <row r="19" spans="1:41" customHeight="1" ht="22.5">
      <c r="B19" s="48" t="str">
        <f>SUBTOTAL(3,$C$11:$C$19)</f>
        <v>0</v>
      </c>
      <c r="C19" s="51" t="s">
        <v>250</v>
      </c>
      <c r="D19" s="51" t="s">
        <v>261</v>
      </c>
      <c r="E19" s="54" t="s">
        <v>252</v>
      </c>
      <c r="F19" s="57">
        <v>0</v>
      </c>
      <c r="G19" s="60">
        <v>126</v>
      </c>
      <c r="H19" s="60">
        <v>126</v>
      </c>
      <c r="I19" s="60">
        <v>-10</v>
      </c>
      <c r="J19" s="75">
        <v>427</v>
      </c>
      <c r="K19" s="75">
        <v>60</v>
      </c>
      <c r="L19" s="75">
        <v>3</v>
      </c>
      <c r="M19" s="75" t="str">
        <f>J19 - K19 - L19</f>
        <v>0</v>
      </c>
      <c r="N19" s="66">
        <v>201.6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300</v>
      </c>
      <c r="AA19" s="60">
        <v>288</v>
      </c>
      <c r="AB19" s="63">
        <v>0</v>
      </c>
      <c r="AC19" s="57">
        <v>126</v>
      </c>
      <c r="AD19" s="60">
        <v>126</v>
      </c>
      <c r="AE19" s="60">
        <v>0</v>
      </c>
      <c r="AF19" s="60">
        <v>-10</v>
      </c>
      <c r="AG19" s="66" t="str">
        <f>IFERROR(AF19/AD19, 0) * 100</f>
        <v>0</v>
      </c>
      <c r="AH19" s="60" t="s">
        <v>13</v>
      </c>
      <c r="AI19" s="75">
        <v>427</v>
      </c>
      <c r="AJ19" s="75">
        <v>60</v>
      </c>
      <c r="AK19" s="75">
        <v>3</v>
      </c>
      <c r="AL19" s="75" t="str">
        <f>AI19 - AJ19 - AK19</f>
        <v>0</v>
      </c>
      <c r="AM19" s="66">
        <v>201.6</v>
      </c>
      <c r="AN19" s="72" t="str">
        <f>IFERROR(AM19/(AK19+AL19), 0)</f>
        <v>0</v>
      </c>
      <c r="AO19" s="63">
        <v>3426</v>
      </c>
    </row>
    <row r="20" spans="1:41" customHeight="1" ht="22.5">
      <c r="B20" s="48" t="str">
        <f>SUBTOTAL(3,$C$11:$C$20)</f>
        <v>0</v>
      </c>
      <c r="C20" s="51" t="s">
        <v>250</v>
      </c>
      <c r="D20" s="51" t="s">
        <v>262</v>
      </c>
      <c r="E20" s="54" t="s">
        <v>254</v>
      </c>
      <c r="F20" s="57">
        <v>126</v>
      </c>
      <c r="G20" s="60">
        <v>0</v>
      </c>
      <c r="H20" s="60">
        <v>-126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480</v>
      </c>
      <c r="AB20" s="63">
        <v>0</v>
      </c>
      <c r="AC20" s="57">
        <v>126</v>
      </c>
      <c r="AD20" s="60">
        <v>0</v>
      </c>
      <c r="AE20" s="60">
        <v>-126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2886</v>
      </c>
    </row>
    <row r="21" spans="1:41" customHeight="1" ht="22.5">
      <c r="B21" s="48" t="str">
        <f>SUBTOTAL(3,$C$11:$C$21)</f>
        <v>0</v>
      </c>
      <c r="C21" s="51" t="s">
        <v>250</v>
      </c>
      <c r="D21" s="51" t="s">
        <v>263</v>
      </c>
      <c r="E21" s="54" t="s">
        <v>252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250</v>
      </c>
      <c r="D22" s="51" t="s">
        <v>264</v>
      </c>
      <c r="E22" s="54" t="s">
        <v>252</v>
      </c>
      <c r="F22" s="57">
        <v>648</v>
      </c>
      <c r="G22" s="60">
        <v>482</v>
      </c>
      <c r="H22" s="60">
        <v>-166</v>
      </c>
      <c r="I22" s="60">
        <v>-2</v>
      </c>
      <c r="J22" s="75">
        <v>1022</v>
      </c>
      <c r="K22" s="75">
        <v>120</v>
      </c>
      <c r="L22" s="75">
        <v>0</v>
      </c>
      <c r="M22" s="75" t="str">
        <f>J22 - K22 - L22</f>
        <v>0</v>
      </c>
      <c r="N22" s="66">
        <v>602.5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648</v>
      </c>
      <c r="AA22" s="60">
        <v>612</v>
      </c>
      <c r="AB22" s="63">
        <v>0</v>
      </c>
      <c r="AC22" s="57">
        <v>1296</v>
      </c>
      <c r="AD22" s="60">
        <v>1130</v>
      </c>
      <c r="AE22" s="60">
        <v>-166</v>
      </c>
      <c r="AF22" s="60">
        <v>-6</v>
      </c>
      <c r="AG22" s="66" t="str">
        <f>IFERROR(AF22/AD22, 0) * 100</f>
        <v>0</v>
      </c>
      <c r="AH22" s="60" t="s">
        <v>13</v>
      </c>
      <c r="AI22" s="75">
        <v>2052</v>
      </c>
      <c r="AJ22" s="75">
        <v>240</v>
      </c>
      <c r="AK22" s="75">
        <v>0</v>
      </c>
      <c r="AL22" s="75" t="str">
        <f>AI22 - AJ22 - AK22</f>
        <v>0</v>
      </c>
      <c r="AM22" s="66">
        <v>1412.5</v>
      </c>
      <c r="AN22" s="72" t="str">
        <f>IFERROR(AM22/(AK22+AL22), 0)</f>
        <v>0</v>
      </c>
      <c r="AO22" s="63">
        <v>11604</v>
      </c>
    </row>
    <row r="23" spans="1:41" customHeight="1" ht="22.5">
      <c r="B23" s="48" t="str">
        <f>SUBTOTAL(3,$C$11:$C$23)</f>
        <v>0</v>
      </c>
      <c r="C23" s="51" t="s">
        <v>250</v>
      </c>
      <c r="D23" s="51" t="s">
        <v>265</v>
      </c>
      <c r="E23" s="54" t="s">
        <v>254</v>
      </c>
      <c r="F23" s="57">
        <v>1020</v>
      </c>
      <c r="G23" s="60">
        <v>959</v>
      </c>
      <c r="H23" s="60">
        <v>-61</v>
      </c>
      <c r="I23" s="60">
        <v>0</v>
      </c>
      <c r="J23" s="75">
        <v>1033</v>
      </c>
      <c r="K23" s="75">
        <v>120</v>
      </c>
      <c r="L23" s="75">
        <v>55</v>
      </c>
      <c r="M23" s="75" t="str">
        <f>J23 - K23 - L23</f>
        <v>0</v>
      </c>
      <c r="N23" s="66">
        <v>719.25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1020</v>
      </c>
      <c r="AA23" s="60">
        <v>1020</v>
      </c>
      <c r="AB23" s="63">
        <v>0</v>
      </c>
      <c r="AC23" s="57">
        <v>2040</v>
      </c>
      <c r="AD23" s="60">
        <v>1887</v>
      </c>
      <c r="AE23" s="60">
        <v>-153</v>
      </c>
      <c r="AF23" s="60">
        <v>-3</v>
      </c>
      <c r="AG23" s="66" t="str">
        <f>IFERROR(AF23/AD23, 0) * 100</f>
        <v>0</v>
      </c>
      <c r="AH23" s="60" t="s">
        <v>13</v>
      </c>
      <c r="AI23" s="75">
        <v>2066</v>
      </c>
      <c r="AJ23" s="75">
        <v>240</v>
      </c>
      <c r="AK23" s="75">
        <v>111</v>
      </c>
      <c r="AL23" s="75" t="str">
        <f>AI23 - AJ23 - AK23</f>
        <v>0</v>
      </c>
      <c r="AM23" s="66">
        <v>1415.25</v>
      </c>
      <c r="AN23" s="72" t="str">
        <f>IFERROR(AM23/(AK23+AL23), 0)</f>
        <v>0</v>
      </c>
      <c r="AO23" s="63">
        <v>14700</v>
      </c>
    </row>
    <row r="24" spans="1:41" customHeight="1" ht="22.5">
      <c r="B24" s="48" t="str">
        <f>SUBTOTAL(3,$C$11:$C$24)</f>
        <v>0</v>
      </c>
      <c r="C24" s="51" t="s">
        <v>250</v>
      </c>
      <c r="D24" s="51" t="s">
        <v>266</v>
      </c>
      <c r="E24" s="54" t="s">
        <v>252</v>
      </c>
      <c r="F24" s="57">
        <v>336</v>
      </c>
      <c r="G24" s="60">
        <v>84</v>
      </c>
      <c r="H24" s="60">
        <v>-252</v>
      </c>
      <c r="I24" s="60">
        <v>-12</v>
      </c>
      <c r="J24" s="75">
        <v>1034</v>
      </c>
      <c r="K24" s="75">
        <v>120</v>
      </c>
      <c r="L24" s="75">
        <v>467</v>
      </c>
      <c r="M24" s="75" t="str">
        <f>J24 - K24 - L24</f>
        <v>0</v>
      </c>
      <c r="N24" s="66">
        <v>151.2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528</v>
      </c>
      <c r="AA24" s="60">
        <v>0</v>
      </c>
      <c r="AB24" s="63">
        <v>0</v>
      </c>
      <c r="AC24" s="57">
        <v>1020</v>
      </c>
      <c r="AD24" s="60">
        <v>493</v>
      </c>
      <c r="AE24" s="60">
        <v>-527</v>
      </c>
      <c r="AF24" s="60">
        <v>-16</v>
      </c>
      <c r="AG24" s="66" t="str">
        <f>IFERROR(AF24/AD24, 0) * 100</f>
        <v>0</v>
      </c>
      <c r="AH24" s="60" t="s">
        <v>13</v>
      </c>
      <c r="AI24" s="75">
        <v>2073</v>
      </c>
      <c r="AJ24" s="75">
        <v>240</v>
      </c>
      <c r="AK24" s="75">
        <v>943</v>
      </c>
      <c r="AL24" s="75" t="str">
        <f>AI24 - AJ24 - AK24</f>
        <v>0</v>
      </c>
      <c r="AM24" s="66">
        <v>887.4</v>
      </c>
      <c r="AN24" s="72" t="str">
        <f>IFERROR(AM24/(AK24+AL24), 0)</f>
        <v>0</v>
      </c>
      <c r="AO24" s="63">
        <v>4560</v>
      </c>
    </row>
    <row r="25" spans="1:41" customHeight="1" ht="22.5">
      <c r="B25" s="48" t="str">
        <f>SUBTOTAL(3,$C$11:$C$25)</f>
        <v>0</v>
      </c>
      <c r="C25" s="51" t="s">
        <v>250</v>
      </c>
      <c r="D25" s="51" t="s">
        <v>267</v>
      </c>
      <c r="E25" s="54" t="s">
        <v>254</v>
      </c>
      <c r="F25" s="57">
        <v>396</v>
      </c>
      <c r="G25" s="60">
        <v>308</v>
      </c>
      <c r="H25" s="60">
        <v>-88</v>
      </c>
      <c r="I25" s="60">
        <v>0</v>
      </c>
      <c r="J25" s="75">
        <v>510</v>
      </c>
      <c r="K25" s="75">
        <v>60</v>
      </c>
      <c r="L25" s="75">
        <v>63</v>
      </c>
      <c r="M25" s="75" t="str">
        <f>J25 - K25 - L25</f>
        <v>0</v>
      </c>
      <c r="N25" s="66">
        <v>308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492</v>
      </c>
      <c r="AB25" s="63">
        <v>0</v>
      </c>
      <c r="AC25" s="57">
        <v>792</v>
      </c>
      <c r="AD25" s="60">
        <v>650</v>
      </c>
      <c r="AE25" s="60">
        <v>-142</v>
      </c>
      <c r="AF25" s="60">
        <v>-1</v>
      </c>
      <c r="AG25" s="66" t="str">
        <f>IFERROR(AF25/AD25, 0) * 100</f>
        <v>0</v>
      </c>
      <c r="AH25" s="60" t="s">
        <v>13</v>
      </c>
      <c r="AI25" s="75">
        <v>1026</v>
      </c>
      <c r="AJ25" s="75">
        <v>120</v>
      </c>
      <c r="AK25" s="75">
        <v>82</v>
      </c>
      <c r="AL25" s="75" t="str">
        <f>AI25 - AJ25 - AK25</f>
        <v>0</v>
      </c>
      <c r="AM25" s="66">
        <v>650</v>
      </c>
      <c r="AN25" s="72" t="str">
        <f>IFERROR(AM25/(AK25+AL25), 0)</f>
        <v>0</v>
      </c>
      <c r="AO25" s="63">
        <v>7020</v>
      </c>
    </row>
    <row r="26" spans="1:41" customHeight="1" ht="22.5">
      <c r="B26" s="48" t="str">
        <f>SUBTOTAL(3,$C$11:$C$26)</f>
        <v>0</v>
      </c>
      <c r="C26" s="51" t="s">
        <v>250</v>
      </c>
      <c r="D26" s="51" t="s">
        <v>268</v>
      </c>
      <c r="E26" s="54" t="s">
        <v>252</v>
      </c>
      <c r="F26" s="57">
        <v>402</v>
      </c>
      <c r="G26" s="60">
        <v>374</v>
      </c>
      <c r="H26" s="60">
        <v>-28</v>
      </c>
      <c r="I26" s="60">
        <v>-3</v>
      </c>
      <c r="J26" s="75">
        <v>846</v>
      </c>
      <c r="K26" s="75">
        <v>110</v>
      </c>
      <c r="L26" s="75">
        <v>5</v>
      </c>
      <c r="M26" s="75" t="str">
        <f>J26 - K26 - L26</f>
        <v>0</v>
      </c>
      <c r="N26" s="66">
        <v>665.72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270</v>
      </c>
      <c r="AA26" s="60">
        <v>402</v>
      </c>
      <c r="AB26" s="63">
        <v>0</v>
      </c>
      <c r="AC26" s="57">
        <v>804</v>
      </c>
      <c r="AD26" s="60">
        <v>804</v>
      </c>
      <c r="AE26" s="60">
        <v>0</v>
      </c>
      <c r="AF26" s="60">
        <v>-6</v>
      </c>
      <c r="AG26" s="66" t="str">
        <f>IFERROR(AF26/AD26, 0) * 100</f>
        <v>0</v>
      </c>
      <c r="AH26" s="60" t="s">
        <v>13</v>
      </c>
      <c r="AI26" s="75">
        <v>1869</v>
      </c>
      <c r="AJ26" s="75">
        <v>230</v>
      </c>
      <c r="AK26" s="75">
        <v>23</v>
      </c>
      <c r="AL26" s="75" t="str">
        <f>AI26 - AJ26 - AK26</f>
        <v>0</v>
      </c>
      <c r="AM26" s="66">
        <v>1431.12</v>
      </c>
      <c r="AN26" s="72" t="str">
        <f>IFERROR(AM26/(AK26+AL26), 0)</f>
        <v>0</v>
      </c>
      <c r="AO26" s="63">
        <v>7404</v>
      </c>
    </row>
    <row r="27" spans="1:41" customHeight="1" ht="22.5">
      <c r="B27" s="48" t="str">
        <f>SUBTOTAL(3,$C$11:$C$27)</f>
        <v>0</v>
      </c>
      <c r="C27" s="51" t="s">
        <v>250</v>
      </c>
      <c r="D27" s="51" t="s">
        <v>269</v>
      </c>
      <c r="E27" s="54" t="s">
        <v>252</v>
      </c>
      <c r="F27" s="57">
        <v>648</v>
      </c>
      <c r="G27" s="60">
        <v>586</v>
      </c>
      <c r="H27" s="60">
        <v>-62</v>
      </c>
      <c r="I27" s="60">
        <v>-4</v>
      </c>
      <c r="J27" s="75">
        <v>1017</v>
      </c>
      <c r="K27" s="75">
        <v>120</v>
      </c>
      <c r="L27" s="75">
        <v>210</v>
      </c>
      <c r="M27" s="75" t="str">
        <f>J27 - K27 - L27</f>
        <v>0</v>
      </c>
      <c r="N27" s="66">
        <v>732.5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648</v>
      </c>
      <c r="AA27" s="60">
        <v>612</v>
      </c>
      <c r="AB27" s="63">
        <v>0</v>
      </c>
      <c r="AC27" s="57">
        <v>1296</v>
      </c>
      <c r="AD27" s="60">
        <v>1234</v>
      </c>
      <c r="AE27" s="60">
        <v>-62</v>
      </c>
      <c r="AF27" s="60">
        <v>-13</v>
      </c>
      <c r="AG27" s="66" t="str">
        <f>IFERROR(AF27/AD27, 0) * 100</f>
        <v>0</v>
      </c>
      <c r="AH27" s="60" t="s">
        <v>13</v>
      </c>
      <c r="AI27" s="75">
        <v>2026</v>
      </c>
      <c r="AJ27" s="75">
        <v>240</v>
      </c>
      <c r="AK27" s="75">
        <v>292</v>
      </c>
      <c r="AL27" s="75" t="str">
        <f>AI27 - AJ27 - AK27</f>
        <v>0</v>
      </c>
      <c r="AM27" s="66">
        <v>1542.5</v>
      </c>
      <c r="AN27" s="72" t="str">
        <f>IFERROR(AM27/(AK27+AL27), 0)</f>
        <v>0</v>
      </c>
      <c r="AO27" s="63">
        <v>11604</v>
      </c>
    </row>
    <row r="28" spans="1:41" customHeight="1" ht="22.5">
      <c r="B28" s="48" t="str">
        <f>SUBTOTAL(3,$C$11:$C$28)</f>
        <v>0</v>
      </c>
      <c r="C28" s="51" t="s">
        <v>250</v>
      </c>
      <c r="D28" s="51" t="s">
        <v>270</v>
      </c>
      <c r="E28" s="54" t="s">
        <v>252</v>
      </c>
      <c r="F28" s="57">
        <v>600</v>
      </c>
      <c r="G28" s="60">
        <v>600</v>
      </c>
      <c r="H28" s="60">
        <v>0</v>
      </c>
      <c r="I28" s="60">
        <v>-5</v>
      </c>
      <c r="J28" s="75">
        <v>1004</v>
      </c>
      <c r="K28" s="75">
        <v>60</v>
      </c>
      <c r="L28" s="75">
        <v>11</v>
      </c>
      <c r="M28" s="75" t="str">
        <f>J28 - K28 - L28</f>
        <v>0</v>
      </c>
      <c r="N28" s="66">
        <v>828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900</v>
      </c>
      <c r="AD28" s="60">
        <v>900</v>
      </c>
      <c r="AE28" s="60">
        <v>0</v>
      </c>
      <c r="AF28" s="60">
        <v>-19</v>
      </c>
      <c r="AG28" s="66" t="str">
        <f>IFERROR(AF28/AD28, 0) * 100</f>
        <v>0</v>
      </c>
      <c r="AH28" s="60" t="s">
        <v>13</v>
      </c>
      <c r="AI28" s="75">
        <v>1442</v>
      </c>
      <c r="AJ28" s="75">
        <v>180</v>
      </c>
      <c r="AK28" s="75">
        <v>11</v>
      </c>
      <c r="AL28" s="75" t="str">
        <f>AI28 - AJ28 - AK28</f>
        <v>0</v>
      </c>
      <c r="AM28" s="66">
        <v>1242</v>
      </c>
      <c r="AN28" s="72" t="str">
        <f>IFERROR(AM28/(AK28+AL28), 0)</f>
        <v>0</v>
      </c>
      <c r="AO28" s="63">
        <v>1464</v>
      </c>
    </row>
    <row r="29" spans="1:41" customHeight="1" ht="22.5">
      <c r="B29" s="48" t="str">
        <f>SUBTOTAL(3,$C$11:$C$29)</f>
        <v>0</v>
      </c>
      <c r="C29" s="51" t="s">
        <v>250</v>
      </c>
      <c r="D29" s="51" t="s">
        <v>271</v>
      </c>
      <c r="E29" s="54" t="s">
        <v>254</v>
      </c>
      <c r="F29" s="57">
        <v>600</v>
      </c>
      <c r="G29" s="60">
        <v>283</v>
      </c>
      <c r="H29" s="60">
        <v>-317</v>
      </c>
      <c r="I29" s="60">
        <v>0</v>
      </c>
      <c r="J29" s="75">
        <v>454</v>
      </c>
      <c r="K29" s="75">
        <v>0</v>
      </c>
      <c r="L29" s="75">
        <v>0</v>
      </c>
      <c r="M29" s="75" t="str">
        <f>J29 - K29 - L29</f>
        <v>0</v>
      </c>
      <c r="N29" s="66">
        <v>206.59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600</v>
      </c>
      <c r="AD29" s="60">
        <v>600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944</v>
      </c>
      <c r="AJ29" s="75">
        <v>120</v>
      </c>
      <c r="AK29" s="75">
        <v>0</v>
      </c>
      <c r="AL29" s="75" t="str">
        <f>AI29 - AJ29 - AK29</f>
        <v>0</v>
      </c>
      <c r="AM29" s="66">
        <v>438</v>
      </c>
      <c r="AN29" s="72" t="str">
        <f>IFERROR(AM29/(AK29+AL29), 0)</f>
        <v>0</v>
      </c>
      <c r="AO29" s="63">
        <v>600</v>
      </c>
    </row>
    <row r="30" spans="1:41" customHeight="1" ht="22.5">
      <c r="B30" s="48" t="str">
        <f>SUBTOTAL(3,$C$11:$C$30)</f>
        <v>0</v>
      </c>
      <c r="C30" s="51" t="s">
        <v>250</v>
      </c>
      <c r="D30" s="51" t="s">
        <v>272</v>
      </c>
      <c r="E30" s="54" t="s">
        <v>254</v>
      </c>
      <c r="F30" s="57">
        <v>280</v>
      </c>
      <c r="G30" s="60">
        <v>0</v>
      </c>
      <c r="H30" s="60">
        <v>-280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280</v>
      </c>
      <c r="AD30" s="60">
        <v>0</v>
      </c>
      <c r="AE30" s="60">
        <v>-280</v>
      </c>
      <c r="AF30" s="60">
        <v>0</v>
      </c>
      <c r="AG30" s="66" t="str">
        <f>IFERROR(AF30/AD30, 0) * 100</f>
        <v>0</v>
      </c>
      <c r="AH30" s="60" t="s">
        <v>13</v>
      </c>
      <c r="AI30" s="75">
        <v>0</v>
      </c>
      <c r="AJ30" s="75">
        <v>0</v>
      </c>
      <c r="AK30" s="75">
        <v>0</v>
      </c>
      <c r="AL30" s="75" t="str">
        <f>AI30 - AJ30 - AK30</f>
        <v>0</v>
      </c>
      <c r="AM30" s="66">
        <v>0</v>
      </c>
      <c r="AN30" s="72" t="str">
        <f>IFERROR(AM30/(AK30+AL30), 0)</f>
        <v>0</v>
      </c>
      <c r="AO30" s="63">
        <v>280</v>
      </c>
    </row>
    <row r="31" spans="1:41" customHeight="1" ht="22.5">
      <c r="B31" s="48" t="str">
        <f>SUBTOTAL(3,$C$11:$C$31)</f>
        <v>0</v>
      </c>
      <c r="C31" s="51" t="s">
        <v>250</v>
      </c>
      <c r="D31" s="51" t="s">
        <v>273</v>
      </c>
      <c r="E31" s="54" t="s">
        <v>252</v>
      </c>
      <c r="F31" s="57">
        <v>816</v>
      </c>
      <c r="G31" s="60">
        <v>763</v>
      </c>
      <c r="H31" s="60">
        <v>-53</v>
      </c>
      <c r="I31" s="60">
        <v>-3</v>
      </c>
      <c r="J31" s="75">
        <v>1017</v>
      </c>
      <c r="K31" s="75">
        <v>120</v>
      </c>
      <c r="L31" s="75">
        <v>311</v>
      </c>
      <c r="M31" s="75" t="str">
        <f>J31 - K31 - L31</f>
        <v>0</v>
      </c>
      <c r="N31" s="66">
        <v>633.29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816</v>
      </c>
      <c r="AA31" s="60">
        <v>768</v>
      </c>
      <c r="AB31" s="63">
        <v>0</v>
      </c>
      <c r="AC31" s="57">
        <v>1632</v>
      </c>
      <c r="AD31" s="60">
        <v>1650</v>
      </c>
      <c r="AE31" s="60">
        <v>18</v>
      </c>
      <c r="AF31" s="60">
        <v>-15</v>
      </c>
      <c r="AG31" s="66" t="str">
        <f>IFERROR(AF31/AD31, 0) * 100</f>
        <v>0</v>
      </c>
      <c r="AH31" s="60" t="s">
        <v>13</v>
      </c>
      <c r="AI31" s="75">
        <v>2017</v>
      </c>
      <c r="AJ31" s="75">
        <v>240</v>
      </c>
      <c r="AK31" s="75">
        <v>498</v>
      </c>
      <c r="AL31" s="75" t="str">
        <f>AI31 - AJ31 - AK31</f>
        <v>0</v>
      </c>
      <c r="AM31" s="66">
        <v>1369.5</v>
      </c>
      <c r="AN31" s="72" t="str">
        <f>IFERROR(AM31/(AK31+AL31), 0)</f>
        <v>0</v>
      </c>
      <c r="AO31" s="63">
        <v>16092</v>
      </c>
    </row>
    <row r="32" spans="1:41" customHeight="1" ht="22.5">
      <c r="B32" s="48" t="str">
        <f>SUBTOTAL(3,$C$11:$C$32)</f>
        <v>0</v>
      </c>
      <c r="C32" s="51" t="s">
        <v>250</v>
      </c>
      <c r="D32" s="51" t="s">
        <v>274</v>
      </c>
      <c r="E32" s="54" t="s">
        <v>254</v>
      </c>
      <c r="F32" s="57">
        <v>816</v>
      </c>
      <c r="G32" s="60">
        <v>751</v>
      </c>
      <c r="H32" s="60">
        <v>-65</v>
      </c>
      <c r="I32" s="60">
        <v>-1</v>
      </c>
      <c r="J32" s="75">
        <v>1046</v>
      </c>
      <c r="K32" s="75">
        <v>120</v>
      </c>
      <c r="L32" s="75">
        <v>81</v>
      </c>
      <c r="M32" s="75" t="str">
        <f>J32 - K32 - L32</f>
        <v>0</v>
      </c>
      <c r="N32" s="66">
        <v>503.17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816</v>
      </c>
      <c r="AA32" s="60">
        <v>768</v>
      </c>
      <c r="AB32" s="63">
        <v>0</v>
      </c>
      <c r="AC32" s="57">
        <v>1632</v>
      </c>
      <c r="AD32" s="60">
        <v>1583</v>
      </c>
      <c r="AE32" s="60">
        <v>-49</v>
      </c>
      <c r="AF32" s="60">
        <v>-1</v>
      </c>
      <c r="AG32" s="66" t="str">
        <f>IFERROR(AF32/AD32, 0) * 100</f>
        <v>0</v>
      </c>
      <c r="AH32" s="60" t="s">
        <v>13</v>
      </c>
      <c r="AI32" s="75">
        <v>655</v>
      </c>
      <c r="AJ32" s="75">
        <v>180</v>
      </c>
      <c r="AK32" s="75">
        <v>170</v>
      </c>
      <c r="AL32" s="75" t="str">
        <f>AI32 - AJ32 - AK32</f>
        <v>0</v>
      </c>
      <c r="AM32" s="66">
        <v>1060.61</v>
      </c>
      <c r="AN32" s="72" t="str">
        <f>IFERROR(AM32/(AK32+AL32), 0)</f>
        <v>0</v>
      </c>
      <c r="AO32" s="63">
        <v>16092</v>
      </c>
    </row>
    <row r="33" spans="1:41" customHeight="1" ht="22.5">
      <c r="B33" s="48" t="str">
        <f>SUBTOTAL(3,$C$11:$C$33)</f>
        <v>0</v>
      </c>
      <c r="C33" s="51" t="s">
        <v>250</v>
      </c>
      <c r="D33" s="51" t="s">
        <v>275</v>
      </c>
      <c r="E33" s="54" t="s">
        <v>252</v>
      </c>
      <c r="F33" s="57">
        <v>420</v>
      </c>
      <c r="G33" s="60">
        <v>346</v>
      </c>
      <c r="H33" s="60">
        <v>-74</v>
      </c>
      <c r="I33" s="60">
        <v>-4</v>
      </c>
      <c r="J33" s="75">
        <v>1044</v>
      </c>
      <c r="K33" s="75">
        <v>120</v>
      </c>
      <c r="L33" s="75">
        <v>73</v>
      </c>
      <c r="M33" s="75" t="str">
        <f>J33 - K33 - L33</f>
        <v>0</v>
      </c>
      <c r="N33" s="66">
        <v>574.36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420</v>
      </c>
      <c r="AA33" s="60">
        <v>360</v>
      </c>
      <c r="AB33" s="63">
        <v>0</v>
      </c>
      <c r="AC33" s="57">
        <v>900</v>
      </c>
      <c r="AD33" s="60">
        <v>766</v>
      </c>
      <c r="AE33" s="60">
        <v>-134</v>
      </c>
      <c r="AF33" s="60">
        <v>-26</v>
      </c>
      <c r="AG33" s="66" t="str">
        <f>IFERROR(AF33/AD33, 0) * 100</f>
        <v>0</v>
      </c>
      <c r="AH33" s="60" t="s">
        <v>13</v>
      </c>
      <c r="AI33" s="75">
        <v>2084</v>
      </c>
      <c r="AJ33" s="75">
        <v>240</v>
      </c>
      <c r="AK33" s="75">
        <v>317</v>
      </c>
      <c r="AL33" s="75" t="str">
        <f>AI33 - AJ33 - AK33</f>
        <v>0</v>
      </c>
      <c r="AM33" s="66">
        <v>1271.56</v>
      </c>
      <c r="AN33" s="72" t="str">
        <f>IFERROR(AM33/(AK33+AL33), 0)</f>
        <v>0</v>
      </c>
      <c r="AO33" s="63">
        <v>8400</v>
      </c>
    </row>
    <row r="34" spans="1:41" customHeight="1" ht="22.5">
      <c r="B34" s="48" t="str">
        <f>SUBTOTAL(3,$C$11:$C$34)</f>
        <v>0</v>
      </c>
      <c r="C34" s="51" t="s">
        <v>250</v>
      </c>
      <c r="D34" s="51" t="s">
        <v>276</v>
      </c>
      <c r="E34" s="54" t="s">
        <v>254</v>
      </c>
      <c r="F34" s="57">
        <v>420</v>
      </c>
      <c r="G34" s="60">
        <v>473</v>
      </c>
      <c r="H34" s="60">
        <v>53</v>
      </c>
      <c r="I34" s="60">
        <v>0</v>
      </c>
      <c r="J34" s="75">
        <v>980</v>
      </c>
      <c r="K34" s="75">
        <v>120</v>
      </c>
      <c r="L34" s="75">
        <v>520</v>
      </c>
      <c r="M34" s="75" t="str">
        <f>J34 - K34 - L34</f>
        <v>0</v>
      </c>
      <c r="N34" s="66">
        <v>354.75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420</v>
      </c>
      <c r="AA34" s="60">
        <v>400</v>
      </c>
      <c r="AB34" s="63">
        <v>0</v>
      </c>
      <c r="AC34" s="57">
        <v>840</v>
      </c>
      <c r="AD34" s="60">
        <v>787</v>
      </c>
      <c r="AE34" s="60">
        <v>-53</v>
      </c>
      <c r="AF34" s="60">
        <v>-2</v>
      </c>
      <c r="AG34" s="66" t="str">
        <f>IFERROR(AF34/AD34, 0) * 100</f>
        <v>0</v>
      </c>
      <c r="AH34" s="60" t="s">
        <v>13</v>
      </c>
      <c r="AI34" s="75">
        <v>1548</v>
      </c>
      <c r="AJ34" s="75">
        <v>180</v>
      </c>
      <c r="AK34" s="75">
        <v>799</v>
      </c>
      <c r="AL34" s="75" t="str">
        <f>AI34 - AJ34 - AK34</f>
        <v>0</v>
      </c>
      <c r="AM34" s="66">
        <v>590.25</v>
      </c>
      <c r="AN34" s="72" t="str">
        <f>IFERROR(AM34/(AK34+AL34), 0)</f>
        <v>0</v>
      </c>
      <c r="AO34" s="63">
        <v>8270</v>
      </c>
    </row>
    <row r="35" spans="1:41" customHeight="1" ht="22.5">
      <c r="B35" s="48" t="str">
        <f>SUBTOTAL(3,$C$11:$C$35)</f>
        <v>0</v>
      </c>
      <c r="C35" s="51" t="s">
        <v>250</v>
      </c>
      <c r="D35" s="51" t="s">
        <v>277</v>
      </c>
      <c r="E35" s="54" t="s">
        <v>254</v>
      </c>
      <c r="F35" s="57">
        <v>1152</v>
      </c>
      <c r="G35" s="60">
        <v>980</v>
      </c>
      <c r="H35" s="60">
        <v>-172</v>
      </c>
      <c r="I35" s="60">
        <v>-1</v>
      </c>
      <c r="J35" s="75">
        <v>1025</v>
      </c>
      <c r="K35" s="75">
        <v>120</v>
      </c>
      <c r="L35" s="75">
        <v>205</v>
      </c>
      <c r="M35" s="75" t="str">
        <f>J35 - K35 - L35</f>
        <v>0</v>
      </c>
      <c r="N35" s="66">
        <v>656.6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1152</v>
      </c>
      <c r="AA35" s="60">
        <v>1152</v>
      </c>
      <c r="AB35" s="63">
        <v>0</v>
      </c>
      <c r="AC35" s="57">
        <v>2304</v>
      </c>
      <c r="AD35" s="60">
        <v>2132</v>
      </c>
      <c r="AE35" s="60">
        <v>-172</v>
      </c>
      <c r="AF35" s="60">
        <v>-4</v>
      </c>
      <c r="AG35" s="66" t="str">
        <f>IFERROR(AF35/AD35, 0) * 100</f>
        <v>0</v>
      </c>
      <c r="AH35" s="60" t="s">
        <v>13</v>
      </c>
      <c r="AI35" s="75">
        <v>2050</v>
      </c>
      <c r="AJ35" s="75">
        <v>240</v>
      </c>
      <c r="AK35" s="75">
        <v>288</v>
      </c>
      <c r="AL35" s="75" t="str">
        <f>AI35 - AJ35 - AK35</f>
        <v>0</v>
      </c>
      <c r="AM35" s="66">
        <v>1428.44</v>
      </c>
      <c r="AN35" s="72" t="str">
        <f>IFERROR(AM35/(AK35+AL35), 0)</f>
        <v>0</v>
      </c>
      <c r="AO35" s="63">
        <v>21384</v>
      </c>
    </row>
    <row r="36" spans="1:41" customHeight="1" ht="22.5">
      <c r="B36" s="49" t="str">
        <f>SUBTOTAL(3,$C$11:$C$36)</f>
        <v>0</v>
      </c>
      <c r="C36" s="52" t="s">
        <v>250</v>
      </c>
      <c r="D36" s="52" t="s">
        <v>278</v>
      </c>
      <c r="E36" s="55" t="s">
        <v>254</v>
      </c>
      <c r="F36" s="58">
        <v>528</v>
      </c>
      <c r="G36" s="61">
        <v>285</v>
      </c>
      <c r="H36" s="61">
        <v>-243</v>
      </c>
      <c r="I36" s="61">
        <v>0</v>
      </c>
      <c r="J36" s="76">
        <v>810</v>
      </c>
      <c r="K36" s="76">
        <v>70</v>
      </c>
      <c r="L36" s="76">
        <v>481</v>
      </c>
      <c r="M36" s="76" t="str">
        <f>J36 - K36 - L36</f>
        <v>0</v>
      </c>
      <c r="N36" s="67">
        <v>213.75</v>
      </c>
      <c r="O36" s="70" t="str">
        <f>IFERROR(N36/(L36+M36), 0)</f>
        <v>0</v>
      </c>
      <c r="P36" s="58">
        <v>0</v>
      </c>
      <c r="Q36" s="61">
        <v>0</v>
      </c>
      <c r="R36" s="61">
        <v>0</v>
      </c>
      <c r="S36" s="61">
        <v>0</v>
      </c>
      <c r="T36" s="76">
        <v>0</v>
      </c>
      <c r="U36" s="76">
        <v>0</v>
      </c>
      <c r="V36" s="76">
        <v>0</v>
      </c>
      <c r="W36" s="76" t="str">
        <f>T36 - U36 - V36</f>
        <v>0</v>
      </c>
      <c r="X36" s="67">
        <v>0</v>
      </c>
      <c r="Y36" s="70" t="str">
        <f>IFERROR(X36/(V36+W36), 0)</f>
        <v>0</v>
      </c>
      <c r="Z36" s="58">
        <v>528</v>
      </c>
      <c r="AA36" s="61">
        <v>0</v>
      </c>
      <c r="AB36" s="64">
        <v>0</v>
      </c>
      <c r="AC36" s="58">
        <v>1056</v>
      </c>
      <c r="AD36" s="61">
        <v>525</v>
      </c>
      <c r="AE36" s="61">
        <v>-531</v>
      </c>
      <c r="AF36" s="61">
        <v>0</v>
      </c>
      <c r="AG36" s="67" t="str">
        <f>IFERROR(AF36/AD36, 0) * 100</f>
        <v>0</v>
      </c>
      <c r="AH36" s="61" t="s">
        <v>13</v>
      </c>
      <c r="AI36" s="76">
        <v>1666</v>
      </c>
      <c r="AJ36" s="76">
        <v>180</v>
      </c>
      <c r="AK36" s="76">
        <v>945</v>
      </c>
      <c r="AL36" s="76" t="str">
        <f>AI36 - AJ36 - AK36</f>
        <v>0</v>
      </c>
      <c r="AM36" s="67">
        <v>393.75</v>
      </c>
      <c r="AN36" s="73" t="str">
        <f>IFERROR(AM36/(AK36+AL36), 0)</f>
        <v>0</v>
      </c>
      <c r="AO36" s="64">
        <v>9144</v>
      </c>
    </row>
    <row r="37" spans="1:41">
      <c r="AO37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297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279</v>
      </c>
      <c r="D11" s="50" t="s">
        <v>280</v>
      </c>
      <c r="E11" s="53" t="s">
        <v>281</v>
      </c>
      <c r="F11" s="56">
        <v>9786</v>
      </c>
      <c r="G11" s="59">
        <v>0</v>
      </c>
      <c r="H11" s="59">
        <v>-9786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9786</v>
      </c>
      <c r="AD11" s="59">
        <v>0</v>
      </c>
      <c r="AE11" s="59">
        <v>-9786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20574</v>
      </c>
    </row>
    <row r="12" spans="1:41" customHeight="1" ht="22.5">
      <c r="B12" s="48" t="str">
        <f>SUBTOTAL(3,$C$11:$C$12)</f>
        <v>0</v>
      </c>
      <c r="C12" s="51" t="s">
        <v>279</v>
      </c>
      <c r="D12" s="51" t="s">
        <v>282</v>
      </c>
      <c r="E12" s="54" t="s">
        <v>283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673</v>
      </c>
      <c r="AE12" s="60">
        <v>673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3210</v>
      </c>
    </row>
    <row r="13" spans="1:41" customHeight="1" ht="22.5">
      <c r="B13" s="48" t="str">
        <f>SUBTOTAL(3,$C$11:$C$13)</f>
        <v>0</v>
      </c>
      <c r="C13" s="51" t="s">
        <v>279</v>
      </c>
      <c r="D13" s="51" t="s">
        <v>284</v>
      </c>
      <c r="E13" s="54" t="s">
        <v>285</v>
      </c>
      <c r="F13" s="57">
        <v>12</v>
      </c>
      <c r="G13" s="60">
        <v>0</v>
      </c>
      <c r="H13" s="60">
        <v>-12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5671</v>
      </c>
      <c r="AA13" s="60">
        <v>604</v>
      </c>
      <c r="AB13" s="63">
        <v>0</v>
      </c>
      <c r="AC13" s="57">
        <v>12</v>
      </c>
      <c r="AD13" s="60">
        <v>0</v>
      </c>
      <c r="AE13" s="60">
        <v>-12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35865</v>
      </c>
    </row>
    <row r="14" spans="1:41" customHeight="1" ht="22.5">
      <c r="B14" s="49" t="str">
        <f>SUBTOTAL(3,$C$11:$C$14)</f>
        <v>0</v>
      </c>
      <c r="C14" s="52" t="s">
        <v>279</v>
      </c>
      <c r="D14" s="52" t="s">
        <v>286</v>
      </c>
      <c r="E14" s="55" t="s">
        <v>287</v>
      </c>
      <c r="F14" s="58">
        <v>0</v>
      </c>
      <c r="G14" s="61">
        <v>2400</v>
      </c>
      <c r="H14" s="61">
        <v>2400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2400</v>
      </c>
      <c r="AA14" s="61">
        <v>2400</v>
      </c>
      <c r="AB14" s="64">
        <v>0</v>
      </c>
      <c r="AC14" s="58">
        <v>600</v>
      </c>
      <c r="AD14" s="61">
        <v>4800</v>
      </c>
      <c r="AE14" s="61">
        <v>4200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34800</v>
      </c>
    </row>
    <row r="15" spans="1:41">
      <c r="AO15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S89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18.46" customWidth="true" style="0"/>
    <col min="45" max="45" width="4.71" customWidth="true" style="0"/>
  </cols>
  <sheetData>
    <row r="1" spans="1:45" customHeight="1" ht="10.5"/>
    <row r="2" spans="1:45" customHeight="1" ht="100">
      <c r="B2" s="89" t="s">
        <v>298</v>
      </c>
      <c r="C2" s="79"/>
      <c r="D2" s="79"/>
      <c r="E2" s="80"/>
      <c r="F2" s="90" t="s">
        <v>299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</row>
    <row r="3" spans="1:45" customHeight="1" ht="17"/>
    <row r="4" spans="1:45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</row>
    <row r="5" spans="1:45" customHeight="1" ht="60">
      <c r="B5" s="84"/>
      <c r="C5"/>
      <c r="D5"/>
      <c r="E5"/>
      <c r="F5"/>
      <c r="G5"/>
      <c r="H5"/>
      <c r="I5"/>
      <c r="J5" s="87"/>
      <c r="K5" s="107" t="str">
        <f>SUBTOTAL(9,K10:K88)</f>
        <v>0</v>
      </c>
      <c r="L5" s="108" t="str">
        <f>SUBTOTAL(9,L10:L88)</f>
        <v>0</v>
      </c>
      <c r="M5" s="108" t="str">
        <f>SUBTOTAL(9,M10:M88)</f>
        <v>0</v>
      </c>
      <c r="N5" s="118" t="str">
        <f>SUBTOTAL(9,N10:N88)</f>
        <v>0</v>
      </c>
      <c r="O5" s="118" t="str">
        <f>SUBTOTAL(9,O10:O88)</f>
        <v>0</v>
      </c>
      <c r="P5" s="118" t="str">
        <f>SUBTOTAL(9,P10:P88)</f>
        <v>0</v>
      </c>
      <c r="Q5" s="108" t="str">
        <f>SUBTOTAL(9,Q10:Q88)</f>
        <v>0</v>
      </c>
      <c r="R5" s="108" t="str">
        <f>SUBTOTAL(9,R10:R88)</f>
        <v>0</v>
      </c>
      <c r="S5" s="118" t="str">
        <f>SUBTOTAL(9,S10:S88)</f>
        <v>0</v>
      </c>
      <c r="T5" s="108" t="str">
        <f>SUBTOTAL(9,T10:T88)</f>
        <v>0</v>
      </c>
      <c r="U5" s="108" t="str">
        <f>SUBTOTAL(9,U10:U88)</f>
        <v>0</v>
      </c>
      <c r="V5" s="132" t="str">
        <f>SUBTOTAL(9,V10:V88)</f>
        <v>0</v>
      </c>
      <c r="W5" s="118" t="str">
        <f>SUBTOTAL(9,W10:W88)</f>
        <v>0</v>
      </c>
      <c r="X5" s="108" t="str">
        <f>SUBTOTAL(9,X10:X88)</f>
        <v>0</v>
      </c>
      <c r="Y5" s="108" t="str">
        <f>SUBTOTAL(9,Y10:Y88)</f>
        <v>0</v>
      </c>
      <c r="Z5" s="108" t="str">
        <f>SUBTOTAL(9,Z10:Z88)</f>
        <v>0</v>
      </c>
      <c r="AA5" s="108" t="str">
        <f>SUBTOTAL(9,AA10:AA88)</f>
        <v>0</v>
      </c>
      <c r="AB5" s="108" t="str">
        <f>SUBTOTAL(9,AB10:AB88)</f>
        <v>0</v>
      </c>
      <c r="AC5" s="118" t="str">
        <f>SUBTOTAL(9,AC10:AC88)</f>
        <v>0</v>
      </c>
      <c r="AD5" s="118" t="str">
        <f>SUBTOTAL(9,AD10:AD88)</f>
        <v>0</v>
      </c>
      <c r="AE5" s="108" t="str">
        <f>SUBTOTAL(9,AE10:AE88)</f>
        <v>0</v>
      </c>
      <c r="AF5" s="108" t="str">
        <f>SUBTOTAL(9,AF10:AF88)</f>
        <v>0</v>
      </c>
      <c r="AG5" s="108" t="str">
        <f>SUBTOTAL(9,AG10:AG88)</f>
        <v>0</v>
      </c>
      <c r="AH5" s="108" t="str">
        <f>SUBTOTAL(9,AH10:AH88)</f>
        <v>0</v>
      </c>
      <c r="AI5" s="108" t="str">
        <f>SUBTOTAL(9,AI10:AI88)</f>
        <v>0</v>
      </c>
      <c r="AJ5" s="118" t="str">
        <f>SUBTOTAL(9,AJ10:AJ88)</f>
        <v>0</v>
      </c>
      <c r="AK5" s="118" t="str">
        <f>SUBTOTAL(9,AK10:AK88)</f>
        <v>0</v>
      </c>
      <c r="AL5" s="108" t="str">
        <f>SUBTOTAL(9,AL10:AL88)</f>
        <v>0</v>
      </c>
      <c r="AM5" s="108" t="str">
        <f>SUBTOTAL(9,AM10:AM88)</f>
        <v>0</v>
      </c>
      <c r="AN5" s="108" t="str">
        <f>SUBTOTAL(9,AN10:AN88)</f>
        <v>0</v>
      </c>
      <c r="AO5" s="108" t="str">
        <f>SUBTOTAL(9,AO10:AO88)</f>
        <v>0</v>
      </c>
      <c r="AP5" s="108" t="str">
        <f>SUBTOTAL(9,AP10:AP88)</f>
        <v>0</v>
      </c>
      <c r="AQ5" s="132" t="str">
        <f>SUBTOTAL(9,AQ10:AQ88)</f>
        <v>0</v>
      </c>
      <c r="AR5" s="127" t="str">
        <f>SUBTOTAL(9,AR10:AR88)</f>
        <v>0</v>
      </c>
    </row>
    <row r="6" spans="1:45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</row>
    <row r="7" spans="1:45" customHeight="1" ht="10"/>
    <row r="8" spans="1:45" customHeight="1" ht="46">
      <c r="B8" s="95" t="s">
        <v>14</v>
      </c>
      <c r="C8" s="96" t="s">
        <v>300</v>
      </c>
      <c r="D8" s="96" t="s">
        <v>15</v>
      </c>
      <c r="E8" s="96" t="s">
        <v>16</v>
      </c>
      <c r="F8" s="96" t="s">
        <v>17</v>
      </c>
      <c r="G8" s="96" t="s">
        <v>301</v>
      </c>
      <c r="H8" s="96" t="s">
        <v>302</v>
      </c>
      <c r="I8" s="96" t="s">
        <v>303</v>
      </c>
      <c r="J8" s="96" t="s">
        <v>304</v>
      </c>
      <c r="K8" s="96" t="s">
        <v>18</v>
      </c>
      <c r="L8" s="96" t="s">
        <v>19</v>
      </c>
      <c r="M8" s="96" t="s">
        <v>305</v>
      </c>
      <c r="N8" s="119" t="s">
        <v>306</v>
      </c>
      <c r="O8" s="123" t="s">
        <v>307</v>
      </c>
      <c r="P8" s="123" t="s">
        <v>308</v>
      </c>
      <c r="Q8" s="97" t="s">
        <v>309</v>
      </c>
      <c r="R8" s="97" t="s">
        <v>310</v>
      </c>
      <c r="S8" s="123" t="s">
        <v>311</v>
      </c>
      <c r="T8" s="97" t="s">
        <v>312</v>
      </c>
      <c r="U8" s="97" t="s">
        <v>313</v>
      </c>
      <c r="V8" s="133" t="s">
        <v>314</v>
      </c>
      <c r="W8" s="123" t="s">
        <v>315</v>
      </c>
      <c r="X8" s="97" t="s">
        <v>316</v>
      </c>
      <c r="Y8" s="97" t="s">
        <v>317</v>
      </c>
      <c r="Z8" s="97" t="s">
        <v>318</v>
      </c>
      <c r="AA8" s="97" t="s">
        <v>319</v>
      </c>
      <c r="AB8" s="97" t="s">
        <v>320</v>
      </c>
      <c r="AC8" s="123" t="s">
        <v>321</v>
      </c>
      <c r="AD8" s="123" t="s">
        <v>322</v>
      </c>
      <c r="AE8" s="97" t="s">
        <v>323</v>
      </c>
      <c r="AF8" s="97" t="s">
        <v>324</v>
      </c>
      <c r="AG8" s="97" t="s">
        <v>325</v>
      </c>
      <c r="AH8" s="97" t="s">
        <v>326</v>
      </c>
      <c r="AI8" s="97" t="s">
        <v>327</v>
      </c>
      <c r="AJ8" s="123" t="s">
        <v>328</v>
      </c>
      <c r="AK8" s="123" t="s">
        <v>329</v>
      </c>
      <c r="AL8" s="97" t="s">
        <v>330</v>
      </c>
      <c r="AM8" s="97" t="s">
        <v>331</v>
      </c>
      <c r="AN8" s="97" t="s">
        <v>332</v>
      </c>
      <c r="AO8" s="97" t="s">
        <v>333</v>
      </c>
      <c r="AP8" s="97" t="s">
        <v>334</v>
      </c>
      <c r="AQ8" s="133" t="s">
        <v>335</v>
      </c>
      <c r="AR8" s="128" t="s">
        <v>336</v>
      </c>
    </row>
    <row r="9" spans="1:45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 t="s">
        <v>337</v>
      </c>
      <c r="O9" s="93" t="s">
        <v>338</v>
      </c>
      <c r="P9" s="93" t="s">
        <v>339</v>
      </c>
      <c r="Q9" s="93"/>
      <c r="R9" s="93"/>
      <c r="S9" s="93" t="s">
        <v>340</v>
      </c>
      <c r="T9" s="93"/>
      <c r="U9" s="93"/>
      <c r="V9" s="93" t="s">
        <v>338</v>
      </c>
      <c r="W9" s="93" t="s">
        <v>339</v>
      </c>
      <c r="X9" s="93"/>
      <c r="Y9" s="93"/>
      <c r="Z9" s="93"/>
      <c r="AA9" s="93"/>
      <c r="AB9" s="93"/>
      <c r="AC9" s="93" t="s">
        <v>338</v>
      </c>
      <c r="AD9" s="93" t="s">
        <v>339</v>
      </c>
      <c r="AE9" s="93"/>
      <c r="AF9" s="93"/>
      <c r="AG9" s="93"/>
      <c r="AH9" s="93"/>
      <c r="AI9" s="93"/>
      <c r="AJ9" s="93" t="s">
        <v>338</v>
      </c>
      <c r="AK9" s="93" t="s">
        <v>339</v>
      </c>
      <c r="AL9" s="93"/>
      <c r="AM9" s="93"/>
      <c r="AN9" s="93"/>
      <c r="AO9" s="93"/>
      <c r="AP9" s="93"/>
      <c r="AQ9" s="93" t="s">
        <v>338</v>
      </c>
      <c r="AR9" s="94" t="s">
        <v>339</v>
      </c>
    </row>
    <row r="10" spans="1:45" customHeight="1" ht="22.5">
      <c r="B10" s="98" t="str">
        <f>SUBTOTAL(3,$C$10:$C$10)</f>
        <v>0</v>
      </c>
      <c r="C10" s="101">
        <v>51</v>
      </c>
      <c r="D10" s="101" t="s">
        <v>41</v>
      </c>
      <c r="E10" s="101" t="s">
        <v>52</v>
      </c>
      <c r="F10" s="101" t="s">
        <v>53</v>
      </c>
      <c r="G10" s="101" t="s">
        <v>341</v>
      </c>
      <c r="H10" s="101" t="s">
        <v>342</v>
      </c>
      <c r="I10" s="101" t="s">
        <v>343</v>
      </c>
      <c r="J10" s="104">
        <v>10</v>
      </c>
      <c r="K10" s="109">
        <v>546</v>
      </c>
      <c r="L10" s="112" t="str">
        <f>SUM(N10:AR10)</f>
        <v>0</v>
      </c>
      <c r="M10" s="115" t="str">
        <f>L10 - K10</f>
        <v>0</v>
      </c>
      <c r="N10" s="120">
        <v>0</v>
      </c>
      <c r="O10" s="124">
        <v>0</v>
      </c>
      <c r="P10" s="124">
        <v>0</v>
      </c>
      <c r="Q10" s="112">
        <v>0</v>
      </c>
      <c r="R10" s="112">
        <v>0</v>
      </c>
      <c r="S10" s="124">
        <v>0</v>
      </c>
      <c r="T10" s="112">
        <v>0</v>
      </c>
      <c r="U10" s="112">
        <v>0</v>
      </c>
      <c r="V10" s="134">
        <v>0</v>
      </c>
      <c r="W10" s="124">
        <v>0</v>
      </c>
      <c r="X10" s="112">
        <v>0</v>
      </c>
      <c r="Y10" s="112">
        <v>0</v>
      </c>
      <c r="Z10" s="112">
        <v>0</v>
      </c>
      <c r="AA10" s="112">
        <v>0</v>
      </c>
      <c r="AB10" s="112">
        <v>0</v>
      </c>
      <c r="AC10" s="124">
        <v>0</v>
      </c>
      <c r="AD10" s="124">
        <v>0</v>
      </c>
      <c r="AE10" s="112">
        <v>0</v>
      </c>
      <c r="AF10" s="112">
        <v>0</v>
      </c>
      <c r="AG10" s="112">
        <v>0</v>
      </c>
      <c r="AH10" s="112">
        <v>0</v>
      </c>
      <c r="AI10" s="112">
        <v>0</v>
      </c>
      <c r="AJ10" s="124">
        <v>0</v>
      </c>
      <c r="AK10" s="124">
        <v>0</v>
      </c>
      <c r="AL10" s="112">
        <v>0</v>
      </c>
      <c r="AM10" s="112">
        <v>0</v>
      </c>
      <c r="AN10" s="112">
        <v>0</v>
      </c>
      <c r="AO10" s="112">
        <v>0</v>
      </c>
      <c r="AP10" s="112">
        <v>0</v>
      </c>
      <c r="AQ10" s="134">
        <v>0</v>
      </c>
      <c r="AR10" s="129">
        <v>0</v>
      </c>
    </row>
    <row r="11" spans="1:45" customHeight="1" ht="22.5">
      <c r="B11" s="99" t="str">
        <f>SUBTOTAL(3,$C$10:$C$11)</f>
        <v>0</v>
      </c>
      <c r="C11" s="102">
        <v>51</v>
      </c>
      <c r="D11" s="102" t="s">
        <v>66</v>
      </c>
      <c r="E11" s="102" t="s">
        <v>93</v>
      </c>
      <c r="F11" s="102" t="s">
        <v>94</v>
      </c>
      <c r="G11" s="102" t="s">
        <v>344</v>
      </c>
      <c r="H11" s="102" t="s">
        <v>345</v>
      </c>
      <c r="I11" s="102" t="s">
        <v>346</v>
      </c>
      <c r="J11" s="105">
        <v>30</v>
      </c>
      <c r="K11" s="110">
        <v>1800</v>
      </c>
      <c r="L11" s="113" t="str">
        <f>SUM(N11:AR11)</f>
        <v>0</v>
      </c>
      <c r="M11" s="116" t="str">
        <f>L11 - K11</f>
        <v>0</v>
      </c>
      <c r="N11" s="121">
        <v>0</v>
      </c>
      <c r="O11" s="125">
        <v>0</v>
      </c>
      <c r="P11" s="125">
        <v>0</v>
      </c>
      <c r="Q11" s="113">
        <v>0</v>
      </c>
      <c r="R11" s="113">
        <v>0</v>
      </c>
      <c r="S11" s="125">
        <v>0</v>
      </c>
      <c r="T11" s="113">
        <v>0</v>
      </c>
      <c r="U11" s="113">
        <v>0</v>
      </c>
      <c r="V11" s="135">
        <v>0</v>
      </c>
      <c r="W11" s="125">
        <v>0</v>
      </c>
      <c r="X11" s="113">
        <v>0</v>
      </c>
      <c r="Y11" s="113">
        <v>0</v>
      </c>
      <c r="Z11" s="113">
        <v>0</v>
      </c>
      <c r="AA11" s="113">
        <v>0</v>
      </c>
      <c r="AB11" s="113">
        <v>0</v>
      </c>
      <c r="AC11" s="125">
        <v>0</v>
      </c>
      <c r="AD11" s="125">
        <v>0</v>
      </c>
      <c r="AE11" s="113">
        <v>0</v>
      </c>
      <c r="AF11" s="113">
        <v>0</v>
      </c>
      <c r="AG11" s="113">
        <v>0</v>
      </c>
      <c r="AH11" s="113">
        <v>0</v>
      </c>
      <c r="AI11" s="113">
        <v>0</v>
      </c>
      <c r="AJ11" s="125">
        <v>0</v>
      </c>
      <c r="AK11" s="125">
        <v>0</v>
      </c>
      <c r="AL11" s="113">
        <v>0</v>
      </c>
      <c r="AM11" s="113">
        <v>0</v>
      </c>
      <c r="AN11" s="113">
        <v>0</v>
      </c>
      <c r="AO11" s="113">
        <v>0</v>
      </c>
      <c r="AP11" s="113">
        <v>0</v>
      </c>
      <c r="AQ11" s="135">
        <v>0</v>
      </c>
      <c r="AR11" s="130">
        <v>0</v>
      </c>
    </row>
    <row r="12" spans="1:45" customHeight="1" ht="22.5">
      <c r="B12" s="99" t="str">
        <f>SUBTOTAL(3,$C$10:$C$12)</f>
        <v>0</v>
      </c>
      <c r="C12" s="102">
        <v>51</v>
      </c>
      <c r="D12" s="102" t="s">
        <v>66</v>
      </c>
      <c r="E12" s="102" t="s">
        <v>126</v>
      </c>
      <c r="F12" s="102" t="s">
        <v>127</v>
      </c>
      <c r="G12" s="102" t="s">
        <v>347</v>
      </c>
      <c r="H12" s="102" t="s">
        <v>348</v>
      </c>
      <c r="I12" s="102" t="s">
        <v>349</v>
      </c>
      <c r="J12" s="105">
        <v>30</v>
      </c>
      <c r="K12" s="110">
        <v>740</v>
      </c>
      <c r="L12" s="113" t="str">
        <f>SUM(N12:AR12)</f>
        <v>0</v>
      </c>
      <c r="M12" s="116" t="str">
        <f>L12 - K12</f>
        <v>0</v>
      </c>
      <c r="N12" s="121">
        <v>0</v>
      </c>
      <c r="O12" s="125">
        <v>0</v>
      </c>
      <c r="P12" s="125">
        <v>0</v>
      </c>
      <c r="Q12" s="113">
        <v>0</v>
      </c>
      <c r="R12" s="113">
        <v>0</v>
      </c>
      <c r="S12" s="125">
        <v>0</v>
      </c>
      <c r="T12" s="113">
        <v>0</v>
      </c>
      <c r="U12" s="113">
        <v>0</v>
      </c>
      <c r="V12" s="135">
        <v>0</v>
      </c>
      <c r="W12" s="125">
        <v>0</v>
      </c>
      <c r="X12" s="113">
        <v>0</v>
      </c>
      <c r="Y12" s="113">
        <v>0</v>
      </c>
      <c r="Z12" s="113">
        <v>0</v>
      </c>
      <c r="AA12" s="113">
        <v>0</v>
      </c>
      <c r="AB12" s="113">
        <v>0</v>
      </c>
      <c r="AC12" s="125">
        <v>0</v>
      </c>
      <c r="AD12" s="125">
        <v>0</v>
      </c>
      <c r="AE12" s="113">
        <v>0</v>
      </c>
      <c r="AF12" s="113">
        <v>0</v>
      </c>
      <c r="AG12" s="113">
        <v>0</v>
      </c>
      <c r="AH12" s="113">
        <v>0</v>
      </c>
      <c r="AI12" s="113">
        <v>0</v>
      </c>
      <c r="AJ12" s="125">
        <v>0</v>
      </c>
      <c r="AK12" s="125">
        <v>0</v>
      </c>
      <c r="AL12" s="113">
        <v>0</v>
      </c>
      <c r="AM12" s="113">
        <v>0</v>
      </c>
      <c r="AN12" s="113">
        <v>0</v>
      </c>
      <c r="AO12" s="113">
        <v>0</v>
      </c>
      <c r="AP12" s="113">
        <v>0</v>
      </c>
      <c r="AQ12" s="135">
        <v>0</v>
      </c>
      <c r="AR12" s="130">
        <v>0</v>
      </c>
    </row>
    <row r="13" spans="1:45" customHeight="1" ht="22.5">
      <c r="B13" s="99" t="str">
        <f>SUBTOTAL(3,$C$10:$C$13)</f>
        <v>0</v>
      </c>
      <c r="C13" s="102">
        <v>51</v>
      </c>
      <c r="D13" s="102" t="s">
        <v>130</v>
      </c>
      <c r="E13" s="102" t="s">
        <v>164</v>
      </c>
      <c r="F13" s="102" t="s">
        <v>165</v>
      </c>
      <c r="G13" s="102" t="s">
        <v>350</v>
      </c>
      <c r="H13" s="102" t="s">
        <v>165</v>
      </c>
      <c r="I13" s="102" t="s">
        <v>351</v>
      </c>
      <c r="J13" s="105">
        <v>10</v>
      </c>
      <c r="K13" s="110">
        <v>100</v>
      </c>
      <c r="L13" s="113" t="str">
        <f>SUM(N13:AR13)</f>
        <v>0</v>
      </c>
      <c r="M13" s="116" t="str">
        <f>L13 - K13</f>
        <v>0</v>
      </c>
      <c r="N13" s="121">
        <v>0</v>
      </c>
      <c r="O13" s="125">
        <v>0</v>
      </c>
      <c r="P13" s="125">
        <v>0</v>
      </c>
      <c r="Q13" s="113">
        <v>0</v>
      </c>
      <c r="R13" s="113">
        <v>0</v>
      </c>
      <c r="S13" s="125">
        <v>0</v>
      </c>
      <c r="T13" s="113">
        <v>0</v>
      </c>
      <c r="U13" s="113">
        <v>0</v>
      </c>
      <c r="V13" s="135">
        <v>0</v>
      </c>
      <c r="W13" s="125">
        <v>0</v>
      </c>
      <c r="X13" s="113">
        <v>0</v>
      </c>
      <c r="Y13" s="113">
        <v>0</v>
      </c>
      <c r="Z13" s="113">
        <v>0</v>
      </c>
      <c r="AA13" s="113">
        <v>0</v>
      </c>
      <c r="AB13" s="113">
        <v>0</v>
      </c>
      <c r="AC13" s="125">
        <v>0</v>
      </c>
      <c r="AD13" s="125">
        <v>0</v>
      </c>
      <c r="AE13" s="113">
        <v>0</v>
      </c>
      <c r="AF13" s="113">
        <v>0</v>
      </c>
      <c r="AG13" s="113">
        <v>0</v>
      </c>
      <c r="AH13" s="113">
        <v>0</v>
      </c>
      <c r="AI13" s="113">
        <v>0</v>
      </c>
      <c r="AJ13" s="125">
        <v>0</v>
      </c>
      <c r="AK13" s="125">
        <v>0</v>
      </c>
      <c r="AL13" s="113">
        <v>0</v>
      </c>
      <c r="AM13" s="113">
        <v>0</v>
      </c>
      <c r="AN13" s="113">
        <v>0</v>
      </c>
      <c r="AO13" s="113">
        <v>0</v>
      </c>
      <c r="AP13" s="113">
        <v>0</v>
      </c>
      <c r="AQ13" s="135">
        <v>0</v>
      </c>
      <c r="AR13" s="130">
        <v>0</v>
      </c>
    </row>
    <row r="14" spans="1:45" customHeight="1" ht="22.5">
      <c r="B14" s="99" t="str">
        <f>SUBTOTAL(3,$C$10:$C$14)</f>
        <v>0</v>
      </c>
      <c r="C14" s="102">
        <v>51</v>
      </c>
      <c r="D14" s="102" t="s">
        <v>166</v>
      </c>
      <c r="E14" s="102" t="s">
        <v>175</v>
      </c>
      <c r="F14" s="102" t="s">
        <v>168</v>
      </c>
      <c r="G14" s="102" t="s">
        <v>352</v>
      </c>
      <c r="H14" s="102" t="s">
        <v>353</v>
      </c>
      <c r="I14" s="102" t="s">
        <v>353</v>
      </c>
      <c r="J14" s="105">
        <v>30</v>
      </c>
      <c r="K14" s="110">
        <v>2280</v>
      </c>
      <c r="L14" s="113" t="str">
        <f>SUM(N14:AR14)</f>
        <v>0</v>
      </c>
      <c r="M14" s="116" t="str">
        <f>L14 - K14</f>
        <v>0</v>
      </c>
      <c r="N14" s="121">
        <v>0</v>
      </c>
      <c r="O14" s="125">
        <v>0</v>
      </c>
      <c r="P14" s="125">
        <v>0</v>
      </c>
      <c r="Q14" s="113">
        <v>0</v>
      </c>
      <c r="R14" s="113">
        <v>0</v>
      </c>
      <c r="S14" s="125">
        <v>0</v>
      </c>
      <c r="T14" s="113">
        <v>0</v>
      </c>
      <c r="U14" s="113">
        <v>0</v>
      </c>
      <c r="V14" s="135">
        <v>0</v>
      </c>
      <c r="W14" s="125">
        <v>0</v>
      </c>
      <c r="X14" s="113">
        <v>0</v>
      </c>
      <c r="Y14" s="113">
        <v>0</v>
      </c>
      <c r="Z14" s="113">
        <v>0</v>
      </c>
      <c r="AA14" s="113">
        <v>0</v>
      </c>
      <c r="AB14" s="113">
        <v>0</v>
      </c>
      <c r="AC14" s="125">
        <v>0</v>
      </c>
      <c r="AD14" s="125">
        <v>0</v>
      </c>
      <c r="AE14" s="113">
        <v>0</v>
      </c>
      <c r="AF14" s="113">
        <v>0</v>
      </c>
      <c r="AG14" s="113">
        <v>0</v>
      </c>
      <c r="AH14" s="113">
        <v>0</v>
      </c>
      <c r="AI14" s="113">
        <v>0</v>
      </c>
      <c r="AJ14" s="125">
        <v>0</v>
      </c>
      <c r="AK14" s="125">
        <v>0</v>
      </c>
      <c r="AL14" s="113">
        <v>0</v>
      </c>
      <c r="AM14" s="113">
        <v>0</v>
      </c>
      <c r="AN14" s="113">
        <v>0</v>
      </c>
      <c r="AO14" s="113">
        <v>0</v>
      </c>
      <c r="AP14" s="113">
        <v>0</v>
      </c>
      <c r="AQ14" s="135">
        <v>0</v>
      </c>
      <c r="AR14" s="130">
        <v>0</v>
      </c>
    </row>
    <row r="15" spans="1:45" customHeight="1" ht="22.5">
      <c r="B15" s="99" t="str">
        <f>SUBTOTAL(3,$C$10:$C$15)</f>
        <v>0</v>
      </c>
      <c r="C15" s="102">
        <v>51</v>
      </c>
      <c r="D15" s="102" t="s">
        <v>166</v>
      </c>
      <c r="E15" s="102" t="s">
        <v>176</v>
      </c>
      <c r="F15" s="102" t="s">
        <v>168</v>
      </c>
      <c r="G15" s="102" t="s">
        <v>352</v>
      </c>
      <c r="H15" s="102" t="s">
        <v>353</v>
      </c>
      <c r="I15" s="102" t="s">
        <v>353</v>
      </c>
      <c r="J15" s="105">
        <v>30</v>
      </c>
      <c r="K15" s="110">
        <v>2340</v>
      </c>
      <c r="L15" s="113" t="str">
        <f>SUM(N15:AR15)</f>
        <v>0</v>
      </c>
      <c r="M15" s="116" t="str">
        <f>L15 - K15</f>
        <v>0</v>
      </c>
      <c r="N15" s="121">
        <v>0</v>
      </c>
      <c r="O15" s="125">
        <v>0</v>
      </c>
      <c r="P15" s="125">
        <v>0</v>
      </c>
      <c r="Q15" s="113">
        <v>0</v>
      </c>
      <c r="R15" s="113">
        <v>0</v>
      </c>
      <c r="S15" s="125">
        <v>0</v>
      </c>
      <c r="T15" s="113">
        <v>0</v>
      </c>
      <c r="U15" s="113">
        <v>0</v>
      </c>
      <c r="V15" s="135">
        <v>0</v>
      </c>
      <c r="W15" s="125">
        <v>0</v>
      </c>
      <c r="X15" s="113">
        <v>0</v>
      </c>
      <c r="Y15" s="113">
        <v>0</v>
      </c>
      <c r="Z15" s="113">
        <v>0</v>
      </c>
      <c r="AA15" s="113">
        <v>0</v>
      </c>
      <c r="AB15" s="113">
        <v>0</v>
      </c>
      <c r="AC15" s="125">
        <v>0</v>
      </c>
      <c r="AD15" s="125">
        <v>0</v>
      </c>
      <c r="AE15" s="113">
        <v>0</v>
      </c>
      <c r="AF15" s="113">
        <v>0</v>
      </c>
      <c r="AG15" s="113">
        <v>0</v>
      </c>
      <c r="AH15" s="113">
        <v>0</v>
      </c>
      <c r="AI15" s="113">
        <v>0</v>
      </c>
      <c r="AJ15" s="125">
        <v>0</v>
      </c>
      <c r="AK15" s="125">
        <v>0</v>
      </c>
      <c r="AL15" s="113">
        <v>0</v>
      </c>
      <c r="AM15" s="113">
        <v>0</v>
      </c>
      <c r="AN15" s="113">
        <v>0</v>
      </c>
      <c r="AO15" s="113">
        <v>0</v>
      </c>
      <c r="AP15" s="113">
        <v>0</v>
      </c>
      <c r="AQ15" s="135">
        <v>0</v>
      </c>
      <c r="AR15" s="130">
        <v>0</v>
      </c>
    </row>
    <row r="16" spans="1:45" customHeight="1" ht="22.5">
      <c r="B16" s="99" t="str">
        <f>SUBTOTAL(3,$C$10:$C$16)</f>
        <v>0</v>
      </c>
      <c r="C16" s="102">
        <v>51</v>
      </c>
      <c r="D16" s="102" t="s">
        <v>166</v>
      </c>
      <c r="E16" s="102" t="s">
        <v>179</v>
      </c>
      <c r="F16" s="102" t="s">
        <v>180</v>
      </c>
      <c r="G16" s="102" t="s">
        <v>354</v>
      </c>
      <c r="H16" s="102" t="s">
        <v>353</v>
      </c>
      <c r="I16" s="102" t="s">
        <v>353</v>
      </c>
      <c r="J16" s="105">
        <v>30</v>
      </c>
      <c r="K16" s="110">
        <v>1600</v>
      </c>
      <c r="L16" s="113" t="str">
        <f>SUM(N16:AR16)</f>
        <v>0</v>
      </c>
      <c r="M16" s="116" t="str">
        <f>L16 - K16</f>
        <v>0</v>
      </c>
      <c r="N16" s="121">
        <v>0</v>
      </c>
      <c r="O16" s="125">
        <v>0</v>
      </c>
      <c r="P16" s="125">
        <v>0</v>
      </c>
      <c r="Q16" s="113">
        <v>0</v>
      </c>
      <c r="R16" s="113">
        <v>0</v>
      </c>
      <c r="S16" s="125">
        <v>0</v>
      </c>
      <c r="T16" s="113">
        <v>0</v>
      </c>
      <c r="U16" s="113">
        <v>0</v>
      </c>
      <c r="V16" s="135">
        <v>0</v>
      </c>
      <c r="W16" s="125">
        <v>0</v>
      </c>
      <c r="X16" s="113">
        <v>0</v>
      </c>
      <c r="Y16" s="113">
        <v>0</v>
      </c>
      <c r="Z16" s="113">
        <v>0</v>
      </c>
      <c r="AA16" s="113">
        <v>0</v>
      </c>
      <c r="AB16" s="113">
        <v>0</v>
      </c>
      <c r="AC16" s="125">
        <v>0</v>
      </c>
      <c r="AD16" s="125">
        <v>0</v>
      </c>
      <c r="AE16" s="113">
        <v>0</v>
      </c>
      <c r="AF16" s="113">
        <v>0</v>
      </c>
      <c r="AG16" s="113">
        <v>0</v>
      </c>
      <c r="AH16" s="113">
        <v>0</v>
      </c>
      <c r="AI16" s="113">
        <v>0</v>
      </c>
      <c r="AJ16" s="125">
        <v>0</v>
      </c>
      <c r="AK16" s="125">
        <v>0</v>
      </c>
      <c r="AL16" s="113">
        <v>0</v>
      </c>
      <c r="AM16" s="113">
        <v>0</v>
      </c>
      <c r="AN16" s="113">
        <v>0</v>
      </c>
      <c r="AO16" s="113">
        <v>0</v>
      </c>
      <c r="AP16" s="113">
        <v>0</v>
      </c>
      <c r="AQ16" s="135">
        <v>0</v>
      </c>
      <c r="AR16" s="130">
        <v>0</v>
      </c>
    </row>
    <row r="17" spans="1:45" customHeight="1" ht="22.5">
      <c r="B17" s="99" t="str">
        <f>SUBTOTAL(3,$C$10:$C$17)</f>
        <v>0</v>
      </c>
      <c r="C17" s="102">
        <v>51</v>
      </c>
      <c r="D17" s="102" t="s">
        <v>185</v>
      </c>
      <c r="E17" s="102" t="s">
        <v>186</v>
      </c>
      <c r="F17" s="102" t="s">
        <v>187</v>
      </c>
      <c r="G17" s="102" t="s">
        <v>355</v>
      </c>
      <c r="H17" s="102" t="s">
        <v>356</v>
      </c>
      <c r="I17" s="102"/>
      <c r="J17" s="105">
        <v>30</v>
      </c>
      <c r="K17" s="110">
        <v>0</v>
      </c>
      <c r="L17" s="113" t="str">
        <f>SUM(N17:AR17)</f>
        <v>0</v>
      </c>
      <c r="M17" s="116" t="str">
        <f>L17 - K17</f>
        <v>0</v>
      </c>
      <c r="N17" s="121">
        <v>0</v>
      </c>
      <c r="O17" s="125">
        <v>0</v>
      </c>
      <c r="P17" s="125">
        <v>0</v>
      </c>
      <c r="Q17" s="113">
        <v>0</v>
      </c>
      <c r="R17" s="113">
        <v>100</v>
      </c>
      <c r="S17" s="125">
        <v>0</v>
      </c>
      <c r="T17" s="113">
        <v>0</v>
      </c>
      <c r="U17" s="113">
        <v>0</v>
      </c>
      <c r="V17" s="135">
        <v>0</v>
      </c>
      <c r="W17" s="125">
        <v>0</v>
      </c>
      <c r="X17" s="113">
        <v>0</v>
      </c>
      <c r="Y17" s="113">
        <v>0</v>
      </c>
      <c r="Z17" s="113">
        <v>0</v>
      </c>
      <c r="AA17" s="113">
        <v>0</v>
      </c>
      <c r="AB17" s="113">
        <v>0</v>
      </c>
      <c r="AC17" s="125">
        <v>0</v>
      </c>
      <c r="AD17" s="125">
        <v>0</v>
      </c>
      <c r="AE17" s="113">
        <v>0</v>
      </c>
      <c r="AF17" s="113">
        <v>0</v>
      </c>
      <c r="AG17" s="113">
        <v>0</v>
      </c>
      <c r="AH17" s="113">
        <v>0</v>
      </c>
      <c r="AI17" s="113">
        <v>0</v>
      </c>
      <c r="AJ17" s="125">
        <v>0</v>
      </c>
      <c r="AK17" s="125">
        <v>0</v>
      </c>
      <c r="AL17" s="113">
        <v>0</v>
      </c>
      <c r="AM17" s="113">
        <v>0</v>
      </c>
      <c r="AN17" s="113">
        <v>0</v>
      </c>
      <c r="AO17" s="113">
        <v>0</v>
      </c>
      <c r="AP17" s="113">
        <v>0</v>
      </c>
      <c r="AQ17" s="135">
        <v>0</v>
      </c>
      <c r="AR17" s="130">
        <v>0</v>
      </c>
    </row>
    <row r="18" spans="1:45" customHeight="1" ht="22.5">
      <c r="B18" s="99" t="str">
        <f>SUBTOTAL(3,$C$10:$C$18)</f>
        <v>0</v>
      </c>
      <c r="C18" s="102">
        <v>52</v>
      </c>
      <c r="D18" s="102" t="s">
        <v>250</v>
      </c>
      <c r="E18" s="102" t="s">
        <v>251</v>
      </c>
      <c r="F18" s="102" t="s">
        <v>252</v>
      </c>
      <c r="G18" s="102" t="s">
        <v>357</v>
      </c>
      <c r="H18" s="102" t="s">
        <v>358</v>
      </c>
      <c r="I18" s="102" t="s">
        <v>359</v>
      </c>
      <c r="J18" s="105">
        <v>30</v>
      </c>
      <c r="K18" s="110">
        <v>1608</v>
      </c>
      <c r="L18" s="113" t="str">
        <f>SUM(N18:AR18)</f>
        <v>0</v>
      </c>
      <c r="M18" s="116" t="str">
        <f>L18 - K18</f>
        <v>0</v>
      </c>
      <c r="N18" s="121">
        <v>0</v>
      </c>
      <c r="O18" s="125">
        <v>0</v>
      </c>
      <c r="P18" s="125">
        <v>0</v>
      </c>
      <c r="Q18" s="113">
        <v>388</v>
      </c>
      <c r="R18" s="113">
        <v>391</v>
      </c>
      <c r="S18" s="125">
        <v>0</v>
      </c>
      <c r="T18" s="113">
        <v>0</v>
      </c>
      <c r="U18" s="113">
        <v>0</v>
      </c>
      <c r="V18" s="135">
        <v>0</v>
      </c>
      <c r="W18" s="125">
        <v>0</v>
      </c>
      <c r="X18" s="113">
        <v>0</v>
      </c>
      <c r="Y18" s="113">
        <v>0</v>
      </c>
      <c r="Z18" s="113">
        <v>0</v>
      </c>
      <c r="AA18" s="113">
        <v>0</v>
      </c>
      <c r="AB18" s="113">
        <v>0</v>
      </c>
      <c r="AC18" s="125">
        <v>0</v>
      </c>
      <c r="AD18" s="125">
        <v>0</v>
      </c>
      <c r="AE18" s="113">
        <v>0</v>
      </c>
      <c r="AF18" s="113">
        <v>0</v>
      </c>
      <c r="AG18" s="113">
        <v>0</v>
      </c>
      <c r="AH18" s="113">
        <v>0</v>
      </c>
      <c r="AI18" s="113">
        <v>0</v>
      </c>
      <c r="AJ18" s="125">
        <v>0</v>
      </c>
      <c r="AK18" s="125">
        <v>0</v>
      </c>
      <c r="AL18" s="113">
        <v>0</v>
      </c>
      <c r="AM18" s="113">
        <v>0</v>
      </c>
      <c r="AN18" s="113">
        <v>0</v>
      </c>
      <c r="AO18" s="113">
        <v>0</v>
      </c>
      <c r="AP18" s="113">
        <v>0</v>
      </c>
      <c r="AQ18" s="135">
        <v>0</v>
      </c>
      <c r="AR18" s="130">
        <v>0</v>
      </c>
    </row>
    <row r="19" spans="1:45" customHeight="1" ht="22.5">
      <c r="B19" s="99" t="str">
        <f>SUBTOTAL(3,$C$10:$C$19)</f>
        <v>0</v>
      </c>
      <c r="C19" s="102">
        <v>52</v>
      </c>
      <c r="D19" s="102" t="s">
        <v>250</v>
      </c>
      <c r="E19" s="102" t="s">
        <v>253</v>
      </c>
      <c r="F19" s="102" t="s">
        <v>254</v>
      </c>
      <c r="G19" s="102" t="s">
        <v>360</v>
      </c>
      <c r="H19" s="102" t="s">
        <v>361</v>
      </c>
      <c r="I19" s="102" t="s">
        <v>362</v>
      </c>
      <c r="J19" s="105">
        <v>10</v>
      </c>
      <c r="K19" s="110">
        <v>2152</v>
      </c>
      <c r="L19" s="113" t="str">
        <f>SUM(N19:AR19)</f>
        <v>0</v>
      </c>
      <c r="M19" s="116" t="str">
        <f>L19 - K19</f>
        <v>0</v>
      </c>
      <c r="N19" s="121">
        <v>0</v>
      </c>
      <c r="O19" s="125">
        <v>0</v>
      </c>
      <c r="P19" s="125">
        <v>0</v>
      </c>
      <c r="Q19" s="113">
        <v>288</v>
      </c>
      <c r="R19" s="113">
        <v>440</v>
      </c>
      <c r="S19" s="125">
        <v>0</v>
      </c>
      <c r="T19" s="113">
        <v>0</v>
      </c>
      <c r="U19" s="113">
        <v>0</v>
      </c>
      <c r="V19" s="135">
        <v>0</v>
      </c>
      <c r="W19" s="125">
        <v>0</v>
      </c>
      <c r="X19" s="113">
        <v>0</v>
      </c>
      <c r="Y19" s="113">
        <v>0</v>
      </c>
      <c r="Z19" s="113">
        <v>0</v>
      </c>
      <c r="AA19" s="113">
        <v>0</v>
      </c>
      <c r="AB19" s="113">
        <v>0</v>
      </c>
      <c r="AC19" s="125">
        <v>0</v>
      </c>
      <c r="AD19" s="125">
        <v>0</v>
      </c>
      <c r="AE19" s="113">
        <v>0</v>
      </c>
      <c r="AF19" s="113">
        <v>0</v>
      </c>
      <c r="AG19" s="113">
        <v>0</v>
      </c>
      <c r="AH19" s="113">
        <v>0</v>
      </c>
      <c r="AI19" s="113">
        <v>0</v>
      </c>
      <c r="AJ19" s="125">
        <v>0</v>
      </c>
      <c r="AK19" s="125">
        <v>0</v>
      </c>
      <c r="AL19" s="113">
        <v>0</v>
      </c>
      <c r="AM19" s="113">
        <v>0</v>
      </c>
      <c r="AN19" s="113">
        <v>0</v>
      </c>
      <c r="AO19" s="113">
        <v>0</v>
      </c>
      <c r="AP19" s="113">
        <v>0</v>
      </c>
      <c r="AQ19" s="135">
        <v>0</v>
      </c>
      <c r="AR19" s="130">
        <v>0</v>
      </c>
    </row>
    <row r="20" spans="1:45" customHeight="1" ht="22.5">
      <c r="B20" s="99" t="str">
        <f>SUBTOTAL(3,$C$10:$C$20)</f>
        <v>0</v>
      </c>
      <c r="C20" s="102">
        <v>52</v>
      </c>
      <c r="D20" s="102" t="s">
        <v>250</v>
      </c>
      <c r="E20" s="102" t="s">
        <v>255</v>
      </c>
      <c r="F20" s="102" t="s">
        <v>252</v>
      </c>
      <c r="G20" s="102" t="s">
        <v>363</v>
      </c>
      <c r="H20" s="102" t="s">
        <v>358</v>
      </c>
      <c r="I20" s="102" t="s">
        <v>362</v>
      </c>
      <c r="J20" s="105">
        <v>30</v>
      </c>
      <c r="K20" s="110">
        <v>2112</v>
      </c>
      <c r="L20" s="113" t="str">
        <f>SUM(N20:AR20)</f>
        <v>0</v>
      </c>
      <c r="M20" s="116" t="str">
        <f>L20 - K20</f>
        <v>0</v>
      </c>
      <c r="N20" s="121">
        <v>0</v>
      </c>
      <c r="O20" s="125">
        <v>0</v>
      </c>
      <c r="P20" s="125">
        <v>0</v>
      </c>
      <c r="Q20" s="113">
        <v>478</v>
      </c>
      <c r="R20" s="113">
        <v>502</v>
      </c>
      <c r="S20" s="125">
        <v>0</v>
      </c>
      <c r="T20" s="113">
        <v>0</v>
      </c>
      <c r="U20" s="113">
        <v>0</v>
      </c>
      <c r="V20" s="135">
        <v>0</v>
      </c>
      <c r="W20" s="125">
        <v>0</v>
      </c>
      <c r="X20" s="113">
        <v>0</v>
      </c>
      <c r="Y20" s="113">
        <v>0</v>
      </c>
      <c r="Z20" s="113">
        <v>0</v>
      </c>
      <c r="AA20" s="113">
        <v>0</v>
      </c>
      <c r="AB20" s="113">
        <v>0</v>
      </c>
      <c r="AC20" s="125">
        <v>0</v>
      </c>
      <c r="AD20" s="125">
        <v>0</v>
      </c>
      <c r="AE20" s="113">
        <v>0</v>
      </c>
      <c r="AF20" s="113">
        <v>0</v>
      </c>
      <c r="AG20" s="113">
        <v>0</v>
      </c>
      <c r="AH20" s="113">
        <v>0</v>
      </c>
      <c r="AI20" s="113">
        <v>0</v>
      </c>
      <c r="AJ20" s="125">
        <v>0</v>
      </c>
      <c r="AK20" s="125">
        <v>0</v>
      </c>
      <c r="AL20" s="113">
        <v>0</v>
      </c>
      <c r="AM20" s="113">
        <v>0</v>
      </c>
      <c r="AN20" s="113">
        <v>0</v>
      </c>
      <c r="AO20" s="113">
        <v>0</v>
      </c>
      <c r="AP20" s="113">
        <v>0</v>
      </c>
      <c r="AQ20" s="135">
        <v>0</v>
      </c>
      <c r="AR20" s="130">
        <v>0</v>
      </c>
    </row>
    <row r="21" spans="1:45" customHeight="1" ht="22.5">
      <c r="B21" s="99" t="str">
        <f>SUBTOTAL(3,$C$10:$C$21)</f>
        <v>0</v>
      </c>
      <c r="C21" s="102">
        <v>52</v>
      </c>
      <c r="D21" s="102" t="s">
        <v>250</v>
      </c>
      <c r="E21" s="102" t="s">
        <v>257</v>
      </c>
      <c r="F21" s="102" t="s">
        <v>252</v>
      </c>
      <c r="G21" s="102" t="s">
        <v>364</v>
      </c>
      <c r="H21" s="102" t="s">
        <v>358</v>
      </c>
      <c r="I21" s="102" t="s">
        <v>365</v>
      </c>
      <c r="J21" s="105">
        <v>30</v>
      </c>
      <c r="K21" s="110">
        <v>1020</v>
      </c>
      <c r="L21" s="113" t="str">
        <f>SUM(N21:AR21)</f>
        <v>0</v>
      </c>
      <c r="M21" s="116" t="str">
        <f>L21 - K21</f>
        <v>0</v>
      </c>
      <c r="N21" s="121">
        <v>0</v>
      </c>
      <c r="O21" s="125">
        <v>0</v>
      </c>
      <c r="P21" s="125">
        <v>0</v>
      </c>
      <c r="Q21" s="113">
        <v>288</v>
      </c>
      <c r="R21" s="113">
        <v>329</v>
      </c>
      <c r="S21" s="125">
        <v>0</v>
      </c>
      <c r="T21" s="113">
        <v>0</v>
      </c>
      <c r="U21" s="113">
        <v>0</v>
      </c>
      <c r="V21" s="135">
        <v>0</v>
      </c>
      <c r="W21" s="125">
        <v>0</v>
      </c>
      <c r="X21" s="113">
        <v>0</v>
      </c>
      <c r="Y21" s="113">
        <v>0</v>
      </c>
      <c r="Z21" s="113">
        <v>0</v>
      </c>
      <c r="AA21" s="113">
        <v>0</v>
      </c>
      <c r="AB21" s="113">
        <v>0</v>
      </c>
      <c r="AC21" s="125">
        <v>0</v>
      </c>
      <c r="AD21" s="125">
        <v>0</v>
      </c>
      <c r="AE21" s="113">
        <v>0</v>
      </c>
      <c r="AF21" s="113">
        <v>0</v>
      </c>
      <c r="AG21" s="113">
        <v>0</v>
      </c>
      <c r="AH21" s="113">
        <v>0</v>
      </c>
      <c r="AI21" s="113">
        <v>0</v>
      </c>
      <c r="AJ21" s="125">
        <v>0</v>
      </c>
      <c r="AK21" s="125">
        <v>0</v>
      </c>
      <c r="AL21" s="113">
        <v>0</v>
      </c>
      <c r="AM21" s="113">
        <v>0</v>
      </c>
      <c r="AN21" s="113">
        <v>0</v>
      </c>
      <c r="AO21" s="113">
        <v>0</v>
      </c>
      <c r="AP21" s="113">
        <v>0</v>
      </c>
      <c r="AQ21" s="135">
        <v>0</v>
      </c>
      <c r="AR21" s="130">
        <v>0</v>
      </c>
    </row>
    <row r="22" spans="1:45" customHeight="1" ht="22.5">
      <c r="B22" s="99" t="str">
        <f>SUBTOTAL(3,$C$10:$C$22)</f>
        <v>0</v>
      </c>
      <c r="C22" s="102">
        <v>52</v>
      </c>
      <c r="D22" s="102" t="s">
        <v>250</v>
      </c>
      <c r="E22" s="102" t="s">
        <v>258</v>
      </c>
      <c r="F22" s="102" t="s">
        <v>254</v>
      </c>
      <c r="G22" s="102" t="s">
        <v>366</v>
      </c>
      <c r="H22" s="102" t="s">
        <v>358</v>
      </c>
      <c r="I22" s="102" t="s">
        <v>367</v>
      </c>
      <c r="J22" s="105">
        <v>10</v>
      </c>
      <c r="K22" s="110">
        <v>252</v>
      </c>
      <c r="L22" s="113" t="str">
        <f>SUM(N22:AR22)</f>
        <v>0</v>
      </c>
      <c r="M22" s="116" t="str">
        <f>L22 - K22</f>
        <v>0</v>
      </c>
      <c r="N22" s="121">
        <v>0</v>
      </c>
      <c r="O22" s="125">
        <v>0</v>
      </c>
      <c r="P22" s="125">
        <v>0</v>
      </c>
      <c r="Q22" s="113">
        <v>0</v>
      </c>
      <c r="R22" s="113">
        <v>0</v>
      </c>
      <c r="S22" s="125">
        <v>0</v>
      </c>
      <c r="T22" s="113">
        <v>0</v>
      </c>
      <c r="U22" s="113">
        <v>0</v>
      </c>
      <c r="V22" s="135">
        <v>0</v>
      </c>
      <c r="W22" s="125">
        <v>0</v>
      </c>
      <c r="X22" s="113">
        <v>0</v>
      </c>
      <c r="Y22" s="113">
        <v>0</v>
      </c>
      <c r="Z22" s="113">
        <v>0</v>
      </c>
      <c r="AA22" s="113">
        <v>0</v>
      </c>
      <c r="AB22" s="113">
        <v>0</v>
      </c>
      <c r="AC22" s="125">
        <v>0</v>
      </c>
      <c r="AD22" s="125">
        <v>0</v>
      </c>
      <c r="AE22" s="113">
        <v>0</v>
      </c>
      <c r="AF22" s="113">
        <v>0</v>
      </c>
      <c r="AG22" s="113">
        <v>0</v>
      </c>
      <c r="AH22" s="113">
        <v>0</v>
      </c>
      <c r="AI22" s="113">
        <v>0</v>
      </c>
      <c r="AJ22" s="125">
        <v>0</v>
      </c>
      <c r="AK22" s="125">
        <v>0</v>
      </c>
      <c r="AL22" s="113">
        <v>0</v>
      </c>
      <c r="AM22" s="113">
        <v>0</v>
      </c>
      <c r="AN22" s="113">
        <v>0</v>
      </c>
      <c r="AO22" s="113">
        <v>0</v>
      </c>
      <c r="AP22" s="113">
        <v>0</v>
      </c>
      <c r="AQ22" s="135">
        <v>0</v>
      </c>
      <c r="AR22" s="130">
        <v>0</v>
      </c>
    </row>
    <row r="23" spans="1:45" customHeight="1" ht="22.5">
      <c r="B23" s="99" t="str">
        <f>SUBTOTAL(3,$C$10:$C$23)</f>
        <v>0</v>
      </c>
      <c r="C23" s="102">
        <v>52</v>
      </c>
      <c r="D23" s="102" t="s">
        <v>250</v>
      </c>
      <c r="E23" s="102" t="s">
        <v>258</v>
      </c>
      <c r="F23" s="102" t="s">
        <v>254</v>
      </c>
      <c r="G23" s="102" t="s">
        <v>368</v>
      </c>
      <c r="H23" s="102" t="s">
        <v>358</v>
      </c>
      <c r="I23" s="102" t="s">
        <v>365</v>
      </c>
      <c r="J23" s="105">
        <v>10</v>
      </c>
      <c r="K23" s="110">
        <v>792</v>
      </c>
      <c r="L23" s="113" t="str">
        <f>SUM(N23:AR23)</f>
        <v>0</v>
      </c>
      <c r="M23" s="116" t="str">
        <f>L23 - K23</f>
        <v>0</v>
      </c>
      <c r="N23" s="121">
        <v>0</v>
      </c>
      <c r="O23" s="125">
        <v>0</v>
      </c>
      <c r="P23" s="125">
        <v>0</v>
      </c>
      <c r="Q23" s="113">
        <v>280</v>
      </c>
      <c r="R23" s="113">
        <v>234</v>
      </c>
      <c r="S23" s="125">
        <v>0</v>
      </c>
      <c r="T23" s="113">
        <v>0</v>
      </c>
      <c r="U23" s="113">
        <v>0</v>
      </c>
      <c r="V23" s="135">
        <v>0</v>
      </c>
      <c r="W23" s="125">
        <v>0</v>
      </c>
      <c r="X23" s="113">
        <v>0</v>
      </c>
      <c r="Y23" s="113">
        <v>0</v>
      </c>
      <c r="Z23" s="113">
        <v>0</v>
      </c>
      <c r="AA23" s="113">
        <v>0</v>
      </c>
      <c r="AB23" s="113">
        <v>0</v>
      </c>
      <c r="AC23" s="125">
        <v>0</v>
      </c>
      <c r="AD23" s="125">
        <v>0</v>
      </c>
      <c r="AE23" s="113">
        <v>0</v>
      </c>
      <c r="AF23" s="113">
        <v>0</v>
      </c>
      <c r="AG23" s="113">
        <v>0</v>
      </c>
      <c r="AH23" s="113">
        <v>0</v>
      </c>
      <c r="AI23" s="113">
        <v>0</v>
      </c>
      <c r="AJ23" s="125">
        <v>0</v>
      </c>
      <c r="AK23" s="125">
        <v>0</v>
      </c>
      <c r="AL23" s="113">
        <v>0</v>
      </c>
      <c r="AM23" s="113">
        <v>0</v>
      </c>
      <c r="AN23" s="113">
        <v>0</v>
      </c>
      <c r="AO23" s="113">
        <v>0</v>
      </c>
      <c r="AP23" s="113">
        <v>0</v>
      </c>
      <c r="AQ23" s="135">
        <v>0</v>
      </c>
      <c r="AR23" s="130">
        <v>0</v>
      </c>
    </row>
    <row r="24" spans="1:45" customHeight="1" ht="22.5">
      <c r="B24" s="99" t="str">
        <f>SUBTOTAL(3,$C$10:$C$24)</f>
        <v>0</v>
      </c>
      <c r="C24" s="102">
        <v>52</v>
      </c>
      <c r="D24" s="102" t="s">
        <v>250</v>
      </c>
      <c r="E24" s="102" t="s">
        <v>259</v>
      </c>
      <c r="F24" s="102" t="s">
        <v>252</v>
      </c>
      <c r="G24" s="102" t="s">
        <v>357</v>
      </c>
      <c r="H24" s="102" t="s">
        <v>358</v>
      </c>
      <c r="I24" s="102" t="s">
        <v>359</v>
      </c>
      <c r="J24" s="105">
        <v>30</v>
      </c>
      <c r="K24" s="110">
        <v>2172</v>
      </c>
      <c r="L24" s="113" t="str">
        <f>SUM(N24:AR24)</f>
        <v>0</v>
      </c>
      <c r="M24" s="116" t="str">
        <f>L24 - K24</f>
        <v>0</v>
      </c>
      <c r="N24" s="121">
        <v>0</v>
      </c>
      <c r="O24" s="125">
        <v>0</v>
      </c>
      <c r="P24" s="125">
        <v>0</v>
      </c>
      <c r="Q24" s="113">
        <v>605</v>
      </c>
      <c r="R24" s="113">
        <v>499</v>
      </c>
      <c r="S24" s="125">
        <v>0</v>
      </c>
      <c r="T24" s="113">
        <v>0</v>
      </c>
      <c r="U24" s="113">
        <v>0</v>
      </c>
      <c r="V24" s="135">
        <v>0</v>
      </c>
      <c r="W24" s="125">
        <v>0</v>
      </c>
      <c r="X24" s="113">
        <v>0</v>
      </c>
      <c r="Y24" s="113">
        <v>0</v>
      </c>
      <c r="Z24" s="113">
        <v>0</v>
      </c>
      <c r="AA24" s="113">
        <v>0</v>
      </c>
      <c r="AB24" s="113">
        <v>0</v>
      </c>
      <c r="AC24" s="125">
        <v>0</v>
      </c>
      <c r="AD24" s="125">
        <v>0</v>
      </c>
      <c r="AE24" s="113">
        <v>0</v>
      </c>
      <c r="AF24" s="113">
        <v>0</v>
      </c>
      <c r="AG24" s="113">
        <v>0</v>
      </c>
      <c r="AH24" s="113">
        <v>0</v>
      </c>
      <c r="AI24" s="113">
        <v>0</v>
      </c>
      <c r="AJ24" s="125">
        <v>0</v>
      </c>
      <c r="AK24" s="125">
        <v>0</v>
      </c>
      <c r="AL24" s="113">
        <v>0</v>
      </c>
      <c r="AM24" s="113">
        <v>0</v>
      </c>
      <c r="AN24" s="113">
        <v>0</v>
      </c>
      <c r="AO24" s="113">
        <v>0</v>
      </c>
      <c r="AP24" s="113">
        <v>0</v>
      </c>
      <c r="AQ24" s="135">
        <v>0</v>
      </c>
      <c r="AR24" s="130">
        <v>0</v>
      </c>
    </row>
    <row r="25" spans="1:45" customHeight="1" ht="22.5">
      <c r="B25" s="99" t="str">
        <f>SUBTOTAL(3,$C$10:$C$25)</f>
        <v>0</v>
      </c>
      <c r="C25" s="102">
        <v>52</v>
      </c>
      <c r="D25" s="102" t="s">
        <v>250</v>
      </c>
      <c r="E25" s="102" t="s">
        <v>261</v>
      </c>
      <c r="F25" s="102" t="s">
        <v>252</v>
      </c>
      <c r="G25" s="102" t="s">
        <v>369</v>
      </c>
      <c r="H25" s="102" t="s">
        <v>358</v>
      </c>
      <c r="I25" s="102" t="s">
        <v>370</v>
      </c>
      <c r="J25" s="105">
        <v>30</v>
      </c>
      <c r="K25" s="110">
        <v>126</v>
      </c>
      <c r="L25" s="113" t="str">
        <f>SUM(N25:AR25)</f>
        <v>0</v>
      </c>
      <c r="M25" s="116" t="str">
        <f>L25 - K25</f>
        <v>0</v>
      </c>
      <c r="N25" s="121">
        <v>0</v>
      </c>
      <c r="O25" s="125">
        <v>0</v>
      </c>
      <c r="P25" s="125">
        <v>0</v>
      </c>
      <c r="Q25" s="113">
        <v>0</v>
      </c>
      <c r="R25" s="113">
        <v>126</v>
      </c>
      <c r="S25" s="125">
        <v>0</v>
      </c>
      <c r="T25" s="113">
        <v>0</v>
      </c>
      <c r="U25" s="113">
        <v>0</v>
      </c>
      <c r="V25" s="135">
        <v>0</v>
      </c>
      <c r="W25" s="125">
        <v>0</v>
      </c>
      <c r="X25" s="113">
        <v>0</v>
      </c>
      <c r="Y25" s="113">
        <v>0</v>
      </c>
      <c r="Z25" s="113">
        <v>0</v>
      </c>
      <c r="AA25" s="113">
        <v>0</v>
      </c>
      <c r="AB25" s="113">
        <v>0</v>
      </c>
      <c r="AC25" s="125">
        <v>0</v>
      </c>
      <c r="AD25" s="125">
        <v>0</v>
      </c>
      <c r="AE25" s="113">
        <v>0</v>
      </c>
      <c r="AF25" s="113">
        <v>0</v>
      </c>
      <c r="AG25" s="113">
        <v>0</v>
      </c>
      <c r="AH25" s="113">
        <v>0</v>
      </c>
      <c r="AI25" s="113">
        <v>0</v>
      </c>
      <c r="AJ25" s="125">
        <v>0</v>
      </c>
      <c r="AK25" s="125">
        <v>0</v>
      </c>
      <c r="AL25" s="113">
        <v>0</v>
      </c>
      <c r="AM25" s="113">
        <v>0</v>
      </c>
      <c r="AN25" s="113">
        <v>0</v>
      </c>
      <c r="AO25" s="113">
        <v>0</v>
      </c>
      <c r="AP25" s="113">
        <v>0</v>
      </c>
      <c r="AQ25" s="135">
        <v>0</v>
      </c>
      <c r="AR25" s="130">
        <v>0</v>
      </c>
    </row>
    <row r="26" spans="1:45" customHeight="1" ht="22.5">
      <c r="B26" s="99" t="str">
        <f>SUBTOTAL(3,$C$10:$C$26)</f>
        <v>0</v>
      </c>
      <c r="C26" s="102">
        <v>52</v>
      </c>
      <c r="D26" s="102" t="s">
        <v>250</v>
      </c>
      <c r="E26" s="102" t="s">
        <v>261</v>
      </c>
      <c r="F26" s="102" t="s">
        <v>252</v>
      </c>
      <c r="G26" s="102" t="s">
        <v>371</v>
      </c>
      <c r="H26" s="102" t="s">
        <v>358</v>
      </c>
      <c r="I26" s="102" t="s">
        <v>372</v>
      </c>
      <c r="J26" s="105">
        <v>30</v>
      </c>
      <c r="K26" s="110">
        <v>588</v>
      </c>
      <c r="L26" s="113" t="str">
        <f>SUM(N26:AR26)</f>
        <v>0</v>
      </c>
      <c r="M26" s="116" t="str">
        <f>L26 - K26</f>
        <v>0</v>
      </c>
      <c r="N26" s="121">
        <v>0</v>
      </c>
      <c r="O26" s="125">
        <v>0</v>
      </c>
      <c r="P26" s="125">
        <v>0</v>
      </c>
      <c r="Q26" s="113">
        <v>0</v>
      </c>
      <c r="R26" s="113">
        <v>0</v>
      </c>
      <c r="S26" s="125">
        <v>0</v>
      </c>
      <c r="T26" s="113">
        <v>0</v>
      </c>
      <c r="U26" s="113">
        <v>0</v>
      </c>
      <c r="V26" s="135">
        <v>0</v>
      </c>
      <c r="W26" s="125">
        <v>0</v>
      </c>
      <c r="X26" s="113">
        <v>0</v>
      </c>
      <c r="Y26" s="113">
        <v>0</v>
      </c>
      <c r="Z26" s="113">
        <v>0</v>
      </c>
      <c r="AA26" s="113">
        <v>0</v>
      </c>
      <c r="AB26" s="113">
        <v>0</v>
      </c>
      <c r="AC26" s="125">
        <v>0</v>
      </c>
      <c r="AD26" s="125">
        <v>0</v>
      </c>
      <c r="AE26" s="113">
        <v>0</v>
      </c>
      <c r="AF26" s="113">
        <v>0</v>
      </c>
      <c r="AG26" s="113">
        <v>0</v>
      </c>
      <c r="AH26" s="113">
        <v>0</v>
      </c>
      <c r="AI26" s="113">
        <v>0</v>
      </c>
      <c r="AJ26" s="125">
        <v>0</v>
      </c>
      <c r="AK26" s="125">
        <v>0</v>
      </c>
      <c r="AL26" s="113">
        <v>0</v>
      </c>
      <c r="AM26" s="113">
        <v>0</v>
      </c>
      <c r="AN26" s="113">
        <v>0</v>
      </c>
      <c r="AO26" s="113">
        <v>0</v>
      </c>
      <c r="AP26" s="113">
        <v>0</v>
      </c>
      <c r="AQ26" s="135">
        <v>0</v>
      </c>
      <c r="AR26" s="130">
        <v>0</v>
      </c>
    </row>
    <row r="27" spans="1:45" customHeight="1" ht="22.5">
      <c r="B27" s="99" t="str">
        <f>SUBTOTAL(3,$C$10:$C$27)</f>
        <v>0</v>
      </c>
      <c r="C27" s="102">
        <v>52</v>
      </c>
      <c r="D27" s="102" t="s">
        <v>250</v>
      </c>
      <c r="E27" s="102" t="s">
        <v>262</v>
      </c>
      <c r="F27" s="102" t="s">
        <v>254</v>
      </c>
      <c r="G27" s="102" t="s">
        <v>373</v>
      </c>
      <c r="H27" s="102" t="s">
        <v>358</v>
      </c>
      <c r="I27" s="102" t="s">
        <v>370</v>
      </c>
      <c r="J27" s="105">
        <v>10</v>
      </c>
      <c r="K27" s="110">
        <v>126</v>
      </c>
      <c r="L27" s="113" t="str">
        <f>SUM(N27:AR27)</f>
        <v>0</v>
      </c>
      <c r="M27" s="116" t="str">
        <f>L27 - K27</f>
        <v>0</v>
      </c>
      <c r="N27" s="121">
        <v>0</v>
      </c>
      <c r="O27" s="125">
        <v>0</v>
      </c>
      <c r="P27" s="125">
        <v>0</v>
      </c>
      <c r="Q27" s="113">
        <v>0</v>
      </c>
      <c r="R27" s="113">
        <v>0</v>
      </c>
      <c r="S27" s="125">
        <v>0</v>
      </c>
      <c r="T27" s="113">
        <v>0</v>
      </c>
      <c r="U27" s="113">
        <v>0</v>
      </c>
      <c r="V27" s="135">
        <v>0</v>
      </c>
      <c r="W27" s="125">
        <v>0</v>
      </c>
      <c r="X27" s="113">
        <v>0</v>
      </c>
      <c r="Y27" s="113">
        <v>0</v>
      </c>
      <c r="Z27" s="113">
        <v>0</v>
      </c>
      <c r="AA27" s="113">
        <v>0</v>
      </c>
      <c r="AB27" s="113">
        <v>0</v>
      </c>
      <c r="AC27" s="125">
        <v>0</v>
      </c>
      <c r="AD27" s="125">
        <v>0</v>
      </c>
      <c r="AE27" s="113">
        <v>0</v>
      </c>
      <c r="AF27" s="113">
        <v>0</v>
      </c>
      <c r="AG27" s="113">
        <v>0</v>
      </c>
      <c r="AH27" s="113">
        <v>0</v>
      </c>
      <c r="AI27" s="113">
        <v>0</v>
      </c>
      <c r="AJ27" s="125">
        <v>0</v>
      </c>
      <c r="AK27" s="125">
        <v>0</v>
      </c>
      <c r="AL27" s="113">
        <v>0</v>
      </c>
      <c r="AM27" s="113">
        <v>0</v>
      </c>
      <c r="AN27" s="113">
        <v>0</v>
      </c>
      <c r="AO27" s="113">
        <v>0</v>
      </c>
      <c r="AP27" s="113">
        <v>0</v>
      </c>
      <c r="AQ27" s="135">
        <v>0</v>
      </c>
      <c r="AR27" s="130">
        <v>0</v>
      </c>
    </row>
    <row r="28" spans="1:45" customHeight="1" ht="22.5">
      <c r="B28" s="99" t="str">
        <f>SUBTOTAL(3,$C$10:$C$28)</f>
        <v>0</v>
      </c>
      <c r="C28" s="102">
        <v>52</v>
      </c>
      <c r="D28" s="102" t="s">
        <v>250</v>
      </c>
      <c r="E28" s="102" t="s">
        <v>262</v>
      </c>
      <c r="F28" s="102" t="s">
        <v>254</v>
      </c>
      <c r="G28" s="102" t="s">
        <v>374</v>
      </c>
      <c r="H28" s="102" t="s">
        <v>358</v>
      </c>
      <c r="I28" s="102" t="s">
        <v>372</v>
      </c>
      <c r="J28" s="105">
        <v>10</v>
      </c>
      <c r="K28" s="110">
        <v>480</v>
      </c>
      <c r="L28" s="113" t="str">
        <f>SUM(N28:AR28)</f>
        <v>0</v>
      </c>
      <c r="M28" s="116" t="str">
        <f>L28 - K28</f>
        <v>0</v>
      </c>
      <c r="N28" s="121">
        <v>0</v>
      </c>
      <c r="O28" s="125">
        <v>0</v>
      </c>
      <c r="P28" s="125">
        <v>0</v>
      </c>
      <c r="Q28" s="113">
        <v>0</v>
      </c>
      <c r="R28" s="113">
        <v>0</v>
      </c>
      <c r="S28" s="125">
        <v>0</v>
      </c>
      <c r="T28" s="113">
        <v>0</v>
      </c>
      <c r="U28" s="113">
        <v>0</v>
      </c>
      <c r="V28" s="135">
        <v>0</v>
      </c>
      <c r="W28" s="125">
        <v>0</v>
      </c>
      <c r="X28" s="113">
        <v>0</v>
      </c>
      <c r="Y28" s="113">
        <v>0</v>
      </c>
      <c r="Z28" s="113">
        <v>0</v>
      </c>
      <c r="AA28" s="113">
        <v>0</v>
      </c>
      <c r="AB28" s="113">
        <v>0</v>
      </c>
      <c r="AC28" s="125">
        <v>0</v>
      </c>
      <c r="AD28" s="125">
        <v>0</v>
      </c>
      <c r="AE28" s="113">
        <v>0</v>
      </c>
      <c r="AF28" s="113">
        <v>0</v>
      </c>
      <c r="AG28" s="113">
        <v>0</v>
      </c>
      <c r="AH28" s="113">
        <v>0</v>
      </c>
      <c r="AI28" s="113">
        <v>0</v>
      </c>
      <c r="AJ28" s="125">
        <v>0</v>
      </c>
      <c r="AK28" s="125">
        <v>0</v>
      </c>
      <c r="AL28" s="113">
        <v>0</v>
      </c>
      <c r="AM28" s="113">
        <v>0</v>
      </c>
      <c r="AN28" s="113">
        <v>0</v>
      </c>
      <c r="AO28" s="113">
        <v>0</v>
      </c>
      <c r="AP28" s="113">
        <v>0</v>
      </c>
      <c r="AQ28" s="135">
        <v>0</v>
      </c>
      <c r="AR28" s="130">
        <v>0</v>
      </c>
    </row>
    <row r="29" spans="1:45" customHeight="1" ht="22.5">
      <c r="B29" s="99" t="str">
        <f>SUBTOTAL(3,$C$10:$C$29)</f>
        <v>0</v>
      </c>
      <c r="C29" s="102">
        <v>52</v>
      </c>
      <c r="D29" s="102" t="s">
        <v>250</v>
      </c>
      <c r="E29" s="102" t="s">
        <v>264</v>
      </c>
      <c r="F29" s="102" t="s">
        <v>252</v>
      </c>
      <c r="G29" s="102" t="s">
        <v>357</v>
      </c>
      <c r="H29" s="102" t="s">
        <v>358</v>
      </c>
      <c r="I29" s="102" t="s">
        <v>359</v>
      </c>
      <c r="J29" s="105">
        <v>30</v>
      </c>
      <c r="K29" s="110">
        <v>2556</v>
      </c>
      <c r="L29" s="113" t="str">
        <f>SUM(N29:AR29)</f>
        <v>0</v>
      </c>
      <c r="M29" s="116" t="str">
        <f>L29 - K29</f>
        <v>0</v>
      </c>
      <c r="N29" s="121">
        <v>0</v>
      </c>
      <c r="O29" s="125">
        <v>0</v>
      </c>
      <c r="P29" s="125">
        <v>0</v>
      </c>
      <c r="Q29" s="113">
        <v>648</v>
      </c>
      <c r="R29" s="113">
        <v>482</v>
      </c>
      <c r="S29" s="125">
        <v>0</v>
      </c>
      <c r="T29" s="113">
        <v>0</v>
      </c>
      <c r="U29" s="113">
        <v>0</v>
      </c>
      <c r="V29" s="135">
        <v>0</v>
      </c>
      <c r="W29" s="125">
        <v>0</v>
      </c>
      <c r="X29" s="113">
        <v>0</v>
      </c>
      <c r="Y29" s="113">
        <v>0</v>
      </c>
      <c r="Z29" s="113">
        <v>0</v>
      </c>
      <c r="AA29" s="113">
        <v>0</v>
      </c>
      <c r="AB29" s="113">
        <v>0</v>
      </c>
      <c r="AC29" s="125">
        <v>0</v>
      </c>
      <c r="AD29" s="125">
        <v>0</v>
      </c>
      <c r="AE29" s="113">
        <v>0</v>
      </c>
      <c r="AF29" s="113">
        <v>0</v>
      </c>
      <c r="AG29" s="113">
        <v>0</v>
      </c>
      <c r="AH29" s="113">
        <v>0</v>
      </c>
      <c r="AI29" s="113">
        <v>0</v>
      </c>
      <c r="AJ29" s="125">
        <v>0</v>
      </c>
      <c r="AK29" s="125">
        <v>0</v>
      </c>
      <c r="AL29" s="113">
        <v>0</v>
      </c>
      <c r="AM29" s="113">
        <v>0</v>
      </c>
      <c r="AN29" s="113">
        <v>0</v>
      </c>
      <c r="AO29" s="113">
        <v>0</v>
      </c>
      <c r="AP29" s="113">
        <v>0</v>
      </c>
      <c r="AQ29" s="135">
        <v>0</v>
      </c>
      <c r="AR29" s="130">
        <v>0</v>
      </c>
    </row>
    <row r="30" spans="1:45" customHeight="1" ht="22.5">
      <c r="B30" s="99" t="str">
        <f>SUBTOTAL(3,$C$10:$C$30)</f>
        <v>0</v>
      </c>
      <c r="C30" s="102">
        <v>52</v>
      </c>
      <c r="D30" s="102" t="s">
        <v>250</v>
      </c>
      <c r="E30" s="102" t="s">
        <v>265</v>
      </c>
      <c r="F30" s="102" t="s">
        <v>254</v>
      </c>
      <c r="G30" s="102" t="s">
        <v>375</v>
      </c>
      <c r="H30" s="102" t="s">
        <v>361</v>
      </c>
      <c r="I30" s="102" t="s">
        <v>359</v>
      </c>
      <c r="J30" s="105">
        <v>10</v>
      </c>
      <c r="K30" s="110">
        <v>4080</v>
      </c>
      <c r="L30" s="113" t="str">
        <f>SUM(N30:AR30)</f>
        <v>0</v>
      </c>
      <c r="M30" s="116" t="str">
        <f>L30 - K30</f>
        <v>0</v>
      </c>
      <c r="N30" s="121">
        <v>0</v>
      </c>
      <c r="O30" s="125">
        <v>0</v>
      </c>
      <c r="P30" s="125">
        <v>0</v>
      </c>
      <c r="Q30" s="113">
        <v>928</v>
      </c>
      <c r="R30" s="113">
        <v>959</v>
      </c>
      <c r="S30" s="125">
        <v>0</v>
      </c>
      <c r="T30" s="113">
        <v>0</v>
      </c>
      <c r="U30" s="113">
        <v>0</v>
      </c>
      <c r="V30" s="135">
        <v>0</v>
      </c>
      <c r="W30" s="125">
        <v>0</v>
      </c>
      <c r="X30" s="113">
        <v>0</v>
      </c>
      <c r="Y30" s="113">
        <v>0</v>
      </c>
      <c r="Z30" s="113">
        <v>0</v>
      </c>
      <c r="AA30" s="113">
        <v>0</v>
      </c>
      <c r="AB30" s="113">
        <v>0</v>
      </c>
      <c r="AC30" s="125">
        <v>0</v>
      </c>
      <c r="AD30" s="125">
        <v>0</v>
      </c>
      <c r="AE30" s="113">
        <v>0</v>
      </c>
      <c r="AF30" s="113">
        <v>0</v>
      </c>
      <c r="AG30" s="113">
        <v>0</v>
      </c>
      <c r="AH30" s="113">
        <v>0</v>
      </c>
      <c r="AI30" s="113">
        <v>0</v>
      </c>
      <c r="AJ30" s="125">
        <v>0</v>
      </c>
      <c r="AK30" s="125">
        <v>0</v>
      </c>
      <c r="AL30" s="113">
        <v>0</v>
      </c>
      <c r="AM30" s="113">
        <v>0</v>
      </c>
      <c r="AN30" s="113">
        <v>0</v>
      </c>
      <c r="AO30" s="113">
        <v>0</v>
      </c>
      <c r="AP30" s="113">
        <v>0</v>
      </c>
      <c r="AQ30" s="135">
        <v>0</v>
      </c>
      <c r="AR30" s="130">
        <v>0</v>
      </c>
    </row>
    <row r="31" spans="1:45" customHeight="1" ht="22.5">
      <c r="B31" s="99" t="str">
        <f>SUBTOTAL(3,$C$10:$C$31)</f>
        <v>0</v>
      </c>
      <c r="C31" s="102">
        <v>52</v>
      </c>
      <c r="D31" s="102" t="s">
        <v>250</v>
      </c>
      <c r="E31" s="102" t="s">
        <v>266</v>
      </c>
      <c r="F31" s="102" t="s">
        <v>252</v>
      </c>
      <c r="G31" s="102" t="s">
        <v>376</v>
      </c>
      <c r="H31" s="102" t="s">
        <v>358</v>
      </c>
      <c r="I31" s="102" t="s">
        <v>377</v>
      </c>
      <c r="J31" s="105">
        <v>30</v>
      </c>
      <c r="K31" s="110">
        <v>1548</v>
      </c>
      <c r="L31" s="113" t="str">
        <f>SUM(N31:AR31)</f>
        <v>0</v>
      </c>
      <c r="M31" s="116" t="str">
        <f>L31 - K31</f>
        <v>0</v>
      </c>
      <c r="N31" s="121">
        <v>0</v>
      </c>
      <c r="O31" s="125">
        <v>0</v>
      </c>
      <c r="P31" s="125">
        <v>0</v>
      </c>
      <c r="Q31" s="113">
        <v>409</v>
      </c>
      <c r="R31" s="113">
        <v>84</v>
      </c>
      <c r="S31" s="125">
        <v>0</v>
      </c>
      <c r="T31" s="113">
        <v>0</v>
      </c>
      <c r="U31" s="113">
        <v>0</v>
      </c>
      <c r="V31" s="135">
        <v>0</v>
      </c>
      <c r="W31" s="125">
        <v>0</v>
      </c>
      <c r="X31" s="113">
        <v>0</v>
      </c>
      <c r="Y31" s="113">
        <v>0</v>
      </c>
      <c r="Z31" s="113">
        <v>0</v>
      </c>
      <c r="AA31" s="113">
        <v>0</v>
      </c>
      <c r="AB31" s="113">
        <v>0</v>
      </c>
      <c r="AC31" s="125">
        <v>0</v>
      </c>
      <c r="AD31" s="125">
        <v>0</v>
      </c>
      <c r="AE31" s="113">
        <v>0</v>
      </c>
      <c r="AF31" s="113">
        <v>0</v>
      </c>
      <c r="AG31" s="113">
        <v>0</v>
      </c>
      <c r="AH31" s="113">
        <v>0</v>
      </c>
      <c r="AI31" s="113">
        <v>0</v>
      </c>
      <c r="AJ31" s="125">
        <v>0</v>
      </c>
      <c r="AK31" s="125">
        <v>0</v>
      </c>
      <c r="AL31" s="113">
        <v>0</v>
      </c>
      <c r="AM31" s="113">
        <v>0</v>
      </c>
      <c r="AN31" s="113">
        <v>0</v>
      </c>
      <c r="AO31" s="113">
        <v>0</v>
      </c>
      <c r="AP31" s="113">
        <v>0</v>
      </c>
      <c r="AQ31" s="135">
        <v>0</v>
      </c>
      <c r="AR31" s="130">
        <v>0</v>
      </c>
    </row>
    <row r="32" spans="1:45" customHeight="1" ht="22.5">
      <c r="B32" s="99" t="str">
        <f>SUBTOTAL(3,$C$10:$C$32)</f>
        <v>0</v>
      </c>
      <c r="C32" s="102">
        <v>52</v>
      </c>
      <c r="D32" s="102" t="s">
        <v>250</v>
      </c>
      <c r="E32" s="102" t="s">
        <v>267</v>
      </c>
      <c r="F32" s="102" t="s">
        <v>254</v>
      </c>
      <c r="G32" s="102" t="s">
        <v>378</v>
      </c>
      <c r="H32" s="102" t="s">
        <v>358</v>
      </c>
      <c r="I32" s="102" t="s">
        <v>379</v>
      </c>
      <c r="J32" s="105">
        <v>10</v>
      </c>
      <c r="K32" s="110">
        <v>492</v>
      </c>
      <c r="L32" s="113" t="str">
        <f>SUM(N32:AR32)</f>
        <v>0</v>
      </c>
      <c r="M32" s="116" t="str">
        <f>L32 - K32</f>
        <v>0</v>
      </c>
      <c r="N32" s="121">
        <v>0</v>
      </c>
      <c r="O32" s="125">
        <v>0</v>
      </c>
      <c r="P32" s="125">
        <v>0</v>
      </c>
      <c r="Q32" s="113">
        <v>0</v>
      </c>
      <c r="R32" s="113">
        <v>0</v>
      </c>
      <c r="S32" s="125">
        <v>0</v>
      </c>
      <c r="T32" s="113">
        <v>0</v>
      </c>
      <c r="U32" s="113">
        <v>0</v>
      </c>
      <c r="V32" s="135">
        <v>0</v>
      </c>
      <c r="W32" s="125">
        <v>0</v>
      </c>
      <c r="X32" s="113">
        <v>0</v>
      </c>
      <c r="Y32" s="113">
        <v>0</v>
      </c>
      <c r="Z32" s="113">
        <v>0</v>
      </c>
      <c r="AA32" s="113">
        <v>0</v>
      </c>
      <c r="AB32" s="113">
        <v>0</v>
      </c>
      <c r="AC32" s="125">
        <v>0</v>
      </c>
      <c r="AD32" s="125">
        <v>0</v>
      </c>
      <c r="AE32" s="113">
        <v>0</v>
      </c>
      <c r="AF32" s="113">
        <v>0</v>
      </c>
      <c r="AG32" s="113">
        <v>0</v>
      </c>
      <c r="AH32" s="113">
        <v>0</v>
      </c>
      <c r="AI32" s="113">
        <v>0</v>
      </c>
      <c r="AJ32" s="125">
        <v>0</v>
      </c>
      <c r="AK32" s="125">
        <v>0</v>
      </c>
      <c r="AL32" s="113">
        <v>0</v>
      </c>
      <c r="AM32" s="113">
        <v>0</v>
      </c>
      <c r="AN32" s="113">
        <v>0</v>
      </c>
      <c r="AO32" s="113">
        <v>0</v>
      </c>
      <c r="AP32" s="113">
        <v>0</v>
      </c>
      <c r="AQ32" s="135">
        <v>0</v>
      </c>
      <c r="AR32" s="130">
        <v>0</v>
      </c>
    </row>
    <row r="33" spans="1:45" customHeight="1" ht="22.5">
      <c r="B33" s="99" t="str">
        <f>SUBTOTAL(3,$C$10:$C$33)</f>
        <v>0</v>
      </c>
      <c r="C33" s="102">
        <v>52</v>
      </c>
      <c r="D33" s="102" t="s">
        <v>250</v>
      </c>
      <c r="E33" s="102" t="s">
        <v>267</v>
      </c>
      <c r="F33" s="102" t="s">
        <v>254</v>
      </c>
      <c r="G33" s="102" t="s">
        <v>380</v>
      </c>
      <c r="H33" s="102" t="s">
        <v>358</v>
      </c>
      <c r="I33" s="102" t="s">
        <v>381</v>
      </c>
      <c r="J33" s="105">
        <v>10</v>
      </c>
      <c r="K33" s="110">
        <v>792</v>
      </c>
      <c r="L33" s="113" t="str">
        <f>SUM(N33:AR33)</f>
        <v>0</v>
      </c>
      <c r="M33" s="116" t="str">
        <f>L33 - K33</f>
        <v>0</v>
      </c>
      <c r="N33" s="121">
        <v>0</v>
      </c>
      <c r="O33" s="125">
        <v>0</v>
      </c>
      <c r="P33" s="125">
        <v>0</v>
      </c>
      <c r="Q33" s="113">
        <v>342</v>
      </c>
      <c r="R33" s="113">
        <v>308</v>
      </c>
      <c r="S33" s="125">
        <v>0</v>
      </c>
      <c r="T33" s="113">
        <v>0</v>
      </c>
      <c r="U33" s="113">
        <v>0</v>
      </c>
      <c r="V33" s="135">
        <v>0</v>
      </c>
      <c r="W33" s="125">
        <v>0</v>
      </c>
      <c r="X33" s="113">
        <v>0</v>
      </c>
      <c r="Y33" s="113">
        <v>0</v>
      </c>
      <c r="Z33" s="113">
        <v>0</v>
      </c>
      <c r="AA33" s="113">
        <v>0</v>
      </c>
      <c r="AB33" s="113">
        <v>0</v>
      </c>
      <c r="AC33" s="125">
        <v>0</v>
      </c>
      <c r="AD33" s="125">
        <v>0</v>
      </c>
      <c r="AE33" s="113">
        <v>0</v>
      </c>
      <c r="AF33" s="113">
        <v>0</v>
      </c>
      <c r="AG33" s="113">
        <v>0</v>
      </c>
      <c r="AH33" s="113">
        <v>0</v>
      </c>
      <c r="AI33" s="113">
        <v>0</v>
      </c>
      <c r="AJ33" s="125">
        <v>0</v>
      </c>
      <c r="AK33" s="125">
        <v>0</v>
      </c>
      <c r="AL33" s="113">
        <v>0</v>
      </c>
      <c r="AM33" s="113">
        <v>0</v>
      </c>
      <c r="AN33" s="113">
        <v>0</v>
      </c>
      <c r="AO33" s="113">
        <v>0</v>
      </c>
      <c r="AP33" s="113">
        <v>0</v>
      </c>
      <c r="AQ33" s="135">
        <v>0</v>
      </c>
      <c r="AR33" s="130">
        <v>0</v>
      </c>
    </row>
    <row r="34" spans="1:45" customHeight="1" ht="22.5">
      <c r="B34" s="99" t="str">
        <f>SUBTOTAL(3,$C$10:$C$34)</f>
        <v>0</v>
      </c>
      <c r="C34" s="102">
        <v>52</v>
      </c>
      <c r="D34" s="102" t="s">
        <v>250</v>
      </c>
      <c r="E34" s="102" t="s">
        <v>268</v>
      </c>
      <c r="F34" s="102" t="s">
        <v>252</v>
      </c>
      <c r="G34" s="102" t="s">
        <v>382</v>
      </c>
      <c r="H34" s="102" t="s">
        <v>358</v>
      </c>
      <c r="I34" s="102" t="s">
        <v>379</v>
      </c>
      <c r="J34" s="105">
        <v>30</v>
      </c>
      <c r="K34" s="110">
        <v>672</v>
      </c>
      <c r="L34" s="113" t="str">
        <f>SUM(N34:AR34)</f>
        <v>0</v>
      </c>
      <c r="M34" s="116" t="str">
        <f>L34 - K34</f>
        <v>0</v>
      </c>
      <c r="N34" s="121">
        <v>0</v>
      </c>
      <c r="O34" s="125">
        <v>0</v>
      </c>
      <c r="P34" s="125">
        <v>0</v>
      </c>
      <c r="Q34" s="113">
        <v>0</v>
      </c>
      <c r="R34" s="113">
        <v>0</v>
      </c>
      <c r="S34" s="125">
        <v>0</v>
      </c>
      <c r="T34" s="113">
        <v>0</v>
      </c>
      <c r="U34" s="113">
        <v>0</v>
      </c>
      <c r="V34" s="135">
        <v>0</v>
      </c>
      <c r="W34" s="125">
        <v>0</v>
      </c>
      <c r="X34" s="113">
        <v>0</v>
      </c>
      <c r="Y34" s="113">
        <v>0</v>
      </c>
      <c r="Z34" s="113">
        <v>0</v>
      </c>
      <c r="AA34" s="113">
        <v>0</v>
      </c>
      <c r="AB34" s="113">
        <v>0</v>
      </c>
      <c r="AC34" s="125">
        <v>0</v>
      </c>
      <c r="AD34" s="125">
        <v>0</v>
      </c>
      <c r="AE34" s="113">
        <v>0</v>
      </c>
      <c r="AF34" s="113">
        <v>0</v>
      </c>
      <c r="AG34" s="113">
        <v>0</v>
      </c>
      <c r="AH34" s="113">
        <v>0</v>
      </c>
      <c r="AI34" s="113">
        <v>0</v>
      </c>
      <c r="AJ34" s="125">
        <v>0</v>
      </c>
      <c r="AK34" s="125">
        <v>0</v>
      </c>
      <c r="AL34" s="113">
        <v>0</v>
      </c>
      <c r="AM34" s="113">
        <v>0</v>
      </c>
      <c r="AN34" s="113">
        <v>0</v>
      </c>
      <c r="AO34" s="113">
        <v>0</v>
      </c>
      <c r="AP34" s="113">
        <v>0</v>
      </c>
      <c r="AQ34" s="135">
        <v>0</v>
      </c>
      <c r="AR34" s="130">
        <v>0</v>
      </c>
    </row>
    <row r="35" spans="1:45" customHeight="1" ht="22.5">
      <c r="B35" s="99" t="str">
        <f>SUBTOTAL(3,$C$10:$C$35)</f>
        <v>0</v>
      </c>
      <c r="C35" s="102">
        <v>52</v>
      </c>
      <c r="D35" s="102" t="s">
        <v>250</v>
      </c>
      <c r="E35" s="102" t="s">
        <v>268</v>
      </c>
      <c r="F35" s="102" t="s">
        <v>252</v>
      </c>
      <c r="G35" s="102" t="s">
        <v>383</v>
      </c>
      <c r="H35" s="102" t="s">
        <v>358</v>
      </c>
      <c r="I35" s="102" t="s">
        <v>381</v>
      </c>
      <c r="J35" s="105">
        <v>30</v>
      </c>
      <c r="K35" s="110">
        <v>804</v>
      </c>
      <c r="L35" s="113" t="str">
        <f>SUM(N35:AR35)</f>
        <v>0</v>
      </c>
      <c r="M35" s="116" t="str">
        <f>L35 - K35</f>
        <v>0</v>
      </c>
      <c r="N35" s="121">
        <v>0</v>
      </c>
      <c r="O35" s="125">
        <v>0</v>
      </c>
      <c r="P35" s="125">
        <v>0</v>
      </c>
      <c r="Q35" s="113">
        <v>430</v>
      </c>
      <c r="R35" s="113">
        <v>374</v>
      </c>
      <c r="S35" s="125">
        <v>0</v>
      </c>
      <c r="T35" s="113">
        <v>0</v>
      </c>
      <c r="U35" s="113">
        <v>0</v>
      </c>
      <c r="V35" s="135">
        <v>0</v>
      </c>
      <c r="W35" s="125">
        <v>0</v>
      </c>
      <c r="X35" s="113">
        <v>0</v>
      </c>
      <c r="Y35" s="113">
        <v>0</v>
      </c>
      <c r="Z35" s="113">
        <v>0</v>
      </c>
      <c r="AA35" s="113">
        <v>0</v>
      </c>
      <c r="AB35" s="113">
        <v>0</v>
      </c>
      <c r="AC35" s="125">
        <v>0</v>
      </c>
      <c r="AD35" s="125">
        <v>0</v>
      </c>
      <c r="AE35" s="113">
        <v>0</v>
      </c>
      <c r="AF35" s="113">
        <v>0</v>
      </c>
      <c r="AG35" s="113">
        <v>0</v>
      </c>
      <c r="AH35" s="113">
        <v>0</v>
      </c>
      <c r="AI35" s="113">
        <v>0</v>
      </c>
      <c r="AJ35" s="125">
        <v>0</v>
      </c>
      <c r="AK35" s="125">
        <v>0</v>
      </c>
      <c r="AL35" s="113">
        <v>0</v>
      </c>
      <c r="AM35" s="113">
        <v>0</v>
      </c>
      <c r="AN35" s="113">
        <v>0</v>
      </c>
      <c r="AO35" s="113">
        <v>0</v>
      </c>
      <c r="AP35" s="113">
        <v>0</v>
      </c>
      <c r="AQ35" s="135">
        <v>0</v>
      </c>
      <c r="AR35" s="130">
        <v>0</v>
      </c>
    </row>
    <row r="36" spans="1:45" customHeight="1" ht="22.5">
      <c r="B36" s="99" t="str">
        <f>SUBTOTAL(3,$C$10:$C$36)</f>
        <v>0</v>
      </c>
      <c r="C36" s="102">
        <v>52</v>
      </c>
      <c r="D36" s="102" t="s">
        <v>250</v>
      </c>
      <c r="E36" s="102" t="s">
        <v>269</v>
      </c>
      <c r="F36" s="102" t="s">
        <v>252</v>
      </c>
      <c r="G36" s="102" t="s">
        <v>357</v>
      </c>
      <c r="H36" s="102" t="s">
        <v>358</v>
      </c>
      <c r="I36" s="102" t="s">
        <v>359</v>
      </c>
      <c r="J36" s="105">
        <v>30</v>
      </c>
      <c r="K36" s="110">
        <v>2556</v>
      </c>
      <c r="L36" s="113" t="str">
        <f>SUM(N36:AR36)</f>
        <v>0</v>
      </c>
      <c r="M36" s="116" t="str">
        <f>L36 - K36</f>
        <v>0</v>
      </c>
      <c r="N36" s="121">
        <v>0</v>
      </c>
      <c r="O36" s="125">
        <v>0</v>
      </c>
      <c r="P36" s="125">
        <v>0</v>
      </c>
      <c r="Q36" s="113">
        <v>648</v>
      </c>
      <c r="R36" s="113">
        <v>586</v>
      </c>
      <c r="S36" s="125">
        <v>0</v>
      </c>
      <c r="T36" s="113">
        <v>0</v>
      </c>
      <c r="U36" s="113">
        <v>0</v>
      </c>
      <c r="V36" s="135">
        <v>0</v>
      </c>
      <c r="W36" s="125">
        <v>0</v>
      </c>
      <c r="X36" s="113">
        <v>0</v>
      </c>
      <c r="Y36" s="113">
        <v>0</v>
      </c>
      <c r="Z36" s="113">
        <v>0</v>
      </c>
      <c r="AA36" s="113">
        <v>0</v>
      </c>
      <c r="AB36" s="113">
        <v>0</v>
      </c>
      <c r="AC36" s="125">
        <v>0</v>
      </c>
      <c r="AD36" s="125">
        <v>0</v>
      </c>
      <c r="AE36" s="113">
        <v>0</v>
      </c>
      <c r="AF36" s="113">
        <v>0</v>
      </c>
      <c r="AG36" s="113">
        <v>0</v>
      </c>
      <c r="AH36" s="113">
        <v>0</v>
      </c>
      <c r="AI36" s="113">
        <v>0</v>
      </c>
      <c r="AJ36" s="125">
        <v>0</v>
      </c>
      <c r="AK36" s="125">
        <v>0</v>
      </c>
      <c r="AL36" s="113">
        <v>0</v>
      </c>
      <c r="AM36" s="113">
        <v>0</v>
      </c>
      <c r="AN36" s="113">
        <v>0</v>
      </c>
      <c r="AO36" s="113">
        <v>0</v>
      </c>
      <c r="AP36" s="113">
        <v>0</v>
      </c>
      <c r="AQ36" s="135">
        <v>0</v>
      </c>
      <c r="AR36" s="130">
        <v>0</v>
      </c>
    </row>
    <row r="37" spans="1:45" customHeight="1" ht="22.5">
      <c r="B37" s="99" t="str">
        <f>SUBTOTAL(3,$C$10:$C$37)</f>
        <v>0</v>
      </c>
      <c r="C37" s="102">
        <v>52</v>
      </c>
      <c r="D37" s="102" t="s">
        <v>250</v>
      </c>
      <c r="E37" s="102" t="s">
        <v>270</v>
      </c>
      <c r="F37" s="102" t="s">
        <v>252</v>
      </c>
      <c r="G37" s="102" t="s">
        <v>376</v>
      </c>
      <c r="H37" s="102" t="s">
        <v>358</v>
      </c>
      <c r="I37" s="102" t="s">
        <v>377</v>
      </c>
      <c r="J37" s="105">
        <v>30</v>
      </c>
      <c r="K37" s="110">
        <v>900</v>
      </c>
      <c r="L37" s="113" t="str">
        <f>SUM(N37:AR37)</f>
        <v>0</v>
      </c>
      <c r="M37" s="116" t="str">
        <f>L37 - K37</f>
        <v>0</v>
      </c>
      <c r="N37" s="121">
        <v>0</v>
      </c>
      <c r="O37" s="125">
        <v>0</v>
      </c>
      <c r="P37" s="125">
        <v>0</v>
      </c>
      <c r="Q37" s="113">
        <v>300</v>
      </c>
      <c r="R37" s="113">
        <v>600</v>
      </c>
      <c r="S37" s="125">
        <v>0</v>
      </c>
      <c r="T37" s="113">
        <v>0</v>
      </c>
      <c r="U37" s="113">
        <v>0</v>
      </c>
      <c r="V37" s="135">
        <v>0</v>
      </c>
      <c r="W37" s="125">
        <v>0</v>
      </c>
      <c r="X37" s="113">
        <v>0</v>
      </c>
      <c r="Y37" s="113">
        <v>0</v>
      </c>
      <c r="Z37" s="113">
        <v>0</v>
      </c>
      <c r="AA37" s="113">
        <v>0</v>
      </c>
      <c r="AB37" s="113">
        <v>0</v>
      </c>
      <c r="AC37" s="125">
        <v>0</v>
      </c>
      <c r="AD37" s="125">
        <v>0</v>
      </c>
      <c r="AE37" s="113">
        <v>0</v>
      </c>
      <c r="AF37" s="113">
        <v>0</v>
      </c>
      <c r="AG37" s="113">
        <v>0</v>
      </c>
      <c r="AH37" s="113">
        <v>0</v>
      </c>
      <c r="AI37" s="113">
        <v>0</v>
      </c>
      <c r="AJ37" s="125">
        <v>0</v>
      </c>
      <c r="AK37" s="125">
        <v>0</v>
      </c>
      <c r="AL37" s="113">
        <v>0</v>
      </c>
      <c r="AM37" s="113">
        <v>0</v>
      </c>
      <c r="AN37" s="113">
        <v>0</v>
      </c>
      <c r="AO37" s="113">
        <v>0</v>
      </c>
      <c r="AP37" s="113">
        <v>0</v>
      </c>
      <c r="AQ37" s="135">
        <v>0</v>
      </c>
      <c r="AR37" s="130">
        <v>0</v>
      </c>
    </row>
    <row r="38" spans="1:45" customHeight="1" ht="22.5">
      <c r="B38" s="99" t="str">
        <f>SUBTOTAL(3,$C$10:$C$38)</f>
        <v>0</v>
      </c>
      <c r="C38" s="102">
        <v>52</v>
      </c>
      <c r="D38" s="102" t="s">
        <v>250</v>
      </c>
      <c r="E38" s="102" t="s">
        <v>271</v>
      </c>
      <c r="F38" s="102" t="s">
        <v>254</v>
      </c>
      <c r="G38" s="102" t="s">
        <v>384</v>
      </c>
      <c r="H38" s="102" t="s">
        <v>361</v>
      </c>
      <c r="I38" s="102" t="s">
        <v>377</v>
      </c>
      <c r="J38" s="105">
        <v>10</v>
      </c>
      <c r="K38" s="110">
        <v>600</v>
      </c>
      <c r="L38" s="113" t="str">
        <f>SUM(N38:AR38)</f>
        <v>0</v>
      </c>
      <c r="M38" s="116" t="str">
        <f>L38 - K38</f>
        <v>0</v>
      </c>
      <c r="N38" s="121">
        <v>0</v>
      </c>
      <c r="O38" s="125">
        <v>0</v>
      </c>
      <c r="P38" s="125">
        <v>0</v>
      </c>
      <c r="Q38" s="113">
        <v>317</v>
      </c>
      <c r="R38" s="113">
        <v>283</v>
      </c>
      <c r="S38" s="125">
        <v>0</v>
      </c>
      <c r="T38" s="113">
        <v>0</v>
      </c>
      <c r="U38" s="113">
        <v>0</v>
      </c>
      <c r="V38" s="135">
        <v>0</v>
      </c>
      <c r="W38" s="125">
        <v>0</v>
      </c>
      <c r="X38" s="113">
        <v>0</v>
      </c>
      <c r="Y38" s="113">
        <v>0</v>
      </c>
      <c r="Z38" s="113">
        <v>0</v>
      </c>
      <c r="AA38" s="113">
        <v>0</v>
      </c>
      <c r="AB38" s="113">
        <v>0</v>
      </c>
      <c r="AC38" s="125">
        <v>0</v>
      </c>
      <c r="AD38" s="125">
        <v>0</v>
      </c>
      <c r="AE38" s="113">
        <v>0</v>
      </c>
      <c r="AF38" s="113">
        <v>0</v>
      </c>
      <c r="AG38" s="113">
        <v>0</v>
      </c>
      <c r="AH38" s="113">
        <v>0</v>
      </c>
      <c r="AI38" s="113">
        <v>0</v>
      </c>
      <c r="AJ38" s="125">
        <v>0</v>
      </c>
      <c r="AK38" s="125">
        <v>0</v>
      </c>
      <c r="AL38" s="113">
        <v>0</v>
      </c>
      <c r="AM38" s="113">
        <v>0</v>
      </c>
      <c r="AN38" s="113">
        <v>0</v>
      </c>
      <c r="AO38" s="113">
        <v>0</v>
      </c>
      <c r="AP38" s="113">
        <v>0</v>
      </c>
      <c r="AQ38" s="135">
        <v>0</v>
      </c>
      <c r="AR38" s="130">
        <v>0</v>
      </c>
    </row>
    <row r="39" spans="1:45" customHeight="1" ht="22.5">
      <c r="B39" s="99" t="str">
        <f>SUBTOTAL(3,$C$10:$C$39)</f>
        <v>0</v>
      </c>
      <c r="C39" s="102">
        <v>52</v>
      </c>
      <c r="D39" s="102" t="s">
        <v>250</v>
      </c>
      <c r="E39" s="102" t="s">
        <v>272</v>
      </c>
      <c r="F39" s="102" t="s">
        <v>254</v>
      </c>
      <c r="G39" s="102" t="s">
        <v>385</v>
      </c>
      <c r="H39" s="102" t="s">
        <v>361</v>
      </c>
      <c r="I39" s="102" t="s">
        <v>386</v>
      </c>
      <c r="J39" s="105">
        <v>10</v>
      </c>
      <c r="K39" s="110">
        <v>280</v>
      </c>
      <c r="L39" s="113" t="str">
        <f>SUM(N39:AR39)</f>
        <v>0</v>
      </c>
      <c r="M39" s="116" t="str">
        <f>L39 - K39</f>
        <v>0</v>
      </c>
      <c r="N39" s="121">
        <v>0</v>
      </c>
      <c r="O39" s="125">
        <v>0</v>
      </c>
      <c r="P39" s="125">
        <v>0</v>
      </c>
      <c r="Q39" s="113">
        <v>0</v>
      </c>
      <c r="R39" s="113">
        <v>0</v>
      </c>
      <c r="S39" s="125">
        <v>0</v>
      </c>
      <c r="T39" s="113">
        <v>0</v>
      </c>
      <c r="U39" s="113">
        <v>0</v>
      </c>
      <c r="V39" s="135">
        <v>0</v>
      </c>
      <c r="W39" s="125">
        <v>0</v>
      </c>
      <c r="X39" s="113">
        <v>0</v>
      </c>
      <c r="Y39" s="113">
        <v>0</v>
      </c>
      <c r="Z39" s="113">
        <v>0</v>
      </c>
      <c r="AA39" s="113">
        <v>0</v>
      </c>
      <c r="AB39" s="113">
        <v>0</v>
      </c>
      <c r="AC39" s="125">
        <v>0</v>
      </c>
      <c r="AD39" s="125">
        <v>0</v>
      </c>
      <c r="AE39" s="113">
        <v>0</v>
      </c>
      <c r="AF39" s="113">
        <v>0</v>
      </c>
      <c r="AG39" s="113">
        <v>0</v>
      </c>
      <c r="AH39" s="113">
        <v>0</v>
      </c>
      <c r="AI39" s="113">
        <v>0</v>
      </c>
      <c r="AJ39" s="125">
        <v>0</v>
      </c>
      <c r="AK39" s="125">
        <v>0</v>
      </c>
      <c r="AL39" s="113">
        <v>0</v>
      </c>
      <c r="AM39" s="113">
        <v>0</v>
      </c>
      <c r="AN39" s="113">
        <v>0</v>
      </c>
      <c r="AO39" s="113">
        <v>0</v>
      </c>
      <c r="AP39" s="113">
        <v>0</v>
      </c>
      <c r="AQ39" s="135">
        <v>0</v>
      </c>
      <c r="AR39" s="130">
        <v>0</v>
      </c>
    </row>
    <row r="40" spans="1:45" customHeight="1" ht="22.5">
      <c r="B40" s="99" t="str">
        <f>SUBTOTAL(3,$C$10:$C$40)</f>
        <v>0</v>
      </c>
      <c r="C40" s="102">
        <v>52</v>
      </c>
      <c r="D40" s="102" t="s">
        <v>250</v>
      </c>
      <c r="E40" s="102" t="s">
        <v>273</v>
      </c>
      <c r="F40" s="102" t="s">
        <v>252</v>
      </c>
      <c r="G40" s="102" t="s">
        <v>357</v>
      </c>
      <c r="H40" s="102" t="s">
        <v>358</v>
      </c>
      <c r="I40" s="102" t="s">
        <v>359</v>
      </c>
      <c r="J40" s="105">
        <v>30</v>
      </c>
      <c r="K40" s="110">
        <v>3216</v>
      </c>
      <c r="L40" s="113" t="str">
        <f>SUM(N40:AR40)</f>
        <v>0</v>
      </c>
      <c r="M40" s="116" t="str">
        <f>L40 - K40</f>
        <v>0</v>
      </c>
      <c r="N40" s="121">
        <v>0</v>
      </c>
      <c r="O40" s="125">
        <v>0</v>
      </c>
      <c r="P40" s="125">
        <v>0</v>
      </c>
      <c r="Q40" s="113">
        <v>887</v>
      </c>
      <c r="R40" s="113">
        <v>763</v>
      </c>
      <c r="S40" s="125">
        <v>0</v>
      </c>
      <c r="T40" s="113">
        <v>0</v>
      </c>
      <c r="U40" s="113">
        <v>0</v>
      </c>
      <c r="V40" s="135">
        <v>0</v>
      </c>
      <c r="W40" s="125">
        <v>0</v>
      </c>
      <c r="X40" s="113">
        <v>0</v>
      </c>
      <c r="Y40" s="113">
        <v>0</v>
      </c>
      <c r="Z40" s="113">
        <v>0</v>
      </c>
      <c r="AA40" s="113">
        <v>0</v>
      </c>
      <c r="AB40" s="113">
        <v>0</v>
      </c>
      <c r="AC40" s="125">
        <v>0</v>
      </c>
      <c r="AD40" s="125">
        <v>0</v>
      </c>
      <c r="AE40" s="113">
        <v>0</v>
      </c>
      <c r="AF40" s="113">
        <v>0</v>
      </c>
      <c r="AG40" s="113">
        <v>0</v>
      </c>
      <c r="AH40" s="113">
        <v>0</v>
      </c>
      <c r="AI40" s="113">
        <v>0</v>
      </c>
      <c r="AJ40" s="125">
        <v>0</v>
      </c>
      <c r="AK40" s="125">
        <v>0</v>
      </c>
      <c r="AL40" s="113">
        <v>0</v>
      </c>
      <c r="AM40" s="113">
        <v>0</v>
      </c>
      <c r="AN40" s="113">
        <v>0</v>
      </c>
      <c r="AO40" s="113">
        <v>0</v>
      </c>
      <c r="AP40" s="113">
        <v>0</v>
      </c>
      <c r="AQ40" s="135">
        <v>0</v>
      </c>
      <c r="AR40" s="130">
        <v>0</v>
      </c>
    </row>
    <row r="41" spans="1:45" customHeight="1" ht="22.5">
      <c r="B41" s="99" t="str">
        <f>SUBTOTAL(3,$C$10:$C$41)</f>
        <v>0</v>
      </c>
      <c r="C41" s="102">
        <v>52</v>
      </c>
      <c r="D41" s="102" t="s">
        <v>250</v>
      </c>
      <c r="E41" s="102" t="s">
        <v>274</v>
      </c>
      <c r="F41" s="102" t="s">
        <v>254</v>
      </c>
      <c r="G41" s="102" t="s">
        <v>375</v>
      </c>
      <c r="H41" s="102" t="s">
        <v>361</v>
      </c>
      <c r="I41" s="102" t="s">
        <v>359</v>
      </c>
      <c r="J41" s="105">
        <v>10</v>
      </c>
      <c r="K41" s="110">
        <v>3216</v>
      </c>
      <c r="L41" s="113" t="str">
        <f>SUM(N41:AR41)</f>
        <v>0</v>
      </c>
      <c r="M41" s="116" t="str">
        <f>L41 - K41</f>
        <v>0</v>
      </c>
      <c r="N41" s="121">
        <v>0</v>
      </c>
      <c r="O41" s="125">
        <v>0</v>
      </c>
      <c r="P41" s="125">
        <v>0</v>
      </c>
      <c r="Q41" s="113">
        <v>832</v>
      </c>
      <c r="R41" s="113">
        <v>751</v>
      </c>
      <c r="S41" s="125">
        <v>0</v>
      </c>
      <c r="T41" s="113">
        <v>0</v>
      </c>
      <c r="U41" s="113">
        <v>0</v>
      </c>
      <c r="V41" s="135">
        <v>0</v>
      </c>
      <c r="W41" s="125">
        <v>0</v>
      </c>
      <c r="X41" s="113">
        <v>0</v>
      </c>
      <c r="Y41" s="113">
        <v>0</v>
      </c>
      <c r="Z41" s="113">
        <v>0</v>
      </c>
      <c r="AA41" s="113">
        <v>0</v>
      </c>
      <c r="AB41" s="113">
        <v>0</v>
      </c>
      <c r="AC41" s="125">
        <v>0</v>
      </c>
      <c r="AD41" s="125">
        <v>0</v>
      </c>
      <c r="AE41" s="113">
        <v>0</v>
      </c>
      <c r="AF41" s="113">
        <v>0</v>
      </c>
      <c r="AG41" s="113">
        <v>0</v>
      </c>
      <c r="AH41" s="113">
        <v>0</v>
      </c>
      <c r="AI41" s="113">
        <v>0</v>
      </c>
      <c r="AJ41" s="125">
        <v>0</v>
      </c>
      <c r="AK41" s="125">
        <v>0</v>
      </c>
      <c r="AL41" s="113">
        <v>0</v>
      </c>
      <c r="AM41" s="113">
        <v>0</v>
      </c>
      <c r="AN41" s="113">
        <v>0</v>
      </c>
      <c r="AO41" s="113">
        <v>0</v>
      </c>
      <c r="AP41" s="113">
        <v>0</v>
      </c>
      <c r="AQ41" s="135">
        <v>0</v>
      </c>
      <c r="AR41" s="130">
        <v>0</v>
      </c>
    </row>
    <row r="42" spans="1:45" customHeight="1" ht="22.5">
      <c r="B42" s="99" t="str">
        <f>SUBTOTAL(3,$C$10:$C$42)</f>
        <v>0</v>
      </c>
      <c r="C42" s="102">
        <v>52</v>
      </c>
      <c r="D42" s="102" t="s">
        <v>250</v>
      </c>
      <c r="E42" s="102" t="s">
        <v>275</v>
      </c>
      <c r="F42" s="102" t="s">
        <v>252</v>
      </c>
      <c r="G42" s="102" t="s">
        <v>387</v>
      </c>
      <c r="H42" s="102" t="s">
        <v>358</v>
      </c>
      <c r="I42" s="102" t="s">
        <v>388</v>
      </c>
      <c r="J42" s="105">
        <v>30</v>
      </c>
      <c r="K42" s="110">
        <v>1680</v>
      </c>
      <c r="L42" s="113" t="str">
        <f>SUM(N42:AR42)</f>
        <v>0</v>
      </c>
      <c r="M42" s="116" t="str">
        <f>L42 - K42</f>
        <v>0</v>
      </c>
      <c r="N42" s="121">
        <v>0</v>
      </c>
      <c r="O42" s="125">
        <v>0</v>
      </c>
      <c r="P42" s="125">
        <v>0</v>
      </c>
      <c r="Q42" s="113">
        <v>420</v>
      </c>
      <c r="R42" s="113">
        <v>346</v>
      </c>
      <c r="S42" s="125">
        <v>0</v>
      </c>
      <c r="T42" s="113">
        <v>0</v>
      </c>
      <c r="U42" s="113">
        <v>0</v>
      </c>
      <c r="V42" s="135">
        <v>0</v>
      </c>
      <c r="W42" s="125">
        <v>0</v>
      </c>
      <c r="X42" s="113">
        <v>0</v>
      </c>
      <c r="Y42" s="113">
        <v>0</v>
      </c>
      <c r="Z42" s="113">
        <v>0</v>
      </c>
      <c r="AA42" s="113">
        <v>0</v>
      </c>
      <c r="AB42" s="113">
        <v>0</v>
      </c>
      <c r="AC42" s="125">
        <v>0</v>
      </c>
      <c r="AD42" s="125">
        <v>0</v>
      </c>
      <c r="AE42" s="113">
        <v>0</v>
      </c>
      <c r="AF42" s="113">
        <v>0</v>
      </c>
      <c r="AG42" s="113">
        <v>0</v>
      </c>
      <c r="AH42" s="113">
        <v>0</v>
      </c>
      <c r="AI42" s="113">
        <v>0</v>
      </c>
      <c r="AJ42" s="125">
        <v>0</v>
      </c>
      <c r="AK42" s="125">
        <v>0</v>
      </c>
      <c r="AL42" s="113">
        <v>0</v>
      </c>
      <c r="AM42" s="113">
        <v>0</v>
      </c>
      <c r="AN42" s="113">
        <v>0</v>
      </c>
      <c r="AO42" s="113">
        <v>0</v>
      </c>
      <c r="AP42" s="113">
        <v>0</v>
      </c>
      <c r="AQ42" s="135">
        <v>0</v>
      </c>
      <c r="AR42" s="130">
        <v>0</v>
      </c>
    </row>
    <row r="43" spans="1:45" customHeight="1" ht="22.5">
      <c r="B43" s="99" t="str">
        <f>SUBTOTAL(3,$C$10:$C$43)</f>
        <v>0</v>
      </c>
      <c r="C43" s="102">
        <v>52</v>
      </c>
      <c r="D43" s="102" t="s">
        <v>250</v>
      </c>
      <c r="E43" s="102" t="s">
        <v>276</v>
      </c>
      <c r="F43" s="102" t="s">
        <v>254</v>
      </c>
      <c r="G43" s="102" t="s">
        <v>389</v>
      </c>
      <c r="H43" s="102" t="s">
        <v>390</v>
      </c>
      <c r="I43" s="102" t="s">
        <v>388</v>
      </c>
      <c r="J43" s="105">
        <v>10</v>
      </c>
      <c r="K43" s="110">
        <v>1660</v>
      </c>
      <c r="L43" s="113" t="str">
        <f>SUM(N43:AR43)</f>
        <v>0</v>
      </c>
      <c r="M43" s="116" t="str">
        <f>L43 - K43</f>
        <v>0</v>
      </c>
      <c r="N43" s="121">
        <v>0</v>
      </c>
      <c r="O43" s="125">
        <v>0</v>
      </c>
      <c r="P43" s="125">
        <v>0</v>
      </c>
      <c r="Q43" s="113">
        <v>314</v>
      </c>
      <c r="R43" s="113">
        <v>473</v>
      </c>
      <c r="S43" s="125">
        <v>0</v>
      </c>
      <c r="T43" s="113">
        <v>0</v>
      </c>
      <c r="U43" s="113">
        <v>0</v>
      </c>
      <c r="V43" s="135">
        <v>0</v>
      </c>
      <c r="W43" s="125">
        <v>0</v>
      </c>
      <c r="X43" s="113">
        <v>0</v>
      </c>
      <c r="Y43" s="113">
        <v>0</v>
      </c>
      <c r="Z43" s="113">
        <v>0</v>
      </c>
      <c r="AA43" s="113">
        <v>0</v>
      </c>
      <c r="AB43" s="113">
        <v>0</v>
      </c>
      <c r="AC43" s="125">
        <v>0</v>
      </c>
      <c r="AD43" s="125">
        <v>0</v>
      </c>
      <c r="AE43" s="113">
        <v>0</v>
      </c>
      <c r="AF43" s="113">
        <v>0</v>
      </c>
      <c r="AG43" s="113">
        <v>0</v>
      </c>
      <c r="AH43" s="113">
        <v>0</v>
      </c>
      <c r="AI43" s="113">
        <v>0</v>
      </c>
      <c r="AJ43" s="125">
        <v>0</v>
      </c>
      <c r="AK43" s="125">
        <v>0</v>
      </c>
      <c r="AL43" s="113">
        <v>0</v>
      </c>
      <c r="AM43" s="113">
        <v>0</v>
      </c>
      <c r="AN43" s="113">
        <v>0</v>
      </c>
      <c r="AO43" s="113">
        <v>0</v>
      </c>
      <c r="AP43" s="113">
        <v>0</v>
      </c>
      <c r="AQ43" s="135">
        <v>0</v>
      </c>
      <c r="AR43" s="130">
        <v>0</v>
      </c>
    </row>
    <row r="44" spans="1:45" customHeight="1" ht="22.5">
      <c r="B44" s="99" t="str">
        <f>SUBTOTAL(3,$C$10:$C$44)</f>
        <v>0</v>
      </c>
      <c r="C44" s="102">
        <v>52</v>
      </c>
      <c r="D44" s="102" t="s">
        <v>250</v>
      </c>
      <c r="E44" s="102" t="s">
        <v>277</v>
      </c>
      <c r="F44" s="102" t="s">
        <v>254</v>
      </c>
      <c r="G44" s="102" t="s">
        <v>375</v>
      </c>
      <c r="H44" s="102" t="s">
        <v>361</v>
      </c>
      <c r="I44" s="102" t="s">
        <v>359</v>
      </c>
      <c r="J44" s="105">
        <v>10</v>
      </c>
      <c r="K44" s="110">
        <v>4608</v>
      </c>
      <c r="L44" s="113" t="str">
        <f>SUM(N44:AR44)</f>
        <v>0</v>
      </c>
      <c r="M44" s="116" t="str">
        <f>L44 - K44</f>
        <v>0</v>
      </c>
      <c r="N44" s="121">
        <v>0</v>
      </c>
      <c r="O44" s="125">
        <v>0</v>
      </c>
      <c r="P44" s="125">
        <v>0</v>
      </c>
      <c r="Q44" s="113">
        <v>1152</v>
      </c>
      <c r="R44" s="113">
        <v>980</v>
      </c>
      <c r="S44" s="125">
        <v>0</v>
      </c>
      <c r="T44" s="113">
        <v>0</v>
      </c>
      <c r="U44" s="113">
        <v>0</v>
      </c>
      <c r="V44" s="135">
        <v>0</v>
      </c>
      <c r="W44" s="125">
        <v>0</v>
      </c>
      <c r="X44" s="113">
        <v>0</v>
      </c>
      <c r="Y44" s="113">
        <v>0</v>
      </c>
      <c r="Z44" s="113">
        <v>0</v>
      </c>
      <c r="AA44" s="113">
        <v>0</v>
      </c>
      <c r="AB44" s="113">
        <v>0</v>
      </c>
      <c r="AC44" s="125">
        <v>0</v>
      </c>
      <c r="AD44" s="125">
        <v>0</v>
      </c>
      <c r="AE44" s="113">
        <v>0</v>
      </c>
      <c r="AF44" s="113">
        <v>0</v>
      </c>
      <c r="AG44" s="113">
        <v>0</v>
      </c>
      <c r="AH44" s="113">
        <v>0</v>
      </c>
      <c r="AI44" s="113">
        <v>0</v>
      </c>
      <c r="AJ44" s="125">
        <v>0</v>
      </c>
      <c r="AK44" s="125">
        <v>0</v>
      </c>
      <c r="AL44" s="113">
        <v>0</v>
      </c>
      <c r="AM44" s="113">
        <v>0</v>
      </c>
      <c r="AN44" s="113">
        <v>0</v>
      </c>
      <c r="AO44" s="113">
        <v>0</v>
      </c>
      <c r="AP44" s="113">
        <v>0</v>
      </c>
      <c r="AQ44" s="135">
        <v>0</v>
      </c>
      <c r="AR44" s="130">
        <v>0</v>
      </c>
    </row>
    <row r="45" spans="1:45" customHeight="1" ht="22.5">
      <c r="B45" s="99" t="str">
        <f>SUBTOTAL(3,$C$10:$C$45)</f>
        <v>0</v>
      </c>
      <c r="C45" s="102">
        <v>52</v>
      </c>
      <c r="D45" s="102" t="s">
        <v>250</v>
      </c>
      <c r="E45" s="102" t="s">
        <v>278</v>
      </c>
      <c r="F45" s="102" t="s">
        <v>254</v>
      </c>
      <c r="G45" s="102" t="s">
        <v>384</v>
      </c>
      <c r="H45" s="102" t="s">
        <v>361</v>
      </c>
      <c r="I45" s="102" t="s">
        <v>377</v>
      </c>
      <c r="J45" s="105">
        <v>10</v>
      </c>
      <c r="K45" s="110">
        <v>1584</v>
      </c>
      <c r="L45" s="113" t="str">
        <f>SUM(N45:AR45)</f>
        <v>0</v>
      </c>
      <c r="M45" s="116" t="str">
        <f>L45 - K45</f>
        <v>0</v>
      </c>
      <c r="N45" s="121">
        <v>0</v>
      </c>
      <c r="O45" s="125">
        <v>0</v>
      </c>
      <c r="P45" s="125">
        <v>0</v>
      </c>
      <c r="Q45" s="113">
        <v>240</v>
      </c>
      <c r="R45" s="113">
        <v>285</v>
      </c>
      <c r="S45" s="125">
        <v>0</v>
      </c>
      <c r="T45" s="113">
        <v>0</v>
      </c>
      <c r="U45" s="113">
        <v>0</v>
      </c>
      <c r="V45" s="135">
        <v>0</v>
      </c>
      <c r="W45" s="125">
        <v>0</v>
      </c>
      <c r="X45" s="113">
        <v>0</v>
      </c>
      <c r="Y45" s="113">
        <v>0</v>
      </c>
      <c r="Z45" s="113">
        <v>0</v>
      </c>
      <c r="AA45" s="113">
        <v>0</v>
      </c>
      <c r="AB45" s="113">
        <v>0</v>
      </c>
      <c r="AC45" s="125">
        <v>0</v>
      </c>
      <c r="AD45" s="125">
        <v>0</v>
      </c>
      <c r="AE45" s="113">
        <v>0</v>
      </c>
      <c r="AF45" s="113">
        <v>0</v>
      </c>
      <c r="AG45" s="113">
        <v>0</v>
      </c>
      <c r="AH45" s="113">
        <v>0</v>
      </c>
      <c r="AI45" s="113">
        <v>0</v>
      </c>
      <c r="AJ45" s="125">
        <v>0</v>
      </c>
      <c r="AK45" s="125">
        <v>0</v>
      </c>
      <c r="AL45" s="113">
        <v>0</v>
      </c>
      <c r="AM45" s="113">
        <v>0</v>
      </c>
      <c r="AN45" s="113">
        <v>0</v>
      </c>
      <c r="AO45" s="113">
        <v>0</v>
      </c>
      <c r="AP45" s="113">
        <v>0</v>
      </c>
      <c r="AQ45" s="135">
        <v>0</v>
      </c>
      <c r="AR45" s="130">
        <v>0</v>
      </c>
    </row>
    <row r="46" spans="1:45" customHeight="1" ht="22.5">
      <c r="B46" s="99" t="str">
        <f>SUBTOTAL(3,$C$10:$C$46)</f>
        <v>0</v>
      </c>
      <c r="C46" s="102">
        <v>52</v>
      </c>
      <c r="D46" s="102" t="s">
        <v>288</v>
      </c>
      <c r="E46" s="102" t="s">
        <v>289</v>
      </c>
      <c r="F46" s="102" t="s">
        <v>283</v>
      </c>
      <c r="G46" s="102" t="s">
        <v>391</v>
      </c>
      <c r="H46" s="102" t="s">
        <v>392</v>
      </c>
      <c r="I46" s="102" t="s">
        <v>393</v>
      </c>
      <c r="J46" s="105">
        <v>10</v>
      </c>
      <c r="K46" s="110">
        <v>2880</v>
      </c>
      <c r="L46" s="113" t="str">
        <f>SUM(N46:AR46)</f>
        <v>0</v>
      </c>
      <c r="M46" s="116" t="str">
        <f>L46 - K46</f>
        <v>0</v>
      </c>
      <c r="N46" s="121">
        <v>0</v>
      </c>
      <c r="O46" s="125">
        <v>0</v>
      </c>
      <c r="P46" s="125">
        <v>0</v>
      </c>
      <c r="Q46" s="113">
        <v>2880</v>
      </c>
      <c r="R46" s="113">
        <v>0</v>
      </c>
      <c r="S46" s="125">
        <v>0</v>
      </c>
      <c r="T46" s="113">
        <v>0</v>
      </c>
      <c r="U46" s="113">
        <v>0</v>
      </c>
      <c r="V46" s="135">
        <v>0</v>
      </c>
      <c r="W46" s="125">
        <v>0</v>
      </c>
      <c r="X46" s="113">
        <v>0</v>
      </c>
      <c r="Y46" s="113">
        <v>0</v>
      </c>
      <c r="Z46" s="113">
        <v>0</v>
      </c>
      <c r="AA46" s="113">
        <v>0</v>
      </c>
      <c r="AB46" s="113">
        <v>0</v>
      </c>
      <c r="AC46" s="125">
        <v>0</v>
      </c>
      <c r="AD46" s="125">
        <v>0</v>
      </c>
      <c r="AE46" s="113">
        <v>0</v>
      </c>
      <c r="AF46" s="113">
        <v>0</v>
      </c>
      <c r="AG46" s="113">
        <v>0</v>
      </c>
      <c r="AH46" s="113">
        <v>0</v>
      </c>
      <c r="AI46" s="113">
        <v>0</v>
      </c>
      <c r="AJ46" s="125">
        <v>0</v>
      </c>
      <c r="AK46" s="125">
        <v>0</v>
      </c>
      <c r="AL46" s="113">
        <v>0</v>
      </c>
      <c r="AM46" s="113">
        <v>0</v>
      </c>
      <c r="AN46" s="113">
        <v>0</v>
      </c>
      <c r="AO46" s="113">
        <v>0</v>
      </c>
      <c r="AP46" s="113">
        <v>0</v>
      </c>
      <c r="AQ46" s="135">
        <v>0</v>
      </c>
      <c r="AR46" s="130">
        <v>0</v>
      </c>
    </row>
    <row r="47" spans="1:45" customHeight="1" ht="22.5">
      <c r="B47" s="99" t="str">
        <f>SUBTOTAL(3,$C$10:$C$47)</f>
        <v>0</v>
      </c>
      <c r="C47" s="102">
        <v>53</v>
      </c>
      <c r="D47" s="102" t="s">
        <v>279</v>
      </c>
      <c r="E47" s="102" t="s">
        <v>280</v>
      </c>
      <c r="F47" s="102" t="s">
        <v>281</v>
      </c>
      <c r="G47" s="102" t="s">
        <v>394</v>
      </c>
      <c r="H47" s="102" t="s">
        <v>345</v>
      </c>
      <c r="I47" s="102" t="s">
        <v>395</v>
      </c>
      <c r="J47" s="105">
        <v>10</v>
      </c>
      <c r="K47" s="110">
        <v>1800</v>
      </c>
      <c r="L47" s="113" t="str">
        <f>SUM(N47:AR47)</f>
        <v>0</v>
      </c>
      <c r="M47" s="116" t="str">
        <f>L47 - K47</f>
        <v>0</v>
      </c>
      <c r="N47" s="121">
        <v>0</v>
      </c>
      <c r="O47" s="125">
        <v>0</v>
      </c>
      <c r="P47" s="125">
        <v>0</v>
      </c>
      <c r="Q47" s="113">
        <v>0</v>
      </c>
      <c r="R47" s="113">
        <v>0</v>
      </c>
      <c r="S47" s="125">
        <v>0</v>
      </c>
      <c r="T47" s="113">
        <v>0</v>
      </c>
      <c r="U47" s="113">
        <v>0</v>
      </c>
      <c r="V47" s="135">
        <v>0</v>
      </c>
      <c r="W47" s="125">
        <v>0</v>
      </c>
      <c r="X47" s="113">
        <v>0</v>
      </c>
      <c r="Y47" s="113">
        <v>0</v>
      </c>
      <c r="Z47" s="113">
        <v>0</v>
      </c>
      <c r="AA47" s="113">
        <v>0</v>
      </c>
      <c r="AB47" s="113">
        <v>0</v>
      </c>
      <c r="AC47" s="125">
        <v>0</v>
      </c>
      <c r="AD47" s="125">
        <v>0</v>
      </c>
      <c r="AE47" s="113">
        <v>0</v>
      </c>
      <c r="AF47" s="113">
        <v>0</v>
      </c>
      <c r="AG47" s="113">
        <v>0</v>
      </c>
      <c r="AH47" s="113">
        <v>0</v>
      </c>
      <c r="AI47" s="113">
        <v>0</v>
      </c>
      <c r="AJ47" s="125">
        <v>0</v>
      </c>
      <c r="AK47" s="125">
        <v>0</v>
      </c>
      <c r="AL47" s="113">
        <v>0</v>
      </c>
      <c r="AM47" s="113">
        <v>0</v>
      </c>
      <c r="AN47" s="113">
        <v>0</v>
      </c>
      <c r="AO47" s="113">
        <v>0</v>
      </c>
      <c r="AP47" s="113">
        <v>0</v>
      </c>
      <c r="AQ47" s="135">
        <v>0</v>
      </c>
      <c r="AR47" s="130">
        <v>0</v>
      </c>
    </row>
    <row r="48" spans="1:45" customHeight="1" ht="22.5">
      <c r="B48" s="99" t="str">
        <f>SUBTOTAL(3,$C$10:$C$48)</f>
        <v>0</v>
      </c>
      <c r="C48" s="102">
        <v>53</v>
      </c>
      <c r="D48" s="102" t="s">
        <v>279</v>
      </c>
      <c r="E48" s="102" t="s">
        <v>280</v>
      </c>
      <c r="F48" s="102" t="s">
        <v>281</v>
      </c>
      <c r="G48" s="102" t="s">
        <v>396</v>
      </c>
      <c r="H48" s="102" t="s">
        <v>345</v>
      </c>
      <c r="I48" s="102" t="s">
        <v>346</v>
      </c>
      <c r="J48" s="105">
        <v>10</v>
      </c>
      <c r="K48" s="110">
        <v>3750</v>
      </c>
      <c r="L48" s="113" t="str">
        <f>SUM(N48:AR48)</f>
        <v>0</v>
      </c>
      <c r="M48" s="116" t="str">
        <f>L48 - K48</f>
        <v>0</v>
      </c>
      <c r="N48" s="121">
        <v>0</v>
      </c>
      <c r="O48" s="125">
        <v>0</v>
      </c>
      <c r="P48" s="125">
        <v>0</v>
      </c>
      <c r="Q48" s="113">
        <v>0</v>
      </c>
      <c r="R48" s="113">
        <v>0</v>
      </c>
      <c r="S48" s="125">
        <v>0</v>
      </c>
      <c r="T48" s="113">
        <v>0</v>
      </c>
      <c r="U48" s="113">
        <v>0</v>
      </c>
      <c r="V48" s="135">
        <v>0</v>
      </c>
      <c r="W48" s="125">
        <v>0</v>
      </c>
      <c r="X48" s="113">
        <v>0</v>
      </c>
      <c r="Y48" s="113">
        <v>0</v>
      </c>
      <c r="Z48" s="113">
        <v>0</v>
      </c>
      <c r="AA48" s="113">
        <v>0</v>
      </c>
      <c r="AB48" s="113">
        <v>0</v>
      </c>
      <c r="AC48" s="125">
        <v>0</v>
      </c>
      <c r="AD48" s="125">
        <v>0</v>
      </c>
      <c r="AE48" s="113">
        <v>0</v>
      </c>
      <c r="AF48" s="113">
        <v>0</v>
      </c>
      <c r="AG48" s="113">
        <v>0</v>
      </c>
      <c r="AH48" s="113">
        <v>0</v>
      </c>
      <c r="AI48" s="113">
        <v>0</v>
      </c>
      <c r="AJ48" s="125">
        <v>0</v>
      </c>
      <c r="AK48" s="125">
        <v>0</v>
      </c>
      <c r="AL48" s="113">
        <v>0</v>
      </c>
      <c r="AM48" s="113">
        <v>0</v>
      </c>
      <c r="AN48" s="113">
        <v>0</v>
      </c>
      <c r="AO48" s="113">
        <v>0</v>
      </c>
      <c r="AP48" s="113">
        <v>0</v>
      </c>
      <c r="AQ48" s="135">
        <v>0</v>
      </c>
      <c r="AR48" s="130">
        <v>0</v>
      </c>
    </row>
    <row r="49" spans="1:45" customHeight="1" ht="22.5">
      <c r="B49" s="99" t="str">
        <f>SUBTOTAL(3,$C$10:$C$49)</f>
        <v>0</v>
      </c>
      <c r="C49" s="102">
        <v>53</v>
      </c>
      <c r="D49" s="102" t="s">
        <v>279</v>
      </c>
      <c r="E49" s="102" t="s">
        <v>280</v>
      </c>
      <c r="F49" s="102" t="s">
        <v>281</v>
      </c>
      <c r="G49" s="102" t="s">
        <v>397</v>
      </c>
      <c r="H49" s="102" t="s">
        <v>348</v>
      </c>
      <c r="I49" s="102" t="s">
        <v>349</v>
      </c>
      <c r="J49" s="105">
        <v>10</v>
      </c>
      <c r="K49" s="110">
        <v>918</v>
      </c>
      <c r="L49" s="113" t="str">
        <f>SUM(N49:AR49)</f>
        <v>0</v>
      </c>
      <c r="M49" s="116" t="str">
        <f>L49 - K49</f>
        <v>0</v>
      </c>
      <c r="N49" s="121">
        <v>0</v>
      </c>
      <c r="O49" s="125">
        <v>0</v>
      </c>
      <c r="P49" s="125">
        <v>0</v>
      </c>
      <c r="Q49" s="113">
        <v>0</v>
      </c>
      <c r="R49" s="113">
        <v>0</v>
      </c>
      <c r="S49" s="125">
        <v>0</v>
      </c>
      <c r="T49" s="113">
        <v>0</v>
      </c>
      <c r="U49" s="113">
        <v>0</v>
      </c>
      <c r="V49" s="135">
        <v>0</v>
      </c>
      <c r="W49" s="125">
        <v>0</v>
      </c>
      <c r="X49" s="113">
        <v>0</v>
      </c>
      <c r="Y49" s="113">
        <v>0</v>
      </c>
      <c r="Z49" s="113">
        <v>0</v>
      </c>
      <c r="AA49" s="113">
        <v>0</v>
      </c>
      <c r="AB49" s="113">
        <v>0</v>
      </c>
      <c r="AC49" s="125">
        <v>0</v>
      </c>
      <c r="AD49" s="125">
        <v>0</v>
      </c>
      <c r="AE49" s="113">
        <v>0</v>
      </c>
      <c r="AF49" s="113">
        <v>0</v>
      </c>
      <c r="AG49" s="113">
        <v>0</v>
      </c>
      <c r="AH49" s="113">
        <v>0</v>
      </c>
      <c r="AI49" s="113">
        <v>0</v>
      </c>
      <c r="AJ49" s="125">
        <v>0</v>
      </c>
      <c r="AK49" s="125">
        <v>0</v>
      </c>
      <c r="AL49" s="113">
        <v>0</v>
      </c>
      <c r="AM49" s="113">
        <v>0</v>
      </c>
      <c r="AN49" s="113">
        <v>0</v>
      </c>
      <c r="AO49" s="113">
        <v>0</v>
      </c>
      <c r="AP49" s="113">
        <v>0</v>
      </c>
      <c r="AQ49" s="135">
        <v>0</v>
      </c>
      <c r="AR49" s="130">
        <v>0</v>
      </c>
    </row>
    <row r="50" spans="1:45" customHeight="1" ht="22.5">
      <c r="B50" s="99" t="str">
        <f>SUBTOTAL(3,$C$10:$C$50)</f>
        <v>0</v>
      </c>
      <c r="C50" s="102">
        <v>53</v>
      </c>
      <c r="D50" s="102" t="s">
        <v>279</v>
      </c>
      <c r="E50" s="102" t="s">
        <v>280</v>
      </c>
      <c r="F50" s="102" t="s">
        <v>281</v>
      </c>
      <c r="G50" s="102" t="s">
        <v>398</v>
      </c>
      <c r="H50" s="102" t="s">
        <v>399</v>
      </c>
      <c r="I50" s="102" t="s">
        <v>349</v>
      </c>
      <c r="J50" s="105">
        <v>10</v>
      </c>
      <c r="K50" s="110">
        <v>918</v>
      </c>
      <c r="L50" s="113" t="str">
        <f>SUM(N50:AR50)</f>
        <v>0</v>
      </c>
      <c r="M50" s="116" t="str">
        <f>L50 - K50</f>
        <v>0</v>
      </c>
      <c r="N50" s="121">
        <v>0</v>
      </c>
      <c r="O50" s="125">
        <v>0</v>
      </c>
      <c r="P50" s="125">
        <v>0</v>
      </c>
      <c r="Q50" s="113">
        <v>0</v>
      </c>
      <c r="R50" s="113">
        <v>0</v>
      </c>
      <c r="S50" s="125">
        <v>0</v>
      </c>
      <c r="T50" s="113">
        <v>0</v>
      </c>
      <c r="U50" s="113">
        <v>0</v>
      </c>
      <c r="V50" s="135">
        <v>0</v>
      </c>
      <c r="W50" s="125">
        <v>0</v>
      </c>
      <c r="X50" s="113">
        <v>0</v>
      </c>
      <c r="Y50" s="113">
        <v>0</v>
      </c>
      <c r="Z50" s="113">
        <v>0</v>
      </c>
      <c r="AA50" s="113">
        <v>0</v>
      </c>
      <c r="AB50" s="113">
        <v>0</v>
      </c>
      <c r="AC50" s="125">
        <v>0</v>
      </c>
      <c r="AD50" s="125">
        <v>0</v>
      </c>
      <c r="AE50" s="113">
        <v>0</v>
      </c>
      <c r="AF50" s="113">
        <v>0</v>
      </c>
      <c r="AG50" s="113">
        <v>0</v>
      </c>
      <c r="AH50" s="113">
        <v>0</v>
      </c>
      <c r="AI50" s="113">
        <v>0</v>
      </c>
      <c r="AJ50" s="125">
        <v>0</v>
      </c>
      <c r="AK50" s="125">
        <v>0</v>
      </c>
      <c r="AL50" s="113">
        <v>0</v>
      </c>
      <c r="AM50" s="113">
        <v>0</v>
      </c>
      <c r="AN50" s="113">
        <v>0</v>
      </c>
      <c r="AO50" s="113">
        <v>0</v>
      </c>
      <c r="AP50" s="113">
        <v>0</v>
      </c>
      <c r="AQ50" s="135">
        <v>0</v>
      </c>
      <c r="AR50" s="130">
        <v>0</v>
      </c>
    </row>
    <row r="51" spans="1:45" customHeight="1" ht="22.5">
      <c r="B51" s="99" t="str">
        <f>SUBTOTAL(3,$C$10:$C$51)</f>
        <v>0</v>
      </c>
      <c r="C51" s="102">
        <v>53</v>
      </c>
      <c r="D51" s="102" t="s">
        <v>279</v>
      </c>
      <c r="E51" s="102" t="s">
        <v>280</v>
      </c>
      <c r="F51" s="102" t="s">
        <v>281</v>
      </c>
      <c r="G51" s="102" t="s">
        <v>400</v>
      </c>
      <c r="H51" s="102" t="s">
        <v>401</v>
      </c>
      <c r="I51" s="102" t="s">
        <v>349</v>
      </c>
      <c r="J51" s="105">
        <v>10</v>
      </c>
      <c r="K51" s="110">
        <v>2400</v>
      </c>
      <c r="L51" s="113" t="str">
        <f>SUM(N51:AR51)</f>
        <v>0</v>
      </c>
      <c r="M51" s="116" t="str">
        <f>L51 - K51</f>
        <v>0</v>
      </c>
      <c r="N51" s="121">
        <v>0</v>
      </c>
      <c r="O51" s="125">
        <v>0</v>
      </c>
      <c r="P51" s="125">
        <v>0</v>
      </c>
      <c r="Q51" s="113">
        <v>0</v>
      </c>
      <c r="R51" s="113">
        <v>0</v>
      </c>
      <c r="S51" s="125">
        <v>0</v>
      </c>
      <c r="T51" s="113">
        <v>0</v>
      </c>
      <c r="U51" s="113">
        <v>0</v>
      </c>
      <c r="V51" s="135">
        <v>0</v>
      </c>
      <c r="W51" s="125">
        <v>0</v>
      </c>
      <c r="X51" s="113">
        <v>0</v>
      </c>
      <c r="Y51" s="113">
        <v>0</v>
      </c>
      <c r="Z51" s="113">
        <v>0</v>
      </c>
      <c r="AA51" s="113">
        <v>0</v>
      </c>
      <c r="AB51" s="113">
        <v>0</v>
      </c>
      <c r="AC51" s="125">
        <v>0</v>
      </c>
      <c r="AD51" s="125">
        <v>0</v>
      </c>
      <c r="AE51" s="113">
        <v>0</v>
      </c>
      <c r="AF51" s="113">
        <v>0</v>
      </c>
      <c r="AG51" s="113">
        <v>0</v>
      </c>
      <c r="AH51" s="113">
        <v>0</v>
      </c>
      <c r="AI51" s="113">
        <v>0</v>
      </c>
      <c r="AJ51" s="125">
        <v>0</v>
      </c>
      <c r="AK51" s="125">
        <v>0</v>
      </c>
      <c r="AL51" s="113">
        <v>0</v>
      </c>
      <c r="AM51" s="113">
        <v>0</v>
      </c>
      <c r="AN51" s="113">
        <v>0</v>
      </c>
      <c r="AO51" s="113">
        <v>0</v>
      </c>
      <c r="AP51" s="113">
        <v>0</v>
      </c>
      <c r="AQ51" s="135">
        <v>0</v>
      </c>
      <c r="AR51" s="130">
        <v>0</v>
      </c>
    </row>
    <row r="52" spans="1:45" customHeight="1" ht="22.5">
      <c r="B52" s="99" t="str">
        <f>SUBTOTAL(3,$C$10:$C$52)</f>
        <v>0</v>
      </c>
      <c r="C52" s="102">
        <v>53</v>
      </c>
      <c r="D52" s="102" t="s">
        <v>279</v>
      </c>
      <c r="E52" s="102" t="s">
        <v>282</v>
      </c>
      <c r="F52" s="102" t="s">
        <v>283</v>
      </c>
      <c r="G52" s="102" t="s">
        <v>402</v>
      </c>
      <c r="H52" s="102" t="s">
        <v>403</v>
      </c>
      <c r="I52" s="102" t="s">
        <v>404</v>
      </c>
      <c r="J52" s="105">
        <v>10</v>
      </c>
      <c r="K52" s="110">
        <v>0</v>
      </c>
      <c r="L52" s="113" t="str">
        <f>SUM(N52:AR52)</f>
        <v>0</v>
      </c>
      <c r="M52" s="116" t="str">
        <f>L52 - K52</f>
        <v>0</v>
      </c>
      <c r="N52" s="121">
        <v>0</v>
      </c>
      <c r="O52" s="125">
        <v>0</v>
      </c>
      <c r="P52" s="125">
        <v>0</v>
      </c>
      <c r="Q52" s="113">
        <v>673</v>
      </c>
      <c r="R52" s="113">
        <v>0</v>
      </c>
      <c r="S52" s="125">
        <v>0</v>
      </c>
      <c r="T52" s="113">
        <v>0</v>
      </c>
      <c r="U52" s="113">
        <v>0</v>
      </c>
      <c r="V52" s="135">
        <v>0</v>
      </c>
      <c r="W52" s="125">
        <v>0</v>
      </c>
      <c r="X52" s="113">
        <v>0</v>
      </c>
      <c r="Y52" s="113">
        <v>0</v>
      </c>
      <c r="Z52" s="113">
        <v>0</v>
      </c>
      <c r="AA52" s="113">
        <v>0</v>
      </c>
      <c r="AB52" s="113">
        <v>0</v>
      </c>
      <c r="AC52" s="125">
        <v>0</v>
      </c>
      <c r="AD52" s="125">
        <v>0</v>
      </c>
      <c r="AE52" s="113">
        <v>0</v>
      </c>
      <c r="AF52" s="113">
        <v>0</v>
      </c>
      <c r="AG52" s="113">
        <v>0</v>
      </c>
      <c r="AH52" s="113">
        <v>0</v>
      </c>
      <c r="AI52" s="113">
        <v>0</v>
      </c>
      <c r="AJ52" s="125">
        <v>0</v>
      </c>
      <c r="AK52" s="125">
        <v>0</v>
      </c>
      <c r="AL52" s="113">
        <v>0</v>
      </c>
      <c r="AM52" s="113">
        <v>0</v>
      </c>
      <c r="AN52" s="113">
        <v>0</v>
      </c>
      <c r="AO52" s="113">
        <v>0</v>
      </c>
      <c r="AP52" s="113">
        <v>0</v>
      </c>
      <c r="AQ52" s="135">
        <v>0</v>
      </c>
      <c r="AR52" s="130">
        <v>0</v>
      </c>
    </row>
    <row r="53" spans="1:45" customHeight="1" ht="22.5">
      <c r="B53" s="99" t="str">
        <f>SUBTOTAL(3,$C$10:$C$53)</f>
        <v>0</v>
      </c>
      <c r="C53" s="102">
        <v>53</v>
      </c>
      <c r="D53" s="102" t="s">
        <v>279</v>
      </c>
      <c r="E53" s="102" t="s">
        <v>284</v>
      </c>
      <c r="F53" s="102" t="s">
        <v>285</v>
      </c>
      <c r="G53" s="102" t="s">
        <v>405</v>
      </c>
      <c r="H53" s="102" t="s">
        <v>406</v>
      </c>
      <c r="I53" s="102" t="s">
        <v>407</v>
      </c>
      <c r="J53" s="105">
        <v>10</v>
      </c>
      <c r="K53" s="110">
        <v>15</v>
      </c>
      <c r="L53" s="113" t="str">
        <f>SUM(N53:AR53)</f>
        <v>0</v>
      </c>
      <c r="M53" s="116" t="str">
        <f>L53 - K53</f>
        <v>0</v>
      </c>
      <c r="N53" s="121">
        <v>0</v>
      </c>
      <c r="O53" s="125">
        <v>0</v>
      </c>
      <c r="P53" s="125">
        <v>0</v>
      </c>
      <c r="Q53" s="113">
        <v>0</v>
      </c>
      <c r="R53" s="113">
        <v>0</v>
      </c>
      <c r="S53" s="125">
        <v>0</v>
      </c>
      <c r="T53" s="113">
        <v>0</v>
      </c>
      <c r="U53" s="113">
        <v>0</v>
      </c>
      <c r="V53" s="135">
        <v>0</v>
      </c>
      <c r="W53" s="125">
        <v>0</v>
      </c>
      <c r="X53" s="113">
        <v>0</v>
      </c>
      <c r="Y53" s="113">
        <v>0</v>
      </c>
      <c r="Z53" s="113">
        <v>0</v>
      </c>
      <c r="AA53" s="113">
        <v>0</v>
      </c>
      <c r="AB53" s="113">
        <v>0</v>
      </c>
      <c r="AC53" s="125">
        <v>0</v>
      </c>
      <c r="AD53" s="125">
        <v>0</v>
      </c>
      <c r="AE53" s="113">
        <v>0</v>
      </c>
      <c r="AF53" s="113">
        <v>0</v>
      </c>
      <c r="AG53" s="113">
        <v>0</v>
      </c>
      <c r="AH53" s="113">
        <v>0</v>
      </c>
      <c r="AI53" s="113">
        <v>0</v>
      </c>
      <c r="AJ53" s="125">
        <v>0</v>
      </c>
      <c r="AK53" s="125">
        <v>0</v>
      </c>
      <c r="AL53" s="113">
        <v>0</v>
      </c>
      <c r="AM53" s="113">
        <v>0</v>
      </c>
      <c r="AN53" s="113">
        <v>0</v>
      </c>
      <c r="AO53" s="113">
        <v>0</v>
      </c>
      <c r="AP53" s="113">
        <v>0</v>
      </c>
      <c r="AQ53" s="135">
        <v>0</v>
      </c>
      <c r="AR53" s="130">
        <v>0</v>
      </c>
    </row>
    <row r="54" spans="1:45" customHeight="1" ht="22.5">
      <c r="B54" s="99" t="str">
        <f>SUBTOTAL(3,$C$10:$C$54)</f>
        <v>0</v>
      </c>
      <c r="C54" s="102">
        <v>53</v>
      </c>
      <c r="D54" s="102" t="s">
        <v>279</v>
      </c>
      <c r="E54" s="102" t="s">
        <v>284</v>
      </c>
      <c r="F54" s="102" t="s">
        <v>285</v>
      </c>
      <c r="G54" s="102" t="s">
        <v>408</v>
      </c>
      <c r="H54" s="102" t="s">
        <v>409</v>
      </c>
      <c r="I54" s="102" t="s">
        <v>410</v>
      </c>
      <c r="J54" s="105">
        <v>10</v>
      </c>
      <c r="K54" s="110">
        <v>1</v>
      </c>
      <c r="L54" s="113" t="str">
        <f>SUM(N54:AR54)</f>
        <v>0</v>
      </c>
      <c r="M54" s="116" t="str">
        <f>L54 - K54</f>
        <v>0</v>
      </c>
      <c r="N54" s="121">
        <v>0</v>
      </c>
      <c r="O54" s="125">
        <v>0</v>
      </c>
      <c r="P54" s="125">
        <v>0</v>
      </c>
      <c r="Q54" s="113">
        <v>0</v>
      </c>
      <c r="R54" s="113">
        <v>0</v>
      </c>
      <c r="S54" s="125">
        <v>0</v>
      </c>
      <c r="T54" s="113">
        <v>0</v>
      </c>
      <c r="U54" s="113">
        <v>0</v>
      </c>
      <c r="V54" s="135">
        <v>0</v>
      </c>
      <c r="W54" s="125">
        <v>0</v>
      </c>
      <c r="X54" s="113">
        <v>0</v>
      </c>
      <c r="Y54" s="113">
        <v>0</v>
      </c>
      <c r="Z54" s="113">
        <v>0</v>
      </c>
      <c r="AA54" s="113">
        <v>0</v>
      </c>
      <c r="AB54" s="113">
        <v>0</v>
      </c>
      <c r="AC54" s="125">
        <v>0</v>
      </c>
      <c r="AD54" s="125">
        <v>0</v>
      </c>
      <c r="AE54" s="113">
        <v>0</v>
      </c>
      <c r="AF54" s="113">
        <v>0</v>
      </c>
      <c r="AG54" s="113">
        <v>0</v>
      </c>
      <c r="AH54" s="113">
        <v>0</v>
      </c>
      <c r="AI54" s="113">
        <v>0</v>
      </c>
      <c r="AJ54" s="125">
        <v>0</v>
      </c>
      <c r="AK54" s="125">
        <v>0</v>
      </c>
      <c r="AL54" s="113">
        <v>0</v>
      </c>
      <c r="AM54" s="113">
        <v>0</v>
      </c>
      <c r="AN54" s="113">
        <v>0</v>
      </c>
      <c r="AO54" s="113">
        <v>0</v>
      </c>
      <c r="AP54" s="113">
        <v>0</v>
      </c>
      <c r="AQ54" s="135">
        <v>0</v>
      </c>
      <c r="AR54" s="130">
        <v>0</v>
      </c>
    </row>
    <row r="55" spans="1:45" customHeight="1" ht="22.5">
      <c r="B55" s="99" t="str">
        <f>SUBTOTAL(3,$C$10:$C$55)</f>
        <v>0</v>
      </c>
      <c r="C55" s="102">
        <v>53</v>
      </c>
      <c r="D55" s="102" t="s">
        <v>279</v>
      </c>
      <c r="E55" s="102" t="s">
        <v>284</v>
      </c>
      <c r="F55" s="102" t="s">
        <v>285</v>
      </c>
      <c r="G55" s="102" t="s">
        <v>411</v>
      </c>
      <c r="H55" s="102" t="s">
        <v>342</v>
      </c>
      <c r="I55" s="102" t="s">
        <v>412</v>
      </c>
      <c r="J55" s="105">
        <v>10</v>
      </c>
      <c r="K55" s="110">
        <v>13</v>
      </c>
      <c r="L55" s="113" t="str">
        <f>SUM(N55:AR55)</f>
        <v>0</v>
      </c>
      <c r="M55" s="116" t="str">
        <f>L55 - K55</f>
        <v>0</v>
      </c>
      <c r="N55" s="121">
        <v>0</v>
      </c>
      <c r="O55" s="125">
        <v>0</v>
      </c>
      <c r="P55" s="125">
        <v>0</v>
      </c>
      <c r="Q55" s="113">
        <v>0</v>
      </c>
      <c r="R55" s="113">
        <v>0</v>
      </c>
      <c r="S55" s="125">
        <v>0</v>
      </c>
      <c r="T55" s="113">
        <v>0</v>
      </c>
      <c r="U55" s="113">
        <v>0</v>
      </c>
      <c r="V55" s="135">
        <v>0</v>
      </c>
      <c r="W55" s="125">
        <v>0</v>
      </c>
      <c r="X55" s="113">
        <v>0</v>
      </c>
      <c r="Y55" s="113">
        <v>0</v>
      </c>
      <c r="Z55" s="113">
        <v>0</v>
      </c>
      <c r="AA55" s="113">
        <v>0</v>
      </c>
      <c r="AB55" s="113">
        <v>0</v>
      </c>
      <c r="AC55" s="125">
        <v>0</v>
      </c>
      <c r="AD55" s="125">
        <v>0</v>
      </c>
      <c r="AE55" s="113">
        <v>0</v>
      </c>
      <c r="AF55" s="113">
        <v>0</v>
      </c>
      <c r="AG55" s="113">
        <v>0</v>
      </c>
      <c r="AH55" s="113">
        <v>0</v>
      </c>
      <c r="AI55" s="113">
        <v>0</v>
      </c>
      <c r="AJ55" s="125">
        <v>0</v>
      </c>
      <c r="AK55" s="125">
        <v>0</v>
      </c>
      <c r="AL55" s="113">
        <v>0</v>
      </c>
      <c r="AM55" s="113">
        <v>0</v>
      </c>
      <c r="AN55" s="113">
        <v>0</v>
      </c>
      <c r="AO55" s="113">
        <v>0</v>
      </c>
      <c r="AP55" s="113">
        <v>0</v>
      </c>
      <c r="AQ55" s="135">
        <v>0</v>
      </c>
      <c r="AR55" s="130">
        <v>0</v>
      </c>
    </row>
    <row r="56" spans="1:45" customHeight="1" ht="22.5">
      <c r="B56" s="99" t="str">
        <f>SUBTOTAL(3,$C$10:$C$56)</f>
        <v>0</v>
      </c>
      <c r="C56" s="102">
        <v>53</v>
      </c>
      <c r="D56" s="102" t="s">
        <v>279</v>
      </c>
      <c r="E56" s="102" t="s">
        <v>284</v>
      </c>
      <c r="F56" s="102" t="s">
        <v>285</v>
      </c>
      <c r="G56" s="102" t="s">
        <v>413</v>
      </c>
      <c r="H56" s="102" t="s">
        <v>414</v>
      </c>
      <c r="I56" s="102" t="s">
        <v>415</v>
      </c>
      <c r="J56" s="105">
        <v>10</v>
      </c>
      <c r="K56" s="110">
        <v>30</v>
      </c>
      <c r="L56" s="113" t="str">
        <f>SUM(N56:AR56)</f>
        <v>0</v>
      </c>
      <c r="M56" s="116" t="str">
        <f>L56 - K56</f>
        <v>0</v>
      </c>
      <c r="N56" s="121">
        <v>0</v>
      </c>
      <c r="O56" s="125">
        <v>0</v>
      </c>
      <c r="P56" s="125">
        <v>0</v>
      </c>
      <c r="Q56" s="113">
        <v>0</v>
      </c>
      <c r="R56" s="113">
        <v>0</v>
      </c>
      <c r="S56" s="125">
        <v>0</v>
      </c>
      <c r="T56" s="113">
        <v>0</v>
      </c>
      <c r="U56" s="113">
        <v>0</v>
      </c>
      <c r="V56" s="135">
        <v>0</v>
      </c>
      <c r="W56" s="125">
        <v>0</v>
      </c>
      <c r="X56" s="113">
        <v>0</v>
      </c>
      <c r="Y56" s="113">
        <v>0</v>
      </c>
      <c r="Z56" s="113">
        <v>0</v>
      </c>
      <c r="AA56" s="113">
        <v>0</v>
      </c>
      <c r="AB56" s="113">
        <v>0</v>
      </c>
      <c r="AC56" s="125">
        <v>0</v>
      </c>
      <c r="AD56" s="125">
        <v>0</v>
      </c>
      <c r="AE56" s="113">
        <v>0</v>
      </c>
      <c r="AF56" s="113">
        <v>0</v>
      </c>
      <c r="AG56" s="113">
        <v>0</v>
      </c>
      <c r="AH56" s="113">
        <v>0</v>
      </c>
      <c r="AI56" s="113">
        <v>0</v>
      </c>
      <c r="AJ56" s="125">
        <v>0</v>
      </c>
      <c r="AK56" s="125">
        <v>0</v>
      </c>
      <c r="AL56" s="113">
        <v>0</v>
      </c>
      <c r="AM56" s="113">
        <v>0</v>
      </c>
      <c r="AN56" s="113">
        <v>0</v>
      </c>
      <c r="AO56" s="113">
        <v>0</v>
      </c>
      <c r="AP56" s="113">
        <v>0</v>
      </c>
      <c r="AQ56" s="135">
        <v>0</v>
      </c>
      <c r="AR56" s="130">
        <v>0</v>
      </c>
    </row>
    <row r="57" spans="1:45" customHeight="1" ht="22.5">
      <c r="B57" s="99" t="str">
        <f>SUBTOTAL(3,$C$10:$C$57)</f>
        <v>0</v>
      </c>
      <c r="C57" s="102">
        <v>53</v>
      </c>
      <c r="D57" s="102" t="s">
        <v>279</v>
      </c>
      <c r="E57" s="102" t="s">
        <v>284</v>
      </c>
      <c r="F57" s="102" t="s">
        <v>285</v>
      </c>
      <c r="G57" s="102" t="s">
        <v>416</v>
      </c>
      <c r="H57" s="102" t="s">
        <v>417</v>
      </c>
      <c r="I57" s="102" t="s">
        <v>418</v>
      </c>
      <c r="J57" s="105">
        <v>10</v>
      </c>
      <c r="K57" s="110">
        <v>7</v>
      </c>
      <c r="L57" s="113" t="str">
        <f>SUM(N57:AR57)</f>
        <v>0</v>
      </c>
      <c r="M57" s="116" t="str">
        <f>L57 - K57</f>
        <v>0</v>
      </c>
      <c r="N57" s="121">
        <v>0</v>
      </c>
      <c r="O57" s="125">
        <v>0</v>
      </c>
      <c r="P57" s="125">
        <v>0</v>
      </c>
      <c r="Q57" s="113">
        <v>0</v>
      </c>
      <c r="R57" s="113">
        <v>0</v>
      </c>
      <c r="S57" s="125">
        <v>0</v>
      </c>
      <c r="T57" s="113">
        <v>0</v>
      </c>
      <c r="U57" s="113">
        <v>0</v>
      </c>
      <c r="V57" s="135">
        <v>0</v>
      </c>
      <c r="W57" s="125">
        <v>0</v>
      </c>
      <c r="X57" s="113">
        <v>0</v>
      </c>
      <c r="Y57" s="113">
        <v>0</v>
      </c>
      <c r="Z57" s="113">
        <v>0</v>
      </c>
      <c r="AA57" s="113">
        <v>0</v>
      </c>
      <c r="AB57" s="113">
        <v>0</v>
      </c>
      <c r="AC57" s="125">
        <v>0</v>
      </c>
      <c r="AD57" s="125">
        <v>0</v>
      </c>
      <c r="AE57" s="113">
        <v>0</v>
      </c>
      <c r="AF57" s="113">
        <v>0</v>
      </c>
      <c r="AG57" s="113">
        <v>0</v>
      </c>
      <c r="AH57" s="113">
        <v>0</v>
      </c>
      <c r="AI57" s="113">
        <v>0</v>
      </c>
      <c r="AJ57" s="125">
        <v>0</v>
      </c>
      <c r="AK57" s="125">
        <v>0</v>
      </c>
      <c r="AL57" s="113">
        <v>0</v>
      </c>
      <c r="AM57" s="113">
        <v>0</v>
      </c>
      <c r="AN57" s="113">
        <v>0</v>
      </c>
      <c r="AO57" s="113">
        <v>0</v>
      </c>
      <c r="AP57" s="113">
        <v>0</v>
      </c>
      <c r="AQ57" s="135">
        <v>0</v>
      </c>
      <c r="AR57" s="130">
        <v>0</v>
      </c>
    </row>
    <row r="58" spans="1:45" customHeight="1" ht="22.5">
      <c r="B58" s="99" t="str">
        <f>SUBTOTAL(3,$C$10:$C$58)</f>
        <v>0</v>
      </c>
      <c r="C58" s="102">
        <v>53</v>
      </c>
      <c r="D58" s="102" t="s">
        <v>279</v>
      </c>
      <c r="E58" s="102" t="s">
        <v>284</v>
      </c>
      <c r="F58" s="102" t="s">
        <v>285</v>
      </c>
      <c r="G58" s="102" t="s">
        <v>419</v>
      </c>
      <c r="H58" s="102" t="s">
        <v>420</v>
      </c>
      <c r="I58" s="102" t="s">
        <v>421</v>
      </c>
      <c r="J58" s="105">
        <v>10</v>
      </c>
      <c r="K58" s="110">
        <v>25</v>
      </c>
      <c r="L58" s="113" t="str">
        <f>SUM(N58:AR58)</f>
        <v>0</v>
      </c>
      <c r="M58" s="116" t="str">
        <f>L58 - K58</f>
        <v>0</v>
      </c>
      <c r="N58" s="121">
        <v>0</v>
      </c>
      <c r="O58" s="125">
        <v>0</v>
      </c>
      <c r="P58" s="125">
        <v>0</v>
      </c>
      <c r="Q58" s="113">
        <v>0</v>
      </c>
      <c r="R58" s="113">
        <v>0</v>
      </c>
      <c r="S58" s="125">
        <v>0</v>
      </c>
      <c r="T58" s="113">
        <v>0</v>
      </c>
      <c r="U58" s="113">
        <v>0</v>
      </c>
      <c r="V58" s="135">
        <v>0</v>
      </c>
      <c r="W58" s="125">
        <v>0</v>
      </c>
      <c r="X58" s="113">
        <v>0</v>
      </c>
      <c r="Y58" s="113">
        <v>0</v>
      </c>
      <c r="Z58" s="113">
        <v>0</v>
      </c>
      <c r="AA58" s="113">
        <v>0</v>
      </c>
      <c r="AB58" s="113">
        <v>0</v>
      </c>
      <c r="AC58" s="125">
        <v>0</v>
      </c>
      <c r="AD58" s="125">
        <v>0</v>
      </c>
      <c r="AE58" s="113">
        <v>0</v>
      </c>
      <c r="AF58" s="113">
        <v>0</v>
      </c>
      <c r="AG58" s="113">
        <v>0</v>
      </c>
      <c r="AH58" s="113">
        <v>0</v>
      </c>
      <c r="AI58" s="113">
        <v>0</v>
      </c>
      <c r="AJ58" s="125">
        <v>0</v>
      </c>
      <c r="AK58" s="125">
        <v>0</v>
      </c>
      <c r="AL58" s="113">
        <v>0</v>
      </c>
      <c r="AM58" s="113">
        <v>0</v>
      </c>
      <c r="AN58" s="113">
        <v>0</v>
      </c>
      <c r="AO58" s="113">
        <v>0</v>
      </c>
      <c r="AP58" s="113">
        <v>0</v>
      </c>
      <c r="AQ58" s="135">
        <v>0</v>
      </c>
      <c r="AR58" s="130">
        <v>0</v>
      </c>
    </row>
    <row r="59" spans="1:45" customHeight="1" ht="22.5">
      <c r="B59" s="99" t="str">
        <f>SUBTOTAL(3,$C$10:$C$59)</f>
        <v>0</v>
      </c>
      <c r="C59" s="102">
        <v>53</v>
      </c>
      <c r="D59" s="102" t="s">
        <v>279</v>
      </c>
      <c r="E59" s="102" t="s">
        <v>284</v>
      </c>
      <c r="F59" s="102" t="s">
        <v>285</v>
      </c>
      <c r="G59" s="102" t="s">
        <v>422</v>
      </c>
      <c r="H59" s="102" t="s">
        <v>423</v>
      </c>
      <c r="I59" s="102"/>
      <c r="J59" s="105">
        <v>10</v>
      </c>
      <c r="K59" s="110">
        <v>2</v>
      </c>
      <c r="L59" s="113" t="str">
        <f>SUM(N59:AR59)</f>
        <v>0</v>
      </c>
      <c r="M59" s="116" t="str">
        <f>L59 - K59</f>
        <v>0</v>
      </c>
      <c r="N59" s="121">
        <v>0</v>
      </c>
      <c r="O59" s="125">
        <v>0</v>
      </c>
      <c r="P59" s="125">
        <v>0</v>
      </c>
      <c r="Q59" s="113">
        <v>0</v>
      </c>
      <c r="R59" s="113">
        <v>0</v>
      </c>
      <c r="S59" s="125">
        <v>0</v>
      </c>
      <c r="T59" s="113">
        <v>0</v>
      </c>
      <c r="U59" s="113">
        <v>0</v>
      </c>
      <c r="V59" s="135">
        <v>0</v>
      </c>
      <c r="W59" s="125">
        <v>0</v>
      </c>
      <c r="X59" s="113">
        <v>0</v>
      </c>
      <c r="Y59" s="113">
        <v>0</v>
      </c>
      <c r="Z59" s="113">
        <v>0</v>
      </c>
      <c r="AA59" s="113">
        <v>0</v>
      </c>
      <c r="AB59" s="113">
        <v>0</v>
      </c>
      <c r="AC59" s="125">
        <v>0</v>
      </c>
      <c r="AD59" s="125">
        <v>0</v>
      </c>
      <c r="AE59" s="113">
        <v>0</v>
      </c>
      <c r="AF59" s="113">
        <v>0</v>
      </c>
      <c r="AG59" s="113">
        <v>0</v>
      </c>
      <c r="AH59" s="113">
        <v>0</v>
      </c>
      <c r="AI59" s="113">
        <v>0</v>
      </c>
      <c r="AJ59" s="125">
        <v>0</v>
      </c>
      <c r="AK59" s="125">
        <v>0</v>
      </c>
      <c r="AL59" s="113">
        <v>0</v>
      </c>
      <c r="AM59" s="113">
        <v>0</v>
      </c>
      <c r="AN59" s="113">
        <v>0</v>
      </c>
      <c r="AO59" s="113">
        <v>0</v>
      </c>
      <c r="AP59" s="113">
        <v>0</v>
      </c>
      <c r="AQ59" s="135">
        <v>0</v>
      </c>
      <c r="AR59" s="130">
        <v>0</v>
      </c>
    </row>
    <row r="60" spans="1:45" customHeight="1" ht="22.5">
      <c r="B60" s="99" t="str">
        <f>SUBTOTAL(3,$C$10:$C$60)</f>
        <v>0</v>
      </c>
      <c r="C60" s="102">
        <v>53</v>
      </c>
      <c r="D60" s="102" t="s">
        <v>279</v>
      </c>
      <c r="E60" s="102" t="s">
        <v>284</v>
      </c>
      <c r="F60" s="102" t="s">
        <v>285</v>
      </c>
      <c r="G60" s="102" t="s">
        <v>424</v>
      </c>
      <c r="H60" s="102" t="s">
        <v>425</v>
      </c>
      <c r="I60" s="102" t="s">
        <v>426</v>
      </c>
      <c r="J60" s="105">
        <v>10</v>
      </c>
      <c r="K60" s="110">
        <v>5</v>
      </c>
      <c r="L60" s="113" t="str">
        <f>SUM(N60:AR60)</f>
        <v>0</v>
      </c>
      <c r="M60" s="116" t="str">
        <f>L60 - K60</f>
        <v>0</v>
      </c>
      <c r="N60" s="121">
        <v>0</v>
      </c>
      <c r="O60" s="125">
        <v>0</v>
      </c>
      <c r="P60" s="125">
        <v>0</v>
      </c>
      <c r="Q60" s="113">
        <v>0</v>
      </c>
      <c r="R60" s="113">
        <v>0</v>
      </c>
      <c r="S60" s="125">
        <v>0</v>
      </c>
      <c r="T60" s="113">
        <v>0</v>
      </c>
      <c r="U60" s="113">
        <v>0</v>
      </c>
      <c r="V60" s="135">
        <v>0</v>
      </c>
      <c r="W60" s="125">
        <v>0</v>
      </c>
      <c r="X60" s="113">
        <v>0</v>
      </c>
      <c r="Y60" s="113">
        <v>0</v>
      </c>
      <c r="Z60" s="113">
        <v>0</v>
      </c>
      <c r="AA60" s="113">
        <v>0</v>
      </c>
      <c r="AB60" s="113">
        <v>0</v>
      </c>
      <c r="AC60" s="125">
        <v>0</v>
      </c>
      <c r="AD60" s="125">
        <v>0</v>
      </c>
      <c r="AE60" s="113">
        <v>0</v>
      </c>
      <c r="AF60" s="113">
        <v>0</v>
      </c>
      <c r="AG60" s="113">
        <v>0</v>
      </c>
      <c r="AH60" s="113">
        <v>0</v>
      </c>
      <c r="AI60" s="113">
        <v>0</v>
      </c>
      <c r="AJ60" s="125">
        <v>0</v>
      </c>
      <c r="AK60" s="125">
        <v>0</v>
      </c>
      <c r="AL60" s="113">
        <v>0</v>
      </c>
      <c r="AM60" s="113">
        <v>0</v>
      </c>
      <c r="AN60" s="113">
        <v>0</v>
      </c>
      <c r="AO60" s="113">
        <v>0</v>
      </c>
      <c r="AP60" s="113">
        <v>0</v>
      </c>
      <c r="AQ60" s="135">
        <v>0</v>
      </c>
      <c r="AR60" s="130">
        <v>0</v>
      </c>
    </row>
    <row r="61" spans="1:45" customHeight="1" ht="22.5">
      <c r="B61" s="99" t="str">
        <f>SUBTOTAL(3,$C$10:$C$61)</f>
        <v>0</v>
      </c>
      <c r="C61" s="102">
        <v>53</v>
      </c>
      <c r="D61" s="102" t="s">
        <v>279</v>
      </c>
      <c r="E61" s="102" t="s">
        <v>284</v>
      </c>
      <c r="F61" s="102" t="s">
        <v>285</v>
      </c>
      <c r="G61" s="102" t="s">
        <v>427</v>
      </c>
      <c r="H61" s="102" t="s">
        <v>356</v>
      </c>
      <c r="I61" s="102" t="s">
        <v>428</v>
      </c>
      <c r="J61" s="105">
        <v>10</v>
      </c>
      <c r="K61" s="110">
        <v>400</v>
      </c>
      <c r="L61" s="113" t="str">
        <f>SUM(N61:AR61)</f>
        <v>0</v>
      </c>
      <c r="M61" s="116" t="str">
        <f>L61 - K61</f>
        <v>0</v>
      </c>
      <c r="N61" s="121">
        <v>0</v>
      </c>
      <c r="O61" s="125">
        <v>0</v>
      </c>
      <c r="P61" s="125">
        <v>0</v>
      </c>
      <c r="Q61" s="113">
        <v>0</v>
      </c>
      <c r="R61" s="113">
        <v>0</v>
      </c>
      <c r="S61" s="125">
        <v>0</v>
      </c>
      <c r="T61" s="113">
        <v>0</v>
      </c>
      <c r="U61" s="113">
        <v>0</v>
      </c>
      <c r="V61" s="135">
        <v>0</v>
      </c>
      <c r="W61" s="125">
        <v>0</v>
      </c>
      <c r="X61" s="113">
        <v>0</v>
      </c>
      <c r="Y61" s="113">
        <v>0</v>
      </c>
      <c r="Z61" s="113">
        <v>0</v>
      </c>
      <c r="AA61" s="113">
        <v>0</v>
      </c>
      <c r="AB61" s="113">
        <v>0</v>
      </c>
      <c r="AC61" s="125">
        <v>0</v>
      </c>
      <c r="AD61" s="125">
        <v>0</v>
      </c>
      <c r="AE61" s="113">
        <v>0</v>
      </c>
      <c r="AF61" s="113">
        <v>0</v>
      </c>
      <c r="AG61" s="113">
        <v>0</v>
      </c>
      <c r="AH61" s="113">
        <v>0</v>
      </c>
      <c r="AI61" s="113">
        <v>0</v>
      </c>
      <c r="AJ61" s="125">
        <v>0</v>
      </c>
      <c r="AK61" s="125">
        <v>0</v>
      </c>
      <c r="AL61" s="113">
        <v>0</v>
      </c>
      <c r="AM61" s="113">
        <v>0</v>
      </c>
      <c r="AN61" s="113">
        <v>0</v>
      </c>
      <c r="AO61" s="113">
        <v>0</v>
      </c>
      <c r="AP61" s="113">
        <v>0</v>
      </c>
      <c r="AQ61" s="135">
        <v>0</v>
      </c>
      <c r="AR61" s="130">
        <v>0</v>
      </c>
    </row>
    <row r="62" spans="1:45" customHeight="1" ht="22.5">
      <c r="B62" s="99" t="str">
        <f>SUBTOTAL(3,$C$10:$C$62)</f>
        <v>0</v>
      </c>
      <c r="C62" s="102">
        <v>53</v>
      </c>
      <c r="D62" s="102" t="s">
        <v>279</v>
      </c>
      <c r="E62" s="102" t="s">
        <v>284</v>
      </c>
      <c r="F62" s="102" t="s">
        <v>285</v>
      </c>
      <c r="G62" s="102" t="s">
        <v>429</v>
      </c>
      <c r="H62" s="102" t="s">
        <v>430</v>
      </c>
      <c r="I62" s="102" t="s">
        <v>421</v>
      </c>
      <c r="J62" s="105">
        <v>10</v>
      </c>
      <c r="K62" s="110">
        <v>5</v>
      </c>
      <c r="L62" s="113" t="str">
        <f>SUM(N62:AR62)</f>
        <v>0</v>
      </c>
      <c r="M62" s="116" t="str">
        <f>L62 - K62</f>
        <v>0</v>
      </c>
      <c r="N62" s="121">
        <v>0</v>
      </c>
      <c r="O62" s="125">
        <v>0</v>
      </c>
      <c r="P62" s="125">
        <v>0</v>
      </c>
      <c r="Q62" s="113">
        <v>0</v>
      </c>
      <c r="R62" s="113">
        <v>0</v>
      </c>
      <c r="S62" s="125">
        <v>0</v>
      </c>
      <c r="T62" s="113">
        <v>0</v>
      </c>
      <c r="U62" s="113">
        <v>0</v>
      </c>
      <c r="V62" s="135">
        <v>0</v>
      </c>
      <c r="W62" s="125">
        <v>0</v>
      </c>
      <c r="X62" s="113">
        <v>0</v>
      </c>
      <c r="Y62" s="113">
        <v>0</v>
      </c>
      <c r="Z62" s="113">
        <v>0</v>
      </c>
      <c r="AA62" s="113">
        <v>0</v>
      </c>
      <c r="AB62" s="113">
        <v>0</v>
      </c>
      <c r="AC62" s="125">
        <v>0</v>
      </c>
      <c r="AD62" s="125">
        <v>0</v>
      </c>
      <c r="AE62" s="113">
        <v>0</v>
      </c>
      <c r="AF62" s="113">
        <v>0</v>
      </c>
      <c r="AG62" s="113">
        <v>0</v>
      </c>
      <c r="AH62" s="113">
        <v>0</v>
      </c>
      <c r="AI62" s="113">
        <v>0</v>
      </c>
      <c r="AJ62" s="125">
        <v>0</v>
      </c>
      <c r="AK62" s="125">
        <v>0</v>
      </c>
      <c r="AL62" s="113">
        <v>0</v>
      </c>
      <c r="AM62" s="113">
        <v>0</v>
      </c>
      <c r="AN62" s="113">
        <v>0</v>
      </c>
      <c r="AO62" s="113">
        <v>0</v>
      </c>
      <c r="AP62" s="113">
        <v>0</v>
      </c>
      <c r="AQ62" s="135">
        <v>0</v>
      </c>
      <c r="AR62" s="130">
        <v>0</v>
      </c>
    </row>
    <row r="63" spans="1:45" customHeight="1" ht="22.5">
      <c r="B63" s="99" t="str">
        <f>SUBTOTAL(3,$C$10:$C$63)</f>
        <v>0</v>
      </c>
      <c r="C63" s="102">
        <v>53</v>
      </c>
      <c r="D63" s="102" t="s">
        <v>279</v>
      </c>
      <c r="E63" s="102" t="s">
        <v>284</v>
      </c>
      <c r="F63" s="102" t="s">
        <v>285</v>
      </c>
      <c r="G63" s="102" t="s">
        <v>431</v>
      </c>
      <c r="H63" s="102" t="s">
        <v>432</v>
      </c>
      <c r="I63" s="102" t="s">
        <v>433</v>
      </c>
      <c r="J63" s="105">
        <v>10</v>
      </c>
      <c r="K63" s="110">
        <v>300</v>
      </c>
      <c r="L63" s="113" t="str">
        <f>SUM(N63:AR63)</f>
        <v>0</v>
      </c>
      <c r="M63" s="116" t="str">
        <f>L63 - K63</f>
        <v>0</v>
      </c>
      <c r="N63" s="121">
        <v>0</v>
      </c>
      <c r="O63" s="125">
        <v>0</v>
      </c>
      <c r="P63" s="125">
        <v>0</v>
      </c>
      <c r="Q63" s="113">
        <v>0</v>
      </c>
      <c r="R63" s="113">
        <v>0</v>
      </c>
      <c r="S63" s="125">
        <v>0</v>
      </c>
      <c r="T63" s="113">
        <v>0</v>
      </c>
      <c r="U63" s="113">
        <v>0</v>
      </c>
      <c r="V63" s="135">
        <v>0</v>
      </c>
      <c r="W63" s="125">
        <v>0</v>
      </c>
      <c r="X63" s="113">
        <v>0</v>
      </c>
      <c r="Y63" s="113">
        <v>0</v>
      </c>
      <c r="Z63" s="113">
        <v>0</v>
      </c>
      <c r="AA63" s="113">
        <v>0</v>
      </c>
      <c r="AB63" s="113">
        <v>0</v>
      </c>
      <c r="AC63" s="125">
        <v>0</v>
      </c>
      <c r="AD63" s="125">
        <v>0</v>
      </c>
      <c r="AE63" s="113">
        <v>0</v>
      </c>
      <c r="AF63" s="113">
        <v>0</v>
      </c>
      <c r="AG63" s="113">
        <v>0</v>
      </c>
      <c r="AH63" s="113">
        <v>0</v>
      </c>
      <c r="AI63" s="113">
        <v>0</v>
      </c>
      <c r="AJ63" s="125">
        <v>0</v>
      </c>
      <c r="AK63" s="125">
        <v>0</v>
      </c>
      <c r="AL63" s="113">
        <v>0</v>
      </c>
      <c r="AM63" s="113">
        <v>0</v>
      </c>
      <c r="AN63" s="113">
        <v>0</v>
      </c>
      <c r="AO63" s="113">
        <v>0</v>
      </c>
      <c r="AP63" s="113">
        <v>0</v>
      </c>
      <c r="AQ63" s="135">
        <v>0</v>
      </c>
      <c r="AR63" s="130">
        <v>0</v>
      </c>
    </row>
    <row r="64" spans="1:45" customHeight="1" ht="22.5">
      <c r="B64" s="99" t="str">
        <f>SUBTOTAL(3,$C$10:$C$64)</f>
        <v>0</v>
      </c>
      <c r="C64" s="102">
        <v>53</v>
      </c>
      <c r="D64" s="102" t="s">
        <v>279</v>
      </c>
      <c r="E64" s="102" t="s">
        <v>284</v>
      </c>
      <c r="F64" s="102" t="s">
        <v>285</v>
      </c>
      <c r="G64" s="102" t="s">
        <v>434</v>
      </c>
      <c r="H64" s="102" t="s">
        <v>342</v>
      </c>
      <c r="I64" s="102" t="s">
        <v>343</v>
      </c>
      <c r="J64" s="105">
        <v>10</v>
      </c>
      <c r="K64" s="110">
        <v>22</v>
      </c>
      <c r="L64" s="113" t="str">
        <f>SUM(N64:AR64)</f>
        <v>0</v>
      </c>
      <c r="M64" s="116" t="str">
        <f>L64 - K64</f>
        <v>0</v>
      </c>
      <c r="N64" s="121">
        <v>0</v>
      </c>
      <c r="O64" s="125">
        <v>0</v>
      </c>
      <c r="P64" s="125">
        <v>0</v>
      </c>
      <c r="Q64" s="113">
        <v>0</v>
      </c>
      <c r="R64" s="113">
        <v>0</v>
      </c>
      <c r="S64" s="125">
        <v>0</v>
      </c>
      <c r="T64" s="113">
        <v>0</v>
      </c>
      <c r="U64" s="113">
        <v>0</v>
      </c>
      <c r="V64" s="135">
        <v>0</v>
      </c>
      <c r="W64" s="125">
        <v>0</v>
      </c>
      <c r="X64" s="113">
        <v>0</v>
      </c>
      <c r="Y64" s="113">
        <v>0</v>
      </c>
      <c r="Z64" s="113">
        <v>0</v>
      </c>
      <c r="AA64" s="113">
        <v>0</v>
      </c>
      <c r="AB64" s="113">
        <v>0</v>
      </c>
      <c r="AC64" s="125">
        <v>0</v>
      </c>
      <c r="AD64" s="125">
        <v>0</v>
      </c>
      <c r="AE64" s="113">
        <v>0</v>
      </c>
      <c r="AF64" s="113">
        <v>0</v>
      </c>
      <c r="AG64" s="113">
        <v>0</v>
      </c>
      <c r="AH64" s="113">
        <v>0</v>
      </c>
      <c r="AI64" s="113">
        <v>0</v>
      </c>
      <c r="AJ64" s="125">
        <v>0</v>
      </c>
      <c r="AK64" s="125">
        <v>0</v>
      </c>
      <c r="AL64" s="113">
        <v>0</v>
      </c>
      <c r="AM64" s="113">
        <v>0</v>
      </c>
      <c r="AN64" s="113">
        <v>0</v>
      </c>
      <c r="AO64" s="113">
        <v>0</v>
      </c>
      <c r="AP64" s="113">
        <v>0</v>
      </c>
      <c r="AQ64" s="135">
        <v>0</v>
      </c>
      <c r="AR64" s="130">
        <v>0</v>
      </c>
    </row>
    <row r="65" spans="1:45" customHeight="1" ht="22.5">
      <c r="B65" s="99" t="str">
        <f>SUBTOTAL(3,$C$10:$C$65)</f>
        <v>0</v>
      </c>
      <c r="C65" s="102">
        <v>53</v>
      </c>
      <c r="D65" s="102" t="s">
        <v>279</v>
      </c>
      <c r="E65" s="102" t="s">
        <v>284</v>
      </c>
      <c r="F65" s="102" t="s">
        <v>285</v>
      </c>
      <c r="G65" s="102" t="s">
        <v>435</v>
      </c>
      <c r="H65" s="102" t="s">
        <v>356</v>
      </c>
      <c r="I65" s="102" t="s">
        <v>436</v>
      </c>
      <c r="J65" s="105">
        <v>10</v>
      </c>
      <c r="K65" s="110">
        <v>400</v>
      </c>
      <c r="L65" s="113" t="str">
        <f>SUM(N65:AR65)</f>
        <v>0</v>
      </c>
      <c r="M65" s="116" t="str">
        <f>L65 - K65</f>
        <v>0</v>
      </c>
      <c r="N65" s="121">
        <v>0</v>
      </c>
      <c r="O65" s="125">
        <v>0</v>
      </c>
      <c r="P65" s="125">
        <v>0</v>
      </c>
      <c r="Q65" s="113">
        <v>0</v>
      </c>
      <c r="R65" s="113">
        <v>0</v>
      </c>
      <c r="S65" s="125">
        <v>0</v>
      </c>
      <c r="T65" s="113">
        <v>0</v>
      </c>
      <c r="U65" s="113">
        <v>0</v>
      </c>
      <c r="V65" s="135">
        <v>0</v>
      </c>
      <c r="W65" s="125">
        <v>0</v>
      </c>
      <c r="X65" s="113">
        <v>0</v>
      </c>
      <c r="Y65" s="113">
        <v>0</v>
      </c>
      <c r="Z65" s="113">
        <v>0</v>
      </c>
      <c r="AA65" s="113">
        <v>0</v>
      </c>
      <c r="AB65" s="113">
        <v>0</v>
      </c>
      <c r="AC65" s="125">
        <v>0</v>
      </c>
      <c r="AD65" s="125">
        <v>0</v>
      </c>
      <c r="AE65" s="113">
        <v>0</v>
      </c>
      <c r="AF65" s="113">
        <v>0</v>
      </c>
      <c r="AG65" s="113">
        <v>0</v>
      </c>
      <c r="AH65" s="113">
        <v>0</v>
      </c>
      <c r="AI65" s="113">
        <v>0</v>
      </c>
      <c r="AJ65" s="125">
        <v>0</v>
      </c>
      <c r="AK65" s="125">
        <v>0</v>
      </c>
      <c r="AL65" s="113">
        <v>0</v>
      </c>
      <c r="AM65" s="113">
        <v>0</v>
      </c>
      <c r="AN65" s="113">
        <v>0</v>
      </c>
      <c r="AO65" s="113">
        <v>0</v>
      </c>
      <c r="AP65" s="113">
        <v>0</v>
      </c>
      <c r="AQ65" s="135">
        <v>0</v>
      </c>
      <c r="AR65" s="130">
        <v>0</v>
      </c>
    </row>
    <row r="66" spans="1:45" customHeight="1" ht="22.5">
      <c r="B66" s="99" t="str">
        <f>SUBTOTAL(3,$C$10:$C$66)</f>
        <v>0</v>
      </c>
      <c r="C66" s="102">
        <v>53</v>
      </c>
      <c r="D66" s="102" t="s">
        <v>279</v>
      </c>
      <c r="E66" s="102" t="s">
        <v>284</v>
      </c>
      <c r="F66" s="102" t="s">
        <v>285</v>
      </c>
      <c r="G66" s="102" t="s">
        <v>437</v>
      </c>
      <c r="H66" s="102" t="s">
        <v>438</v>
      </c>
      <c r="I66" s="102" t="s">
        <v>439</v>
      </c>
      <c r="J66" s="105">
        <v>10</v>
      </c>
      <c r="K66" s="110">
        <v>48</v>
      </c>
      <c r="L66" s="113" t="str">
        <f>SUM(N66:AR66)</f>
        <v>0</v>
      </c>
      <c r="M66" s="116" t="str">
        <f>L66 - K66</f>
        <v>0</v>
      </c>
      <c r="N66" s="121">
        <v>0</v>
      </c>
      <c r="O66" s="125">
        <v>0</v>
      </c>
      <c r="P66" s="125">
        <v>0</v>
      </c>
      <c r="Q66" s="113">
        <v>0</v>
      </c>
      <c r="R66" s="113">
        <v>0</v>
      </c>
      <c r="S66" s="125">
        <v>0</v>
      </c>
      <c r="T66" s="113">
        <v>0</v>
      </c>
      <c r="U66" s="113">
        <v>0</v>
      </c>
      <c r="V66" s="135">
        <v>0</v>
      </c>
      <c r="W66" s="125">
        <v>0</v>
      </c>
      <c r="X66" s="113">
        <v>0</v>
      </c>
      <c r="Y66" s="113">
        <v>0</v>
      </c>
      <c r="Z66" s="113">
        <v>0</v>
      </c>
      <c r="AA66" s="113">
        <v>0</v>
      </c>
      <c r="AB66" s="113">
        <v>0</v>
      </c>
      <c r="AC66" s="125">
        <v>0</v>
      </c>
      <c r="AD66" s="125">
        <v>0</v>
      </c>
      <c r="AE66" s="113">
        <v>0</v>
      </c>
      <c r="AF66" s="113">
        <v>0</v>
      </c>
      <c r="AG66" s="113">
        <v>0</v>
      </c>
      <c r="AH66" s="113">
        <v>0</v>
      </c>
      <c r="AI66" s="113">
        <v>0</v>
      </c>
      <c r="AJ66" s="125">
        <v>0</v>
      </c>
      <c r="AK66" s="125">
        <v>0</v>
      </c>
      <c r="AL66" s="113">
        <v>0</v>
      </c>
      <c r="AM66" s="113">
        <v>0</v>
      </c>
      <c r="AN66" s="113">
        <v>0</v>
      </c>
      <c r="AO66" s="113">
        <v>0</v>
      </c>
      <c r="AP66" s="113">
        <v>0</v>
      </c>
      <c r="AQ66" s="135">
        <v>0</v>
      </c>
      <c r="AR66" s="130">
        <v>0</v>
      </c>
    </row>
    <row r="67" spans="1:45" customHeight="1" ht="22.5">
      <c r="B67" s="99" t="str">
        <f>SUBTOTAL(3,$C$10:$C$67)</f>
        <v>0</v>
      </c>
      <c r="C67" s="102">
        <v>53</v>
      </c>
      <c r="D67" s="102" t="s">
        <v>279</v>
      </c>
      <c r="E67" s="102" t="s">
        <v>284</v>
      </c>
      <c r="F67" s="102" t="s">
        <v>285</v>
      </c>
      <c r="G67" s="102" t="s">
        <v>440</v>
      </c>
      <c r="H67" s="102" t="s">
        <v>441</v>
      </c>
      <c r="I67" s="102"/>
      <c r="J67" s="105">
        <v>10</v>
      </c>
      <c r="K67" s="110">
        <v>2</v>
      </c>
      <c r="L67" s="113" t="str">
        <f>SUM(N67:AR67)</f>
        <v>0</v>
      </c>
      <c r="M67" s="116" t="str">
        <f>L67 - K67</f>
        <v>0</v>
      </c>
      <c r="N67" s="121">
        <v>0</v>
      </c>
      <c r="O67" s="125">
        <v>0</v>
      </c>
      <c r="P67" s="125">
        <v>0</v>
      </c>
      <c r="Q67" s="113">
        <v>0</v>
      </c>
      <c r="R67" s="113">
        <v>0</v>
      </c>
      <c r="S67" s="125">
        <v>0</v>
      </c>
      <c r="T67" s="113">
        <v>0</v>
      </c>
      <c r="U67" s="113">
        <v>0</v>
      </c>
      <c r="V67" s="135">
        <v>0</v>
      </c>
      <c r="W67" s="125">
        <v>0</v>
      </c>
      <c r="X67" s="113">
        <v>0</v>
      </c>
      <c r="Y67" s="113">
        <v>0</v>
      </c>
      <c r="Z67" s="113">
        <v>0</v>
      </c>
      <c r="AA67" s="113">
        <v>0</v>
      </c>
      <c r="AB67" s="113">
        <v>0</v>
      </c>
      <c r="AC67" s="125">
        <v>0</v>
      </c>
      <c r="AD67" s="125">
        <v>0</v>
      </c>
      <c r="AE67" s="113">
        <v>0</v>
      </c>
      <c r="AF67" s="113">
        <v>0</v>
      </c>
      <c r="AG67" s="113">
        <v>0</v>
      </c>
      <c r="AH67" s="113">
        <v>0</v>
      </c>
      <c r="AI67" s="113">
        <v>0</v>
      </c>
      <c r="AJ67" s="125">
        <v>0</v>
      </c>
      <c r="AK67" s="125">
        <v>0</v>
      </c>
      <c r="AL67" s="113">
        <v>0</v>
      </c>
      <c r="AM67" s="113">
        <v>0</v>
      </c>
      <c r="AN67" s="113">
        <v>0</v>
      </c>
      <c r="AO67" s="113">
        <v>0</v>
      </c>
      <c r="AP67" s="113">
        <v>0</v>
      </c>
      <c r="AQ67" s="135">
        <v>0</v>
      </c>
      <c r="AR67" s="130">
        <v>0</v>
      </c>
    </row>
    <row r="68" spans="1:45" customHeight="1" ht="22.5">
      <c r="B68" s="99" t="str">
        <f>SUBTOTAL(3,$C$10:$C$68)</f>
        <v>0</v>
      </c>
      <c r="C68" s="102">
        <v>53</v>
      </c>
      <c r="D68" s="102" t="s">
        <v>279</v>
      </c>
      <c r="E68" s="102" t="s">
        <v>284</v>
      </c>
      <c r="F68" s="102" t="s">
        <v>285</v>
      </c>
      <c r="G68" s="102" t="s">
        <v>442</v>
      </c>
      <c r="H68" s="102" t="s">
        <v>342</v>
      </c>
      <c r="I68" s="102" t="s">
        <v>415</v>
      </c>
      <c r="J68" s="105">
        <v>10</v>
      </c>
      <c r="K68" s="110">
        <v>17</v>
      </c>
      <c r="L68" s="113" t="str">
        <f>SUM(N68:AR68)</f>
        <v>0</v>
      </c>
      <c r="M68" s="116" t="str">
        <f>L68 - K68</f>
        <v>0</v>
      </c>
      <c r="N68" s="121">
        <v>0</v>
      </c>
      <c r="O68" s="125">
        <v>0</v>
      </c>
      <c r="P68" s="125">
        <v>0</v>
      </c>
      <c r="Q68" s="113">
        <v>0</v>
      </c>
      <c r="R68" s="113">
        <v>0</v>
      </c>
      <c r="S68" s="125">
        <v>0</v>
      </c>
      <c r="T68" s="113">
        <v>0</v>
      </c>
      <c r="U68" s="113">
        <v>0</v>
      </c>
      <c r="V68" s="135">
        <v>0</v>
      </c>
      <c r="W68" s="125">
        <v>0</v>
      </c>
      <c r="X68" s="113">
        <v>0</v>
      </c>
      <c r="Y68" s="113">
        <v>0</v>
      </c>
      <c r="Z68" s="113">
        <v>0</v>
      </c>
      <c r="AA68" s="113">
        <v>0</v>
      </c>
      <c r="AB68" s="113">
        <v>0</v>
      </c>
      <c r="AC68" s="125">
        <v>0</v>
      </c>
      <c r="AD68" s="125">
        <v>0</v>
      </c>
      <c r="AE68" s="113">
        <v>0</v>
      </c>
      <c r="AF68" s="113">
        <v>0</v>
      </c>
      <c r="AG68" s="113">
        <v>0</v>
      </c>
      <c r="AH68" s="113">
        <v>0</v>
      </c>
      <c r="AI68" s="113">
        <v>0</v>
      </c>
      <c r="AJ68" s="125">
        <v>0</v>
      </c>
      <c r="AK68" s="125">
        <v>0</v>
      </c>
      <c r="AL68" s="113">
        <v>0</v>
      </c>
      <c r="AM68" s="113">
        <v>0</v>
      </c>
      <c r="AN68" s="113">
        <v>0</v>
      </c>
      <c r="AO68" s="113">
        <v>0</v>
      </c>
      <c r="AP68" s="113">
        <v>0</v>
      </c>
      <c r="AQ68" s="135">
        <v>0</v>
      </c>
      <c r="AR68" s="130">
        <v>0</v>
      </c>
    </row>
    <row r="69" spans="1:45" customHeight="1" ht="22.5">
      <c r="B69" s="99" t="str">
        <f>SUBTOTAL(3,$C$10:$C$69)</f>
        <v>0</v>
      </c>
      <c r="C69" s="102">
        <v>53</v>
      </c>
      <c r="D69" s="102" t="s">
        <v>279</v>
      </c>
      <c r="E69" s="102" t="s">
        <v>284</v>
      </c>
      <c r="F69" s="102" t="s">
        <v>285</v>
      </c>
      <c r="G69" s="102" t="s">
        <v>443</v>
      </c>
      <c r="H69" s="102" t="s">
        <v>444</v>
      </c>
      <c r="I69" s="102" t="s">
        <v>418</v>
      </c>
      <c r="J69" s="105">
        <v>10</v>
      </c>
      <c r="K69" s="110">
        <v>7</v>
      </c>
      <c r="L69" s="113" t="str">
        <f>SUM(N69:AR69)</f>
        <v>0</v>
      </c>
      <c r="M69" s="116" t="str">
        <f>L69 - K69</f>
        <v>0</v>
      </c>
      <c r="N69" s="121">
        <v>0</v>
      </c>
      <c r="O69" s="125">
        <v>0</v>
      </c>
      <c r="P69" s="125">
        <v>0</v>
      </c>
      <c r="Q69" s="113">
        <v>0</v>
      </c>
      <c r="R69" s="113">
        <v>0</v>
      </c>
      <c r="S69" s="125">
        <v>0</v>
      </c>
      <c r="T69" s="113">
        <v>0</v>
      </c>
      <c r="U69" s="113">
        <v>0</v>
      </c>
      <c r="V69" s="135">
        <v>0</v>
      </c>
      <c r="W69" s="125">
        <v>0</v>
      </c>
      <c r="X69" s="113">
        <v>0</v>
      </c>
      <c r="Y69" s="113">
        <v>0</v>
      </c>
      <c r="Z69" s="113">
        <v>0</v>
      </c>
      <c r="AA69" s="113">
        <v>0</v>
      </c>
      <c r="AB69" s="113">
        <v>0</v>
      </c>
      <c r="AC69" s="125">
        <v>0</v>
      </c>
      <c r="AD69" s="125">
        <v>0</v>
      </c>
      <c r="AE69" s="113">
        <v>0</v>
      </c>
      <c r="AF69" s="113">
        <v>0</v>
      </c>
      <c r="AG69" s="113">
        <v>0</v>
      </c>
      <c r="AH69" s="113">
        <v>0</v>
      </c>
      <c r="AI69" s="113">
        <v>0</v>
      </c>
      <c r="AJ69" s="125">
        <v>0</v>
      </c>
      <c r="AK69" s="125">
        <v>0</v>
      </c>
      <c r="AL69" s="113">
        <v>0</v>
      </c>
      <c r="AM69" s="113">
        <v>0</v>
      </c>
      <c r="AN69" s="113">
        <v>0</v>
      </c>
      <c r="AO69" s="113">
        <v>0</v>
      </c>
      <c r="AP69" s="113">
        <v>0</v>
      </c>
      <c r="AQ69" s="135">
        <v>0</v>
      </c>
      <c r="AR69" s="130">
        <v>0</v>
      </c>
    </row>
    <row r="70" spans="1:45" customHeight="1" ht="22.5">
      <c r="B70" s="99" t="str">
        <f>SUBTOTAL(3,$C$10:$C$70)</f>
        <v>0</v>
      </c>
      <c r="C70" s="102">
        <v>53</v>
      </c>
      <c r="D70" s="102" t="s">
        <v>279</v>
      </c>
      <c r="E70" s="102" t="s">
        <v>284</v>
      </c>
      <c r="F70" s="102" t="s">
        <v>285</v>
      </c>
      <c r="G70" s="102" t="s">
        <v>445</v>
      </c>
      <c r="H70" s="102" t="s">
        <v>446</v>
      </c>
      <c r="I70" s="102" t="s">
        <v>418</v>
      </c>
      <c r="J70" s="105">
        <v>10</v>
      </c>
      <c r="K70" s="110">
        <v>7</v>
      </c>
      <c r="L70" s="113" t="str">
        <f>SUM(N70:AR70)</f>
        <v>0</v>
      </c>
      <c r="M70" s="116" t="str">
        <f>L70 - K70</f>
        <v>0</v>
      </c>
      <c r="N70" s="121">
        <v>0</v>
      </c>
      <c r="O70" s="125">
        <v>0</v>
      </c>
      <c r="P70" s="125">
        <v>0</v>
      </c>
      <c r="Q70" s="113">
        <v>0</v>
      </c>
      <c r="R70" s="113">
        <v>0</v>
      </c>
      <c r="S70" s="125">
        <v>0</v>
      </c>
      <c r="T70" s="113">
        <v>0</v>
      </c>
      <c r="U70" s="113">
        <v>0</v>
      </c>
      <c r="V70" s="135">
        <v>0</v>
      </c>
      <c r="W70" s="125">
        <v>0</v>
      </c>
      <c r="X70" s="113">
        <v>0</v>
      </c>
      <c r="Y70" s="113">
        <v>0</v>
      </c>
      <c r="Z70" s="113">
        <v>0</v>
      </c>
      <c r="AA70" s="113">
        <v>0</v>
      </c>
      <c r="AB70" s="113">
        <v>0</v>
      </c>
      <c r="AC70" s="125">
        <v>0</v>
      </c>
      <c r="AD70" s="125">
        <v>0</v>
      </c>
      <c r="AE70" s="113">
        <v>0</v>
      </c>
      <c r="AF70" s="113">
        <v>0</v>
      </c>
      <c r="AG70" s="113">
        <v>0</v>
      </c>
      <c r="AH70" s="113">
        <v>0</v>
      </c>
      <c r="AI70" s="113">
        <v>0</v>
      </c>
      <c r="AJ70" s="125">
        <v>0</v>
      </c>
      <c r="AK70" s="125">
        <v>0</v>
      </c>
      <c r="AL70" s="113">
        <v>0</v>
      </c>
      <c r="AM70" s="113">
        <v>0</v>
      </c>
      <c r="AN70" s="113">
        <v>0</v>
      </c>
      <c r="AO70" s="113">
        <v>0</v>
      </c>
      <c r="AP70" s="113">
        <v>0</v>
      </c>
      <c r="AQ70" s="135">
        <v>0</v>
      </c>
      <c r="AR70" s="130">
        <v>0</v>
      </c>
    </row>
    <row r="71" spans="1:45" customHeight="1" ht="22.5">
      <c r="B71" s="99" t="str">
        <f>SUBTOTAL(3,$C$10:$C$71)</f>
        <v>0</v>
      </c>
      <c r="C71" s="102">
        <v>53</v>
      </c>
      <c r="D71" s="102" t="s">
        <v>279</v>
      </c>
      <c r="E71" s="102" t="s">
        <v>284</v>
      </c>
      <c r="F71" s="102" t="s">
        <v>285</v>
      </c>
      <c r="G71" s="102" t="s">
        <v>447</v>
      </c>
      <c r="H71" s="102" t="s">
        <v>448</v>
      </c>
      <c r="I71" s="102" t="s">
        <v>449</v>
      </c>
      <c r="J71" s="105">
        <v>10</v>
      </c>
      <c r="K71" s="110">
        <v>2000</v>
      </c>
      <c r="L71" s="113" t="str">
        <f>SUM(N71:AR71)</f>
        <v>0</v>
      </c>
      <c r="M71" s="116" t="str">
        <f>L71 - K71</f>
        <v>0</v>
      </c>
      <c r="N71" s="121">
        <v>0</v>
      </c>
      <c r="O71" s="125">
        <v>0</v>
      </c>
      <c r="P71" s="125">
        <v>0</v>
      </c>
      <c r="Q71" s="113">
        <v>0</v>
      </c>
      <c r="R71" s="113">
        <v>0</v>
      </c>
      <c r="S71" s="125">
        <v>0</v>
      </c>
      <c r="T71" s="113">
        <v>0</v>
      </c>
      <c r="U71" s="113">
        <v>0</v>
      </c>
      <c r="V71" s="135">
        <v>0</v>
      </c>
      <c r="W71" s="125">
        <v>0</v>
      </c>
      <c r="X71" s="113">
        <v>0</v>
      </c>
      <c r="Y71" s="113">
        <v>0</v>
      </c>
      <c r="Z71" s="113">
        <v>0</v>
      </c>
      <c r="AA71" s="113">
        <v>0</v>
      </c>
      <c r="AB71" s="113">
        <v>0</v>
      </c>
      <c r="AC71" s="125">
        <v>0</v>
      </c>
      <c r="AD71" s="125">
        <v>0</v>
      </c>
      <c r="AE71" s="113">
        <v>0</v>
      </c>
      <c r="AF71" s="113">
        <v>0</v>
      </c>
      <c r="AG71" s="113">
        <v>0</v>
      </c>
      <c r="AH71" s="113">
        <v>0</v>
      </c>
      <c r="AI71" s="113">
        <v>0</v>
      </c>
      <c r="AJ71" s="125">
        <v>0</v>
      </c>
      <c r="AK71" s="125">
        <v>0</v>
      </c>
      <c r="AL71" s="113">
        <v>0</v>
      </c>
      <c r="AM71" s="113">
        <v>0</v>
      </c>
      <c r="AN71" s="113">
        <v>0</v>
      </c>
      <c r="AO71" s="113">
        <v>0</v>
      </c>
      <c r="AP71" s="113">
        <v>0</v>
      </c>
      <c r="AQ71" s="135">
        <v>0</v>
      </c>
      <c r="AR71" s="130">
        <v>0</v>
      </c>
    </row>
    <row r="72" spans="1:45" customHeight="1" ht="22.5">
      <c r="B72" s="99" t="str">
        <f>SUBTOTAL(3,$C$10:$C$72)</f>
        <v>0</v>
      </c>
      <c r="C72" s="102">
        <v>53</v>
      </c>
      <c r="D72" s="102" t="s">
        <v>279</v>
      </c>
      <c r="E72" s="102" t="s">
        <v>284</v>
      </c>
      <c r="F72" s="102" t="s">
        <v>285</v>
      </c>
      <c r="G72" s="102" t="s">
        <v>450</v>
      </c>
      <c r="H72" s="102" t="s">
        <v>451</v>
      </c>
      <c r="I72" s="102" t="s">
        <v>452</v>
      </c>
      <c r="J72" s="105">
        <v>10</v>
      </c>
      <c r="K72" s="110">
        <v>1</v>
      </c>
      <c r="L72" s="113" t="str">
        <f>SUM(N72:AR72)</f>
        <v>0</v>
      </c>
      <c r="M72" s="116" t="str">
        <f>L72 - K72</f>
        <v>0</v>
      </c>
      <c r="N72" s="121">
        <v>0</v>
      </c>
      <c r="O72" s="125">
        <v>0</v>
      </c>
      <c r="P72" s="125">
        <v>0</v>
      </c>
      <c r="Q72" s="113">
        <v>0</v>
      </c>
      <c r="R72" s="113">
        <v>0</v>
      </c>
      <c r="S72" s="125">
        <v>0</v>
      </c>
      <c r="T72" s="113">
        <v>0</v>
      </c>
      <c r="U72" s="113">
        <v>0</v>
      </c>
      <c r="V72" s="135">
        <v>0</v>
      </c>
      <c r="W72" s="125">
        <v>0</v>
      </c>
      <c r="X72" s="113">
        <v>0</v>
      </c>
      <c r="Y72" s="113">
        <v>0</v>
      </c>
      <c r="Z72" s="113">
        <v>0</v>
      </c>
      <c r="AA72" s="113">
        <v>0</v>
      </c>
      <c r="AB72" s="113">
        <v>0</v>
      </c>
      <c r="AC72" s="125">
        <v>0</v>
      </c>
      <c r="AD72" s="125">
        <v>0</v>
      </c>
      <c r="AE72" s="113">
        <v>0</v>
      </c>
      <c r="AF72" s="113">
        <v>0</v>
      </c>
      <c r="AG72" s="113">
        <v>0</v>
      </c>
      <c r="AH72" s="113">
        <v>0</v>
      </c>
      <c r="AI72" s="113">
        <v>0</v>
      </c>
      <c r="AJ72" s="125">
        <v>0</v>
      </c>
      <c r="AK72" s="125">
        <v>0</v>
      </c>
      <c r="AL72" s="113">
        <v>0</v>
      </c>
      <c r="AM72" s="113">
        <v>0</v>
      </c>
      <c r="AN72" s="113">
        <v>0</v>
      </c>
      <c r="AO72" s="113">
        <v>0</v>
      </c>
      <c r="AP72" s="113">
        <v>0</v>
      </c>
      <c r="AQ72" s="135">
        <v>0</v>
      </c>
      <c r="AR72" s="130">
        <v>0</v>
      </c>
    </row>
    <row r="73" spans="1:45" customHeight="1" ht="22.5">
      <c r="B73" s="99" t="str">
        <f>SUBTOTAL(3,$C$10:$C$73)</f>
        <v>0</v>
      </c>
      <c r="C73" s="102">
        <v>53</v>
      </c>
      <c r="D73" s="102" t="s">
        <v>279</v>
      </c>
      <c r="E73" s="102" t="s">
        <v>284</v>
      </c>
      <c r="F73" s="102" t="s">
        <v>285</v>
      </c>
      <c r="G73" s="102" t="s">
        <v>453</v>
      </c>
      <c r="H73" s="102" t="s">
        <v>454</v>
      </c>
      <c r="I73" s="102" t="s">
        <v>418</v>
      </c>
      <c r="J73" s="105">
        <v>10</v>
      </c>
      <c r="K73" s="110">
        <v>7</v>
      </c>
      <c r="L73" s="113" t="str">
        <f>SUM(N73:AR73)</f>
        <v>0</v>
      </c>
      <c r="M73" s="116" t="str">
        <f>L73 - K73</f>
        <v>0</v>
      </c>
      <c r="N73" s="121">
        <v>0</v>
      </c>
      <c r="O73" s="125">
        <v>0</v>
      </c>
      <c r="P73" s="125">
        <v>0</v>
      </c>
      <c r="Q73" s="113">
        <v>0</v>
      </c>
      <c r="R73" s="113">
        <v>0</v>
      </c>
      <c r="S73" s="125">
        <v>0</v>
      </c>
      <c r="T73" s="113">
        <v>0</v>
      </c>
      <c r="U73" s="113">
        <v>0</v>
      </c>
      <c r="V73" s="135">
        <v>0</v>
      </c>
      <c r="W73" s="125">
        <v>0</v>
      </c>
      <c r="X73" s="113">
        <v>0</v>
      </c>
      <c r="Y73" s="113">
        <v>0</v>
      </c>
      <c r="Z73" s="113">
        <v>0</v>
      </c>
      <c r="AA73" s="113">
        <v>0</v>
      </c>
      <c r="AB73" s="113">
        <v>0</v>
      </c>
      <c r="AC73" s="125">
        <v>0</v>
      </c>
      <c r="AD73" s="125">
        <v>0</v>
      </c>
      <c r="AE73" s="113">
        <v>0</v>
      </c>
      <c r="AF73" s="113">
        <v>0</v>
      </c>
      <c r="AG73" s="113">
        <v>0</v>
      </c>
      <c r="AH73" s="113">
        <v>0</v>
      </c>
      <c r="AI73" s="113">
        <v>0</v>
      </c>
      <c r="AJ73" s="125">
        <v>0</v>
      </c>
      <c r="AK73" s="125">
        <v>0</v>
      </c>
      <c r="AL73" s="113">
        <v>0</v>
      </c>
      <c r="AM73" s="113">
        <v>0</v>
      </c>
      <c r="AN73" s="113">
        <v>0</v>
      </c>
      <c r="AO73" s="113">
        <v>0</v>
      </c>
      <c r="AP73" s="113">
        <v>0</v>
      </c>
      <c r="AQ73" s="135">
        <v>0</v>
      </c>
      <c r="AR73" s="130">
        <v>0</v>
      </c>
    </row>
    <row r="74" spans="1:45" customHeight="1" ht="22.5">
      <c r="B74" s="99" t="str">
        <f>SUBTOTAL(3,$C$10:$C$74)</f>
        <v>0</v>
      </c>
      <c r="C74" s="102">
        <v>53</v>
      </c>
      <c r="D74" s="102" t="s">
        <v>279</v>
      </c>
      <c r="E74" s="102" t="s">
        <v>284</v>
      </c>
      <c r="F74" s="102" t="s">
        <v>285</v>
      </c>
      <c r="G74" s="102" t="s">
        <v>455</v>
      </c>
      <c r="H74" s="102" t="s">
        <v>438</v>
      </c>
      <c r="I74" s="102" t="s">
        <v>456</v>
      </c>
      <c r="J74" s="105">
        <v>10</v>
      </c>
      <c r="K74" s="110">
        <v>9</v>
      </c>
      <c r="L74" s="113" t="str">
        <f>SUM(N74:AR74)</f>
        <v>0</v>
      </c>
      <c r="M74" s="116" t="str">
        <f>L74 - K74</f>
        <v>0</v>
      </c>
      <c r="N74" s="121">
        <v>0</v>
      </c>
      <c r="O74" s="125">
        <v>0</v>
      </c>
      <c r="P74" s="125">
        <v>0</v>
      </c>
      <c r="Q74" s="113">
        <v>0</v>
      </c>
      <c r="R74" s="113">
        <v>0</v>
      </c>
      <c r="S74" s="125">
        <v>0</v>
      </c>
      <c r="T74" s="113">
        <v>0</v>
      </c>
      <c r="U74" s="113">
        <v>0</v>
      </c>
      <c r="V74" s="135">
        <v>0</v>
      </c>
      <c r="W74" s="125">
        <v>0</v>
      </c>
      <c r="X74" s="113">
        <v>0</v>
      </c>
      <c r="Y74" s="113">
        <v>0</v>
      </c>
      <c r="Z74" s="113">
        <v>0</v>
      </c>
      <c r="AA74" s="113">
        <v>0</v>
      </c>
      <c r="AB74" s="113">
        <v>0</v>
      </c>
      <c r="AC74" s="125">
        <v>0</v>
      </c>
      <c r="AD74" s="125">
        <v>0</v>
      </c>
      <c r="AE74" s="113">
        <v>0</v>
      </c>
      <c r="AF74" s="113">
        <v>0</v>
      </c>
      <c r="AG74" s="113">
        <v>0</v>
      </c>
      <c r="AH74" s="113">
        <v>0</v>
      </c>
      <c r="AI74" s="113">
        <v>0</v>
      </c>
      <c r="AJ74" s="125">
        <v>0</v>
      </c>
      <c r="AK74" s="125">
        <v>0</v>
      </c>
      <c r="AL74" s="113">
        <v>0</v>
      </c>
      <c r="AM74" s="113">
        <v>0</v>
      </c>
      <c r="AN74" s="113">
        <v>0</v>
      </c>
      <c r="AO74" s="113">
        <v>0</v>
      </c>
      <c r="AP74" s="113">
        <v>0</v>
      </c>
      <c r="AQ74" s="135">
        <v>0</v>
      </c>
      <c r="AR74" s="130">
        <v>0</v>
      </c>
    </row>
    <row r="75" spans="1:45" customHeight="1" ht="22.5">
      <c r="B75" s="99" t="str">
        <f>SUBTOTAL(3,$C$10:$C$75)</f>
        <v>0</v>
      </c>
      <c r="C75" s="102">
        <v>53</v>
      </c>
      <c r="D75" s="102" t="s">
        <v>279</v>
      </c>
      <c r="E75" s="102" t="s">
        <v>284</v>
      </c>
      <c r="F75" s="102" t="s">
        <v>285</v>
      </c>
      <c r="G75" s="102" t="s">
        <v>457</v>
      </c>
      <c r="H75" s="102" t="s">
        <v>409</v>
      </c>
      <c r="I75" s="102" t="s">
        <v>458</v>
      </c>
      <c r="J75" s="105">
        <v>10</v>
      </c>
      <c r="K75" s="110">
        <v>11</v>
      </c>
      <c r="L75" s="113" t="str">
        <f>SUM(N75:AR75)</f>
        <v>0</v>
      </c>
      <c r="M75" s="116" t="str">
        <f>L75 - K75</f>
        <v>0</v>
      </c>
      <c r="N75" s="121">
        <v>0</v>
      </c>
      <c r="O75" s="125">
        <v>0</v>
      </c>
      <c r="P75" s="125">
        <v>0</v>
      </c>
      <c r="Q75" s="113">
        <v>0</v>
      </c>
      <c r="R75" s="113">
        <v>0</v>
      </c>
      <c r="S75" s="125">
        <v>0</v>
      </c>
      <c r="T75" s="113">
        <v>0</v>
      </c>
      <c r="U75" s="113">
        <v>0</v>
      </c>
      <c r="V75" s="135">
        <v>0</v>
      </c>
      <c r="W75" s="125">
        <v>0</v>
      </c>
      <c r="X75" s="113">
        <v>0</v>
      </c>
      <c r="Y75" s="113">
        <v>0</v>
      </c>
      <c r="Z75" s="113">
        <v>0</v>
      </c>
      <c r="AA75" s="113">
        <v>0</v>
      </c>
      <c r="AB75" s="113">
        <v>0</v>
      </c>
      <c r="AC75" s="125">
        <v>0</v>
      </c>
      <c r="AD75" s="125">
        <v>0</v>
      </c>
      <c r="AE75" s="113">
        <v>0</v>
      </c>
      <c r="AF75" s="113">
        <v>0</v>
      </c>
      <c r="AG75" s="113">
        <v>0</v>
      </c>
      <c r="AH75" s="113">
        <v>0</v>
      </c>
      <c r="AI75" s="113">
        <v>0</v>
      </c>
      <c r="AJ75" s="125">
        <v>0</v>
      </c>
      <c r="AK75" s="125">
        <v>0</v>
      </c>
      <c r="AL75" s="113">
        <v>0</v>
      </c>
      <c r="AM75" s="113">
        <v>0</v>
      </c>
      <c r="AN75" s="113">
        <v>0</v>
      </c>
      <c r="AO75" s="113">
        <v>0</v>
      </c>
      <c r="AP75" s="113">
        <v>0</v>
      </c>
      <c r="AQ75" s="135">
        <v>0</v>
      </c>
      <c r="AR75" s="130">
        <v>0</v>
      </c>
    </row>
    <row r="76" spans="1:45" customHeight="1" ht="22.5">
      <c r="B76" s="99" t="str">
        <f>SUBTOTAL(3,$C$10:$C$76)</f>
        <v>0</v>
      </c>
      <c r="C76" s="102">
        <v>53</v>
      </c>
      <c r="D76" s="102" t="s">
        <v>279</v>
      </c>
      <c r="E76" s="102" t="s">
        <v>284</v>
      </c>
      <c r="F76" s="102" t="s">
        <v>285</v>
      </c>
      <c r="G76" s="102" t="s">
        <v>459</v>
      </c>
      <c r="H76" s="102" t="s">
        <v>409</v>
      </c>
      <c r="I76" s="102" t="s">
        <v>343</v>
      </c>
      <c r="J76" s="105">
        <v>10</v>
      </c>
      <c r="K76" s="110">
        <v>5</v>
      </c>
      <c r="L76" s="113" t="str">
        <f>SUM(N76:AR76)</f>
        <v>0</v>
      </c>
      <c r="M76" s="116" t="str">
        <f>L76 - K76</f>
        <v>0</v>
      </c>
      <c r="N76" s="121">
        <v>0</v>
      </c>
      <c r="O76" s="125">
        <v>0</v>
      </c>
      <c r="P76" s="125">
        <v>0</v>
      </c>
      <c r="Q76" s="113">
        <v>0</v>
      </c>
      <c r="R76" s="113">
        <v>0</v>
      </c>
      <c r="S76" s="125">
        <v>0</v>
      </c>
      <c r="T76" s="113">
        <v>0</v>
      </c>
      <c r="U76" s="113">
        <v>0</v>
      </c>
      <c r="V76" s="135">
        <v>0</v>
      </c>
      <c r="W76" s="125">
        <v>0</v>
      </c>
      <c r="X76" s="113">
        <v>0</v>
      </c>
      <c r="Y76" s="113">
        <v>0</v>
      </c>
      <c r="Z76" s="113">
        <v>0</v>
      </c>
      <c r="AA76" s="113">
        <v>0</v>
      </c>
      <c r="AB76" s="113">
        <v>0</v>
      </c>
      <c r="AC76" s="125">
        <v>0</v>
      </c>
      <c r="AD76" s="125">
        <v>0</v>
      </c>
      <c r="AE76" s="113">
        <v>0</v>
      </c>
      <c r="AF76" s="113">
        <v>0</v>
      </c>
      <c r="AG76" s="113">
        <v>0</v>
      </c>
      <c r="AH76" s="113">
        <v>0</v>
      </c>
      <c r="AI76" s="113">
        <v>0</v>
      </c>
      <c r="AJ76" s="125">
        <v>0</v>
      </c>
      <c r="AK76" s="125">
        <v>0</v>
      </c>
      <c r="AL76" s="113">
        <v>0</v>
      </c>
      <c r="AM76" s="113">
        <v>0</v>
      </c>
      <c r="AN76" s="113">
        <v>0</v>
      </c>
      <c r="AO76" s="113">
        <v>0</v>
      </c>
      <c r="AP76" s="113">
        <v>0</v>
      </c>
      <c r="AQ76" s="135">
        <v>0</v>
      </c>
      <c r="AR76" s="130">
        <v>0</v>
      </c>
    </row>
    <row r="77" spans="1:45" customHeight="1" ht="22.5">
      <c r="B77" s="99" t="str">
        <f>SUBTOTAL(3,$C$10:$C$77)</f>
        <v>0</v>
      </c>
      <c r="C77" s="102">
        <v>53</v>
      </c>
      <c r="D77" s="102" t="s">
        <v>279</v>
      </c>
      <c r="E77" s="102" t="s">
        <v>284</v>
      </c>
      <c r="F77" s="102" t="s">
        <v>285</v>
      </c>
      <c r="G77" s="102" t="s">
        <v>460</v>
      </c>
      <c r="H77" s="102" t="s">
        <v>461</v>
      </c>
      <c r="I77" s="102" t="s">
        <v>462</v>
      </c>
      <c r="J77" s="105">
        <v>10</v>
      </c>
      <c r="K77" s="110">
        <v>20</v>
      </c>
      <c r="L77" s="113" t="str">
        <f>SUM(N77:AR77)</f>
        <v>0</v>
      </c>
      <c r="M77" s="116" t="str">
        <f>L77 - K77</f>
        <v>0</v>
      </c>
      <c r="N77" s="121">
        <v>0</v>
      </c>
      <c r="O77" s="125">
        <v>0</v>
      </c>
      <c r="P77" s="125">
        <v>0</v>
      </c>
      <c r="Q77" s="113">
        <v>0</v>
      </c>
      <c r="R77" s="113">
        <v>0</v>
      </c>
      <c r="S77" s="125">
        <v>0</v>
      </c>
      <c r="T77" s="113">
        <v>0</v>
      </c>
      <c r="U77" s="113">
        <v>0</v>
      </c>
      <c r="V77" s="135">
        <v>0</v>
      </c>
      <c r="W77" s="125">
        <v>0</v>
      </c>
      <c r="X77" s="113">
        <v>0</v>
      </c>
      <c r="Y77" s="113">
        <v>0</v>
      </c>
      <c r="Z77" s="113">
        <v>0</v>
      </c>
      <c r="AA77" s="113">
        <v>0</v>
      </c>
      <c r="AB77" s="113">
        <v>0</v>
      </c>
      <c r="AC77" s="125">
        <v>0</v>
      </c>
      <c r="AD77" s="125">
        <v>0</v>
      </c>
      <c r="AE77" s="113">
        <v>0</v>
      </c>
      <c r="AF77" s="113">
        <v>0</v>
      </c>
      <c r="AG77" s="113">
        <v>0</v>
      </c>
      <c r="AH77" s="113">
        <v>0</v>
      </c>
      <c r="AI77" s="113">
        <v>0</v>
      </c>
      <c r="AJ77" s="125">
        <v>0</v>
      </c>
      <c r="AK77" s="125">
        <v>0</v>
      </c>
      <c r="AL77" s="113">
        <v>0</v>
      </c>
      <c r="AM77" s="113">
        <v>0</v>
      </c>
      <c r="AN77" s="113">
        <v>0</v>
      </c>
      <c r="AO77" s="113">
        <v>0</v>
      </c>
      <c r="AP77" s="113">
        <v>0</v>
      </c>
      <c r="AQ77" s="135">
        <v>0</v>
      </c>
      <c r="AR77" s="130">
        <v>0</v>
      </c>
    </row>
    <row r="78" spans="1:45" customHeight="1" ht="22.5">
      <c r="B78" s="99" t="str">
        <f>SUBTOTAL(3,$C$10:$C$78)</f>
        <v>0</v>
      </c>
      <c r="C78" s="102">
        <v>53</v>
      </c>
      <c r="D78" s="102" t="s">
        <v>279</v>
      </c>
      <c r="E78" s="102" t="s">
        <v>284</v>
      </c>
      <c r="F78" s="102" t="s">
        <v>285</v>
      </c>
      <c r="G78" s="102" t="s">
        <v>463</v>
      </c>
      <c r="H78" s="102" t="s">
        <v>356</v>
      </c>
      <c r="I78" s="102" t="s">
        <v>436</v>
      </c>
      <c r="J78" s="105">
        <v>10</v>
      </c>
      <c r="K78" s="110">
        <v>1</v>
      </c>
      <c r="L78" s="113" t="str">
        <f>SUM(N78:AR78)</f>
        <v>0</v>
      </c>
      <c r="M78" s="116" t="str">
        <f>L78 - K78</f>
        <v>0</v>
      </c>
      <c r="N78" s="121">
        <v>0</v>
      </c>
      <c r="O78" s="125">
        <v>0</v>
      </c>
      <c r="P78" s="125">
        <v>0</v>
      </c>
      <c r="Q78" s="113">
        <v>0</v>
      </c>
      <c r="R78" s="113">
        <v>0</v>
      </c>
      <c r="S78" s="125">
        <v>0</v>
      </c>
      <c r="T78" s="113">
        <v>0</v>
      </c>
      <c r="U78" s="113">
        <v>0</v>
      </c>
      <c r="V78" s="135">
        <v>0</v>
      </c>
      <c r="W78" s="125">
        <v>0</v>
      </c>
      <c r="X78" s="113">
        <v>0</v>
      </c>
      <c r="Y78" s="113">
        <v>0</v>
      </c>
      <c r="Z78" s="113">
        <v>0</v>
      </c>
      <c r="AA78" s="113">
        <v>0</v>
      </c>
      <c r="AB78" s="113">
        <v>0</v>
      </c>
      <c r="AC78" s="125">
        <v>0</v>
      </c>
      <c r="AD78" s="125">
        <v>0</v>
      </c>
      <c r="AE78" s="113">
        <v>0</v>
      </c>
      <c r="AF78" s="113">
        <v>0</v>
      </c>
      <c r="AG78" s="113">
        <v>0</v>
      </c>
      <c r="AH78" s="113">
        <v>0</v>
      </c>
      <c r="AI78" s="113">
        <v>0</v>
      </c>
      <c r="AJ78" s="125">
        <v>0</v>
      </c>
      <c r="AK78" s="125">
        <v>0</v>
      </c>
      <c r="AL78" s="113">
        <v>0</v>
      </c>
      <c r="AM78" s="113">
        <v>0</v>
      </c>
      <c r="AN78" s="113">
        <v>0</v>
      </c>
      <c r="AO78" s="113">
        <v>0</v>
      </c>
      <c r="AP78" s="113">
        <v>0</v>
      </c>
      <c r="AQ78" s="135">
        <v>0</v>
      </c>
      <c r="AR78" s="130">
        <v>0</v>
      </c>
    </row>
    <row r="79" spans="1:45" customHeight="1" ht="22.5">
      <c r="B79" s="99" t="str">
        <f>SUBTOTAL(3,$C$10:$C$79)</f>
        <v>0</v>
      </c>
      <c r="C79" s="102">
        <v>53</v>
      </c>
      <c r="D79" s="102" t="s">
        <v>279</v>
      </c>
      <c r="E79" s="102" t="s">
        <v>284</v>
      </c>
      <c r="F79" s="102" t="s">
        <v>285</v>
      </c>
      <c r="G79" s="102" t="s">
        <v>464</v>
      </c>
      <c r="H79" s="102" t="s">
        <v>441</v>
      </c>
      <c r="I79" s="102" t="s">
        <v>439</v>
      </c>
      <c r="J79" s="105">
        <v>10</v>
      </c>
      <c r="K79" s="110">
        <v>3</v>
      </c>
      <c r="L79" s="113" t="str">
        <f>SUM(N79:AR79)</f>
        <v>0</v>
      </c>
      <c r="M79" s="116" t="str">
        <f>L79 - K79</f>
        <v>0</v>
      </c>
      <c r="N79" s="121">
        <v>0</v>
      </c>
      <c r="O79" s="125">
        <v>0</v>
      </c>
      <c r="P79" s="125">
        <v>0</v>
      </c>
      <c r="Q79" s="113">
        <v>0</v>
      </c>
      <c r="R79" s="113">
        <v>0</v>
      </c>
      <c r="S79" s="125">
        <v>0</v>
      </c>
      <c r="T79" s="113">
        <v>0</v>
      </c>
      <c r="U79" s="113">
        <v>0</v>
      </c>
      <c r="V79" s="135">
        <v>0</v>
      </c>
      <c r="W79" s="125">
        <v>0</v>
      </c>
      <c r="X79" s="113">
        <v>0</v>
      </c>
      <c r="Y79" s="113">
        <v>0</v>
      </c>
      <c r="Z79" s="113">
        <v>0</v>
      </c>
      <c r="AA79" s="113">
        <v>0</v>
      </c>
      <c r="AB79" s="113">
        <v>0</v>
      </c>
      <c r="AC79" s="125">
        <v>0</v>
      </c>
      <c r="AD79" s="125">
        <v>0</v>
      </c>
      <c r="AE79" s="113">
        <v>0</v>
      </c>
      <c r="AF79" s="113">
        <v>0</v>
      </c>
      <c r="AG79" s="113">
        <v>0</v>
      </c>
      <c r="AH79" s="113">
        <v>0</v>
      </c>
      <c r="AI79" s="113">
        <v>0</v>
      </c>
      <c r="AJ79" s="125">
        <v>0</v>
      </c>
      <c r="AK79" s="125">
        <v>0</v>
      </c>
      <c r="AL79" s="113">
        <v>0</v>
      </c>
      <c r="AM79" s="113">
        <v>0</v>
      </c>
      <c r="AN79" s="113">
        <v>0</v>
      </c>
      <c r="AO79" s="113">
        <v>0</v>
      </c>
      <c r="AP79" s="113">
        <v>0</v>
      </c>
      <c r="AQ79" s="135">
        <v>0</v>
      </c>
      <c r="AR79" s="130">
        <v>0</v>
      </c>
    </row>
    <row r="80" spans="1:45" customHeight="1" ht="22.5">
      <c r="B80" s="99" t="str">
        <f>SUBTOTAL(3,$C$10:$C$80)</f>
        <v>0</v>
      </c>
      <c r="C80" s="102">
        <v>53</v>
      </c>
      <c r="D80" s="102" t="s">
        <v>279</v>
      </c>
      <c r="E80" s="102" t="s">
        <v>284</v>
      </c>
      <c r="F80" s="102" t="s">
        <v>285</v>
      </c>
      <c r="G80" s="102" t="s">
        <v>465</v>
      </c>
      <c r="H80" s="102" t="s">
        <v>466</v>
      </c>
      <c r="I80" s="102" t="s">
        <v>467</v>
      </c>
      <c r="J80" s="105">
        <v>10</v>
      </c>
      <c r="K80" s="110">
        <v>1</v>
      </c>
      <c r="L80" s="113" t="str">
        <f>SUM(N80:AR80)</f>
        <v>0</v>
      </c>
      <c r="M80" s="116" t="str">
        <f>L80 - K80</f>
        <v>0</v>
      </c>
      <c r="N80" s="121">
        <v>0</v>
      </c>
      <c r="O80" s="125">
        <v>0</v>
      </c>
      <c r="P80" s="125">
        <v>0</v>
      </c>
      <c r="Q80" s="113">
        <v>0</v>
      </c>
      <c r="R80" s="113">
        <v>0</v>
      </c>
      <c r="S80" s="125">
        <v>0</v>
      </c>
      <c r="T80" s="113">
        <v>0</v>
      </c>
      <c r="U80" s="113">
        <v>0</v>
      </c>
      <c r="V80" s="135">
        <v>0</v>
      </c>
      <c r="W80" s="125">
        <v>0</v>
      </c>
      <c r="X80" s="113">
        <v>0</v>
      </c>
      <c r="Y80" s="113">
        <v>0</v>
      </c>
      <c r="Z80" s="113">
        <v>0</v>
      </c>
      <c r="AA80" s="113">
        <v>0</v>
      </c>
      <c r="AB80" s="113">
        <v>0</v>
      </c>
      <c r="AC80" s="125">
        <v>0</v>
      </c>
      <c r="AD80" s="125">
        <v>0</v>
      </c>
      <c r="AE80" s="113">
        <v>0</v>
      </c>
      <c r="AF80" s="113">
        <v>0</v>
      </c>
      <c r="AG80" s="113">
        <v>0</v>
      </c>
      <c r="AH80" s="113">
        <v>0</v>
      </c>
      <c r="AI80" s="113">
        <v>0</v>
      </c>
      <c r="AJ80" s="125">
        <v>0</v>
      </c>
      <c r="AK80" s="125">
        <v>0</v>
      </c>
      <c r="AL80" s="113">
        <v>0</v>
      </c>
      <c r="AM80" s="113">
        <v>0</v>
      </c>
      <c r="AN80" s="113">
        <v>0</v>
      </c>
      <c r="AO80" s="113">
        <v>0</v>
      </c>
      <c r="AP80" s="113">
        <v>0</v>
      </c>
      <c r="AQ80" s="135">
        <v>0</v>
      </c>
      <c r="AR80" s="130">
        <v>0</v>
      </c>
    </row>
    <row r="81" spans="1:45" customHeight="1" ht="22.5">
      <c r="B81" s="99" t="str">
        <f>SUBTOTAL(3,$C$10:$C$81)</f>
        <v>0</v>
      </c>
      <c r="C81" s="102">
        <v>53</v>
      </c>
      <c r="D81" s="102" t="s">
        <v>279</v>
      </c>
      <c r="E81" s="102" t="s">
        <v>284</v>
      </c>
      <c r="F81" s="102" t="s">
        <v>285</v>
      </c>
      <c r="G81" s="102" t="s">
        <v>468</v>
      </c>
      <c r="H81" s="102" t="s">
        <v>401</v>
      </c>
      <c r="I81" s="102" t="s">
        <v>469</v>
      </c>
      <c r="J81" s="105">
        <v>10</v>
      </c>
      <c r="K81" s="110">
        <v>2880</v>
      </c>
      <c r="L81" s="113" t="str">
        <f>SUM(N81:AR81)</f>
        <v>0</v>
      </c>
      <c r="M81" s="116" t="str">
        <f>L81 - K81</f>
        <v>0</v>
      </c>
      <c r="N81" s="121">
        <v>0</v>
      </c>
      <c r="O81" s="125">
        <v>0</v>
      </c>
      <c r="P81" s="125">
        <v>0</v>
      </c>
      <c r="Q81" s="113">
        <v>0</v>
      </c>
      <c r="R81" s="113">
        <v>0</v>
      </c>
      <c r="S81" s="125">
        <v>0</v>
      </c>
      <c r="T81" s="113">
        <v>0</v>
      </c>
      <c r="U81" s="113">
        <v>0</v>
      </c>
      <c r="V81" s="135">
        <v>0</v>
      </c>
      <c r="W81" s="125">
        <v>0</v>
      </c>
      <c r="X81" s="113">
        <v>0</v>
      </c>
      <c r="Y81" s="113">
        <v>0</v>
      </c>
      <c r="Z81" s="113">
        <v>0</v>
      </c>
      <c r="AA81" s="113">
        <v>0</v>
      </c>
      <c r="AB81" s="113">
        <v>0</v>
      </c>
      <c r="AC81" s="125">
        <v>0</v>
      </c>
      <c r="AD81" s="125">
        <v>0</v>
      </c>
      <c r="AE81" s="113">
        <v>0</v>
      </c>
      <c r="AF81" s="113">
        <v>0</v>
      </c>
      <c r="AG81" s="113">
        <v>0</v>
      </c>
      <c r="AH81" s="113">
        <v>0</v>
      </c>
      <c r="AI81" s="113">
        <v>0</v>
      </c>
      <c r="AJ81" s="125">
        <v>0</v>
      </c>
      <c r="AK81" s="125">
        <v>0</v>
      </c>
      <c r="AL81" s="113">
        <v>0</v>
      </c>
      <c r="AM81" s="113">
        <v>0</v>
      </c>
      <c r="AN81" s="113">
        <v>0</v>
      </c>
      <c r="AO81" s="113">
        <v>0</v>
      </c>
      <c r="AP81" s="113">
        <v>0</v>
      </c>
      <c r="AQ81" s="135">
        <v>0</v>
      </c>
      <c r="AR81" s="130">
        <v>0</v>
      </c>
    </row>
    <row r="82" spans="1:45" customHeight="1" ht="22.5">
      <c r="B82" s="99" t="str">
        <f>SUBTOTAL(3,$C$10:$C$82)</f>
        <v>0</v>
      </c>
      <c r="C82" s="102">
        <v>53</v>
      </c>
      <c r="D82" s="102" t="s">
        <v>279</v>
      </c>
      <c r="E82" s="102" t="s">
        <v>284</v>
      </c>
      <c r="F82" s="102" t="s">
        <v>285</v>
      </c>
      <c r="G82" s="102" t="s">
        <v>470</v>
      </c>
      <c r="H82" s="102" t="s">
        <v>342</v>
      </c>
      <c r="I82" s="102" t="s">
        <v>458</v>
      </c>
      <c r="J82" s="105">
        <v>10</v>
      </c>
      <c r="K82" s="110">
        <v>30</v>
      </c>
      <c r="L82" s="113" t="str">
        <f>SUM(N82:AR82)</f>
        <v>0</v>
      </c>
      <c r="M82" s="116" t="str">
        <f>L82 - K82</f>
        <v>0</v>
      </c>
      <c r="N82" s="121">
        <v>0</v>
      </c>
      <c r="O82" s="125">
        <v>0</v>
      </c>
      <c r="P82" s="125">
        <v>0</v>
      </c>
      <c r="Q82" s="113">
        <v>0</v>
      </c>
      <c r="R82" s="113">
        <v>0</v>
      </c>
      <c r="S82" s="125">
        <v>0</v>
      </c>
      <c r="T82" s="113">
        <v>0</v>
      </c>
      <c r="U82" s="113">
        <v>0</v>
      </c>
      <c r="V82" s="135">
        <v>0</v>
      </c>
      <c r="W82" s="125">
        <v>0</v>
      </c>
      <c r="X82" s="113">
        <v>0</v>
      </c>
      <c r="Y82" s="113">
        <v>0</v>
      </c>
      <c r="Z82" s="113">
        <v>0</v>
      </c>
      <c r="AA82" s="113">
        <v>0</v>
      </c>
      <c r="AB82" s="113">
        <v>0</v>
      </c>
      <c r="AC82" s="125">
        <v>0</v>
      </c>
      <c r="AD82" s="125">
        <v>0</v>
      </c>
      <c r="AE82" s="113">
        <v>0</v>
      </c>
      <c r="AF82" s="113">
        <v>0</v>
      </c>
      <c r="AG82" s="113">
        <v>0</v>
      </c>
      <c r="AH82" s="113">
        <v>0</v>
      </c>
      <c r="AI82" s="113">
        <v>0</v>
      </c>
      <c r="AJ82" s="125">
        <v>0</v>
      </c>
      <c r="AK82" s="125">
        <v>0</v>
      </c>
      <c r="AL82" s="113">
        <v>0</v>
      </c>
      <c r="AM82" s="113">
        <v>0</v>
      </c>
      <c r="AN82" s="113">
        <v>0</v>
      </c>
      <c r="AO82" s="113">
        <v>0</v>
      </c>
      <c r="AP82" s="113">
        <v>0</v>
      </c>
      <c r="AQ82" s="135">
        <v>0</v>
      </c>
      <c r="AR82" s="130">
        <v>0</v>
      </c>
    </row>
    <row r="83" spans="1:45" customHeight="1" ht="22.5">
      <c r="B83" s="99" t="str">
        <f>SUBTOTAL(3,$C$10:$C$83)</f>
        <v>0</v>
      </c>
      <c r="C83" s="102">
        <v>53</v>
      </c>
      <c r="D83" s="102" t="s">
        <v>279</v>
      </c>
      <c r="E83" s="102" t="s">
        <v>284</v>
      </c>
      <c r="F83" s="102" t="s">
        <v>285</v>
      </c>
      <c r="G83" s="102" t="s">
        <v>471</v>
      </c>
      <c r="H83" s="102" t="s">
        <v>342</v>
      </c>
      <c r="I83" s="102" t="s">
        <v>472</v>
      </c>
      <c r="J83" s="105">
        <v>10</v>
      </c>
      <c r="K83" s="110">
        <v>13</v>
      </c>
      <c r="L83" s="113" t="str">
        <f>SUM(N83:AR83)</f>
        <v>0</v>
      </c>
      <c r="M83" s="116" t="str">
        <f>L83 - K83</f>
        <v>0</v>
      </c>
      <c r="N83" s="121">
        <v>0</v>
      </c>
      <c r="O83" s="125">
        <v>0</v>
      </c>
      <c r="P83" s="125">
        <v>0</v>
      </c>
      <c r="Q83" s="113">
        <v>0</v>
      </c>
      <c r="R83" s="113">
        <v>0</v>
      </c>
      <c r="S83" s="125">
        <v>0</v>
      </c>
      <c r="T83" s="113">
        <v>0</v>
      </c>
      <c r="U83" s="113">
        <v>0</v>
      </c>
      <c r="V83" s="135">
        <v>0</v>
      </c>
      <c r="W83" s="125">
        <v>0</v>
      </c>
      <c r="X83" s="113">
        <v>0</v>
      </c>
      <c r="Y83" s="113">
        <v>0</v>
      </c>
      <c r="Z83" s="113">
        <v>0</v>
      </c>
      <c r="AA83" s="113">
        <v>0</v>
      </c>
      <c r="AB83" s="113">
        <v>0</v>
      </c>
      <c r="AC83" s="125">
        <v>0</v>
      </c>
      <c r="AD83" s="125">
        <v>0</v>
      </c>
      <c r="AE83" s="113">
        <v>0</v>
      </c>
      <c r="AF83" s="113">
        <v>0</v>
      </c>
      <c r="AG83" s="113">
        <v>0</v>
      </c>
      <c r="AH83" s="113">
        <v>0</v>
      </c>
      <c r="AI83" s="113">
        <v>0</v>
      </c>
      <c r="AJ83" s="125">
        <v>0</v>
      </c>
      <c r="AK83" s="125">
        <v>0</v>
      </c>
      <c r="AL83" s="113">
        <v>0</v>
      </c>
      <c r="AM83" s="113">
        <v>0</v>
      </c>
      <c r="AN83" s="113">
        <v>0</v>
      </c>
      <c r="AO83" s="113">
        <v>0</v>
      </c>
      <c r="AP83" s="113">
        <v>0</v>
      </c>
      <c r="AQ83" s="135">
        <v>0</v>
      </c>
      <c r="AR83" s="130">
        <v>0</v>
      </c>
    </row>
    <row r="84" spans="1:45" customHeight="1" ht="22.5">
      <c r="B84" s="99" t="str">
        <f>SUBTOTAL(3,$C$10:$C$84)</f>
        <v>0</v>
      </c>
      <c r="C84" s="102">
        <v>53</v>
      </c>
      <c r="D84" s="102" t="s">
        <v>279</v>
      </c>
      <c r="E84" s="102" t="s">
        <v>286</v>
      </c>
      <c r="F84" s="102" t="s">
        <v>287</v>
      </c>
      <c r="G84" s="102" t="s">
        <v>473</v>
      </c>
      <c r="H84" s="102" t="s">
        <v>474</v>
      </c>
      <c r="I84" s="102" t="s">
        <v>475</v>
      </c>
      <c r="J84" s="105">
        <v>10</v>
      </c>
      <c r="K84" s="110">
        <v>1200</v>
      </c>
      <c r="L84" s="113" t="str">
        <f>SUM(N84:AR84)</f>
        <v>0</v>
      </c>
      <c r="M84" s="116" t="str">
        <f>L84 - K84</f>
        <v>0</v>
      </c>
      <c r="N84" s="121">
        <v>0</v>
      </c>
      <c r="O84" s="125">
        <v>0</v>
      </c>
      <c r="P84" s="125">
        <v>0</v>
      </c>
      <c r="Q84" s="113">
        <v>600</v>
      </c>
      <c r="R84" s="113">
        <v>600</v>
      </c>
      <c r="S84" s="125">
        <v>0</v>
      </c>
      <c r="T84" s="113">
        <v>0</v>
      </c>
      <c r="U84" s="113">
        <v>0</v>
      </c>
      <c r="V84" s="135">
        <v>0</v>
      </c>
      <c r="W84" s="125">
        <v>0</v>
      </c>
      <c r="X84" s="113">
        <v>0</v>
      </c>
      <c r="Y84" s="113">
        <v>0</v>
      </c>
      <c r="Z84" s="113">
        <v>0</v>
      </c>
      <c r="AA84" s="113">
        <v>0</v>
      </c>
      <c r="AB84" s="113">
        <v>0</v>
      </c>
      <c r="AC84" s="125">
        <v>0</v>
      </c>
      <c r="AD84" s="125">
        <v>0</v>
      </c>
      <c r="AE84" s="113">
        <v>0</v>
      </c>
      <c r="AF84" s="113">
        <v>0</v>
      </c>
      <c r="AG84" s="113">
        <v>0</v>
      </c>
      <c r="AH84" s="113">
        <v>0</v>
      </c>
      <c r="AI84" s="113">
        <v>0</v>
      </c>
      <c r="AJ84" s="125">
        <v>0</v>
      </c>
      <c r="AK84" s="125">
        <v>0</v>
      </c>
      <c r="AL84" s="113">
        <v>0</v>
      </c>
      <c r="AM84" s="113">
        <v>0</v>
      </c>
      <c r="AN84" s="113">
        <v>0</v>
      </c>
      <c r="AO84" s="113">
        <v>0</v>
      </c>
      <c r="AP84" s="113">
        <v>0</v>
      </c>
      <c r="AQ84" s="135">
        <v>0</v>
      </c>
      <c r="AR84" s="130">
        <v>0</v>
      </c>
    </row>
    <row r="85" spans="1:45" customHeight="1" ht="22.5">
      <c r="B85" s="99" t="str">
        <f>SUBTOTAL(3,$C$10:$C$85)</f>
        <v>0</v>
      </c>
      <c r="C85" s="102">
        <v>53</v>
      </c>
      <c r="D85" s="102" t="s">
        <v>279</v>
      </c>
      <c r="E85" s="102" t="s">
        <v>286</v>
      </c>
      <c r="F85" s="102" t="s">
        <v>287</v>
      </c>
      <c r="G85" s="102" t="s">
        <v>476</v>
      </c>
      <c r="H85" s="102" t="s">
        <v>477</v>
      </c>
      <c r="I85" s="102" t="s">
        <v>478</v>
      </c>
      <c r="J85" s="105">
        <v>10</v>
      </c>
      <c r="K85" s="110">
        <v>1200</v>
      </c>
      <c r="L85" s="113" t="str">
        <f>SUM(N85:AR85)</f>
        <v>0</v>
      </c>
      <c r="M85" s="116" t="str">
        <f>L85 - K85</f>
        <v>0</v>
      </c>
      <c r="N85" s="121">
        <v>0</v>
      </c>
      <c r="O85" s="125">
        <v>0</v>
      </c>
      <c r="P85" s="125">
        <v>0</v>
      </c>
      <c r="Q85" s="113">
        <v>600</v>
      </c>
      <c r="R85" s="113">
        <v>600</v>
      </c>
      <c r="S85" s="125">
        <v>0</v>
      </c>
      <c r="T85" s="113">
        <v>0</v>
      </c>
      <c r="U85" s="113">
        <v>0</v>
      </c>
      <c r="V85" s="135">
        <v>0</v>
      </c>
      <c r="W85" s="125">
        <v>0</v>
      </c>
      <c r="X85" s="113">
        <v>0</v>
      </c>
      <c r="Y85" s="113">
        <v>0</v>
      </c>
      <c r="Z85" s="113">
        <v>0</v>
      </c>
      <c r="AA85" s="113">
        <v>0</v>
      </c>
      <c r="AB85" s="113">
        <v>0</v>
      </c>
      <c r="AC85" s="125">
        <v>0</v>
      </c>
      <c r="AD85" s="125">
        <v>0</v>
      </c>
      <c r="AE85" s="113">
        <v>0</v>
      </c>
      <c r="AF85" s="113">
        <v>0</v>
      </c>
      <c r="AG85" s="113">
        <v>0</v>
      </c>
      <c r="AH85" s="113">
        <v>0</v>
      </c>
      <c r="AI85" s="113">
        <v>0</v>
      </c>
      <c r="AJ85" s="125">
        <v>0</v>
      </c>
      <c r="AK85" s="125">
        <v>0</v>
      </c>
      <c r="AL85" s="113">
        <v>0</v>
      </c>
      <c r="AM85" s="113">
        <v>0</v>
      </c>
      <c r="AN85" s="113">
        <v>0</v>
      </c>
      <c r="AO85" s="113">
        <v>0</v>
      </c>
      <c r="AP85" s="113">
        <v>0</v>
      </c>
      <c r="AQ85" s="135">
        <v>0</v>
      </c>
      <c r="AR85" s="130">
        <v>0</v>
      </c>
    </row>
    <row r="86" spans="1:45" customHeight="1" ht="22.5">
      <c r="B86" s="99" t="str">
        <f>SUBTOTAL(3,$C$10:$C$86)</f>
        <v>0</v>
      </c>
      <c r="C86" s="102">
        <v>53</v>
      </c>
      <c r="D86" s="102" t="s">
        <v>279</v>
      </c>
      <c r="E86" s="102" t="s">
        <v>286</v>
      </c>
      <c r="F86" s="102" t="s">
        <v>287</v>
      </c>
      <c r="G86" s="102" t="s">
        <v>479</v>
      </c>
      <c r="H86" s="102" t="s">
        <v>480</v>
      </c>
      <c r="I86" s="102" t="s">
        <v>481</v>
      </c>
      <c r="J86" s="105">
        <v>10</v>
      </c>
      <c r="K86" s="110">
        <v>600</v>
      </c>
      <c r="L86" s="113" t="str">
        <f>SUM(N86:AR86)</f>
        <v>0</v>
      </c>
      <c r="M86" s="116" t="str">
        <f>L86 - K86</f>
        <v>0</v>
      </c>
      <c r="N86" s="121">
        <v>0</v>
      </c>
      <c r="O86" s="125">
        <v>0</v>
      </c>
      <c r="P86" s="125">
        <v>0</v>
      </c>
      <c r="Q86" s="113">
        <v>0</v>
      </c>
      <c r="R86" s="113">
        <v>0</v>
      </c>
      <c r="S86" s="125">
        <v>0</v>
      </c>
      <c r="T86" s="113">
        <v>0</v>
      </c>
      <c r="U86" s="113">
        <v>0</v>
      </c>
      <c r="V86" s="135">
        <v>0</v>
      </c>
      <c r="W86" s="125">
        <v>0</v>
      </c>
      <c r="X86" s="113">
        <v>0</v>
      </c>
      <c r="Y86" s="113">
        <v>0</v>
      </c>
      <c r="Z86" s="113">
        <v>0</v>
      </c>
      <c r="AA86" s="113">
        <v>0</v>
      </c>
      <c r="AB86" s="113">
        <v>0</v>
      </c>
      <c r="AC86" s="125">
        <v>0</v>
      </c>
      <c r="AD86" s="125">
        <v>0</v>
      </c>
      <c r="AE86" s="113">
        <v>0</v>
      </c>
      <c r="AF86" s="113">
        <v>0</v>
      </c>
      <c r="AG86" s="113">
        <v>0</v>
      </c>
      <c r="AH86" s="113">
        <v>0</v>
      </c>
      <c r="AI86" s="113">
        <v>0</v>
      </c>
      <c r="AJ86" s="125">
        <v>0</v>
      </c>
      <c r="AK86" s="125">
        <v>0</v>
      </c>
      <c r="AL86" s="113">
        <v>0</v>
      </c>
      <c r="AM86" s="113">
        <v>0</v>
      </c>
      <c r="AN86" s="113">
        <v>0</v>
      </c>
      <c r="AO86" s="113">
        <v>0</v>
      </c>
      <c r="AP86" s="113">
        <v>0</v>
      </c>
      <c r="AQ86" s="135">
        <v>0</v>
      </c>
      <c r="AR86" s="130">
        <v>0</v>
      </c>
    </row>
    <row r="87" spans="1:45" customHeight="1" ht="22.5">
      <c r="B87" s="99" t="str">
        <f>SUBTOTAL(3,$C$10:$C$87)</f>
        <v>0</v>
      </c>
      <c r="C87" s="102">
        <v>53</v>
      </c>
      <c r="D87" s="102" t="s">
        <v>279</v>
      </c>
      <c r="E87" s="102" t="s">
        <v>286</v>
      </c>
      <c r="F87" s="102" t="s">
        <v>287</v>
      </c>
      <c r="G87" s="102" t="s">
        <v>482</v>
      </c>
      <c r="H87" s="102" t="s">
        <v>483</v>
      </c>
      <c r="I87" s="102" t="s">
        <v>484</v>
      </c>
      <c r="J87" s="105">
        <v>10</v>
      </c>
      <c r="K87" s="110">
        <v>1200</v>
      </c>
      <c r="L87" s="113" t="str">
        <f>SUM(N87:AR87)</f>
        <v>0</v>
      </c>
      <c r="M87" s="116" t="str">
        <f>L87 - K87</f>
        <v>0</v>
      </c>
      <c r="N87" s="121">
        <v>0</v>
      </c>
      <c r="O87" s="125">
        <v>0</v>
      </c>
      <c r="P87" s="125">
        <v>0</v>
      </c>
      <c r="Q87" s="113">
        <v>600</v>
      </c>
      <c r="R87" s="113">
        <v>600</v>
      </c>
      <c r="S87" s="125">
        <v>0</v>
      </c>
      <c r="T87" s="113">
        <v>0</v>
      </c>
      <c r="U87" s="113">
        <v>0</v>
      </c>
      <c r="V87" s="135">
        <v>0</v>
      </c>
      <c r="W87" s="125">
        <v>0</v>
      </c>
      <c r="X87" s="113">
        <v>0</v>
      </c>
      <c r="Y87" s="113">
        <v>0</v>
      </c>
      <c r="Z87" s="113">
        <v>0</v>
      </c>
      <c r="AA87" s="113">
        <v>0</v>
      </c>
      <c r="AB87" s="113">
        <v>0</v>
      </c>
      <c r="AC87" s="125">
        <v>0</v>
      </c>
      <c r="AD87" s="125">
        <v>0</v>
      </c>
      <c r="AE87" s="113">
        <v>0</v>
      </c>
      <c r="AF87" s="113">
        <v>0</v>
      </c>
      <c r="AG87" s="113">
        <v>0</v>
      </c>
      <c r="AH87" s="113">
        <v>0</v>
      </c>
      <c r="AI87" s="113">
        <v>0</v>
      </c>
      <c r="AJ87" s="125">
        <v>0</v>
      </c>
      <c r="AK87" s="125">
        <v>0</v>
      </c>
      <c r="AL87" s="113">
        <v>0</v>
      </c>
      <c r="AM87" s="113">
        <v>0</v>
      </c>
      <c r="AN87" s="113">
        <v>0</v>
      </c>
      <c r="AO87" s="113">
        <v>0</v>
      </c>
      <c r="AP87" s="113">
        <v>0</v>
      </c>
      <c r="AQ87" s="135">
        <v>0</v>
      </c>
      <c r="AR87" s="130">
        <v>0</v>
      </c>
    </row>
    <row r="88" spans="1:45" customHeight="1" ht="22.5">
      <c r="B88" s="100" t="str">
        <f>SUBTOTAL(3,$C$10:$C$88)</f>
        <v>0</v>
      </c>
      <c r="C88" s="103">
        <v>53</v>
      </c>
      <c r="D88" s="103" t="s">
        <v>279</v>
      </c>
      <c r="E88" s="103" t="s">
        <v>286</v>
      </c>
      <c r="F88" s="103" t="s">
        <v>287</v>
      </c>
      <c r="G88" s="103" t="s">
        <v>485</v>
      </c>
      <c r="H88" s="103" t="s">
        <v>486</v>
      </c>
      <c r="I88" s="103" t="s">
        <v>487</v>
      </c>
      <c r="J88" s="106">
        <v>10</v>
      </c>
      <c r="K88" s="111">
        <v>1200</v>
      </c>
      <c r="L88" s="114" t="str">
        <f>SUM(N88:AR88)</f>
        <v>0</v>
      </c>
      <c r="M88" s="117" t="str">
        <f>L88 - K88</f>
        <v>0</v>
      </c>
      <c r="N88" s="122">
        <v>0</v>
      </c>
      <c r="O88" s="126">
        <v>0</v>
      </c>
      <c r="P88" s="126">
        <v>0</v>
      </c>
      <c r="Q88" s="114">
        <v>600</v>
      </c>
      <c r="R88" s="114">
        <v>600</v>
      </c>
      <c r="S88" s="126">
        <v>0</v>
      </c>
      <c r="T88" s="114">
        <v>0</v>
      </c>
      <c r="U88" s="114">
        <v>0</v>
      </c>
      <c r="V88" s="136">
        <v>0</v>
      </c>
      <c r="W88" s="126">
        <v>0</v>
      </c>
      <c r="X88" s="114">
        <v>0</v>
      </c>
      <c r="Y88" s="114">
        <v>0</v>
      </c>
      <c r="Z88" s="114">
        <v>0</v>
      </c>
      <c r="AA88" s="114">
        <v>0</v>
      </c>
      <c r="AB88" s="114">
        <v>0</v>
      </c>
      <c r="AC88" s="126">
        <v>0</v>
      </c>
      <c r="AD88" s="126">
        <v>0</v>
      </c>
      <c r="AE88" s="114">
        <v>0</v>
      </c>
      <c r="AF88" s="114">
        <v>0</v>
      </c>
      <c r="AG88" s="114">
        <v>0</v>
      </c>
      <c r="AH88" s="114">
        <v>0</v>
      </c>
      <c r="AI88" s="114">
        <v>0</v>
      </c>
      <c r="AJ88" s="126">
        <v>0</v>
      </c>
      <c r="AK88" s="126">
        <v>0</v>
      </c>
      <c r="AL88" s="114">
        <v>0</v>
      </c>
      <c r="AM88" s="114">
        <v>0</v>
      </c>
      <c r="AN88" s="114">
        <v>0</v>
      </c>
      <c r="AO88" s="114">
        <v>0</v>
      </c>
      <c r="AP88" s="114">
        <v>0</v>
      </c>
      <c r="AQ88" s="136">
        <v>0</v>
      </c>
      <c r="AR88" s="131">
        <v>0</v>
      </c>
    </row>
    <row r="89" spans="1:45">
      <c r="AR89" t="s">
        <v>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R9"/>
  <mergeCells>
    <mergeCell ref="B2:E2"/>
    <mergeCell ref="F2:AR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2020-05-07T02:35:36+01:00</dcterms:created>
  <dcterms:modified xsi:type="dcterms:W3CDTF">2020-05-07T02:35:36+01:00</dcterms:modified>
  <dc:title>Untitled Spreadsheet</dc:title>
  <dc:description/>
  <dc:subject/>
  <cp:keywords/>
  <cp:category/>
</cp:coreProperties>
</file>