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1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ida365.sharepoint.com/sites/32565MADT8101CustomerAnalytics/Shared Documents/General/Workshop 1 - Customer Data Platform/"/>
    </mc:Choice>
  </mc:AlternateContent>
  <xr:revisionPtr revIDLastSave="29" documentId="13_ncr:1_{6A32DC24-B158-4467-8E72-186795F8EEDC}" xr6:coauthVersionLast="47" xr6:coauthVersionMax="47" xr10:uidLastSave="{3C1B714F-6B90-4753-A8DE-5A633432ECEF}"/>
  <bookViews>
    <workbookView xWindow="-98" yWindow="-98" windowWidth="20715" windowHeight="13155" firstSheet="1" activeTab="1" xr2:uid="{560090E3-5F13-40C4-BC02-A3E7332D3E2E}"/>
  </bookViews>
  <sheets>
    <sheet name="Summary" sheetId="1" r:id="rId1"/>
    <sheet name="Customer single view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E6" i="2" l="1"/>
  <c r="AA6" i="2"/>
  <c r="AN6" i="2" s="1"/>
  <c r="AA5" i="2"/>
  <c r="AN5" i="2" s="1"/>
  <c r="AO5" i="2"/>
  <c r="AP5" i="2" s="1"/>
  <c r="BB5" i="2"/>
  <c r="AY5" i="2"/>
  <c r="AV5" i="2"/>
  <c r="AS5" i="2"/>
</calcChain>
</file>

<file path=xl/sharedStrings.xml><?xml version="1.0" encoding="utf-8"?>
<sst xmlns="http://schemas.openxmlformats.org/spreadsheetml/2006/main" count="153" uniqueCount="149">
  <si>
    <t>Data source</t>
  </si>
  <si>
    <t>Use case</t>
  </si>
  <si>
    <t>Sales data</t>
  </si>
  <si>
    <t>Payment channel</t>
  </si>
  <si>
    <t>Exclusive package</t>
  </si>
  <si>
    <t>Profile data</t>
  </si>
  <si>
    <t>Reservation data</t>
  </si>
  <si>
    <t>&gt;&gt; Room with service and activity - special price</t>
  </si>
  <si>
    <t>Historical booking</t>
  </si>
  <si>
    <t>Target group</t>
  </si>
  <si>
    <t>Campaign management data</t>
  </si>
  <si>
    <t>Membership &amp; Loyalty program</t>
  </si>
  <si>
    <t>Segmentation &gt;&gt; 00 - VIP</t>
  </si>
  <si>
    <t xml:space="preserve">&gt;&gt; Cluster Model </t>
  </si>
  <si>
    <t>Email reach</t>
  </si>
  <si>
    <t>Top spender &gt;&gt; Avg spending &gt; 100000</t>
  </si>
  <si>
    <t>Seasonal engagement</t>
  </si>
  <si>
    <t>Activity reach</t>
  </si>
  <si>
    <t>Web analytics data</t>
  </si>
  <si>
    <t>Wongnai</t>
  </si>
  <si>
    <t>Email</t>
  </si>
  <si>
    <t>Trip advisor</t>
  </si>
  <si>
    <t>Direct contact (Phone no.)</t>
  </si>
  <si>
    <t>Booking agent website</t>
  </si>
  <si>
    <t>Others</t>
  </si>
  <si>
    <t>Customer reach</t>
  </si>
  <si>
    <t>Collect</t>
  </si>
  <si>
    <t>Transfer</t>
  </si>
  <si>
    <t>Analyse &amp; Visualize</t>
  </si>
  <si>
    <t>Activate</t>
  </si>
  <si>
    <t>Member</t>
  </si>
  <si>
    <t>Chutima Khunvapanichkul</t>
  </si>
  <si>
    <t>Internal</t>
  </si>
  <si>
    <t>Cloud</t>
  </si>
  <si>
    <t>Model</t>
  </si>
  <si>
    <t>Social media - Official</t>
  </si>
  <si>
    <t>&gt;&gt; Promote content</t>
  </si>
  <si>
    <t>Jamjuree Kongkaew</t>
  </si>
  <si>
    <t>API</t>
  </si>
  <si>
    <t>Upselling - Campaign response model</t>
  </si>
  <si>
    <t>Social media advertise</t>
  </si>
  <si>
    <t>&gt;&gt; Advertisement</t>
  </si>
  <si>
    <t>Chanapat Eakamonwiwat</t>
  </si>
  <si>
    <t>Membership loyalty program</t>
  </si>
  <si>
    <t xml:space="preserve">Customer Retention - Churn prediction </t>
  </si>
  <si>
    <t>&gt;&gt; Email reach</t>
  </si>
  <si>
    <t>Sorawit Sinlapanurak</t>
  </si>
  <si>
    <t>Stay activity</t>
  </si>
  <si>
    <t>Customer segmentation - Clustering Model</t>
  </si>
  <si>
    <t>Segmentation + Campaign selection</t>
  </si>
  <si>
    <t>&gt;&gt; Target reach</t>
  </si>
  <si>
    <t>Payment transaction</t>
  </si>
  <si>
    <t>Ad preference - A/B testing</t>
  </si>
  <si>
    <t>Customer satisfication</t>
  </si>
  <si>
    <t>&gt;&gt; Service improvement</t>
  </si>
  <si>
    <t>Social listening - Sentimential analysis</t>
  </si>
  <si>
    <t>External</t>
  </si>
  <si>
    <t>Web analytic data</t>
  </si>
  <si>
    <t>Tool</t>
  </si>
  <si>
    <t>Public data</t>
  </si>
  <si>
    <t>Google data analytic</t>
  </si>
  <si>
    <t>Social media interaction</t>
  </si>
  <si>
    <t>Looker</t>
  </si>
  <si>
    <t>Hotel Customer</t>
  </si>
  <si>
    <t>Customer information</t>
  </si>
  <si>
    <t>Segmentation</t>
  </si>
  <si>
    <t>Historical stay</t>
  </si>
  <si>
    <t>Reservation stat</t>
  </si>
  <si>
    <t>Payment information</t>
  </si>
  <si>
    <t>Room type</t>
  </si>
  <si>
    <t xml:space="preserve">Activity </t>
  </si>
  <si>
    <t>ID</t>
  </si>
  <si>
    <t>Title</t>
  </si>
  <si>
    <t>Name</t>
  </si>
  <si>
    <t>Age</t>
  </si>
  <si>
    <t>Gender</t>
  </si>
  <si>
    <t>Nationality</t>
  </si>
  <si>
    <t>Phone No.</t>
  </si>
  <si>
    <t>Food allergic</t>
  </si>
  <si>
    <t>Last visit</t>
  </si>
  <si>
    <t>Membership</t>
  </si>
  <si>
    <t>Member level</t>
  </si>
  <si>
    <t>Total member point</t>
  </si>
  <si>
    <t>Total member burn</t>
  </si>
  <si>
    <t>Segmentation No.</t>
  </si>
  <si>
    <t>No. of night (Max)</t>
  </si>
  <si>
    <t>No. of night (Min)</t>
  </si>
  <si>
    <t>No. of night (Avg)</t>
  </si>
  <si>
    <t>No. of Reservation</t>
  </si>
  <si>
    <t>No. of reservation channel A</t>
  </si>
  <si>
    <t>No. of reservation channel B</t>
  </si>
  <si>
    <t>No. of reservation channel C</t>
  </si>
  <si>
    <t>No. of companion (1)</t>
  </si>
  <si>
    <t>No. of companion (2)</t>
  </si>
  <si>
    <t>No. of companion (More than 2)</t>
  </si>
  <si>
    <t>No. Cancellation</t>
  </si>
  <si>
    <t>Total visit</t>
  </si>
  <si>
    <t>No. of transaction (Cash)</t>
  </si>
  <si>
    <t>No. of transaction (Credit card)</t>
  </si>
  <si>
    <t>No. of transaction (Voucher)</t>
  </si>
  <si>
    <t>No. of transaction (Loyalty Point)</t>
  </si>
  <si>
    <t>No. of transaction (Redeem third-parties)</t>
  </si>
  <si>
    <t>Standard twin</t>
  </si>
  <si>
    <t>Standard single</t>
  </si>
  <si>
    <t>Deluxe</t>
  </si>
  <si>
    <t>Suite - City view</t>
  </si>
  <si>
    <t>Suite - Sea view</t>
  </si>
  <si>
    <t>Penthouse</t>
  </si>
  <si>
    <t>Total spending (room)</t>
  </si>
  <si>
    <t>Avg.
Total spending (room)</t>
  </si>
  <si>
    <t>Total spending (activity)</t>
  </si>
  <si>
    <t>Avg. Total spending (activity)</t>
  </si>
  <si>
    <t>Breakfast</t>
  </si>
  <si>
    <t>Breakfast
Total spending</t>
  </si>
  <si>
    <t>Breakfast
Avg. spending</t>
  </si>
  <si>
    <t>Dining</t>
  </si>
  <si>
    <t>Dining
Total spending</t>
  </si>
  <si>
    <t>Dining
Avg. spending</t>
  </si>
  <si>
    <t>Room service</t>
  </si>
  <si>
    <t>Room service
Total spending</t>
  </si>
  <si>
    <t>Room service
Avg. spending</t>
  </si>
  <si>
    <t>Spa</t>
  </si>
  <si>
    <t>Spa
Total spending</t>
  </si>
  <si>
    <t>Spa
Avg. spending</t>
  </si>
  <si>
    <t>Activity A</t>
  </si>
  <si>
    <t>Activity A
Total spending</t>
  </si>
  <si>
    <t>Activity A
Avg. spending</t>
  </si>
  <si>
    <t>Activity B</t>
  </si>
  <si>
    <t>Activity B
Total spending</t>
  </si>
  <si>
    <t>Activity B
Avg. spending</t>
  </si>
  <si>
    <t>000000001</t>
  </si>
  <si>
    <t>Mr.</t>
  </si>
  <si>
    <t>TR</t>
  </si>
  <si>
    <t>M</t>
  </si>
  <si>
    <t>Thai</t>
  </si>
  <si>
    <t>xxxx@gmail.com</t>
  </si>
  <si>
    <t>Lactose</t>
  </si>
  <si>
    <t>Y</t>
  </si>
  <si>
    <t>Diamond</t>
  </si>
  <si>
    <t>00 - VIP</t>
  </si>
  <si>
    <t>000000002</t>
  </si>
  <si>
    <t>Ms.</t>
  </si>
  <si>
    <t>CK</t>
  </si>
  <si>
    <t>F</t>
  </si>
  <si>
    <t>Japan</t>
  </si>
  <si>
    <t>yyyy@gmail.com</t>
  </si>
  <si>
    <t>N</t>
  </si>
  <si>
    <t>N/A</t>
  </si>
  <si>
    <t>06 - Normal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</si>
</sst>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87" formatCode="_(* #,##0.00_);_(* \(#,##0.00\);_(* &quot;-&quot;??_);_(@_)"/>
    <numFmt numFmtId="188" formatCode="_(* #,##0_);_(* \(#,##0\);_(* &quot;-&quot;??_);_(@_)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D1CDFB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B9DE9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187" fontId="3" fillId="0" borderId="0" applyFont="0" applyFill="0" applyBorder="0" applyAlignment="0" applyProtection="0"/>
  </cellStyleXfs>
  <cellXfs count="34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2" borderId="0" xfId="0" applyFill="1"/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0" fillId="3" borderId="0" xfId="0" applyFill="1"/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7" borderId="0" xfId="0" applyFill="1" applyAlignment="1">
      <alignment horizontal="center"/>
    </xf>
    <xf numFmtId="0" fontId="0" fillId="8" borderId="1" xfId="0" applyFill="1" applyBorder="1" applyAlignment="1">
      <alignment horizontal="center" vertical="center" wrapText="1"/>
    </xf>
    <xf numFmtId="0" fontId="0" fillId="9" borderId="0" xfId="0" applyFill="1"/>
    <xf numFmtId="0" fontId="0" fillId="0" borderId="1" xfId="0" quotePrefix="1" applyBorder="1"/>
    <xf numFmtId="0" fontId="0" fillId="0" borderId="1" xfId="0" applyBorder="1"/>
    <xf numFmtId="0" fontId="2" fillId="0" borderId="1" xfId="1" applyBorder="1"/>
    <xf numFmtId="14" fontId="0" fillId="0" borderId="1" xfId="0" applyNumberFormat="1" applyBorder="1"/>
    <xf numFmtId="0" fontId="1" fillId="0" borderId="2" xfId="0" applyFont="1" applyBorder="1"/>
    <xf numFmtId="0" fontId="1" fillId="0" borderId="3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88" fontId="0" fillId="0" borderId="1" xfId="2" applyNumberFormat="1" applyFont="1" applyBorder="1"/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B9DE9"/>
      <color rgb="FFD1CDFB"/>
      <color rgb="FFA59C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yyyy@gmail.com" TargetMode="External"/><Relationship Id="rId1" Type="http://schemas.openxmlformats.org/officeDocument/2006/relationships/hyperlink" Target="mailto:xxxx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036DD-423A-43B2-9998-26DA21AC8908}">
  <dimension ref="A2:N34"/>
  <sheetViews>
    <sheetView zoomScale="91" workbookViewId="0">
      <selection activeCell="E19" sqref="E19"/>
    </sheetView>
  </sheetViews>
  <sheetFormatPr defaultRowHeight="14.25"/>
  <cols>
    <col min="1" max="1" width="5" customWidth="1"/>
    <col min="2" max="2" width="11.7109375" customWidth="1"/>
    <col min="3" max="3" width="9" customWidth="1"/>
    <col min="4" max="4" width="14.85546875" customWidth="1"/>
    <col min="5" max="5" width="23.140625" customWidth="1"/>
    <col min="6" max="6" width="24.85546875" customWidth="1"/>
    <col min="7" max="7" width="11.140625" customWidth="1"/>
    <col min="8" max="8" width="30" customWidth="1"/>
    <col min="9" max="9" width="6" customWidth="1"/>
    <col min="10" max="10" width="37" customWidth="1"/>
    <col min="11" max="11" width="5.42578125" customWidth="1"/>
    <col min="12" max="12" width="24.85546875" customWidth="1"/>
    <col min="13" max="13" width="5.28515625" customWidth="1"/>
    <col min="14" max="14" width="23.42578125" style="2" customWidth="1"/>
  </cols>
  <sheetData>
    <row r="2" spans="1:10">
      <c r="A2" s="24" t="s">
        <v>0</v>
      </c>
      <c r="B2" s="25"/>
      <c r="C2" s="26"/>
      <c r="D2" s="26"/>
      <c r="E2" s="27"/>
      <c r="G2" s="24" t="s">
        <v>1</v>
      </c>
      <c r="H2" s="26"/>
      <c r="I2" s="26"/>
      <c r="J2" s="27"/>
    </row>
    <row r="3" spans="1:10">
      <c r="A3" s="28"/>
      <c r="B3" t="s">
        <v>2</v>
      </c>
      <c r="D3" t="s">
        <v>3</v>
      </c>
      <c r="E3" s="29"/>
      <c r="G3" s="28"/>
      <c r="J3" s="29"/>
    </row>
    <row r="4" spans="1:10">
      <c r="A4" s="28"/>
      <c r="E4" s="29"/>
      <c r="G4" s="28" t="s">
        <v>4</v>
      </c>
      <c r="J4" s="29"/>
    </row>
    <row r="5" spans="1:10">
      <c r="A5" s="28"/>
      <c r="B5" t="s">
        <v>5</v>
      </c>
      <c r="D5" t="s">
        <v>6</v>
      </c>
      <c r="E5" s="29"/>
      <c r="G5" s="28"/>
      <c r="H5" t="s">
        <v>7</v>
      </c>
      <c r="J5" s="29"/>
    </row>
    <row r="6" spans="1:10">
      <c r="A6" s="28"/>
      <c r="E6" s="29" t="s">
        <v>8</v>
      </c>
      <c r="G6" s="28"/>
      <c r="J6" s="29"/>
    </row>
    <row r="7" spans="1:10">
      <c r="A7" s="28"/>
      <c r="E7" s="29"/>
      <c r="G7" s="28" t="s">
        <v>9</v>
      </c>
      <c r="J7" s="29"/>
    </row>
    <row r="8" spans="1:10">
      <c r="A8" s="28"/>
      <c r="B8" t="s">
        <v>10</v>
      </c>
      <c r="D8" t="s">
        <v>11</v>
      </c>
      <c r="E8" s="29"/>
      <c r="G8" s="28"/>
      <c r="H8" t="s">
        <v>12</v>
      </c>
      <c r="I8" t="s">
        <v>13</v>
      </c>
      <c r="J8" s="29"/>
    </row>
    <row r="9" spans="1:10">
      <c r="A9" s="28"/>
      <c r="D9" t="s">
        <v>14</v>
      </c>
      <c r="E9" s="29"/>
      <c r="G9" s="28"/>
      <c r="H9" t="s">
        <v>15</v>
      </c>
      <c r="J9" s="29"/>
    </row>
    <row r="10" spans="1:10">
      <c r="A10" s="28"/>
      <c r="D10" t="s">
        <v>16</v>
      </c>
      <c r="E10" s="29"/>
      <c r="G10" s="28"/>
      <c r="J10" s="29"/>
    </row>
    <row r="11" spans="1:10">
      <c r="A11" s="28"/>
      <c r="E11" s="29"/>
      <c r="G11" s="28" t="s">
        <v>17</v>
      </c>
      <c r="J11" s="29"/>
    </row>
    <row r="12" spans="1:10">
      <c r="A12" s="28"/>
      <c r="B12" t="s">
        <v>18</v>
      </c>
      <c r="D12" t="s">
        <v>19</v>
      </c>
      <c r="E12" s="29"/>
      <c r="G12" s="28"/>
      <c r="H12" t="s">
        <v>20</v>
      </c>
      <c r="J12" s="29"/>
    </row>
    <row r="13" spans="1:10">
      <c r="A13" s="28"/>
      <c r="D13" t="s">
        <v>21</v>
      </c>
      <c r="E13" s="29"/>
      <c r="G13" s="28"/>
      <c r="H13" t="s">
        <v>22</v>
      </c>
      <c r="J13" s="29"/>
    </row>
    <row r="14" spans="1:10">
      <c r="A14" s="28"/>
      <c r="D14" t="s">
        <v>23</v>
      </c>
      <c r="E14" s="29"/>
      <c r="G14" s="28"/>
      <c r="J14" s="29"/>
    </row>
    <row r="15" spans="1:10">
      <c r="A15" s="28"/>
      <c r="E15" s="29"/>
      <c r="G15" s="30"/>
      <c r="H15" s="31"/>
      <c r="I15" s="31"/>
      <c r="J15" s="32"/>
    </row>
    <row r="16" spans="1:10">
      <c r="A16" s="30"/>
      <c r="B16" s="31" t="s">
        <v>24</v>
      </c>
      <c r="C16" s="31"/>
      <c r="D16" s="31"/>
      <c r="E16" s="32"/>
    </row>
    <row r="19" spans="1:13">
      <c r="L19" s="3" t="s">
        <v>25</v>
      </c>
    </row>
    <row r="20" spans="1:13" s="2" customFormat="1">
      <c r="F20" s="3" t="s">
        <v>26</v>
      </c>
      <c r="H20" s="3" t="s">
        <v>27</v>
      </c>
      <c r="J20" s="3" t="s">
        <v>28</v>
      </c>
      <c r="L20" s="3" t="s">
        <v>29</v>
      </c>
    </row>
    <row r="21" spans="1:13">
      <c r="A21" s="24" t="s">
        <v>30</v>
      </c>
      <c r="B21" s="26"/>
      <c r="C21" s="26"/>
      <c r="D21" s="27"/>
    </row>
    <row r="22" spans="1:13">
      <c r="A22" s="28"/>
      <c r="B22">
        <v>6510424009</v>
      </c>
      <c r="C22" t="s">
        <v>31</v>
      </c>
      <c r="D22" s="29"/>
      <c r="F22" s="5" t="s">
        <v>32</v>
      </c>
      <c r="H22" s="8" t="s">
        <v>33</v>
      </c>
      <c r="J22" s="8" t="s">
        <v>34</v>
      </c>
      <c r="L22" t="s">
        <v>35</v>
      </c>
      <c r="M22" t="s">
        <v>36</v>
      </c>
    </row>
    <row r="23" spans="1:13">
      <c r="A23" s="28"/>
      <c r="B23">
        <v>6510414002</v>
      </c>
      <c r="C23" t="s">
        <v>37</v>
      </c>
      <c r="D23" s="29"/>
      <c r="F23" s="4" t="s">
        <v>6</v>
      </c>
      <c r="H23" s="8" t="s">
        <v>38</v>
      </c>
      <c r="J23" s="2" t="s">
        <v>39</v>
      </c>
      <c r="L23" t="s">
        <v>40</v>
      </c>
      <c r="M23" t="s">
        <v>41</v>
      </c>
    </row>
    <row r="24" spans="1:13">
      <c r="A24" s="28"/>
      <c r="B24">
        <v>6510414020</v>
      </c>
      <c r="C24" t="s">
        <v>42</v>
      </c>
      <c r="D24" s="29"/>
      <c r="F24" s="4" t="s">
        <v>43</v>
      </c>
      <c r="J24" s="2" t="s">
        <v>44</v>
      </c>
      <c r="L24" t="s">
        <v>20</v>
      </c>
      <c r="M24" t="s">
        <v>45</v>
      </c>
    </row>
    <row r="25" spans="1:13">
      <c r="A25" s="28"/>
      <c r="B25">
        <v>6420422020</v>
      </c>
      <c r="C25" t="s">
        <v>46</v>
      </c>
      <c r="D25" s="29"/>
      <c r="F25" s="4" t="s">
        <v>47</v>
      </c>
      <c r="J25" s="2" t="s">
        <v>48</v>
      </c>
      <c r="L25" t="s">
        <v>49</v>
      </c>
      <c r="M25" t="s">
        <v>50</v>
      </c>
    </row>
    <row r="26" spans="1:13">
      <c r="A26" s="30"/>
      <c r="B26" s="31"/>
      <c r="C26" s="31"/>
      <c r="D26" s="32"/>
      <c r="F26" s="4" t="s">
        <v>51</v>
      </c>
      <c r="J26" s="2" t="s">
        <v>52</v>
      </c>
      <c r="L26" t="s">
        <v>53</v>
      </c>
      <c r="M26" t="s">
        <v>54</v>
      </c>
    </row>
    <row r="27" spans="1:13">
      <c r="J27" s="2" t="s">
        <v>55</v>
      </c>
    </row>
    <row r="28" spans="1:13">
      <c r="F28" s="6" t="s">
        <v>56</v>
      </c>
    </row>
    <row r="29" spans="1:13">
      <c r="F29" s="7" t="s">
        <v>57</v>
      </c>
      <c r="J29" s="8" t="s">
        <v>58</v>
      </c>
    </row>
    <row r="30" spans="1:13">
      <c r="F30" s="7" t="s">
        <v>59</v>
      </c>
      <c r="J30" s="2" t="s">
        <v>60</v>
      </c>
    </row>
    <row r="31" spans="1:13">
      <c r="F31" s="7" t="s">
        <v>61</v>
      </c>
      <c r="J31" s="2" t="s">
        <v>62</v>
      </c>
    </row>
    <row r="32" spans="1:13">
      <c r="F32" s="7"/>
    </row>
    <row r="34" spans="1:1">
      <c r="A34" t="s">
        <v>25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7726C-9307-4551-9206-3D5406C95F8D}">
  <dimension ref="A1:BH6"/>
  <sheetViews>
    <sheetView tabSelected="1" workbookViewId="0">
      <selection activeCell="N7" sqref="N7"/>
    </sheetView>
  </sheetViews>
  <sheetFormatPr defaultRowHeight="14.25"/>
  <cols>
    <col min="8" max="8" width="9.7109375" bestFit="1" customWidth="1"/>
    <col min="11" max="13" width="16" customWidth="1"/>
    <col min="14" max="14" width="13.28515625" customWidth="1"/>
    <col min="15" max="18" width="15.5703125" customWidth="1"/>
    <col min="19" max="27" width="11.28515625" customWidth="1"/>
    <col min="28" max="31" width="16.42578125" customWidth="1"/>
    <col min="32" max="32" width="19.7109375" customWidth="1"/>
    <col min="36" max="36" width="11.5703125" customWidth="1"/>
    <col min="43" max="45" width="8.42578125" customWidth="1"/>
    <col min="46" max="46" width="8.5703125" customWidth="1"/>
    <col min="47" max="48" width="8.42578125" customWidth="1"/>
    <col min="50" max="51" width="8.42578125" customWidth="1"/>
    <col min="53" max="54" width="8.42578125" customWidth="1"/>
    <col min="56" max="57" width="8.42578125" customWidth="1"/>
    <col min="59" max="60" width="8.42578125" customWidth="1"/>
  </cols>
  <sheetData>
    <row r="1" spans="1:60">
      <c r="A1" s="1" t="s">
        <v>63</v>
      </c>
      <c r="B1" s="1"/>
      <c r="AJ1" s="2"/>
      <c r="AK1" s="2"/>
    </row>
    <row r="2" spans="1:60">
      <c r="AJ2" s="2"/>
      <c r="AK2" s="2"/>
    </row>
    <row r="3" spans="1:60">
      <c r="A3" s="10" t="s">
        <v>64</v>
      </c>
      <c r="B3" s="11"/>
      <c r="C3" s="11"/>
      <c r="D3" s="11"/>
      <c r="E3" s="12"/>
      <c r="F3" s="11"/>
      <c r="G3" s="11"/>
      <c r="H3" s="11"/>
      <c r="I3" s="11"/>
      <c r="J3" s="12"/>
      <c r="K3" s="12"/>
      <c r="L3" s="4"/>
      <c r="M3" s="4"/>
      <c r="N3" s="4"/>
      <c r="O3" s="15" t="s">
        <v>65</v>
      </c>
      <c r="P3" s="19" t="s">
        <v>66</v>
      </c>
      <c r="Q3" s="19"/>
      <c r="R3" s="19"/>
      <c r="S3" s="7" t="s">
        <v>67</v>
      </c>
      <c r="T3" s="7"/>
      <c r="U3" s="7"/>
      <c r="V3" s="7"/>
      <c r="W3" s="7"/>
      <c r="X3" s="7"/>
      <c r="Y3" s="7"/>
      <c r="Z3" s="7"/>
      <c r="AA3" s="7"/>
      <c r="AB3" s="13" t="s">
        <v>68</v>
      </c>
      <c r="AC3" s="13"/>
      <c r="AD3" s="13"/>
      <c r="AE3" s="13"/>
      <c r="AF3" s="13"/>
      <c r="AG3" s="16" t="s">
        <v>69</v>
      </c>
      <c r="AH3" s="16"/>
      <c r="AI3" s="16"/>
      <c r="AJ3" s="17"/>
      <c r="AK3" s="17"/>
      <c r="AL3" s="16"/>
      <c r="AM3" s="16"/>
      <c r="AN3" s="16"/>
      <c r="AO3" s="14" t="s">
        <v>70</v>
      </c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4"/>
    </row>
    <row r="4" spans="1:60" s="9" customFormat="1" ht="57">
      <c r="A4" s="9" t="s">
        <v>71</v>
      </c>
      <c r="B4" s="9" t="s">
        <v>72</v>
      </c>
      <c r="C4" s="9" t="s">
        <v>73</v>
      </c>
      <c r="D4" s="9" t="s">
        <v>74</v>
      </c>
      <c r="E4" s="9" t="s">
        <v>75</v>
      </c>
      <c r="F4" s="9" t="s">
        <v>76</v>
      </c>
      <c r="G4" s="9" t="s">
        <v>20</v>
      </c>
      <c r="H4" s="9" t="s">
        <v>77</v>
      </c>
      <c r="I4" s="9" t="s">
        <v>78</v>
      </c>
      <c r="J4" s="9" t="s">
        <v>79</v>
      </c>
      <c r="K4" s="9" t="s">
        <v>80</v>
      </c>
      <c r="L4" s="9" t="s">
        <v>81</v>
      </c>
      <c r="M4" s="9" t="s">
        <v>82</v>
      </c>
      <c r="N4" s="9" t="s">
        <v>83</v>
      </c>
      <c r="O4" s="9" t="s">
        <v>84</v>
      </c>
      <c r="P4" s="9" t="s">
        <v>85</v>
      </c>
      <c r="Q4" s="9" t="s">
        <v>86</v>
      </c>
      <c r="R4" s="9" t="s">
        <v>87</v>
      </c>
      <c r="S4" s="9" t="s">
        <v>88</v>
      </c>
      <c r="T4" s="9" t="s">
        <v>89</v>
      </c>
      <c r="U4" s="9" t="s">
        <v>90</v>
      </c>
      <c r="V4" s="9" t="s">
        <v>91</v>
      </c>
      <c r="W4" s="9" t="s">
        <v>92</v>
      </c>
      <c r="X4" s="9" t="s">
        <v>93</v>
      </c>
      <c r="Y4" s="9" t="s">
        <v>94</v>
      </c>
      <c r="Z4" s="9" t="s">
        <v>95</v>
      </c>
      <c r="AA4" s="9" t="s">
        <v>96</v>
      </c>
      <c r="AB4" s="9" t="s">
        <v>97</v>
      </c>
      <c r="AC4" s="9" t="s">
        <v>98</v>
      </c>
      <c r="AD4" s="9" t="s">
        <v>99</v>
      </c>
      <c r="AE4" s="9" t="s">
        <v>100</v>
      </c>
      <c r="AF4" s="9" t="s">
        <v>101</v>
      </c>
      <c r="AG4" s="9" t="s">
        <v>102</v>
      </c>
      <c r="AH4" s="9" t="s">
        <v>103</v>
      </c>
      <c r="AI4" s="9" t="s">
        <v>104</v>
      </c>
      <c r="AJ4" s="9" t="s">
        <v>105</v>
      </c>
      <c r="AK4" s="9" t="s">
        <v>106</v>
      </c>
      <c r="AL4" s="9" t="s">
        <v>107</v>
      </c>
      <c r="AM4" s="9" t="s">
        <v>108</v>
      </c>
      <c r="AN4" s="9" t="s">
        <v>109</v>
      </c>
      <c r="AO4" s="9" t="s">
        <v>110</v>
      </c>
      <c r="AP4" s="9" t="s">
        <v>111</v>
      </c>
      <c r="AQ4" s="18" t="s">
        <v>112</v>
      </c>
      <c r="AR4" s="18" t="s">
        <v>113</v>
      </c>
      <c r="AS4" s="18" t="s">
        <v>114</v>
      </c>
      <c r="AT4" s="9" t="s">
        <v>115</v>
      </c>
      <c r="AU4" s="18" t="s">
        <v>116</v>
      </c>
      <c r="AV4" s="18" t="s">
        <v>117</v>
      </c>
      <c r="AW4" s="9" t="s">
        <v>118</v>
      </c>
      <c r="AX4" s="18" t="s">
        <v>119</v>
      </c>
      <c r="AY4" s="18" t="s">
        <v>120</v>
      </c>
      <c r="AZ4" s="9" t="s">
        <v>121</v>
      </c>
      <c r="BA4" s="18" t="s">
        <v>122</v>
      </c>
      <c r="BB4" s="18" t="s">
        <v>123</v>
      </c>
      <c r="BC4" s="9" t="s">
        <v>124</v>
      </c>
      <c r="BD4" s="18" t="s">
        <v>125</v>
      </c>
      <c r="BE4" s="18" t="s">
        <v>126</v>
      </c>
      <c r="BF4" s="9" t="s">
        <v>127</v>
      </c>
      <c r="BG4" s="18" t="s">
        <v>128</v>
      </c>
      <c r="BH4" s="18" t="s">
        <v>129</v>
      </c>
    </row>
    <row r="5" spans="1:60">
      <c r="A5" s="20" t="s">
        <v>130</v>
      </c>
      <c r="B5" s="20" t="s">
        <v>131</v>
      </c>
      <c r="C5" s="21" t="s">
        <v>132</v>
      </c>
      <c r="D5" s="21">
        <v>25</v>
      </c>
      <c r="E5" s="21" t="s">
        <v>133</v>
      </c>
      <c r="F5" s="21" t="s">
        <v>134</v>
      </c>
      <c r="G5" s="22" t="s">
        <v>135</v>
      </c>
      <c r="H5" s="21">
        <v>12345678</v>
      </c>
      <c r="I5" s="21" t="s">
        <v>136</v>
      </c>
      <c r="J5" s="23">
        <v>45083</v>
      </c>
      <c r="K5" s="23" t="s">
        <v>137</v>
      </c>
      <c r="L5" s="23" t="s">
        <v>138</v>
      </c>
      <c r="M5" s="33">
        <v>300000</v>
      </c>
      <c r="N5" s="33">
        <v>250000</v>
      </c>
      <c r="O5" s="21" t="s">
        <v>139</v>
      </c>
      <c r="P5" s="21">
        <v>10</v>
      </c>
      <c r="Q5" s="21">
        <v>3</v>
      </c>
      <c r="R5" s="21">
        <v>7</v>
      </c>
      <c r="S5" s="21">
        <v>10</v>
      </c>
      <c r="T5" s="21">
        <v>1</v>
      </c>
      <c r="U5" s="21"/>
      <c r="V5" s="21">
        <v>9</v>
      </c>
      <c r="W5" s="21">
        <v>7</v>
      </c>
      <c r="X5" s="21">
        <v>2</v>
      </c>
      <c r="Y5" s="21">
        <v>1</v>
      </c>
      <c r="Z5" s="21">
        <v>1</v>
      </c>
      <c r="AA5" s="21">
        <f>S5-Z5</f>
        <v>9</v>
      </c>
      <c r="AB5" s="21"/>
      <c r="AC5" s="21">
        <v>8</v>
      </c>
      <c r="AD5" s="21"/>
      <c r="AE5" s="21">
        <v>1</v>
      </c>
      <c r="AF5" s="21"/>
      <c r="AG5" s="21"/>
      <c r="AH5" s="21"/>
      <c r="AI5" s="21"/>
      <c r="AJ5" s="21">
        <v>1</v>
      </c>
      <c r="AK5" s="21">
        <v>3</v>
      </c>
      <c r="AL5" s="21">
        <v>5</v>
      </c>
      <c r="AM5" s="21">
        <v>200000</v>
      </c>
      <c r="AN5" s="21">
        <f>AM5/AA5</f>
        <v>22222.222222222223</v>
      </c>
      <c r="AO5" s="21">
        <f>AR5+AU5+AX5+BA5+BD5+BG5</f>
        <v>33000</v>
      </c>
      <c r="AP5" s="21">
        <f>AO5/(S5-Z5)</f>
        <v>3666.6666666666665</v>
      </c>
      <c r="AQ5" s="21">
        <v>9</v>
      </c>
      <c r="AR5" s="21">
        <v>9000</v>
      </c>
      <c r="AS5" s="21">
        <f>AR5/AQ5</f>
        <v>1000</v>
      </c>
      <c r="AT5" s="21">
        <v>9</v>
      </c>
      <c r="AU5" s="21">
        <v>9000</v>
      </c>
      <c r="AV5" s="21">
        <f>AU5/AT5</f>
        <v>1000</v>
      </c>
      <c r="AW5" s="21">
        <v>5</v>
      </c>
      <c r="AX5" s="21">
        <v>3000</v>
      </c>
      <c r="AY5" s="21">
        <f>AX5/AW5</f>
        <v>600</v>
      </c>
      <c r="AZ5" s="21">
        <v>6</v>
      </c>
      <c r="BA5" s="21">
        <v>12000</v>
      </c>
      <c r="BB5" s="21">
        <f>BA5/AZ5</f>
        <v>2000</v>
      </c>
      <c r="BC5" s="21"/>
      <c r="BD5" s="21"/>
      <c r="BE5" s="21"/>
      <c r="BF5" s="21"/>
      <c r="BG5" s="21"/>
      <c r="BH5" s="21"/>
    </row>
    <row r="6" spans="1:60">
      <c r="A6" s="20" t="s">
        <v>140</v>
      </c>
      <c r="B6" s="21" t="s">
        <v>141</v>
      </c>
      <c r="C6" s="21" t="s">
        <v>142</v>
      </c>
      <c r="D6" s="21">
        <v>19</v>
      </c>
      <c r="E6" s="21" t="s">
        <v>143</v>
      </c>
      <c r="F6" s="21" t="s">
        <v>144</v>
      </c>
      <c r="G6" s="22" t="s">
        <v>145</v>
      </c>
      <c r="H6" s="21">
        <v>987653225</v>
      </c>
      <c r="I6" s="21"/>
      <c r="J6" s="23">
        <v>44927</v>
      </c>
      <c r="K6" s="23" t="s">
        <v>146</v>
      </c>
      <c r="L6" s="23" t="s">
        <v>147</v>
      </c>
      <c r="M6" s="23"/>
      <c r="N6" s="23"/>
      <c r="O6" s="21" t="s">
        <v>148</v>
      </c>
      <c r="P6" s="21">
        <v>2</v>
      </c>
      <c r="Q6" s="21">
        <v>2</v>
      </c>
      <c r="R6" s="21">
        <v>2</v>
      </c>
      <c r="S6" s="21">
        <v>3</v>
      </c>
      <c r="T6" s="21">
        <v>3</v>
      </c>
      <c r="U6" s="21"/>
      <c r="V6" s="21"/>
      <c r="W6" s="21">
        <v>2</v>
      </c>
      <c r="X6" s="21"/>
      <c r="Y6" s="21"/>
      <c r="Z6" s="21">
        <v>2</v>
      </c>
      <c r="AA6" s="21">
        <f>S6-Z6</f>
        <v>1</v>
      </c>
      <c r="AB6" s="21">
        <v>1</v>
      </c>
      <c r="AC6" s="21"/>
      <c r="AD6" s="21"/>
      <c r="AE6" s="21"/>
      <c r="AF6" s="21"/>
      <c r="AG6" s="21"/>
      <c r="AH6" s="21">
        <v>1</v>
      </c>
      <c r="AI6" s="21"/>
      <c r="AJ6" s="21"/>
      <c r="AK6" s="21"/>
      <c r="AL6" s="21"/>
      <c r="AM6" s="21">
        <v>4000</v>
      </c>
      <c r="AN6" s="21">
        <f>AM6/AA6</f>
        <v>4000</v>
      </c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>
        <v>1</v>
      </c>
      <c r="BD6" s="21">
        <v>1000</v>
      </c>
      <c r="BE6" s="21">
        <f>BD6/BC6</f>
        <v>1000</v>
      </c>
      <c r="BF6" s="21"/>
      <c r="BG6" s="21"/>
      <c r="BH6" s="21"/>
    </row>
  </sheetData>
  <hyperlinks>
    <hyperlink ref="G5" r:id="rId1" xr:uid="{B50D2E01-BAB3-4F8B-91AE-61D42B9696CF}"/>
    <hyperlink ref="G6" r:id="rId2" xr:uid="{64391ADB-DC76-4EC2-A832-65A662F111F4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521a9dce-9f3e-451e-a249-e24f09262889" xsi:nil="true"/>
    <lcf76f155ced4ddcb4097134ff3c332f xmlns="ed446772-562e-4bb7-b788-dd67f734bfb4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เอกสาร" ma:contentTypeID="0x010100A1862755E896DF40BA30FE16C09699C0" ma:contentTypeVersion="14" ma:contentTypeDescription="สร้างเอกสารใหม่" ma:contentTypeScope="" ma:versionID="3c536afcdb932a65fb6a60c12077ad77">
  <xsd:schema xmlns:xsd="http://www.w3.org/2001/XMLSchema" xmlns:xs="http://www.w3.org/2001/XMLSchema" xmlns:p="http://schemas.microsoft.com/office/2006/metadata/properties" xmlns:ns2="ed446772-562e-4bb7-b788-dd67f734bfb4" xmlns:ns3="521a9dce-9f3e-451e-a249-e24f09262889" targetNamespace="http://schemas.microsoft.com/office/2006/metadata/properties" ma:root="true" ma:fieldsID="fbdb24e20f757963256a69bf9a5a1b87" ns2:_="" ns3:_="">
    <xsd:import namespace="ed446772-562e-4bb7-b788-dd67f734bfb4"/>
    <xsd:import namespace="521a9dce-9f3e-451e-a249-e24f0926288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446772-562e-4bb7-b788-dd67f734bfb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แท็กรูป" ma:readOnly="false" ma:fieldId="{5cf76f15-5ced-4ddc-b409-7134ff3c332f}" ma:taxonomyMulti="true" ma:sspId="b66d9061-fd0a-4b4e-a177-43093eab586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1a9dce-9f3e-451e-a249-e24f09262889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แชร์กับ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แชร์พร้อมกับรายละเอียด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c4349d9f-5617-4d30-9f91-b751fd023fd5}" ma:internalName="TaxCatchAll" ma:showField="CatchAllData" ma:web="521a9dce-9f3e-451e-a249-e24f0926288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ชนิดเนื้อหา"/>
        <xsd:element ref="dc:title" minOccurs="0" maxOccurs="1" ma:index="4" ma:displayName="ชื่อเรื่อง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F3A302A-4211-4B29-ADC3-DA6BABB3E922}"/>
</file>

<file path=customXml/itemProps2.xml><?xml version="1.0" encoding="utf-8"?>
<ds:datastoreItem xmlns:ds="http://schemas.openxmlformats.org/officeDocument/2006/customXml" ds:itemID="{FF3B65DA-8D41-4558-A492-0584C2BE19A4}"/>
</file>

<file path=customXml/itemProps3.xml><?xml version="1.0" encoding="utf-8"?>
<ds:datastoreItem xmlns:ds="http://schemas.openxmlformats.org/officeDocument/2006/customXml" ds:itemID="{A090E708-DA02-4878-9A4C-E545782BBDB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llNoKll</dc:creator>
  <cp:keywords/>
  <dc:description/>
  <cp:lastModifiedBy>Thanachart Ritbumroong</cp:lastModifiedBy>
  <cp:revision/>
  <dcterms:created xsi:type="dcterms:W3CDTF">2023-06-11T06:25:16Z</dcterms:created>
  <dcterms:modified xsi:type="dcterms:W3CDTF">2023-06-14T11:46:11Z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0x010100A1862755E896DF40BA30FE16C09699C0</vt:lpwstr>
  </property>
</Properties>
</file>