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8" windowWidth="18192" windowHeight="7992"/>
  </bookViews>
  <sheets>
    <sheet name="Лист1" sheetId="1" r:id="rId1"/>
  </sheets>
  <definedNames>
    <definedName name="reportdate" comment="Type=Время">44221</definedName>
    <definedName name="smena" comment="Type=Число">1</definedName>
  </definedNames>
  <calcPr calcId="145621"/>
  <fileRecoveryPr repairLoad="1"/>
</workbook>
</file>

<file path=xl/calcChain.xml><?xml version="1.0" encoding="utf-8"?>
<calcChain xmlns="http://schemas.openxmlformats.org/spreadsheetml/2006/main">
  <c r="E114" i="1" l="1"/>
  <c r="D114" i="1"/>
  <c r="E113" i="1"/>
  <c r="D113" i="1"/>
  <c r="E112" i="1"/>
  <c r="D112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20" i="1"/>
  <c r="D20" i="1"/>
  <c r="E19" i="1"/>
  <c r="D19" i="1"/>
  <c r="E18" i="1"/>
  <c r="D18" i="1"/>
  <c r="E17" i="1"/>
  <c r="D17" i="1"/>
  <c r="E16" i="1"/>
  <c r="D16" i="1"/>
  <c r="E15" i="1"/>
  <c r="D15" i="1"/>
  <c r="A15" i="1"/>
  <c r="E14" i="1"/>
  <c r="D14" i="1"/>
  <c r="E13" i="1"/>
  <c r="D13" i="1"/>
  <c r="E12" i="1"/>
  <c r="D12" i="1"/>
  <c r="E11" i="1"/>
  <c r="D11" i="1"/>
  <c r="E10" i="1"/>
  <c r="D10" i="1"/>
  <c r="A10" i="1"/>
  <c r="E9" i="1"/>
  <c r="D9" i="1"/>
  <c r="E8" i="1"/>
  <c r="D8" i="1"/>
  <c r="AI5" i="1"/>
  <c r="A4" i="1"/>
  <c r="A14" i="1" s="1"/>
  <c r="A3" i="1"/>
  <c r="A2" i="1"/>
  <c r="Y114" i="1"/>
  <c r="AC113" i="1"/>
  <c r="AG112" i="1"/>
  <c r="H112" i="1"/>
  <c r="AC98" i="1"/>
  <c r="AG97" i="1"/>
  <c r="H97" i="1"/>
  <c r="Y96" i="1"/>
  <c r="AC95" i="1"/>
  <c r="AG94" i="1"/>
  <c r="H94" i="1"/>
  <c r="Y93" i="1"/>
  <c r="AC92" i="1"/>
  <c r="AG91" i="1"/>
  <c r="H91" i="1"/>
  <c r="Y90" i="1"/>
  <c r="AC89" i="1"/>
  <c r="AG88" i="1"/>
  <c r="H88" i="1"/>
  <c r="Y87" i="1"/>
  <c r="AC86" i="1"/>
  <c r="Y72" i="1"/>
  <c r="AC71" i="1"/>
  <c r="AG70" i="1"/>
  <c r="H70" i="1"/>
  <c r="Y69" i="1"/>
  <c r="AC68" i="1"/>
  <c r="AG67" i="1"/>
  <c r="H67" i="1"/>
  <c r="Y66" i="1"/>
  <c r="AC65" i="1"/>
  <c r="AG64" i="1"/>
  <c r="H64" i="1"/>
  <c r="Y63" i="1"/>
  <c r="AC62" i="1"/>
  <c r="AG61" i="1"/>
  <c r="H61" i="1"/>
  <c r="Y60" i="1"/>
  <c r="AG46" i="1"/>
  <c r="X114" i="1"/>
  <c r="AB113" i="1"/>
  <c r="AF112" i="1"/>
  <c r="AB98" i="1"/>
  <c r="AF97" i="1"/>
  <c r="X96" i="1"/>
  <c r="AB95" i="1"/>
  <c r="AF94" i="1"/>
  <c r="X93" i="1"/>
  <c r="AB92" i="1"/>
  <c r="AF91" i="1"/>
  <c r="X90" i="1"/>
  <c r="AB89" i="1"/>
  <c r="AF88" i="1"/>
  <c r="X87" i="1"/>
  <c r="AB86" i="1"/>
  <c r="X72" i="1"/>
  <c r="AB71" i="1"/>
  <c r="W114" i="1"/>
  <c r="AA113" i="1"/>
  <c r="AE112" i="1"/>
  <c r="AA98" i="1"/>
  <c r="AE97" i="1"/>
  <c r="W96" i="1"/>
  <c r="AA95" i="1"/>
  <c r="AE94" i="1"/>
  <c r="W93" i="1"/>
  <c r="AA92" i="1"/>
  <c r="AE91" i="1"/>
  <c r="W90" i="1"/>
  <c r="AA89" i="1"/>
  <c r="AE88" i="1"/>
  <c r="W87" i="1"/>
  <c r="AA86" i="1"/>
  <c r="W72" i="1"/>
  <c r="AA71" i="1"/>
  <c r="AH114" i="1"/>
  <c r="V114" i="1"/>
  <c r="Z113" i="1"/>
  <c r="AD112" i="1"/>
  <c r="Z98" i="1"/>
  <c r="AD97" i="1"/>
  <c r="AH96" i="1"/>
  <c r="V96" i="1"/>
  <c r="Z95" i="1"/>
  <c r="AD94" i="1"/>
  <c r="AH93" i="1"/>
  <c r="V93" i="1"/>
  <c r="Z92" i="1"/>
  <c r="AD91" i="1"/>
  <c r="AH90" i="1"/>
  <c r="V90" i="1"/>
  <c r="Z89" i="1"/>
  <c r="AD88" i="1"/>
  <c r="AH87" i="1"/>
  <c r="V87" i="1"/>
  <c r="Z86" i="1"/>
  <c r="AH72" i="1"/>
  <c r="V72" i="1"/>
  <c r="Z71" i="1"/>
  <c r="AD70" i="1"/>
  <c r="AH69" i="1"/>
  <c r="V69" i="1"/>
  <c r="Z68" i="1"/>
  <c r="AD67" i="1"/>
  <c r="AH66" i="1"/>
  <c r="V66" i="1"/>
  <c r="Z65" i="1"/>
  <c r="AD64" i="1"/>
  <c r="AH63" i="1"/>
  <c r="V63" i="1"/>
  <c r="Z62" i="1"/>
  <c r="AD61" i="1"/>
  <c r="AH60" i="1"/>
  <c r="V60" i="1"/>
  <c r="AD46" i="1"/>
  <c r="AH45" i="1"/>
  <c r="V45" i="1"/>
  <c r="Z44" i="1"/>
  <c r="AD43" i="1"/>
  <c r="AH42" i="1"/>
  <c r="V42" i="1"/>
  <c r="Z41" i="1"/>
  <c r="AD40" i="1"/>
  <c r="AH39" i="1"/>
  <c r="V39" i="1"/>
  <c r="Z38" i="1"/>
  <c r="AD37" i="1"/>
  <c r="AH36" i="1"/>
  <c r="V36" i="1"/>
  <c r="Z35" i="1"/>
  <c r="AD34" i="1"/>
  <c r="AG114" i="1"/>
  <c r="H114" i="1"/>
  <c r="Y113" i="1"/>
  <c r="AC112" i="1"/>
  <c r="Y98" i="1"/>
  <c r="AC97" i="1"/>
  <c r="AG96" i="1"/>
  <c r="H96" i="1"/>
  <c r="Y95" i="1"/>
  <c r="AC94" i="1"/>
  <c r="AG93" i="1"/>
  <c r="H93" i="1"/>
  <c r="Y92" i="1"/>
  <c r="AC91" i="1"/>
  <c r="AG90" i="1"/>
  <c r="H90" i="1"/>
  <c r="Y89" i="1"/>
  <c r="AC88" i="1"/>
  <c r="AG87" i="1"/>
  <c r="H87" i="1"/>
  <c r="Y86" i="1"/>
  <c r="AG72" i="1"/>
  <c r="H72" i="1"/>
  <c r="Y71" i="1"/>
  <c r="AC70" i="1"/>
  <c r="AG69" i="1"/>
  <c r="H69" i="1"/>
  <c r="Y68" i="1"/>
  <c r="AC67" i="1"/>
  <c r="AG66" i="1"/>
  <c r="H66" i="1"/>
  <c r="Y65" i="1"/>
  <c r="AC64" i="1"/>
  <c r="AG63" i="1"/>
  <c r="H63" i="1"/>
  <c r="Y62" i="1"/>
  <c r="AC61" i="1"/>
  <c r="AG60" i="1"/>
  <c r="AF114" i="1"/>
  <c r="X113" i="1"/>
  <c r="AB112" i="1"/>
  <c r="X98" i="1"/>
  <c r="AB97" i="1"/>
  <c r="AF96" i="1"/>
  <c r="X95" i="1"/>
  <c r="AB94" i="1"/>
  <c r="AF93" i="1"/>
  <c r="X92" i="1"/>
  <c r="AB91" i="1"/>
  <c r="AF90" i="1"/>
  <c r="X89" i="1"/>
  <c r="AB88" i="1"/>
  <c r="AF87" i="1"/>
  <c r="AE114" i="1"/>
  <c r="W113" i="1"/>
  <c r="AA112" i="1"/>
  <c r="W98" i="1"/>
  <c r="AA97" i="1"/>
  <c r="AE96" i="1"/>
  <c r="W95" i="1"/>
  <c r="AA94" i="1"/>
  <c r="AE93" i="1"/>
  <c r="W92" i="1"/>
  <c r="AA91" i="1"/>
  <c r="AE90" i="1"/>
  <c r="AD114" i="1"/>
  <c r="AH113" i="1"/>
  <c r="V113" i="1"/>
  <c r="Z112" i="1"/>
  <c r="AH98" i="1"/>
  <c r="V98" i="1"/>
  <c r="Z97" i="1"/>
  <c r="AD96" i="1"/>
  <c r="AH95" i="1"/>
  <c r="V95" i="1"/>
  <c r="Z94" i="1"/>
  <c r="AD93" i="1"/>
  <c r="AH92" i="1"/>
  <c r="V92" i="1"/>
  <c r="Z91" i="1"/>
  <c r="AD90" i="1"/>
  <c r="AH89" i="1"/>
  <c r="V89" i="1"/>
  <c r="Z88" i="1"/>
  <c r="AD87" i="1"/>
  <c r="AH86" i="1"/>
  <c r="V86" i="1"/>
  <c r="AD72" i="1"/>
  <c r="AH71" i="1"/>
  <c r="V71" i="1"/>
  <c r="Z70" i="1"/>
  <c r="AD69" i="1"/>
  <c r="AH68" i="1"/>
  <c r="V68" i="1"/>
  <c r="Z67" i="1"/>
  <c r="AD66" i="1"/>
  <c r="AH65" i="1"/>
  <c r="V65" i="1"/>
  <c r="AC114" i="1"/>
  <c r="AG113" i="1"/>
  <c r="H113" i="1"/>
  <c r="Y112" i="1"/>
  <c r="AG98" i="1"/>
  <c r="H98" i="1"/>
  <c r="Y97" i="1"/>
  <c r="AC96" i="1"/>
  <c r="AG95" i="1"/>
  <c r="H95" i="1"/>
  <c r="Y94" i="1"/>
  <c r="AC93" i="1"/>
  <c r="AG92" i="1"/>
  <c r="H92" i="1"/>
  <c r="Y91" i="1"/>
  <c r="AC90" i="1"/>
  <c r="AG89" i="1"/>
  <c r="H89" i="1"/>
  <c r="Y88" i="1"/>
  <c r="AC87" i="1"/>
  <c r="AG86" i="1"/>
  <c r="H86" i="1"/>
  <c r="AC72" i="1"/>
  <c r="AG71" i="1"/>
  <c r="H71" i="1"/>
  <c r="Y70" i="1"/>
  <c r="AC69" i="1"/>
  <c r="AG68" i="1"/>
  <c r="H68" i="1"/>
  <c r="Y67" i="1"/>
  <c r="AC66" i="1"/>
  <c r="AG65" i="1"/>
  <c r="H65" i="1"/>
  <c r="Y64" i="1"/>
  <c r="AC63" i="1"/>
  <c r="AG62" i="1"/>
  <c r="H62" i="1"/>
  <c r="Y61" i="1"/>
  <c r="AC60" i="1"/>
  <c r="Y46" i="1"/>
  <c r="AC45" i="1"/>
  <c r="AG44" i="1"/>
  <c r="H44" i="1"/>
  <c r="Y43" i="1"/>
  <c r="AC42" i="1"/>
  <c r="AG41" i="1"/>
  <c r="H41" i="1"/>
  <c r="Y40" i="1"/>
  <c r="AC39" i="1"/>
  <c r="AG38" i="1"/>
  <c r="H38" i="1"/>
  <c r="Y37" i="1"/>
  <c r="AC36" i="1"/>
  <c r="AG35" i="1"/>
  <c r="H35" i="1"/>
  <c r="Y34" i="1"/>
  <c r="AA114" i="1"/>
  <c r="AE113" i="1"/>
  <c r="W112" i="1"/>
  <c r="AE98" i="1"/>
  <c r="W97" i="1"/>
  <c r="AA96" i="1"/>
  <c r="AE95" i="1"/>
  <c r="W94" i="1"/>
  <c r="AA93" i="1"/>
  <c r="AE92" i="1"/>
  <c r="W91" i="1"/>
  <c r="AA90" i="1"/>
  <c r="AE89" i="1"/>
  <c r="W88" i="1"/>
  <c r="AA87" i="1"/>
  <c r="AE86" i="1"/>
  <c r="Z114" i="1"/>
  <c r="AD113" i="1"/>
  <c r="AH112" i="1"/>
  <c r="V112" i="1"/>
  <c r="AD98" i="1"/>
  <c r="AH97" i="1"/>
  <c r="V97" i="1"/>
  <c r="Z96" i="1"/>
  <c r="AD95" i="1"/>
  <c r="AH94" i="1"/>
  <c r="V94" i="1"/>
  <c r="Z93" i="1"/>
  <c r="AD92" i="1"/>
  <c r="AH91" i="1"/>
  <c r="V91" i="1"/>
  <c r="Z90" i="1"/>
  <c r="AD89" i="1"/>
  <c r="AH88" i="1"/>
  <c r="V88" i="1"/>
  <c r="AB114" i="1"/>
  <c r="AD86" i="1"/>
  <c r="W70" i="1"/>
  <c r="AE69" i="1"/>
  <c r="X67" i="1"/>
  <c r="AF66" i="1"/>
  <c r="AB64" i="1"/>
  <c r="AE62" i="1"/>
  <c r="W61" i="1"/>
  <c r="AF60" i="1"/>
  <c r="AA46" i="1"/>
  <c r="Z45" i="1"/>
  <c r="Y44" i="1"/>
  <c r="X43" i="1"/>
  <c r="X42" i="1"/>
  <c r="H42" i="1"/>
  <c r="W41" i="1"/>
  <c r="V40" i="1"/>
  <c r="AH37" i="1"/>
  <c r="AG36" i="1"/>
  <c r="AF35" i="1"/>
  <c r="AF34" i="1"/>
  <c r="AG20" i="1"/>
  <c r="H20" i="1"/>
  <c r="Y19" i="1"/>
  <c r="AC18" i="1"/>
  <c r="AG17" i="1"/>
  <c r="H17" i="1"/>
  <c r="Y16" i="1"/>
  <c r="AC15" i="1"/>
  <c r="AH14" i="1"/>
  <c r="V14" i="1"/>
  <c r="AA13" i="1"/>
  <c r="AE12" i="1"/>
  <c r="X11" i="1"/>
  <c r="AC10" i="1"/>
  <c r="AH9" i="1"/>
  <c r="V9" i="1"/>
  <c r="AA8" i="1"/>
  <c r="W11" i="1"/>
  <c r="AG9" i="1"/>
  <c r="H9" i="1"/>
  <c r="AF98" i="1"/>
  <c r="AF95" i="1"/>
  <c r="AF92" i="1"/>
  <c r="X86" i="1"/>
  <c r="V70" i="1"/>
  <c r="AB69" i="1"/>
  <c r="W67" i="1"/>
  <c r="AE66" i="1"/>
  <c r="AA64" i="1"/>
  <c r="AD62" i="1"/>
  <c r="V61" i="1"/>
  <c r="AE60" i="1"/>
  <c r="Z46" i="1"/>
  <c r="Y45" i="1"/>
  <c r="X44" i="1"/>
  <c r="W43" i="1"/>
  <c r="H43" i="1"/>
  <c r="W42" i="1"/>
  <c r="V41" i="1"/>
  <c r="AH38" i="1"/>
  <c r="AG37" i="1"/>
  <c r="AF36" i="1"/>
  <c r="AE35" i="1"/>
  <c r="AE34" i="1"/>
  <c r="AF20" i="1"/>
  <c r="X19" i="1"/>
  <c r="AB18" i="1"/>
  <c r="AF17" i="1"/>
  <c r="X16" i="1"/>
  <c r="AB15" i="1"/>
  <c r="AG14" i="1"/>
  <c r="H14" i="1"/>
  <c r="Z13" i="1"/>
  <c r="AD12" i="1"/>
  <c r="AB10" i="1"/>
  <c r="Z8" i="1"/>
  <c r="W19" i="1"/>
  <c r="AF89" i="1"/>
  <c r="W86" i="1"/>
  <c r="AA69" i="1"/>
  <c r="V67" i="1"/>
  <c r="AB66" i="1"/>
  <c r="Z64" i="1"/>
  <c r="AB62" i="1"/>
  <c r="AD60" i="1"/>
  <c r="X46" i="1"/>
  <c r="X45" i="1"/>
  <c r="H45" i="1"/>
  <c r="W44" i="1"/>
  <c r="V43" i="1"/>
  <c r="AH40" i="1"/>
  <c r="AG39" i="1"/>
  <c r="AF38" i="1"/>
  <c r="AF37" i="1"/>
  <c r="AE36" i="1"/>
  <c r="AD35" i="1"/>
  <c r="AC34" i="1"/>
  <c r="AE20" i="1"/>
  <c r="AA18" i="1"/>
  <c r="AE17" i="1"/>
  <c r="W89" i="1"/>
  <c r="AE87" i="1"/>
  <c r="Z69" i="1"/>
  <c r="AF68" i="1"/>
  <c r="AA66" i="1"/>
  <c r="X64" i="1"/>
  <c r="AA62" i="1"/>
  <c r="AB60" i="1"/>
  <c r="W46" i="1"/>
  <c r="H46" i="1"/>
  <c r="W45" i="1"/>
  <c r="V44" i="1"/>
  <c r="AH41" i="1"/>
  <c r="AG40" i="1"/>
  <c r="AF39" i="1"/>
  <c r="AE38" i="1"/>
  <c r="AE37" i="1"/>
  <c r="AD36" i="1"/>
  <c r="AC35" i="1"/>
  <c r="AB34" i="1"/>
  <c r="AD20" i="1"/>
  <c r="AH19" i="1"/>
  <c r="V19" i="1"/>
  <c r="Z18" i="1"/>
  <c r="AD17" i="1"/>
  <c r="AH16" i="1"/>
  <c r="V16" i="1"/>
  <c r="Z15" i="1"/>
  <c r="AE14" i="1"/>
  <c r="X13" i="1"/>
  <c r="AB12" i="1"/>
  <c r="AG11" i="1"/>
  <c r="H11" i="1"/>
  <c r="Z10" i="1"/>
  <c r="AE9" i="1"/>
  <c r="X8" i="1"/>
  <c r="AF65" i="1"/>
  <c r="AD38" i="1"/>
  <c r="AB36" i="1"/>
  <c r="AA34" i="1"/>
  <c r="AC20" i="1"/>
  <c r="AG19" i="1"/>
  <c r="Y18" i="1"/>
  <c r="AC17" i="1"/>
  <c r="H16" i="1"/>
  <c r="Y15" i="1"/>
  <c r="AD14" i="1"/>
  <c r="W13" i="1"/>
  <c r="AA12" i="1"/>
  <c r="AF11" i="1"/>
  <c r="Y10" i="1"/>
  <c r="AD9" i="1"/>
  <c r="W8" i="1"/>
  <c r="X10" i="1"/>
  <c r="V8" i="1"/>
  <c r="W10" i="1"/>
  <c r="AG8" i="1"/>
  <c r="H8" i="1"/>
  <c r="AA14" i="1"/>
  <c r="X12" i="1"/>
  <c r="AC11" i="1"/>
  <c r="V10" i="1"/>
  <c r="AF8" i="1"/>
  <c r="AF113" i="1"/>
  <c r="AB87" i="1"/>
  <c r="AF72" i="1"/>
  <c r="AF71" i="1"/>
  <c r="X69" i="1"/>
  <c r="AE68" i="1"/>
  <c r="Z66" i="1"/>
  <c r="W64" i="1"/>
  <c r="AF63" i="1"/>
  <c r="X62" i="1"/>
  <c r="AA60" i="1"/>
  <c r="H60" i="1"/>
  <c r="V46" i="1"/>
  <c r="AH43" i="1"/>
  <c r="AG42" i="1"/>
  <c r="AF41" i="1"/>
  <c r="AF40" i="1"/>
  <c r="AE39" i="1"/>
  <c r="AC37" i="1"/>
  <c r="AB35" i="1"/>
  <c r="H19" i="1"/>
  <c r="AG16" i="1"/>
  <c r="AC9" i="1"/>
  <c r="Y12" i="1"/>
  <c r="AB9" i="1"/>
  <c r="AA61" i="1"/>
  <c r="AC44" i="1"/>
  <c r="Z40" i="1"/>
  <c r="X97" i="1"/>
  <c r="X94" i="1"/>
  <c r="X91" i="1"/>
  <c r="Z87" i="1"/>
  <c r="AE72" i="1"/>
  <c r="AE71" i="1"/>
  <c r="W69" i="1"/>
  <c r="AD68" i="1"/>
  <c r="X66" i="1"/>
  <c r="AE65" i="1"/>
  <c r="V64" i="1"/>
  <c r="AE63" i="1"/>
  <c r="W62" i="1"/>
  <c r="AH61" i="1"/>
  <c r="Z60" i="1"/>
  <c r="AH44" i="1"/>
  <c r="AG43" i="1"/>
  <c r="AF42" i="1"/>
  <c r="AE41" i="1"/>
  <c r="AE40" i="1"/>
  <c r="AD39" i="1"/>
  <c r="AC38" i="1"/>
  <c r="AB37" i="1"/>
  <c r="AA36" i="1"/>
  <c r="AA35" i="1"/>
  <c r="Z34" i="1"/>
  <c r="AB20" i="1"/>
  <c r="AF19" i="1"/>
  <c r="X18" i="1"/>
  <c r="AB17" i="1"/>
  <c r="AF16" i="1"/>
  <c r="X15" i="1"/>
  <c r="AC14" i="1"/>
  <c r="AH13" i="1"/>
  <c r="V13" i="1"/>
  <c r="Z12" i="1"/>
  <c r="AE11" i="1"/>
  <c r="AH8" i="1"/>
  <c r="AG13" i="1"/>
  <c r="AA9" i="1"/>
  <c r="AB72" i="1"/>
  <c r="AD71" i="1"/>
  <c r="AH70" i="1"/>
  <c r="AB68" i="1"/>
  <c r="W66" i="1"/>
  <c r="AD65" i="1"/>
  <c r="AD63" i="1"/>
  <c r="V62" i="1"/>
  <c r="AF61" i="1"/>
  <c r="X60" i="1"/>
  <c r="AG45" i="1"/>
  <c r="AF44" i="1"/>
  <c r="AF43" i="1"/>
  <c r="AE42" i="1"/>
  <c r="AD41" i="1"/>
  <c r="AC40" i="1"/>
  <c r="AB39" i="1"/>
  <c r="AB38" i="1"/>
  <c r="AA37" i="1"/>
  <c r="Z36" i="1"/>
  <c r="Y35" i="1"/>
  <c r="X34" i="1"/>
  <c r="AA20" i="1"/>
  <c r="AE19" i="1"/>
  <c r="W18" i="1"/>
  <c r="AA17" i="1"/>
  <c r="AE16" i="1"/>
  <c r="W15" i="1"/>
  <c r="AB14" i="1"/>
  <c r="H13" i="1"/>
  <c r="AD11" i="1"/>
  <c r="AF13" i="1"/>
  <c r="AH10" i="1"/>
  <c r="Z63" i="1"/>
  <c r="AB43" i="1"/>
  <c r="AA72" i="1"/>
  <c r="X71" i="1"/>
  <c r="AF70" i="1"/>
  <c r="AA68" i="1"/>
  <c r="AH67" i="1"/>
  <c r="AB65" i="1"/>
  <c r="AB63" i="1"/>
  <c r="AE61" i="1"/>
  <c r="W60" i="1"/>
  <c r="AH46" i="1"/>
  <c r="AF45" i="1"/>
  <c r="AE44" i="1"/>
  <c r="AE43" i="1"/>
  <c r="AD42" i="1"/>
  <c r="AC41" i="1"/>
  <c r="AB40" i="1"/>
  <c r="AA39" i="1"/>
  <c r="AA38" i="1"/>
  <c r="Z37" i="1"/>
  <c r="Y36" i="1"/>
  <c r="X35" i="1"/>
  <c r="W34" i="1"/>
  <c r="H34" i="1"/>
  <c r="Z20" i="1"/>
  <c r="AD19" i="1"/>
  <c r="AH18" i="1"/>
  <c r="V18" i="1"/>
  <c r="Z17" i="1"/>
  <c r="AD16" i="1"/>
  <c r="AH15" i="1"/>
  <c r="V15" i="1"/>
  <c r="AA42" i="1"/>
  <c r="X112" i="1"/>
  <c r="AA88" i="1"/>
  <c r="Z72" i="1"/>
  <c r="W71" i="1"/>
  <c r="AE70" i="1"/>
  <c r="X68" i="1"/>
  <c r="AF67" i="1"/>
  <c r="AA65" i="1"/>
  <c r="AA63" i="1"/>
  <c r="AB61" i="1"/>
  <c r="AF46" i="1"/>
  <c r="AE45" i="1"/>
  <c r="AD44" i="1"/>
  <c r="AC43" i="1"/>
  <c r="AB42" i="1"/>
  <c r="AB41" i="1"/>
  <c r="AA40" i="1"/>
  <c r="Z39" i="1"/>
  <c r="Y38" i="1"/>
  <c r="X37" i="1"/>
  <c r="X36" i="1"/>
  <c r="H36" i="1"/>
  <c r="W35" i="1"/>
  <c r="V34" i="1"/>
  <c r="Y20" i="1"/>
  <c r="AC19" i="1"/>
  <c r="AG18" i="1"/>
  <c r="H18" i="1"/>
  <c r="Y17" i="1"/>
  <c r="AC16" i="1"/>
  <c r="AG15" i="1"/>
  <c r="H15" i="1"/>
  <c r="Z14" i="1"/>
  <c r="AE13" i="1"/>
  <c r="W12" i="1"/>
  <c r="AB11" i="1"/>
  <c r="AG10" i="1"/>
  <c r="H10" i="1"/>
  <c r="Z9" i="1"/>
  <c r="AE8" i="1"/>
  <c r="AB96" i="1"/>
  <c r="AB93" i="1"/>
  <c r="AB90" i="1"/>
  <c r="X88" i="1"/>
  <c r="AB70" i="1"/>
  <c r="W68" i="1"/>
  <c r="AE67" i="1"/>
  <c r="X65" i="1"/>
  <c r="AH64" i="1"/>
  <c r="AE46" i="1"/>
  <c r="AD45" i="1"/>
  <c r="AA41" i="1"/>
  <c r="AA70" i="1"/>
  <c r="AB67" i="1"/>
  <c r="W65" i="1"/>
  <c r="AF64" i="1"/>
  <c r="X63" i="1"/>
  <c r="AH62" i="1"/>
  <c r="Z61" i="1"/>
  <c r="AC46" i="1"/>
  <c r="AB45" i="1"/>
  <c r="AB44" i="1"/>
  <c r="AA43" i="1"/>
  <c r="Z42" i="1"/>
  <c r="Y41" i="1"/>
  <c r="X40" i="1"/>
  <c r="X61" i="1"/>
  <c r="AH35" i="1"/>
  <c r="AE64" i="1"/>
  <c r="X39" i="1"/>
  <c r="W37" i="1"/>
  <c r="V35" i="1"/>
  <c r="V12" i="1"/>
  <c r="W39" i="1"/>
  <c r="V37" i="1"/>
  <c r="AB19" i="1"/>
  <c r="AF15" i="1"/>
  <c r="Y14" i="1"/>
  <c r="Y13" i="1"/>
  <c r="AE15" i="1"/>
  <c r="AA15" i="1"/>
  <c r="AA44" i="1"/>
  <c r="X41" i="1"/>
  <c r="AA19" i="1"/>
  <c r="X14" i="1"/>
  <c r="W63" i="1"/>
  <c r="AA16" i="1"/>
  <c r="X20" i="1"/>
  <c r="Z16" i="1"/>
  <c r="H12" i="1"/>
  <c r="AA67" i="1"/>
  <c r="H39" i="1"/>
  <c r="H37" i="1"/>
  <c r="Z19" i="1"/>
  <c r="AB16" i="1"/>
  <c r="AD15" i="1"/>
  <c r="W14" i="1"/>
  <c r="AH20" i="1"/>
  <c r="AD8" i="1"/>
  <c r="X70" i="1"/>
  <c r="AH17" i="1"/>
  <c r="AB13" i="1"/>
  <c r="AF9" i="1"/>
  <c r="V11" i="1"/>
  <c r="AH34" i="1"/>
  <c r="AC8" i="1"/>
  <c r="AB8" i="1"/>
  <c r="AB46" i="1"/>
  <c r="Z43" i="1"/>
  <c r="W40" i="1"/>
  <c r="X38" i="1"/>
  <c r="W36" i="1"/>
  <c r="AG34" i="1"/>
  <c r="W20" i="1"/>
  <c r="X17" i="1"/>
  <c r="W16" i="1"/>
  <c r="AF86" i="1"/>
  <c r="AF62" i="1"/>
  <c r="W38" i="1"/>
  <c r="V20" i="1"/>
  <c r="W17" i="1"/>
  <c r="AF10" i="1"/>
  <c r="Y9" i="1"/>
  <c r="Y8" i="1"/>
  <c r="AC13" i="1"/>
  <c r="AF69" i="1"/>
  <c r="H40" i="1"/>
  <c r="V38" i="1"/>
  <c r="V17" i="1"/>
  <c r="AH12" i="1"/>
  <c r="AH11" i="1"/>
  <c r="AE10" i="1"/>
  <c r="X9" i="1"/>
  <c r="AD10" i="1"/>
  <c r="Y42" i="1"/>
  <c r="AF12" i="1"/>
  <c r="AA10" i="1"/>
  <c r="AD18" i="1"/>
  <c r="AC12" i="1"/>
  <c r="AF18" i="1"/>
  <c r="AG12" i="1"/>
  <c r="AA11" i="1"/>
  <c r="W9" i="1"/>
  <c r="AA45" i="1"/>
  <c r="AE18" i="1"/>
  <c r="AD13" i="1"/>
  <c r="Z11" i="1"/>
  <c r="Y39" i="1"/>
  <c r="Y11" i="1"/>
  <c r="AF14" i="1"/>
  <c r="R14" i="1" l="1"/>
  <c r="K11" i="1"/>
  <c r="K39" i="1"/>
  <c r="L11" i="1"/>
  <c r="P13" i="1"/>
  <c r="Q18" i="1"/>
  <c r="M45" i="1"/>
  <c r="I9" i="1"/>
  <c r="M11" i="1"/>
  <c r="S12" i="1"/>
  <c r="R18" i="1"/>
  <c r="O12" i="1"/>
  <c r="P18" i="1"/>
  <c r="M10" i="1"/>
  <c r="R12" i="1"/>
  <c r="K42" i="1"/>
  <c r="P10" i="1"/>
  <c r="J9" i="1"/>
  <c r="Q10" i="1"/>
  <c r="T11" i="1"/>
  <c r="T12" i="1"/>
  <c r="R69" i="1"/>
  <c r="O13" i="1"/>
  <c r="K8" i="1"/>
  <c r="K9" i="1"/>
  <c r="R10" i="1"/>
  <c r="I17" i="1"/>
  <c r="I38" i="1"/>
  <c r="R62" i="1"/>
  <c r="R86" i="1"/>
  <c r="I16" i="1"/>
  <c r="J17" i="1"/>
  <c r="I20" i="1"/>
  <c r="S34" i="1"/>
  <c r="I36" i="1"/>
  <c r="J38" i="1"/>
  <c r="I40" i="1"/>
  <c r="L43" i="1"/>
  <c r="N46" i="1"/>
  <c r="N8" i="1"/>
  <c r="O8" i="1"/>
  <c r="T34" i="1"/>
  <c r="R9" i="1"/>
  <c r="N13" i="1"/>
  <c r="T17" i="1"/>
  <c r="J70" i="1"/>
  <c r="P8" i="1"/>
  <c r="T20" i="1"/>
  <c r="I14" i="1"/>
  <c r="P15" i="1"/>
  <c r="N16" i="1"/>
  <c r="L19" i="1"/>
  <c r="M67" i="1"/>
  <c r="L16" i="1"/>
  <c r="J20" i="1"/>
  <c r="M16" i="1"/>
  <c r="I63" i="1"/>
  <c r="J14" i="1"/>
  <c r="M19" i="1"/>
  <c r="J41" i="1"/>
  <c r="M44" i="1"/>
  <c r="M15" i="1"/>
  <c r="Q15" i="1"/>
  <c r="K13" i="1"/>
  <c r="K14" i="1"/>
  <c r="R15" i="1"/>
  <c r="N19" i="1"/>
  <c r="I39" i="1"/>
  <c r="I37" i="1"/>
  <c r="J39" i="1"/>
  <c r="Q64" i="1"/>
  <c r="T35" i="1"/>
  <c r="J61" i="1"/>
  <c r="J40" i="1"/>
  <c r="K41" i="1"/>
  <c r="L42" i="1"/>
  <c r="M43" i="1"/>
  <c r="N44" i="1"/>
  <c r="N45" i="1"/>
  <c r="O46" i="1"/>
  <c r="L61" i="1"/>
  <c r="T62" i="1"/>
  <c r="J63" i="1"/>
  <c r="R64" i="1"/>
  <c r="I65" i="1"/>
  <c r="N67" i="1"/>
  <c r="M70" i="1"/>
  <c r="M41" i="1"/>
  <c r="P45" i="1"/>
  <c r="Q46" i="1"/>
  <c r="T64" i="1"/>
  <c r="J65" i="1"/>
  <c r="Q67" i="1"/>
  <c r="I68" i="1"/>
  <c r="N70" i="1"/>
  <c r="J88" i="1"/>
  <c r="N90" i="1"/>
  <c r="N93" i="1"/>
  <c r="N96" i="1"/>
  <c r="Q8" i="1"/>
  <c r="L9" i="1"/>
  <c r="S10" i="1"/>
  <c r="N11" i="1"/>
  <c r="I12" i="1"/>
  <c r="Q13" i="1"/>
  <c r="L14" i="1"/>
  <c r="S15" i="1"/>
  <c r="O16" i="1"/>
  <c r="K17" i="1"/>
  <c r="S18" i="1"/>
  <c r="O19" i="1"/>
  <c r="K20" i="1"/>
  <c r="I35" i="1"/>
  <c r="J36" i="1"/>
  <c r="J37" i="1"/>
  <c r="K38" i="1"/>
  <c r="L39" i="1"/>
  <c r="M40" i="1"/>
  <c r="N41" i="1"/>
  <c r="N42" i="1"/>
  <c r="O43" i="1"/>
  <c r="P44" i="1"/>
  <c r="Q45" i="1"/>
  <c r="R46" i="1"/>
  <c r="N61" i="1"/>
  <c r="M63" i="1"/>
  <c r="M65" i="1"/>
  <c r="R67" i="1"/>
  <c r="J68" i="1"/>
  <c r="Q70" i="1"/>
  <c r="I71" i="1"/>
  <c r="L72" i="1"/>
  <c r="M88" i="1"/>
  <c r="J112" i="1"/>
  <c r="M42" i="1"/>
  <c r="T15" i="1"/>
  <c r="P16" i="1"/>
  <c r="L17" i="1"/>
  <c r="T18" i="1"/>
  <c r="P19" i="1"/>
  <c r="L20" i="1"/>
  <c r="I34" i="1"/>
  <c r="J35" i="1"/>
  <c r="K36" i="1"/>
  <c r="L37" i="1"/>
  <c r="M38" i="1"/>
  <c r="M39" i="1"/>
  <c r="N40" i="1"/>
  <c r="O41" i="1"/>
  <c r="P42" i="1"/>
  <c r="Q43" i="1"/>
  <c r="Q44" i="1"/>
  <c r="R45" i="1"/>
  <c r="T46" i="1"/>
  <c r="I60" i="1"/>
  <c r="Q61" i="1"/>
  <c r="N63" i="1"/>
  <c r="N65" i="1"/>
  <c r="T67" i="1"/>
  <c r="M68" i="1"/>
  <c r="R70" i="1"/>
  <c r="J71" i="1"/>
  <c r="M72" i="1"/>
  <c r="N43" i="1"/>
  <c r="L63" i="1"/>
  <c r="T10" i="1"/>
  <c r="R13" i="1"/>
  <c r="P11" i="1"/>
  <c r="N14" i="1"/>
  <c r="I15" i="1"/>
  <c r="Q16" i="1"/>
  <c r="M17" i="1"/>
  <c r="I18" i="1"/>
  <c r="Q19" i="1"/>
  <c r="M20" i="1"/>
  <c r="J34" i="1"/>
  <c r="K35" i="1"/>
  <c r="L36" i="1"/>
  <c r="M37" i="1"/>
  <c r="N38" i="1"/>
  <c r="N39" i="1"/>
  <c r="O40" i="1"/>
  <c r="P41" i="1"/>
  <c r="Q42" i="1"/>
  <c r="R43" i="1"/>
  <c r="R44" i="1"/>
  <c r="S45" i="1"/>
  <c r="J60" i="1"/>
  <c r="R61" i="1"/>
  <c r="P63" i="1"/>
  <c r="P65" i="1"/>
  <c r="I66" i="1"/>
  <c r="N68" i="1"/>
  <c r="T70" i="1"/>
  <c r="P71" i="1"/>
  <c r="N72" i="1"/>
  <c r="M9" i="1"/>
  <c r="S13" i="1"/>
  <c r="T8" i="1"/>
  <c r="Q11" i="1"/>
  <c r="L12" i="1"/>
  <c r="T13" i="1"/>
  <c r="O14" i="1"/>
  <c r="J15" i="1"/>
  <c r="R16" i="1"/>
  <c r="N17" i="1"/>
  <c r="J18" i="1"/>
  <c r="R19" i="1"/>
  <c r="N20" i="1"/>
  <c r="L34" i="1"/>
  <c r="M35" i="1"/>
  <c r="M36" i="1"/>
  <c r="N37" i="1"/>
  <c r="O38" i="1"/>
  <c r="P39" i="1"/>
  <c r="Q40" i="1"/>
  <c r="Q41" i="1"/>
  <c r="R42" i="1"/>
  <c r="S43" i="1"/>
  <c r="T44" i="1"/>
  <c r="L60" i="1"/>
  <c r="T61" i="1"/>
  <c r="I62" i="1"/>
  <c r="Q63" i="1"/>
  <c r="Q65" i="1"/>
  <c r="J66" i="1"/>
  <c r="P68" i="1"/>
  <c r="I69" i="1"/>
  <c r="Q71" i="1"/>
  <c r="Q72" i="1"/>
  <c r="L87" i="1"/>
  <c r="J91" i="1"/>
  <c r="J94" i="1"/>
  <c r="J97" i="1"/>
  <c r="L40" i="1"/>
  <c r="O44" i="1"/>
  <c r="M61" i="1"/>
  <c r="N9" i="1"/>
  <c r="K12" i="1"/>
  <c r="O9" i="1"/>
  <c r="S16" i="1"/>
  <c r="N35" i="1"/>
  <c r="O37" i="1"/>
  <c r="Q39" i="1"/>
  <c r="R40" i="1"/>
  <c r="R41" i="1"/>
  <c r="S42" i="1"/>
  <c r="T43" i="1"/>
  <c r="M60" i="1"/>
  <c r="J62" i="1"/>
  <c r="R63" i="1"/>
  <c r="I64" i="1"/>
  <c r="L66" i="1"/>
  <c r="Q68" i="1"/>
  <c r="J69" i="1"/>
  <c r="R71" i="1"/>
  <c r="R72" i="1"/>
  <c r="N87" i="1"/>
  <c r="R113" i="1"/>
  <c r="R8" i="1"/>
  <c r="O11" i="1"/>
  <c r="J12" i="1"/>
  <c r="M14" i="1"/>
  <c r="S8" i="1"/>
  <c r="I10" i="1"/>
  <c r="J10" i="1"/>
  <c r="I8" i="1"/>
  <c r="P9" i="1"/>
  <c r="K10" i="1"/>
  <c r="R11" i="1"/>
  <c r="M12" i="1"/>
  <c r="I13" i="1"/>
  <c r="P14" i="1"/>
  <c r="K15" i="1"/>
  <c r="O17" i="1"/>
  <c r="K18" i="1"/>
  <c r="S19" i="1"/>
  <c r="O20" i="1"/>
  <c r="M34" i="1"/>
  <c r="N36" i="1"/>
  <c r="P38" i="1"/>
  <c r="R65" i="1"/>
  <c r="J8" i="1"/>
  <c r="Q9" i="1"/>
  <c r="L10" i="1"/>
  <c r="S11" i="1"/>
  <c r="N12" i="1"/>
  <c r="J13" i="1"/>
  <c r="Q14" i="1"/>
  <c r="L15" i="1"/>
  <c r="T16" i="1"/>
  <c r="P17" i="1"/>
  <c r="L18" i="1"/>
  <c r="T19" i="1"/>
  <c r="P20" i="1"/>
  <c r="N34" i="1"/>
  <c r="O35" i="1"/>
  <c r="P36" i="1"/>
  <c r="Q37" i="1"/>
  <c r="Q38" i="1"/>
  <c r="R39" i="1"/>
  <c r="S40" i="1"/>
  <c r="T41" i="1"/>
  <c r="I45" i="1"/>
  <c r="I46" i="1"/>
  <c r="N60" i="1"/>
  <c r="M62" i="1"/>
  <c r="J64" i="1"/>
  <c r="M66" i="1"/>
  <c r="R68" i="1"/>
  <c r="L69" i="1"/>
  <c r="Q87" i="1"/>
  <c r="I89" i="1"/>
  <c r="Q17" i="1"/>
  <c r="M18" i="1"/>
  <c r="Q20" i="1"/>
  <c r="O34" i="1"/>
  <c r="P35" i="1"/>
  <c r="Q36" i="1"/>
  <c r="R37" i="1"/>
  <c r="R38" i="1"/>
  <c r="S39" i="1"/>
  <c r="T40" i="1"/>
  <c r="I44" i="1"/>
  <c r="J45" i="1"/>
  <c r="J46" i="1"/>
  <c r="P60" i="1"/>
  <c r="N62" i="1"/>
  <c r="L64" i="1"/>
  <c r="N66" i="1"/>
  <c r="M69" i="1"/>
  <c r="I86" i="1"/>
  <c r="R89" i="1"/>
  <c r="I19" i="1"/>
  <c r="L8" i="1"/>
  <c r="N10" i="1"/>
  <c r="P12" i="1"/>
  <c r="L13" i="1"/>
  <c r="S14" i="1"/>
  <c r="N15" i="1"/>
  <c r="J16" i="1"/>
  <c r="R17" i="1"/>
  <c r="N18" i="1"/>
  <c r="J19" i="1"/>
  <c r="R20" i="1"/>
  <c r="Q34" i="1"/>
  <c r="Q35" i="1"/>
  <c r="R36" i="1"/>
  <c r="S37" i="1"/>
  <c r="T38" i="1"/>
  <c r="I42" i="1"/>
  <c r="I43" i="1"/>
  <c r="J44" i="1"/>
  <c r="K45" i="1"/>
  <c r="L46" i="1"/>
  <c r="Q60" i="1"/>
  <c r="P62" i="1"/>
  <c r="M64" i="1"/>
  <c r="Q66" i="1"/>
  <c r="I67" i="1"/>
  <c r="N69" i="1"/>
  <c r="J86" i="1"/>
  <c r="R92" i="1"/>
  <c r="R95" i="1"/>
  <c r="R98" i="1"/>
  <c r="S9" i="1"/>
  <c r="I11" i="1"/>
  <c r="M8" i="1"/>
  <c r="T9" i="1"/>
  <c r="O10" i="1"/>
  <c r="J11" i="1"/>
  <c r="Q12" i="1"/>
  <c r="M13" i="1"/>
  <c r="T14" i="1"/>
  <c r="O15" i="1"/>
  <c r="K16" i="1"/>
  <c r="S17" i="1"/>
  <c r="O18" i="1"/>
  <c r="K19" i="1"/>
  <c r="S20" i="1"/>
  <c r="R34" i="1"/>
  <c r="R35" i="1"/>
  <c r="S36" i="1"/>
  <c r="T37" i="1"/>
  <c r="I41" i="1"/>
  <c r="J42" i="1"/>
  <c r="J43" i="1"/>
  <c r="K44" i="1"/>
  <c r="L45" i="1"/>
  <c r="M46" i="1"/>
  <c r="R60" i="1"/>
  <c r="I61" i="1"/>
  <c r="Q62" i="1"/>
  <c r="N64" i="1"/>
  <c r="R66" i="1"/>
  <c r="J67" i="1"/>
  <c r="Q69" i="1"/>
  <c r="I70" i="1"/>
  <c r="P86" i="1"/>
  <c r="N114" i="1"/>
  <c r="T88" i="1"/>
  <c r="P89" i="1"/>
  <c r="L90" i="1"/>
  <c r="T91" i="1"/>
  <c r="P92" i="1"/>
  <c r="L93" i="1"/>
  <c r="T94" i="1"/>
  <c r="P95" i="1"/>
  <c r="L96" i="1"/>
  <c r="T97" i="1"/>
  <c r="P98" i="1"/>
  <c r="T112" i="1"/>
  <c r="P113" i="1"/>
  <c r="L114" i="1"/>
  <c r="Q86" i="1"/>
  <c r="M87" i="1"/>
  <c r="I88" i="1"/>
  <c r="Q89" i="1"/>
  <c r="M90" i="1"/>
  <c r="I91" i="1"/>
  <c r="Q92" i="1"/>
  <c r="M93" i="1"/>
  <c r="I94" i="1"/>
  <c r="Q95" i="1"/>
  <c r="M96" i="1"/>
  <c r="I97" i="1"/>
  <c r="Q98" i="1"/>
  <c r="I112" i="1"/>
  <c r="Q113" i="1"/>
  <c r="M114" i="1"/>
  <c r="K34" i="1"/>
  <c r="S35" i="1"/>
  <c r="O36" i="1"/>
  <c r="K37" i="1"/>
  <c r="S38" i="1"/>
  <c r="O39" i="1"/>
  <c r="K40" i="1"/>
  <c r="S41" i="1"/>
  <c r="O42" i="1"/>
  <c r="K43" i="1"/>
  <c r="S44" i="1"/>
  <c r="O45" i="1"/>
  <c r="K46" i="1"/>
  <c r="O60" i="1"/>
  <c r="K61" i="1"/>
  <c r="S62" i="1"/>
  <c r="O63" i="1"/>
  <c r="K64" i="1"/>
  <c r="S65" i="1"/>
  <c r="O66" i="1"/>
  <c r="K67" i="1"/>
  <c r="S68" i="1"/>
  <c r="O69" i="1"/>
  <c r="K70" i="1"/>
  <c r="S71" i="1"/>
  <c r="O72" i="1"/>
  <c r="S86" i="1"/>
  <c r="O87" i="1"/>
  <c r="K88" i="1"/>
  <c r="S89" i="1"/>
  <c r="O90" i="1"/>
  <c r="K91" i="1"/>
  <c r="S92" i="1"/>
  <c r="O93" i="1"/>
  <c r="K94" i="1"/>
  <c r="S95" i="1"/>
  <c r="O96" i="1"/>
  <c r="K97" i="1"/>
  <c r="S98" i="1"/>
  <c r="K112" i="1"/>
  <c r="S113" i="1"/>
  <c r="O114" i="1"/>
  <c r="T65" i="1"/>
  <c r="P66" i="1"/>
  <c r="L67" i="1"/>
  <c r="T68" i="1"/>
  <c r="P69" i="1"/>
  <c r="L70" i="1"/>
  <c r="T71" i="1"/>
  <c r="P72" i="1"/>
  <c r="T86" i="1"/>
  <c r="P87" i="1"/>
  <c r="L88" i="1"/>
  <c r="T89" i="1"/>
  <c r="P90" i="1"/>
  <c r="L91" i="1"/>
  <c r="T92" i="1"/>
  <c r="P93" i="1"/>
  <c r="L94" i="1"/>
  <c r="T95" i="1"/>
  <c r="P96" i="1"/>
  <c r="L97" i="1"/>
  <c r="T98" i="1"/>
  <c r="L112" i="1"/>
  <c r="T113" i="1"/>
  <c r="P114" i="1"/>
  <c r="Q90" i="1"/>
  <c r="M91" i="1"/>
  <c r="I92" i="1"/>
  <c r="Q93" i="1"/>
  <c r="M94" i="1"/>
  <c r="I95" i="1"/>
  <c r="Q96" i="1"/>
  <c r="M97" i="1"/>
  <c r="I98" i="1"/>
  <c r="M112" i="1"/>
  <c r="I113" i="1"/>
  <c r="Q114" i="1"/>
  <c r="R87" i="1"/>
  <c r="N88" i="1"/>
  <c r="J89" i="1"/>
  <c r="R90" i="1"/>
  <c r="N91" i="1"/>
  <c r="J92" i="1"/>
  <c r="R93" i="1"/>
  <c r="N94" i="1"/>
  <c r="J95" i="1"/>
  <c r="R96" i="1"/>
  <c r="N97" i="1"/>
  <c r="J98" i="1"/>
  <c r="N112" i="1"/>
  <c r="J113" i="1"/>
  <c r="R114" i="1"/>
  <c r="S60" i="1"/>
  <c r="O61" i="1"/>
  <c r="K62" i="1"/>
  <c r="S63" i="1"/>
  <c r="O64" i="1"/>
  <c r="K65" i="1"/>
  <c r="S66" i="1"/>
  <c r="O67" i="1"/>
  <c r="K68" i="1"/>
  <c r="S69" i="1"/>
  <c r="O70" i="1"/>
  <c r="K71" i="1"/>
  <c r="S72" i="1"/>
  <c r="K86" i="1"/>
  <c r="S87" i="1"/>
  <c r="O88" i="1"/>
  <c r="K89" i="1"/>
  <c r="S90" i="1"/>
  <c r="O91" i="1"/>
  <c r="K92" i="1"/>
  <c r="S93" i="1"/>
  <c r="O94" i="1"/>
  <c r="K95" i="1"/>
  <c r="S96" i="1"/>
  <c r="O97" i="1"/>
  <c r="K98" i="1"/>
  <c r="O112" i="1"/>
  <c r="K113" i="1"/>
  <c r="S114" i="1"/>
  <c r="P34" i="1"/>
  <c r="L35" i="1"/>
  <c r="T36" i="1"/>
  <c r="P37" i="1"/>
  <c r="L38" i="1"/>
  <c r="T39" i="1"/>
  <c r="P40" i="1"/>
  <c r="L41" i="1"/>
  <c r="T42" i="1"/>
  <c r="P43" i="1"/>
  <c r="L44" i="1"/>
  <c r="T45" i="1"/>
  <c r="P46" i="1"/>
  <c r="T60" i="1"/>
  <c r="P61" i="1"/>
  <c r="L62" i="1"/>
  <c r="T63" i="1"/>
  <c r="P64" i="1"/>
  <c r="L65" i="1"/>
  <c r="T66" i="1"/>
  <c r="P67" i="1"/>
  <c r="L68" i="1"/>
  <c r="T69" i="1"/>
  <c r="P70" i="1"/>
  <c r="L71" i="1"/>
  <c r="T72" i="1"/>
  <c r="L86" i="1"/>
  <c r="T87" i="1"/>
  <c r="P88" i="1"/>
  <c r="L89" i="1"/>
  <c r="T90" i="1"/>
  <c r="P91" i="1"/>
  <c r="L92" i="1"/>
  <c r="T93" i="1"/>
  <c r="P94" i="1"/>
  <c r="L95" i="1"/>
  <c r="T96" i="1"/>
  <c r="P97" i="1"/>
  <c r="L98" i="1"/>
  <c r="P112" i="1"/>
  <c r="L113" i="1"/>
  <c r="T114" i="1"/>
  <c r="M71" i="1"/>
  <c r="I72" i="1"/>
  <c r="M86" i="1"/>
  <c r="I87" i="1"/>
  <c r="Q88" i="1"/>
  <c r="M89" i="1"/>
  <c r="I90" i="1"/>
  <c r="Q91" i="1"/>
  <c r="M92" i="1"/>
  <c r="I93" i="1"/>
  <c r="Q94" i="1"/>
  <c r="M95" i="1"/>
  <c r="I96" i="1"/>
  <c r="Q97" i="1"/>
  <c r="M98" i="1"/>
  <c r="Q112" i="1"/>
  <c r="M113" i="1"/>
  <c r="I114" i="1"/>
  <c r="N71" i="1"/>
  <c r="J72" i="1"/>
  <c r="N86" i="1"/>
  <c r="J87" i="1"/>
  <c r="R88" i="1"/>
  <c r="N89" i="1"/>
  <c r="J90" i="1"/>
  <c r="R91" i="1"/>
  <c r="N92" i="1"/>
  <c r="J93" i="1"/>
  <c r="R94" i="1"/>
  <c r="N95" i="1"/>
  <c r="J96" i="1"/>
  <c r="R97" i="1"/>
  <c r="N98" i="1"/>
  <c r="R112" i="1"/>
  <c r="N113" i="1"/>
  <c r="J114" i="1"/>
  <c r="S46" i="1"/>
  <c r="K60" i="1"/>
  <c r="S61" i="1"/>
  <c r="O62" i="1"/>
  <c r="K63" i="1"/>
  <c r="S64" i="1"/>
  <c r="O65" i="1"/>
  <c r="K66" i="1"/>
  <c r="S67" i="1"/>
  <c r="O68" i="1"/>
  <c r="K69" i="1"/>
  <c r="S70" i="1"/>
  <c r="O71" i="1"/>
  <c r="K72" i="1"/>
  <c r="O86" i="1"/>
  <c r="K87" i="1"/>
  <c r="S88" i="1"/>
  <c r="O89" i="1"/>
  <c r="K90" i="1"/>
  <c r="S91" i="1"/>
  <c r="O92" i="1"/>
  <c r="K93" i="1"/>
  <c r="S94" i="1"/>
  <c r="O95" i="1"/>
  <c r="K96" i="1"/>
  <c r="S97" i="1"/>
  <c r="O98" i="1"/>
  <c r="S112" i="1"/>
  <c r="O113" i="1"/>
  <c r="K114" i="1"/>
  <c r="L116" i="1"/>
  <c r="L74" i="1"/>
  <c r="H109" i="1"/>
  <c r="H31" i="1"/>
  <c r="L100" i="1"/>
  <c r="L48" i="1"/>
  <c r="H2" i="1"/>
  <c r="H83" i="1"/>
  <c r="H57" i="1"/>
  <c r="A9" i="1"/>
  <c r="A11" i="1"/>
  <c r="L22" i="1"/>
  <c r="A12" i="1" l="1"/>
  <c r="I5" i="1" s="1"/>
  <c r="H116" i="1" l="1"/>
  <c r="H74" i="1"/>
  <c r="H100" i="1"/>
  <c r="H48" i="1"/>
  <c r="I7" i="1"/>
  <c r="I6" i="1"/>
  <c r="J5" i="1"/>
  <c r="H22" i="1"/>
  <c r="I111" i="1" l="1"/>
  <c r="I85" i="1"/>
  <c r="I59" i="1"/>
  <c r="I33" i="1"/>
  <c r="W5" i="1"/>
  <c r="J6" i="1"/>
  <c r="J7" i="1"/>
  <c r="K5" i="1"/>
  <c r="L5" i="1" l="1"/>
  <c r="K7" i="1"/>
  <c r="K6" i="1"/>
  <c r="J111" i="1"/>
  <c r="J85" i="1"/>
  <c r="J59" i="1"/>
  <c r="J33" i="1"/>
  <c r="X5" i="1"/>
  <c r="K111" i="1" l="1"/>
  <c r="K85" i="1"/>
  <c r="K59" i="1"/>
  <c r="K33" i="1"/>
  <c r="Y5" i="1"/>
  <c r="L7" i="1"/>
  <c r="M5" i="1"/>
  <c r="L6" i="1"/>
  <c r="M6" i="1" l="1"/>
  <c r="N5" i="1"/>
  <c r="M7" i="1"/>
  <c r="L59" i="1"/>
  <c r="L85" i="1"/>
  <c r="L111" i="1"/>
  <c r="L33" i="1"/>
  <c r="Z5" i="1"/>
  <c r="M111" i="1" l="1"/>
  <c r="M85" i="1"/>
  <c r="M59" i="1"/>
  <c r="M33" i="1"/>
  <c r="AA5" i="1"/>
  <c r="N7" i="1"/>
  <c r="N6" i="1"/>
  <c r="O5" i="1"/>
  <c r="O7" i="1" l="1"/>
  <c r="P5" i="1"/>
  <c r="O6" i="1"/>
  <c r="N111" i="1"/>
  <c r="N33" i="1"/>
  <c r="AB5" i="1"/>
  <c r="N59" i="1"/>
  <c r="N85" i="1"/>
  <c r="P7" i="1" l="1"/>
  <c r="Q5" i="1"/>
  <c r="P6" i="1"/>
  <c r="O59" i="1"/>
  <c r="O85" i="1"/>
  <c r="O111" i="1"/>
  <c r="O33" i="1"/>
  <c r="AC5" i="1"/>
  <c r="Q7" i="1" l="1"/>
  <c r="Q6" i="1"/>
  <c r="R5" i="1"/>
  <c r="P85" i="1"/>
  <c r="P111" i="1"/>
  <c r="P33" i="1"/>
  <c r="P59" i="1"/>
  <c r="AD5" i="1"/>
  <c r="R7" i="1" l="1"/>
  <c r="S5" i="1"/>
  <c r="R6" i="1"/>
  <c r="Q85" i="1"/>
  <c r="Q111" i="1"/>
  <c r="Q33" i="1"/>
  <c r="AE5" i="1"/>
  <c r="Q59" i="1"/>
  <c r="S7" i="1" l="1"/>
  <c r="T5" i="1"/>
  <c r="S6" i="1"/>
  <c r="R85" i="1"/>
  <c r="R111" i="1"/>
  <c r="AF5" i="1"/>
  <c r="R59" i="1"/>
  <c r="R33" i="1"/>
  <c r="J116" i="1" l="1"/>
  <c r="J74" i="1"/>
  <c r="J100" i="1"/>
  <c r="J48" i="1"/>
  <c r="J22" i="1"/>
  <c r="T7" i="1"/>
  <c r="T6" i="1"/>
  <c r="S85" i="1"/>
  <c r="S111" i="1"/>
  <c r="S59" i="1"/>
  <c r="S33" i="1"/>
  <c r="AG5" i="1"/>
  <c r="T111" i="1" l="1"/>
  <c r="T33" i="1"/>
  <c r="T59" i="1"/>
  <c r="T85" i="1"/>
  <c r="AH5" i="1"/>
</calcChain>
</file>

<file path=xl/sharedStrings.xml><?xml version="1.0" encoding="utf-8"?>
<sst xmlns="http://schemas.openxmlformats.org/spreadsheetml/2006/main" count="221" uniqueCount="145">
  <si>
    <t>САУ ГПА ГТН-16Р-ПС-11 "НЕМАН" "КС"-Бованенково ГП2</t>
  </si>
  <si>
    <t>№ ГПА</t>
  </si>
  <si>
    <t>агрегат</t>
  </si>
  <si>
    <t>GPA3.</t>
  </si>
  <si>
    <t>Сменная ведомость ГПА128 на</t>
  </si>
  <si>
    <t>дата</t>
  </si>
  <si>
    <t>начало пути</t>
  </si>
  <si>
    <t>Получение данных с OPC UA@</t>
  </si>
  <si>
    <t>смена</t>
  </si>
  <si>
    <t>значение</t>
  </si>
  <si>
    <t>.Value;1</t>
  </si>
  <si>
    <t>smena=1</t>
  </si>
  <si>
    <t>дневная</t>
  </si>
  <si>
    <t>декскрипшен</t>
  </si>
  <si>
    <t>.Value.100;1</t>
  </si>
  <si>
    <t>текущие значения</t>
  </si>
  <si>
    <t>smena=2</t>
  </si>
  <si>
    <t>ночная</t>
  </si>
  <si>
    <t>папка</t>
  </si>
  <si>
    <t>ед.изм</t>
  </si>
  <si>
    <t>№</t>
  </si>
  <si>
    <t>Название</t>
  </si>
  <si>
    <t>ед.изм.</t>
  </si>
  <si>
    <t>AE.AE_NE</t>
  </si>
  <si>
    <t>Мощность на валу ГТУ-ЦБН</t>
  </si>
  <si>
    <t>год</t>
  </si>
  <si>
    <t>AI.AI_TvinK</t>
  </si>
  <si>
    <t>Температура воздуха на входе в двигатель</t>
  </si>
  <si>
    <t>месяц</t>
  </si>
  <si>
    <t>AE.AE_Ngg</t>
  </si>
  <si>
    <t>Частота вращения ротора ГГ</t>
  </si>
  <si>
    <t>день</t>
  </si>
  <si>
    <t>AE.AE_Nst</t>
  </si>
  <si>
    <t>Частота вращения СТ</t>
  </si>
  <si>
    <t>AI.AI_dPvou</t>
  </si>
  <si>
    <t>Перепад давления воздуха на фильтрах ВОУ</t>
  </si>
  <si>
    <t>AI.AI_dPv_inGTD</t>
  </si>
  <si>
    <t>Разрежение воздуха перед ГТД</t>
  </si>
  <si>
    <t>выбор смены</t>
  </si>
  <si>
    <t>AI.AI_PvoutK</t>
  </si>
  <si>
    <t>Давление за компрессором ГГ</t>
  </si>
  <si>
    <t>диапзон</t>
  </si>
  <si>
    <t>AE.AE_Tt</t>
  </si>
  <si>
    <t>Температура за турбиной</t>
  </si>
  <si>
    <t>AE.AE_Tst</t>
  </si>
  <si>
    <t>Температура за СТ</t>
  </si>
  <si>
    <t>AI.AI_Pvot</t>
  </si>
  <si>
    <t>Давление воздуха в системе охлаждения трансмиссии</t>
  </si>
  <si>
    <t>AI.AI_Tatm</t>
  </si>
  <si>
    <t>Температура наружного воздуха</t>
  </si>
  <si>
    <t>AI.AI_Pg_inN</t>
  </si>
  <si>
    <t>Давление газа на входе ЦБК</t>
  </si>
  <si>
    <t>AI.AI_Pg_outN</t>
  </si>
  <si>
    <t>Давление газа на выходе ЦБК</t>
  </si>
  <si>
    <t>Смена с</t>
  </si>
  <si>
    <t>до</t>
  </si>
  <si>
    <t>Сдал:</t>
  </si>
  <si>
    <t>должность</t>
  </si>
  <si>
    <t>ФИО</t>
  </si>
  <si>
    <t>Подпись</t>
  </si>
  <si>
    <t>Принял:</t>
  </si>
  <si>
    <t>AI.AI_Tg_inN</t>
  </si>
  <si>
    <t>Температура газа на входе ЦБК</t>
  </si>
  <si>
    <t>AI.AI_Tg_outN</t>
  </si>
  <si>
    <t>Температура газа на выходе ЦБК</t>
  </si>
  <si>
    <t>AE.AE_PressRatio</t>
  </si>
  <si>
    <t>Степень сжатия</t>
  </si>
  <si>
    <t>AI.AI_PinSK</t>
  </si>
  <si>
    <t>Давление топливного газа перед СК</t>
  </si>
  <si>
    <t>AI.AI_TginDG</t>
  </si>
  <si>
    <t>Температура топливного газа перед ДГ</t>
  </si>
  <si>
    <t>AI.AI_dP_BFTG</t>
  </si>
  <si>
    <t>Перепад давления на БФТГ</t>
  </si>
  <si>
    <t>AI.AI_Pm_inGTU</t>
  </si>
  <si>
    <t>Давление масла на входе в двигатель</t>
  </si>
  <si>
    <t>AI.AI_Tm_inGTU</t>
  </si>
  <si>
    <t>Температура масла на входе в двигатель</t>
  </si>
  <si>
    <t>AI.AI_Psufl</t>
  </si>
  <si>
    <t>Давление суфлирования</t>
  </si>
  <si>
    <t>AI.AI_Tm_outSPK</t>
  </si>
  <si>
    <t>Температура масла на выходе из опоры ШП компрессора ГГ</t>
  </si>
  <si>
    <t>AI.AI_Tm_outRPT</t>
  </si>
  <si>
    <t>Температура масла на выходе из опоры РП турбины ГГ</t>
  </si>
  <si>
    <t>AI.AI_Tm_out_ST</t>
  </si>
  <si>
    <t>Температура масла на выходе из опор СТ</t>
  </si>
  <si>
    <t>AI.AI_Pm_otkach</t>
  </si>
  <si>
    <t>Давление масла откачки из ГТД</t>
  </si>
  <si>
    <t>AI.AI_Tm_outGTD</t>
  </si>
  <si>
    <t>Температура масла откачки из ГТД ДТ2</t>
  </si>
  <si>
    <t>AI.AI_Vmbd</t>
  </si>
  <si>
    <t>Объем масла в МБД</t>
  </si>
  <si>
    <t>AI.AI_Tmbd</t>
  </si>
  <si>
    <t>Температура масла в МБД ДТ1</t>
  </si>
  <si>
    <t>AI.AI_Vpp</t>
  </si>
  <si>
    <t>Виброскорость корпуса двигателя в зоне ПП</t>
  </si>
  <si>
    <t>AI.AI_Vzp</t>
  </si>
  <si>
    <t>Виброскорость корпуса двигателя в зоне ЗП</t>
  </si>
  <si>
    <t>AI.AI_Pmsn_1</t>
  </si>
  <si>
    <t>Давление масла на входе в компрессор 1</t>
  </si>
  <si>
    <t>AI.AI_Pmsn_2</t>
  </si>
  <si>
    <t>Давление масла на входе в компрессор 2</t>
  </si>
  <si>
    <t>AI.AI_Pm_inMO</t>
  </si>
  <si>
    <t>Давление масла на входе в МО ЦБК</t>
  </si>
  <si>
    <t>AI.AI_Tm_inMO</t>
  </si>
  <si>
    <t>Температура масла на входе в МО ЦБК </t>
  </si>
  <si>
    <t>AI.AI_dP_MFN</t>
  </si>
  <si>
    <t>Перепад давления на масляном фильтре перед компрессором</t>
  </si>
  <si>
    <t>AI.AI_T_OP</t>
  </si>
  <si>
    <t>Температура вкладыша опорного подшипника</t>
  </si>
  <si>
    <t>AI.AI_T_OUP</t>
  </si>
  <si>
    <t>Температура вкладыша опорно-упорного подшипника</t>
  </si>
  <si>
    <t>AI.AI_T_rk_OUP</t>
  </si>
  <si>
    <t>Температура рабочих колодок опорно-упорного подшипника</t>
  </si>
  <si>
    <t>AI.AI_T_uk_OUP</t>
  </si>
  <si>
    <t>Температура установочных колодок опорно-упорного подшипника</t>
  </si>
  <si>
    <t>AI.AI_Vmbn</t>
  </si>
  <si>
    <t>Объем масла в МБК</t>
  </si>
  <si>
    <t>AI.AI_Tmbn</t>
  </si>
  <si>
    <t>Температура масла в МБК</t>
  </si>
  <si>
    <t>AI.AI_Vp_POvert</t>
  </si>
  <si>
    <t>Виброперемещение ротора в передней опоре (вертик.)</t>
  </si>
  <si>
    <t>AI.AI_Vp_POgor</t>
  </si>
  <si>
    <t>Виброперемещение ротора в передней опоре (гориз.)</t>
  </si>
  <si>
    <t>AI.AI_Vm_ZOvert</t>
  </si>
  <si>
    <t>Виброперемещение ротора в задней опоре (вертик.)</t>
  </si>
  <si>
    <t>AI.AI_Vm_ZOgor</t>
  </si>
  <si>
    <t>Виброперемещение ротора в задней опоре (гориз.)</t>
  </si>
  <si>
    <t>AI.AI_Os_1</t>
  </si>
  <si>
    <t>Осевой сдвиг ротора 1</t>
  </si>
  <si>
    <t>AI.AI_Os_2</t>
  </si>
  <si>
    <t>Осевой сдвиг ротора 2</t>
  </si>
  <si>
    <t>AI.AI_Pbg_inKIP</t>
  </si>
  <si>
    <t>Давление буферного газа на входе в КИП ГДУ</t>
  </si>
  <si>
    <t>AI.AI_dPbg_FiltPDE3</t>
  </si>
  <si>
    <t>Перепад давления на фильтрах буферного газа (PDE3)</t>
  </si>
  <si>
    <t>AI.AI_dP_1SGU_vsas</t>
  </si>
  <si>
    <t>dP на дросселе (расх. буф. газа на 1-ую ступень ГДУ со ст. вс.)</t>
  </si>
  <si>
    <t>AI.AI_dP_1SGU_nagn</t>
  </si>
  <si>
    <t>dP на дросселе (расх. буф. газа на 1-ую ступень ГДУ со ст. Нагн.)</t>
  </si>
  <si>
    <t>AI.AI_Tbg_inKIP</t>
  </si>
  <si>
    <t>Температура буферного газа на входе в КИП ГДУ</t>
  </si>
  <si>
    <t>AI.AI_Pzv_inSGU</t>
  </si>
  <si>
    <t>Давление барьерного воздуха на входе в СГУ</t>
  </si>
  <si>
    <t>AI.AI_Tbv_inSGU</t>
  </si>
  <si>
    <t>Температура барьерного воздуха на входе в СГУ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</si>
</sst>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"/>
    <numFmt numFmtId="165" formatCode="dd\.mm\.yyyy\ h:mm"/>
    <numFmt numFmtId="166" formatCode="dd\.mm\.yyyy"/>
    <numFmt numFmtId="167" formatCode="dd\.mm\.yyyy\ h:mm:ss"/>
    <numFmt numFmtId="168" formatCode="0.0"/>
    <numFmt numFmtId="169" formatCode="0.000"/>
  </numFmts>
  <fonts count="49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Arial"/>
      <family val="2"/>
    </font>
    <font>
      <sz val="13.5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3" fillId="0" borderId="0" xfId="0" applyFont="1"/>
    <xf numFmtId="164" fontId="4" fillId="0" borderId="0" xfId="0" applyNumberFormat="1" applyFont="1"/>
    <xf numFmtId="165" fontId="5" fillId="0" borderId="0" xfId="0" applyNumberFormat="1" applyFont="1"/>
    <xf numFmtId="0" fontId="6" fillId="0" borderId="0" xfId="0" applyFont="1" applyAlignment="1">
      <alignment vertical="center"/>
    </xf>
    <xf numFmtId="166" fontId="7" fillId="0" borderId="0" xfId="0" applyNumberFormat="1" applyFont="1" applyAlignment="1">
      <alignment horizontal="left" vertical="center"/>
    </xf>
    <xf numFmtId="167" fontId="8" fillId="0" borderId="0" xfId="0" applyNumberFormat="1" applyFont="1"/>
    <xf numFmtId="20" fontId="9" fillId="0" borderId="0" xfId="0" applyNumberFormat="1" applyFont="1"/>
    <xf numFmtId="0" fontId="10" fillId="0" borderId="1" xfId="0" applyFont="1" applyBorder="1"/>
    <xf numFmtId="165" fontId="11" fillId="0" borderId="1" xfId="0" applyNumberFormat="1" applyFont="1" applyBorder="1"/>
    <xf numFmtId="0" fontId="12" fillId="0" borderId="2" xfId="0" applyFont="1" applyBorder="1"/>
    <xf numFmtId="0" fontId="13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20" fontId="15" fillId="0" borderId="3" xfId="0" applyNumberFormat="1" applyFont="1" applyBorder="1" applyAlignment="1">
      <alignment vertical="center"/>
    </xf>
    <xf numFmtId="0" fontId="16" fillId="0" borderId="4" xfId="0" applyFont="1" applyBorder="1"/>
    <xf numFmtId="0" fontId="17" fillId="0" borderId="0" xfId="0" applyFont="1"/>
    <xf numFmtId="0" fontId="18" fillId="0" borderId="5" xfId="0" applyFont="1" applyBorder="1"/>
    <xf numFmtId="0" fontId="19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vertical="center" wrapText="1"/>
    </xf>
    <xf numFmtId="168" fontId="21" fillId="0" borderId="3" xfId="0" applyNumberFormat="1" applyFont="1" applyBorder="1" applyAlignment="1">
      <alignment horizontal="right" vertical="center"/>
    </xf>
    <xf numFmtId="0" fontId="22" fillId="0" borderId="5" xfId="0" applyFont="1" applyBorder="1"/>
    <xf numFmtId="2" fontId="23" fillId="0" borderId="3" xfId="0" applyNumberFormat="1" applyFont="1" applyBorder="1" applyAlignment="1">
      <alignment horizontal="right" vertical="center"/>
    </xf>
    <xf numFmtId="21" fontId="24" fillId="0" borderId="0" xfId="0" applyNumberFormat="1" applyFont="1"/>
    <xf numFmtId="1" fontId="25" fillId="0" borderId="3" xfId="0" applyNumberFormat="1" applyFont="1" applyBorder="1" applyAlignment="1">
      <alignment horizontal="right" vertical="center"/>
    </xf>
    <xf numFmtId="169" fontId="26" fillId="0" borderId="3" xfId="0" applyNumberFormat="1" applyFont="1" applyBorder="1" applyAlignment="1">
      <alignment horizontal="right" vertical="center"/>
    </xf>
    <xf numFmtId="0" fontId="27" fillId="0" borderId="4" xfId="0" applyFont="1" applyBorder="1"/>
    <xf numFmtId="0" fontId="28" fillId="0" borderId="6" xfId="0" applyFont="1" applyBorder="1" applyAlignment="1">
      <alignment horizontal="center" vertical="center"/>
    </xf>
    <xf numFmtId="0" fontId="29" fillId="0" borderId="6" xfId="0" applyFont="1" applyBorder="1" applyAlignment="1">
      <alignment vertical="center" wrapText="1"/>
    </xf>
    <xf numFmtId="169" fontId="30" fillId="0" borderId="6" xfId="0" applyNumberFormat="1" applyFont="1" applyBorder="1" applyAlignment="1">
      <alignment horizontal="righ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right" vertical="center" wrapText="1"/>
    </xf>
    <xf numFmtId="20" fontId="33" fillId="0" borderId="0" xfId="0" applyNumberFormat="1" applyFont="1" applyAlignment="1">
      <alignment horizontal="center" vertical="center"/>
    </xf>
    <xf numFmtId="169" fontId="34" fillId="0" borderId="0" xfId="0" applyNumberFormat="1" applyFont="1" applyAlignment="1">
      <alignment horizontal="center" vertical="center"/>
    </xf>
    <xf numFmtId="20" fontId="35" fillId="0" borderId="0" xfId="0" applyNumberFormat="1" applyFont="1" applyAlignment="1">
      <alignment horizontal="right" vertical="center"/>
    </xf>
    <xf numFmtId="169" fontId="36" fillId="0" borderId="0" xfId="0" applyNumberFormat="1" applyFont="1" applyAlignment="1">
      <alignment horizontal="right" vertical="center"/>
    </xf>
    <xf numFmtId="0" fontId="38" fillId="0" borderId="0" xfId="0" applyFont="1" applyAlignment="1">
      <alignment horizontal="center" vertical="top" wrapText="1"/>
    </xf>
    <xf numFmtId="169" fontId="39" fillId="0" borderId="0" xfId="0" applyNumberFormat="1" applyFont="1" applyAlignment="1">
      <alignment horizontal="center" vertical="top"/>
    </xf>
    <xf numFmtId="169" fontId="40" fillId="0" borderId="0" xfId="0" applyNumberFormat="1" applyFont="1" applyAlignment="1">
      <alignment horizontal="right" vertical="center"/>
    </xf>
    <xf numFmtId="0" fontId="41" fillId="0" borderId="1" xfId="0" applyFont="1" applyBorder="1" applyAlignment="1">
      <alignment vertical="center" wrapText="1"/>
    </xf>
    <xf numFmtId="0" fontId="42" fillId="0" borderId="1" xfId="0" applyFont="1" applyBorder="1" applyAlignment="1">
      <alignment horizontal="center" vertical="center"/>
    </xf>
    <xf numFmtId="169" fontId="43" fillId="0" borderId="1" xfId="0" applyNumberFormat="1" applyFont="1" applyBorder="1" applyAlignment="1">
      <alignment horizontal="right" vertical="center"/>
    </xf>
    <xf numFmtId="0" fontId="44" fillId="0" borderId="6" xfId="0" applyFont="1" applyBorder="1" applyAlignment="1">
      <alignment horizontal="center" vertical="top" wrapText="1"/>
    </xf>
    <xf numFmtId="169" fontId="45" fillId="0" borderId="6" xfId="0" applyNumberFormat="1" applyFont="1" applyBorder="1" applyAlignment="1">
      <alignment horizontal="center" vertical="top"/>
    </xf>
    <xf numFmtId="169" fontId="46" fillId="0" borderId="6" xfId="0" applyNumberFormat="1" applyFont="1" applyBorder="1" applyAlignment="1">
      <alignment horizontal="right" vertical="center"/>
    </xf>
    <xf numFmtId="0" fontId="47" fillId="0" borderId="0" xfId="0" applyFont="1" applyAlignment="1">
      <alignment vertical="center" wrapText="1"/>
    </xf>
    <xf numFmtId="0" fontId="48" fillId="0" borderId="0" xfId="0" applyFont="1"/>
    <xf numFmtId="0" fontId="2" fillId="0" borderId="0" xfId="0" applyFont="1" applyAlignment="1">
      <alignment horizontal="left" vertical="center"/>
    </xf>
    <xf numFmtId="166" fontId="37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0"/>
  <sheetViews>
    <sheetView tabSelected="1" topLeftCell="F1" workbookViewId="0">
      <selection activeCell="L9" sqref="L9"/>
    </sheetView>
  </sheetViews>
  <sheetFormatPr defaultColWidth="9.109375" defaultRowHeight="15" customHeight="1" x14ac:dyDescent="0.3"/>
  <cols>
    <col min="1" max="5" width="0" style="46" hidden="1" customWidth="1"/>
    <col min="6" max="6" width="5.109375" style="46" customWidth="1"/>
    <col min="7" max="7" width="56.21875" style="46" customWidth="1"/>
    <col min="8" max="8" width="14.6640625" style="46" customWidth="1"/>
    <col min="9" max="9" width="12" style="46" customWidth="1"/>
    <col min="10" max="11" width="11.6640625" style="46" customWidth="1"/>
    <col min="12" max="12" width="11.109375" style="46" customWidth="1"/>
    <col min="13" max="20" width="11.6640625" style="46" customWidth="1"/>
    <col min="22" max="51" width="0" style="46" hidden="1" customWidth="1"/>
  </cols>
  <sheetData>
    <row r="1" spans="1:51" ht="19.5" customHeight="1" x14ac:dyDescent="0.3">
      <c r="A1" s="1"/>
      <c r="B1" s="1"/>
      <c r="C1" s="1"/>
      <c r="D1" s="1"/>
      <c r="E1" s="1"/>
      <c r="F1" s="1"/>
      <c r="G1" s="47" t="s">
        <v>0</v>
      </c>
      <c r="H1" s="47"/>
      <c r="I1" s="47"/>
      <c r="J1" s="1"/>
      <c r="K1" s="1"/>
      <c r="L1" s="1"/>
      <c r="M1" s="2"/>
      <c r="N1" s="1"/>
      <c r="O1" s="1"/>
      <c r="P1" s="1"/>
      <c r="Q1" s="1"/>
      <c r="R1" s="1"/>
      <c r="S1" s="2"/>
      <c r="T1" s="2"/>
      <c r="U1" s="1"/>
      <c r="V1" s="3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ht="19.5" customHeight="1" x14ac:dyDescent="0.3">
      <c r="A2" s="4">
        <f ca="1">NOW()</f>
        <v>44673.645992245372</v>
      </c>
      <c r="B2" s="1" t="s">
        <v>1</v>
      </c>
      <c r="C2" s="1"/>
      <c r="D2" s="1" t="s">
        <v>2</v>
      </c>
      <c r="E2" s="1" t="s">
        <v>3</v>
      </c>
      <c r="F2" s="1"/>
      <c r="G2" s="5" t="s">
        <v>4</v>
      </c>
      <c r="H2" s="6">
        <f>A3</f>
        <v>44221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ht="18.600000000000001" customHeight="1" x14ac:dyDescent="0.3">
      <c r="A3" s="7">
        <f>reportdate</f>
        <v>44221</v>
      </c>
      <c r="B3" s="1" t="s">
        <v>5</v>
      </c>
      <c r="C3" s="1"/>
      <c r="D3" s="1" t="s">
        <v>6</v>
      </c>
      <c r="E3" s="1" t="s">
        <v>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ht="15.6" hidden="1" x14ac:dyDescent="0.3">
      <c r="A4" s="3">
        <f>smena</f>
        <v>1</v>
      </c>
      <c r="B4" s="1" t="s">
        <v>8</v>
      </c>
      <c r="C4" s="1"/>
      <c r="D4" s="1" t="s">
        <v>9</v>
      </c>
      <c r="E4" s="1" t="s">
        <v>10</v>
      </c>
      <c r="F4" s="1"/>
      <c r="G4" s="1"/>
      <c r="H4" s="1"/>
      <c r="I4" s="1" t="b">
        <v>1</v>
      </c>
      <c r="J4" s="1" t="b">
        <v>1</v>
      </c>
      <c r="K4" s="1" t="b">
        <v>1</v>
      </c>
      <c r="L4" s="1" t="b">
        <v>1</v>
      </c>
      <c r="M4" s="1" t="b">
        <v>1</v>
      </c>
      <c r="N4" s="1" t="b">
        <v>1</v>
      </c>
      <c r="O4" s="1" t="b">
        <v>1</v>
      </c>
      <c r="P4" s="1" t="b">
        <v>1</v>
      </c>
      <c r="Q4" s="1" t="b">
        <v>1</v>
      </c>
      <c r="R4" s="1" t="b">
        <v>1</v>
      </c>
      <c r="S4" s="1" t="b">
        <v>1</v>
      </c>
      <c r="T4" s="1" t="b">
        <v>1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ht="15.6" hidden="1" x14ac:dyDescent="0.3">
      <c r="A5" s="1" t="s">
        <v>11</v>
      </c>
      <c r="B5" s="1" t="s">
        <v>12</v>
      </c>
      <c r="C5" s="1"/>
      <c r="D5" s="1" t="s">
        <v>13</v>
      </c>
      <c r="E5" s="1" t="s">
        <v>14</v>
      </c>
      <c r="F5" s="1"/>
      <c r="G5" s="1"/>
      <c r="H5" s="1"/>
      <c r="I5" s="4">
        <f>A12+A14</f>
        <v>44221.333333333336</v>
      </c>
      <c r="J5" s="4">
        <f t="shared" ref="J5:T5" si="0">I5+1/24</f>
        <v>44221.375</v>
      </c>
      <c r="K5" s="4">
        <f t="shared" si="0"/>
        <v>44221.416666666664</v>
      </c>
      <c r="L5" s="4">
        <f t="shared" si="0"/>
        <v>44221.458333333328</v>
      </c>
      <c r="M5" s="4">
        <f t="shared" si="0"/>
        <v>44221.499999999993</v>
      </c>
      <c r="N5" s="4">
        <f t="shared" si="0"/>
        <v>44221.541666666657</v>
      </c>
      <c r="O5" s="4">
        <f t="shared" si="0"/>
        <v>44221.583333333321</v>
      </c>
      <c r="P5" s="4">
        <f t="shared" si="0"/>
        <v>44221.624999999985</v>
      </c>
      <c r="Q5" s="4">
        <f t="shared" si="0"/>
        <v>44221.66666666665</v>
      </c>
      <c r="R5" s="4">
        <f t="shared" si="0"/>
        <v>44221.708333333314</v>
      </c>
      <c r="S5" s="4">
        <f t="shared" si="0"/>
        <v>44221.749999999978</v>
      </c>
      <c r="T5" s="4">
        <f t="shared" si="0"/>
        <v>44221.791666666642</v>
      </c>
      <c r="U5" s="1"/>
      <c r="V5" s="1" t="s">
        <v>15</v>
      </c>
      <c r="W5" s="8">
        <f t="shared" ref="W5:AI5" si="1">I7</f>
        <v>0.33333333333333331</v>
      </c>
      <c r="X5" s="8">
        <f t="shared" si="1"/>
        <v>0.375</v>
      </c>
      <c r="Y5" s="8">
        <f t="shared" si="1"/>
        <v>0.41666666666666669</v>
      </c>
      <c r="Z5" s="8">
        <f t="shared" si="1"/>
        <v>0.45833333333333331</v>
      </c>
      <c r="AA5" s="8">
        <f t="shared" si="1"/>
        <v>0.5</v>
      </c>
      <c r="AB5" s="8">
        <f t="shared" si="1"/>
        <v>0.54166666666666663</v>
      </c>
      <c r="AC5" s="8">
        <f t="shared" si="1"/>
        <v>0.58333333333333337</v>
      </c>
      <c r="AD5" s="8">
        <f t="shared" si="1"/>
        <v>0.625</v>
      </c>
      <c r="AE5" s="8">
        <f t="shared" si="1"/>
        <v>0.66666666666666663</v>
      </c>
      <c r="AF5" s="8">
        <f t="shared" si="1"/>
        <v>0.70833333333333337</v>
      </c>
      <c r="AG5" s="8">
        <f t="shared" si="1"/>
        <v>0.75</v>
      </c>
      <c r="AH5" s="8">
        <f t="shared" si="1"/>
        <v>0.79166666666666663</v>
      </c>
      <c r="AI5" s="8">
        <f t="shared" si="1"/>
        <v>0</v>
      </c>
      <c r="AJ5" s="1"/>
      <c r="AK5" s="1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ht="15.6" hidden="1" x14ac:dyDescent="0.3">
      <c r="A6" s="1" t="s">
        <v>16</v>
      </c>
      <c r="B6" s="1" t="s">
        <v>17</v>
      </c>
      <c r="C6" s="1"/>
      <c r="D6" s="1"/>
      <c r="E6" s="1"/>
      <c r="F6" s="9"/>
      <c r="G6" s="9"/>
      <c r="H6" s="9"/>
      <c r="I6" s="10">
        <f t="shared" ref="I6:T6" si="2">I5+$A$15</f>
        <v>44221.335416666669</v>
      </c>
      <c r="J6" s="10">
        <f t="shared" si="2"/>
        <v>44221.377083333333</v>
      </c>
      <c r="K6" s="10">
        <f t="shared" si="2"/>
        <v>44221.418749999997</v>
      </c>
      <c r="L6" s="10">
        <f t="shared" si="2"/>
        <v>44221.460416666661</v>
      </c>
      <c r="M6" s="10">
        <f t="shared" si="2"/>
        <v>44221.502083333326</v>
      </c>
      <c r="N6" s="10">
        <f t="shared" si="2"/>
        <v>44221.54374999999</v>
      </c>
      <c r="O6" s="10">
        <f t="shared" si="2"/>
        <v>44221.585416666654</v>
      </c>
      <c r="P6" s="10">
        <f t="shared" si="2"/>
        <v>44221.627083333318</v>
      </c>
      <c r="Q6" s="10">
        <f t="shared" si="2"/>
        <v>44221.668749999983</v>
      </c>
      <c r="R6" s="10">
        <f t="shared" si="2"/>
        <v>44221.710416666647</v>
      </c>
      <c r="S6" s="10">
        <f t="shared" si="2"/>
        <v>44221.752083333311</v>
      </c>
      <c r="T6" s="10">
        <f t="shared" si="2"/>
        <v>44221.793749999975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ht="18.600000000000001" customHeight="1" x14ac:dyDescent="0.3">
      <c r="A7" s="1"/>
      <c r="B7" s="1"/>
      <c r="C7" s="1" t="s">
        <v>18</v>
      </c>
      <c r="D7" s="1" t="s">
        <v>19</v>
      </c>
      <c r="E7" s="11" t="s">
        <v>9</v>
      </c>
      <c r="F7" s="12" t="s">
        <v>20</v>
      </c>
      <c r="G7" s="13" t="s">
        <v>21</v>
      </c>
      <c r="H7" s="13" t="s">
        <v>22</v>
      </c>
      <c r="I7" s="14">
        <f t="shared" ref="I7:T7" si="3">TIME(HOUR(I5), 0, 0)</f>
        <v>0.33333333333333331</v>
      </c>
      <c r="J7" s="14">
        <f t="shared" si="3"/>
        <v>0.375</v>
      </c>
      <c r="K7" s="14">
        <f t="shared" si="3"/>
        <v>0.41666666666666669</v>
      </c>
      <c r="L7" s="14">
        <f t="shared" si="3"/>
        <v>0.45833333333333331</v>
      </c>
      <c r="M7" s="14">
        <f t="shared" si="3"/>
        <v>0.5</v>
      </c>
      <c r="N7" s="14">
        <f t="shared" si="3"/>
        <v>0.54166666666666663</v>
      </c>
      <c r="O7" s="14">
        <f t="shared" si="3"/>
        <v>0.58333333333333337</v>
      </c>
      <c r="P7" s="14">
        <f t="shared" si="3"/>
        <v>0.625</v>
      </c>
      <c r="Q7" s="14">
        <f t="shared" si="3"/>
        <v>0.66666666666666663</v>
      </c>
      <c r="R7" s="14">
        <f t="shared" si="3"/>
        <v>0.70833333333333337</v>
      </c>
      <c r="S7" s="14">
        <f t="shared" si="3"/>
        <v>0.75</v>
      </c>
      <c r="T7" s="14">
        <f t="shared" si="3"/>
        <v>0.79166666666666663</v>
      </c>
      <c r="U7" s="15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ht="40.049999999999997" customHeight="1" x14ac:dyDescent="0.3">
      <c r="A8" s="1"/>
      <c r="B8" s="1"/>
      <c r="C8" s="16" t="s">
        <v>23</v>
      </c>
      <c r="D8" s="11" t="str">
        <f t="shared" ref="D8:D20" si="4">CONCATENATE($E$3, $E$2, $C8, $E$5)</f>
        <v>Получение данных с OPC UA@GPA3.AE.AE_NE.Value.100;1</v>
      </c>
      <c r="E8" s="17" t="str">
        <f t="shared" ref="E8:E20" si="5">CONCATENATE($E$3, $E$2, $C8, $E$4)</f>
        <v>Получение данных с OPC UA@GPA3.AE.AE_NE.Value;1</v>
      </c>
      <c r="F8" s="18">
        <v>1</v>
      </c>
      <c r="G8" s="19" t="s">
        <v>24</v>
      </c>
      <c r="H8" s="18" t="e">
        <f t="shared" ref="H8:H20" ca="1" si="6">CurrAttrValue(D8, 0)</f>
        <v>#NAME?</v>
      </c>
      <c r="I8" s="20" t="e">
        <f t="shared" ref="I8:I20" ca="1" si="7">IF(I$4, IF(ISNUMBER(W8), W8, $V8), "-")</f>
        <v>#NAME?</v>
      </c>
      <c r="J8" s="20" t="e">
        <f t="shared" ref="J8:J20" ca="1" si="8">IF(J$4, IF(ISNUMBER(X8), X8, $V8), "-")</f>
        <v>#NAME?</v>
      </c>
      <c r="K8" s="20" t="e">
        <f t="shared" ref="K8:K20" ca="1" si="9">IF(K$4, IF(ISNUMBER(Y8), Y8, $V8), "-")</f>
        <v>#NAME?</v>
      </c>
      <c r="L8" s="20" t="e">
        <f t="shared" ref="L8:L20" ca="1" si="10">IF(L$4, IF(ISNUMBER(Z8), Z8, $V8), "-")</f>
        <v>#NAME?</v>
      </c>
      <c r="M8" s="20" t="e">
        <f t="shared" ref="M8:M20" ca="1" si="11">IF(M$4, IF(ISNUMBER(AA8), AA8, $V8), "-")</f>
        <v>#NAME?</v>
      </c>
      <c r="N8" s="20" t="e">
        <f t="shared" ref="N8:N20" ca="1" si="12">IF(N$4, IF(ISNUMBER(AB8), AB8, $V8), "-")</f>
        <v>#NAME?</v>
      </c>
      <c r="O8" s="20" t="e">
        <f t="shared" ref="O8:O20" ca="1" si="13">IF(O$4, IF(ISNUMBER(AC8), AC8, $V8), "-")</f>
        <v>#NAME?</v>
      </c>
      <c r="P8" s="20" t="e">
        <f t="shared" ref="P8:P20" ca="1" si="14">IF(P$4, IF(ISNUMBER(AD8), AD8, $V8), "-")</f>
        <v>#NAME?</v>
      </c>
      <c r="Q8" s="20" t="e">
        <f t="shared" ref="Q8:Q20" ca="1" si="15">IF(Q$4, IF(ISNUMBER(AE8), AE8, $V8), "-")</f>
        <v>#NAME?</v>
      </c>
      <c r="R8" s="20" t="e">
        <f t="shared" ref="R8:R20" ca="1" si="16">IF(R$4, IF(ISNUMBER(AF8), AF8, $V8), "-")</f>
        <v>#NAME?</v>
      </c>
      <c r="S8" s="20" t="e">
        <f t="shared" ref="S8:S20" ca="1" si="17">IF(S$4, IF(ISNUMBER(AG8), AG8, $V8), "-")</f>
        <v>#NAME?</v>
      </c>
      <c r="T8" s="20" t="e">
        <f t="shared" ref="T8:T20" ca="1" si="18">IF(T$4, IF(ISNUMBER(AH8), AH8, $V8), "-")</f>
        <v>#NAME?</v>
      </c>
      <c r="U8" s="15"/>
      <c r="V8" s="1" t="e">
        <f t="shared" ref="V8:V20" ca="1" si="19">CurrAttrValue(E8, 0)</f>
        <v>#NAME?</v>
      </c>
      <c r="W8" s="1" t="e">
        <f t="shared" ref="W8:W20" ca="1" si="20">ArchiveAttributeValue($E8, 0, I$5, I$6, 1)</f>
        <v>#NAME?</v>
      </c>
      <c r="X8" s="1" t="e">
        <f t="shared" ref="X8:X20" ca="1" si="21">ArchiveAttributeValue($E8, 0, J$5, J$6, 1)</f>
        <v>#NAME?</v>
      </c>
      <c r="Y8" s="1" t="e">
        <f t="shared" ref="Y8:Y20" ca="1" si="22">ArchiveAttributeValue($E8, 0, K$5, K$6, 1)</f>
        <v>#NAME?</v>
      </c>
      <c r="Z8" s="1" t="e">
        <f t="shared" ref="Z8:Z20" ca="1" si="23">ArchiveAttributeValue($E8, 0, L$5, L$6, 1)</f>
        <v>#NAME?</v>
      </c>
      <c r="AA8" s="1" t="e">
        <f t="shared" ref="AA8:AA20" ca="1" si="24">ArchiveAttributeValue($E8, 0, M$5, M$6, 1)</f>
        <v>#NAME?</v>
      </c>
      <c r="AB8" s="1" t="e">
        <f t="shared" ref="AB8:AB20" ca="1" si="25">ArchiveAttributeValue($E8, 0, N$5, N$6, 1)</f>
        <v>#NAME?</v>
      </c>
      <c r="AC8" s="1" t="e">
        <f t="shared" ref="AC8:AC20" ca="1" si="26">ArchiveAttributeValue($E8, 0, O$5, O$6, 1)</f>
        <v>#NAME?</v>
      </c>
      <c r="AD8" s="1" t="e">
        <f t="shared" ref="AD8:AD20" ca="1" si="27">ArchiveAttributeValue($E8, 0, P$5, P$6, 1)</f>
        <v>#NAME?</v>
      </c>
      <c r="AE8" s="1" t="e">
        <f t="shared" ref="AE8:AE20" ca="1" si="28">ArchiveAttributeValue($E8, 0, Q$5, Q$6, 1)</f>
        <v>#NAME?</v>
      </c>
      <c r="AF8" s="1" t="e">
        <f t="shared" ref="AF8:AF20" ca="1" si="29">ArchiveAttributeValue($E8, 0, R$5, R$6, 1)</f>
        <v>#NAME?</v>
      </c>
      <c r="AG8" s="1" t="e">
        <f t="shared" ref="AG8:AG20" ca="1" si="30">ArchiveAttributeValue($E8, 0, S$5, S$6, 1)</f>
        <v>#NAME?</v>
      </c>
      <c r="AH8" s="1" t="e">
        <f t="shared" ref="AH8:AH20" ca="1" si="31">ArchiveAttributeValue($E8, 0, T$5, T$6, 1)</f>
        <v>#NAME?</v>
      </c>
      <c r="AI8" s="1"/>
      <c r="AJ8" s="1"/>
      <c r="AK8" s="1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ht="40.049999999999997" customHeight="1" x14ac:dyDescent="0.3">
      <c r="A9" s="1">
        <f>YEAR(A3)</f>
        <v>2021</v>
      </c>
      <c r="B9" s="1" t="s">
        <v>25</v>
      </c>
      <c r="C9" s="16" t="s">
        <v>26</v>
      </c>
      <c r="D9" s="11" t="str">
        <f t="shared" si="4"/>
        <v>Получение данных с OPC UA@GPA3.AI.AI_TvinK.Value.100;1</v>
      </c>
      <c r="E9" s="21" t="str">
        <f t="shared" si="5"/>
        <v>Получение данных с OPC UA@GPA3.AI.AI_TvinK.Value;1</v>
      </c>
      <c r="F9" s="18">
        <v>2</v>
      </c>
      <c r="G9" s="19" t="s">
        <v>27</v>
      </c>
      <c r="H9" s="18" t="e">
        <f t="shared" ca="1" si="6"/>
        <v>#NAME?</v>
      </c>
      <c r="I9" s="20" t="e">
        <f t="shared" ca="1" si="7"/>
        <v>#NAME?</v>
      </c>
      <c r="J9" s="20" t="e">
        <f t="shared" ca="1" si="8"/>
        <v>#NAME?</v>
      </c>
      <c r="K9" s="20" t="e">
        <f t="shared" ca="1" si="9"/>
        <v>#NAME?</v>
      </c>
      <c r="L9" s="20" t="e">
        <f t="shared" ca="1" si="10"/>
        <v>#NAME?</v>
      </c>
      <c r="M9" s="20" t="e">
        <f t="shared" ca="1" si="11"/>
        <v>#NAME?</v>
      </c>
      <c r="N9" s="20" t="e">
        <f t="shared" ca="1" si="12"/>
        <v>#NAME?</v>
      </c>
      <c r="O9" s="20" t="e">
        <f t="shared" ca="1" si="13"/>
        <v>#NAME?</v>
      </c>
      <c r="P9" s="20" t="e">
        <f t="shared" ca="1" si="14"/>
        <v>#NAME?</v>
      </c>
      <c r="Q9" s="20" t="e">
        <f t="shared" ca="1" si="15"/>
        <v>#NAME?</v>
      </c>
      <c r="R9" s="20" t="e">
        <f t="shared" ca="1" si="16"/>
        <v>#NAME?</v>
      </c>
      <c r="S9" s="20" t="e">
        <f t="shared" ca="1" si="17"/>
        <v>#NAME?</v>
      </c>
      <c r="T9" s="20" t="e">
        <f t="shared" ca="1" si="18"/>
        <v>#NAME?</v>
      </c>
      <c r="U9" s="15"/>
      <c r="V9" s="1" t="e">
        <f t="shared" ca="1" si="19"/>
        <v>#NAME?</v>
      </c>
      <c r="W9" s="1" t="e">
        <f t="shared" ca="1" si="20"/>
        <v>#NAME?</v>
      </c>
      <c r="X9" s="1" t="e">
        <f t="shared" ca="1" si="21"/>
        <v>#NAME?</v>
      </c>
      <c r="Y9" s="1" t="e">
        <f t="shared" ca="1" si="22"/>
        <v>#NAME?</v>
      </c>
      <c r="Z9" s="1" t="e">
        <f t="shared" ca="1" si="23"/>
        <v>#NAME?</v>
      </c>
      <c r="AA9" s="1" t="e">
        <f t="shared" ca="1" si="24"/>
        <v>#NAME?</v>
      </c>
      <c r="AB9" s="1" t="e">
        <f t="shared" ca="1" si="25"/>
        <v>#NAME?</v>
      </c>
      <c r="AC9" s="1" t="e">
        <f t="shared" ca="1" si="26"/>
        <v>#NAME?</v>
      </c>
      <c r="AD9" s="1" t="e">
        <f t="shared" ca="1" si="27"/>
        <v>#NAME?</v>
      </c>
      <c r="AE9" s="1" t="e">
        <f t="shared" ca="1" si="28"/>
        <v>#NAME?</v>
      </c>
      <c r="AF9" s="1" t="e">
        <f t="shared" ca="1" si="29"/>
        <v>#NAME?</v>
      </c>
      <c r="AG9" s="1" t="e">
        <f t="shared" ca="1" si="30"/>
        <v>#NAME?</v>
      </c>
      <c r="AH9" s="1" t="e">
        <f t="shared" ca="1" si="31"/>
        <v>#NAME?</v>
      </c>
      <c r="AI9" s="1"/>
      <c r="AJ9" s="1"/>
      <c r="AK9" s="1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ht="40.049999999999997" customHeight="1" x14ac:dyDescent="0.3">
      <c r="A10" s="1">
        <f>MONTH(A3)</f>
        <v>1</v>
      </c>
      <c r="B10" s="1" t="s">
        <v>28</v>
      </c>
      <c r="C10" s="16" t="s">
        <v>29</v>
      </c>
      <c r="D10" s="11" t="str">
        <f t="shared" si="4"/>
        <v>Получение данных с OPC UA@GPA3.AE.AE_Ngg.Value.100;1</v>
      </c>
      <c r="E10" s="21" t="str">
        <f t="shared" si="5"/>
        <v>Получение данных с OPC UA@GPA3.AE.AE_Ngg.Value;1</v>
      </c>
      <c r="F10" s="18">
        <v>3</v>
      </c>
      <c r="G10" s="19" t="s">
        <v>30</v>
      </c>
      <c r="H10" s="18" t="e">
        <f t="shared" ca="1" si="6"/>
        <v>#NAME?</v>
      </c>
      <c r="I10" s="20" t="e">
        <f t="shared" ca="1" si="7"/>
        <v>#NAME?</v>
      </c>
      <c r="J10" s="20" t="e">
        <f t="shared" ca="1" si="8"/>
        <v>#NAME?</v>
      </c>
      <c r="K10" s="20" t="e">
        <f t="shared" ca="1" si="9"/>
        <v>#NAME?</v>
      </c>
      <c r="L10" s="20" t="e">
        <f t="shared" ca="1" si="10"/>
        <v>#NAME?</v>
      </c>
      <c r="M10" s="20" t="e">
        <f t="shared" ca="1" si="11"/>
        <v>#NAME?</v>
      </c>
      <c r="N10" s="20" t="e">
        <f t="shared" ca="1" si="12"/>
        <v>#NAME?</v>
      </c>
      <c r="O10" s="20" t="e">
        <f t="shared" ca="1" si="13"/>
        <v>#NAME?</v>
      </c>
      <c r="P10" s="20" t="e">
        <f t="shared" ca="1" si="14"/>
        <v>#NAME?</v>
      </c>
      <c r="Q10" s="20" t="e">
        <f t="shared" ca="1" si="15"/>
        <v>#NAME?</v>
      </c>
      <c r="R10" s="20" t="e">
        <f t="shared" ca="1" si="16"/>
        <v>#NAME?</v>
      </c>
      <c r="S10" s="20" t="e">
        <f t="shared" ca="1" si="17"/>
        <v>#NAME?</v>
      </c>
      <c r="T10" s="20" t="e">
        <f t="shared" ca="1" si="18"/>
        <v>#NAME?</v>
      </c>
      <c r="U10" s="15"/>
      <c r="V10" s="1" t="e">
        <f t="shared" ca="1" si="19"/>
        <v>#NAME?</v>
      </c>
      <c r="W10" s="1" t="e">
        <f t="shared" ca="1" si="20"/>
        <v>#NAME?</v>
      </c>
      <c r="X10" s="1" t="e">
        <f t="shared" ca="1" si="21"/>
        <v>#NAME?</v>
      </c>
      <c r="Y10" s="1" t="e">
        <f t="shared" ca="1" si="22"/>
        <v>#NAME?</v>
      </c>
      <c r="Z10" s="1" t="e">
        <f t="shared" ca="1" si="23"/>
        <v>#NAME?</v>
      </c>
      <c r="AA10" s="1" t="e">
        <f t="shared" ca="1" si="24"/>
        <v>#NAME?</v>
      </c>
      <c r="AB10" s="1" t="e">
        <f t="shared" ca="1" si="25"/>
        <v>#NAME?</v>
      </c>
      <c r="AC10" s="1" t="e">
        <f t="shared" ca="1" si="26"/>
        <v>#NAME?</v>
      </c>
      <c r="AD10" s="1" t="e">
        <f t="shared" ca="1" si="27"/>
        <v>#NAME?</v>
      </c>
      <c r="AE10" s="1" t="e">
        <f t="shared" ca="1" si="28"/>
        <v>#NAME?</v>
      </c>
      <c r="AF10" s="1" t="e">
        <f t="shared" ca="1" si="29"/>
        <v>#NAME?</v>
      </c>
      <c r="AG10" s="1" t="e">
        <f t="shared" ca="1" si="30"/>
        <v>#NAME?</v>
      </c>
      <c r="AH10" s="1" t="e">
        <f t="shared" ca="1" si="31"/>
        <v>#NAME?</v>
      </c>
      <c r="AI10" s="1"/>
      <c r="AJ10" s="1"/>
      <c r="AK10" s="1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ht="40.049999999999997" customHeight="1" x14ac:dyDescent="0.3">
      <c r="A11" s="1">
        <f>DAY(A3)</f>
        <v>25</v>
      </c>
      <c r="B11" s="1" t="s">
        <v>31</v>
      </c>
      <c r="C11" s="16" t="s">
        <v>32</v>
      </c>
      <c r="D11" s="11" t="str">
        <f t="shared" si="4"/>
        <v>Получение данных с OPC UA@GPA3.AE.AE_Nst.Value.100;1</v>
      </c>
      <c r="E11" s="21" t="str">
        <f t="shared" si="5"/>
        <v>Получение данных с OPC UA@GPA3.AE.AE_Nst.Value;1</v>
      </c>
      <c r="F11" s="18">
        <v>4</v>
      </c>
      <c r="G11" s="19" t="s">
        <v>33</v>
      </c>
      <c r="H11" s="18" t="e">
        <f t="shared" ca="1" si="6"/>
        <v>#NAME?</v>
      </c>
      <c r="I11" s="20" t="e">
        <f t="shared" ca="1" si="7"/>
        <v>#NAME?</v>
      </c>
      <c r="J11" s="20" t="e">
        <f t="shared" ca="1" si="8"/>
        <v>#NAME?</v>
      </c>
      <c r="K11" s="20" t="e">
        <f t="shared" ca="1" si="9"/>
        <v>#NAME?</v>
      </c>
      <c r="L11" s="20" t="e">
        <f t="shared" ca="1" si="10"/>
        <v>#NAME?</v>
      </c>
      <c r="M11" s="20" t="e">
        <f t="shared" ca="1" si="11"/>
        <v>#NAME?</v>
      </c>
      <c r="N11" s="20" t="e">
        <f t="shared" ca="1" si="12"/>
        <v>#NAME?</v>
      </c>
      <c r="O11" s="20" t="e">
        <f t="shared" ca="1" si="13"/>
        <v>#NAME?</v>
      </c>
      <c r="P11" s="20" t="e">
        <f t="shared" ca="1" si="14"/>
        <v>#NAME?</v>
      </c>
      <c r="Q11" s="20" t="e">
        <f t="shared" ca="1" si="15"/>
        <v>#NAME?</v>
      </c>
      <c r="R11" s="20" t="e">
        <f t="shared" ca="1" si="16"/>
        <v>#NAME?</v>
      </c>
      <c r="S11" s="20" t="e">
        <f t="shared" ca="1" si="17"/>
        <v>#NAME?</v>
      </c>
      <c r="T11" s="20" t="e">
        <f t="shared" ca="1" si="18"/>
        <v>#NAME?</v>
      </c>
      <c r="U11" s="15"/>
      <c r="V11" s="1" t="e">
        <f t="shared" ca="1" si="19"/>
        <v>#NAME?</v>
      </c>
      <c r="W11" s="1" t="e">
        <f t="shared" ca="1" si="20"/>
        <v>#NAME?</v>
      </c>
      <c r="X11" s="1" t="e">
        <f t="shared" ca="1" si="21"/>
        <v>#NAME?</v>
      </c>
      <c r="Y11" s="1" t="e">
        <f t="shared" ca="1" si="22"/>
        <v>#NAME?</v>
      </c>
      <c r="Z11" s="1" t="e">
        <f t="shared" ca="1" si="23"/>
        <v>#NAME?</v>
      </c>
      <c r="AA11" s="1" t="e">
        <f t="shared" ca="1" si="24"/>
        <v>#NAME?</v>
      </c>
      <c r="AB11" s="1" t="e">
        <f t="shared" ca="1" si="25"/>
        <v>#NAME?</v>
      </c>
      <c r="AC11" s="1" t="e">
        <f t="shared" ca="1" si="26"/>
        <v>#NAME?</v>
      </c>
      <c r="AD11" s="1" t="e">
        <f t="shared" ca="1" si="27"/>
        <v>#NAME?</v>
      </c>
      <c r="AE11" s="1" t="e">
        <f t="shared" ca="1" si="28"/>
        <v>#NAME?</v>
      </c>
      <c r="AF11" s="1" t="e">
        <f t="shared" ca="1" si="29"/>
        <v>#NAME?</v>
      </c>
      <c r="AG11" s="1" t="e">
        <f t="shared" ca="1" si="30"/>
        <v>#NAME?</v>
      </c>
      <c r="AH11" s="1" t="e">
        <f t="shared" ca="1" si="31"/>
        <v>#NAME?</v>
      </c>
      <c r="AI11" s="1"/>
      <c r="AJ11" s="1"/>
      <c r="AK11" s="1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ht="40.049999999999997" customHeight="1" x14ac:dyDescent="0.3">
      <c r="A12" s="4">
        <f>DATE(A9, A10, A11)</f>
        <v>44221</v>
      </c>
      <c r="B12" s="1"/>
      <c r="C12" s="16" t="s">
        <v>34</v>
      </c>
      <c r="D12" s="11" t="str">
        <f t="shared" si="4"/>
        <v>Получение данных с OPC UA@GPA3.AI.AI_dPvou.Value.100;1</v>
      </c>
      <c r="E12" s="21" t="str">
        <f t="shared" si="5"/>
        <v>Получение данных с OPC UA@GPA3.AI.AI_dPvou.Value;1</v>
      </c>
      <c r="F12" s="18">
        <v>5</v>
      </c>
      <c r="G12" s="19" t="s">
        <v>35</v>
      </c>
      <c r="H12" s="18" t="e">
        <f t="shared" ca="1" si="6"/>
        <v>#NAME?</v>
      </c>
      <c r="I12" s="20" t="e">
        <f t="shared" ca="1" si="7"/>
        <v>#NAME?</v>
      </c>
      <c r="J12" s="20" t="e">
        <f t="shared" ca="1" si="8"/>
        <v>#NAME?</v>
      </c>
      <c r="K12" s="20" t="e">
        <f t="shared" ca="1" si="9"/>
        <v>#NAME?</v>
      </c>
      <c r="L12" s="20" t="e">
        <f t="shared" ca="1" si="10"/>
        <v>#NAME?</v>
      </c>
      <c r="M12" s="20" t="e">
        <f t="shared" ca="1" si="11"/>
        <v>#NAME?</v>
      </c>
      <c r="N12" s="20" t="e">
        <f t="shared" ca="1" si="12"/>
        <v>#NAME?</v>
      </c>
      <c r="O12" s="20" t="e">
        <f t="shared" ca="1" si="13"/>
        <v>#NAME?</v>
      </c>
      <c r="P12" s="20" t="e">
        <f t="shared" ca="1" si="14"/>
        <v>#NAME?</v>
      </c>
      <c r="Q12" s="20" t="e">
        <f t="shared" ca="1" si="15"/>
        <v>#NAME?</v>
      </c>
      <c r="R12" s="20" t="e">
        <f t="shared" ca="1" si="16"/>
        <v>#NAME?</v>
      </c>
      <c r="S12" s="20" t="e">
        <f t="shared" ca="1" si="17"/>
        <v>#NAME?</v>
      </c>
      <c r="T12" s="20" t="e">
        <f t="shared" ca="1" si="18"/>
        <v>#NAME?</v>
      </c>
      <c r="U12" s="15"/>
      <c r="V12" s="1" t="e">
        <f t="shared" ca="1" si="19"/>
        <v>#NAME?</v>
      </c>
      <c r="W12" s="1" t="e">
        <f t="shared" ca="1" si="20"/>
        <v>#NAME?</v>
      </c>
      <c r="X12" s="1" t="e">
        <f t="shared" ca="1" si="21"/>
        <v>#NAME?</v>
      </c>
      <c r="Y12" s="1" t="e">
        <f t="shared" ca="1" si="22"/>
        <v>#NAME?</v>
      </c>
      <c r="Z12" s="1" t="e">
        <f t="shared" ca="1" si="23"/>
        <v>#NAME?</v>
      </c>
      <c r="AA12" s="1" t="e">
        <f t="shared" ca="1" si="24"/>
        <v>#NAME?</v>
      </c>
      <c r="AB12" s="1" t="e">
        <f t="shared" ca="1" si="25"/>
        <v>#NAME?</v>
      </c>
      <c r="AC12" s="1" t="e">
        <f t="shared" ca="1" si="26"/>
        <v>#NAME?</v>
      </c>
      <c r="AD12" s="1" t="e">
        <f t="shared" ca="1" si="27"/>
        <v>#NAME?</v>
      </c>
      <c r="AE12" s="1" t="e">
        <f t="shared" ca="1" si="28"/>
        <v>#NAME?</v>
      </c>
      <c r="AF12" s="1" t="e">
        <f t="shared" ca="1" si="29"/>
        <v>#NAME?</v>
      </c>
      <c r="AG12" s="1" t="e">
        <f t="shared" ca="1" si="30"/>
        <v>#NAME?</v>
      </c>
      <c r="AH12" s="1" t="e">
        <f t="shared" ca="1" si="31"/>
        <v>#NAME?</v>
      </c>
      <c r="AI12" s="1"/>
      <c r="AJ12" s="1"/>
      <c r="AK12" s="1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ht="40.049999999999997" customHeight="1" x14ac:dyDescent="0.3">
      <c r="A13" s="1"/>
      <c r="B13" s="1"/>
      <c r="C13" s="16" t="s">
        <v>36</v>
      </c>
      <c r="D13" s="11" t="str">
        <f t="shared" si="4"/>
        <v>Получение данных с OPC UA@GPA3.AI.AI_dPv_inGTD.Value.100;1</v>
      </c>
      <c r="E13" s="21" t="str">
        <f t="shared" si="5"/>
        <v>Получение данных с OPC UA@GPA3.AI.AI_dPv_inGTD.Value;1</v>
      </c>
      <c r="F13" s="18">
        <v>6</v>
      </c>
      <c r="G13" s="19" t="s">
        <v>37</v>
      </c>
      <c r="H13" s="18" t="e">
        <f t="shared" ca="1" si="6"/>
        <v>#NAME?</v>
      </c>
      <c r="I13" s="22" t="e">
        <f t="shared" ca="1" si="7"/>
        <v>#NAME?</v>
      </c>
      <c r="J13" s="22" t="e">
        <f t="shared" ca="1" si="8"/>
        <v>#NAME?</v>
      </c>
      <c r="K13" s="22" t="e">
        <f t="shared" ca="1" si="9"/>
        <v>#NAME?</v>
      </c>
      <c r="L13" s="22" t="e">
        <f t="shared" ca="1" si="10"/>
        <v>#NAME?</v>
      </c>
      <c r="M13" s="22" t="e">
        <f t="shared" ca="1" si="11"/>
        <v>#NAME?</v>
      </c>
      <c r="N13" s="22" t="e">
        <f t="shared" ca="1" si="12"/>
        <v>#NAME?</v>
      </c>
      <c r="O13" s="22" t="e">
        <f t="shared" ca="1" si="13"/>
        <v>#NAME?</v>
      </c>
      <c r="P13" s="22" t="e">
        <f t="shared" ca="1" si="14"/>
        <v>#NAME?</v>
      </c>
      <c r="Q13" s="22" t="e">
        <f t="shared" ca="1" si="15"/>
        <v>#NAME?</v>
      </c>
      <c r="R13" s="22" t="e">
        <f t="shared" ca="1" si="16"/>
        <v>#NAME?</v>
      </c>
      <c r="S13" s="22" t="e">
        <f t="shared" ca="1" si="17"/>
        <v>#NAME?</v>
      </c>
      <c r="T13" s="22" t="e">
        <f t="shared" ca="1" si="18"/>
        <v>#NAME?</v>
      </c>
      <c r="U13" s="15"/>
      <c r="V13" s="1" t="e">
        <f t="shared" ca="1" si="19"/>
        <v>#NAME?</v>
      </c>
      <c r="W13" s="1" t="e">
        <f t="shared" ca="1" si="20"/>
        <v>#NAME?</v>
      </c>
      <c r="X13" s="1" t="e">
        <f t="shared" ca="1" si="21"/>
        <v>#NAME?</v>
      </c>
      <c r="Y13" s="1" t="e">
        <f t="shared" ca="1" si="22"/>
        <v>#NAME?</v>
      </c>
      <c r="Z13" s="1" t="e">
        <f t="shared" ca="1" si="23"/>
        <v>#NAME?</v>
      </c>
      <c r="AA13" s="1" t="e">
        <f t="shared" ca="1" si="24"/>
        <v>#NAME?</v>
      </c>
      <c r="AB13" s="1" t="e">
        <f t="shared" ca="1" si="25"/>
        <v>#NAME?</v>
      </c>
      <c r="AC13" s="1" t="e">
        <f t="shared" ca="1" si="26"/>
        <v>#NAME?</v>
      </c>
      <c r="AD13" s="1" t="e">
        <f t="shared" ca="1" si="27"/>
        <v>#NAME?</v>
      </c>
      <c r="AE13" s="1" t="e">
        <f t="shared" ca="1" si="28"/>
        <v>#NAME?</v>
      </c>
      <c r="AF13" s="1" t="e">
        <f t="shared" ca="1" si="29"/>
        <v>#NAME?</v>
      </c>
      <c r="AG13" s="1" t="e">
        <f t="shared" ca="1" si="30"/>
        <v>#NAME?</v>
      </c>
      <c r="AH13" s="1" t="e">
        <f t="shared" ca="1" si="31"/>
        <v>#NAME?</v>
      </c>
      <c r="AI13" s="1"/>
      <c r="AJ13" s="1"/>
      <c r="AK13" s="1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ht="40.049999999999997" customHeight="1" x14ac:dyDescent="0.3">
      <c r="A14" s="23">
        <f>IF(A4=1, TIME(8, 0, 0), TIME(20, 0, 0))</f>
        <v>0.33333333333333331</v>
      </c>
      <c r="B14" s="1" t="s">
        <v>38</v>
      </c>
      <c r="C14" s="16" t="s">
        <v>39</v>
      </c>
      <c r="D14" s="11" t="str">
        <f t="shared" si="4"/>
        <v>Получение данных с OPC UA@GPA3.AI.AI_PvoutK.Value.100;1</v>
      </c>
      <c r="E14" s="21" t="str">
        <f t="shared" si="5"/>
        <v>Получение данных с OPC UA@GPA3.AI.AI_PvoutK.Value;1</v>
      </c>
      <c r="F14" s="18">
        <v>7</v>
      </c>
      <c r="G14" s="19" t="s">
        <v>40</v>
      </c>
      <c r="H14" s="18" t="e">
        <f t="shared" ca="1" si="6"/>
        <v>#NAME?</v>
      </c>
      <c r="I14" s="22" t="e">
        <f t="shared" ca="1" si="7"/>
        <v>#NAME?</v>
      </c>
      <c r="J14" s="22" t="e">
        <f t="shared" ca="1" si="8"/>
        <v>#NAME?</v>
      </c>
      <c r="K14" s="22" t="e">
        <f t="shared" ca="1" si="9"/>
        <v>#NAME?</v>
      </c>
      <c r="L14" s="22" t="e">
        <f t="shared" ca="1" si="10"/>
        <v>#NAME?</v>
      </c>
      <c r="M14" s="22" t="e">
        <f t="shared" ca="1" si="11"/>
        <v>#NAME?</v>
      </c>
      <c r="N14" s="22" t="e">
        <f t="shared" ca="1" si="12"/>
        <v>#NAME?</v>
      </c>
      <c r="O14" s="22" t="e">
        <f t="shared" ca="1" si="13"/>
        <v>#NAME?</v>
      </c>
      <c r="P14" s="22" t="e">
        <f t="shared" ca="1" si="14"/>
        <v>#NAME?</v>
      </c>
      <c r="Q14" s="22" t="e">
        <f t="shared" ca="1" si="15"/>
        <v>#NAME?</v>
      </c>
      <c r="R14" s="22" t="e">
        <f t="shared" ca="1" si="16"/>
        <v>#NAME?</v>
      </c>
      <c r="S14" s="22" t="e">
        <f t="shared" ca="1" si="17"/>
        <v>#NAME?</v>
      </c>
      <c r="T14" s="22" t="e">
        <f t="shared" ca="1" si="18"/>
        <v>#NAME?</v>
      </c>
      <c r="U14" s="15"/>
      <c r="V14" s="1" t="e">
        <f t="shared" ca="1" si="19"/>
        <v>#NAME?</v>
      </c>
      <c r="W14" s="1" t="e">
        <f t="shared" ca="1" si="20"/>
        <v>#NAME?</v>
      </c>
      <c r="X14" s="1" t="e">
        <f t="shared" ca="1" si="21"/>
        <v>#NAME?</v>
      </c>
      <c r="Y14" s="1" t="e">
        <f t="shared" ca="1" si="22"/>
        <v>#NAME?</v>
      </c>
      <c r="Z14" s="1" t="e">
        <f t="shared" ca="1" si="23"/>
        <v>#NAME?</v>
      </c>
      <c r="AA14" s="1" t="e">
        <f t="shared" ca="1" si="24"/>
        <v>#NAME?</v>
      </c>
      <c r="AB14" s="1" t="e">
        <f t="shared" ca="1" si="25"/>
        <v>#NAME?</v>
      </c>
      <c r="AC14" s="1" t="e">
        <f t="shared" ca="1" si="26"/>
        <v>#NAME?</v>
      </c>
      <c r="AD14" s="1" t="e">
        <f t="shared" ca="1" si="27"/>
        <v>#NAME?</v>
      </c>
      <c r="AE14" s="1" t="e">
        <f t="shared" ca="1" si="28"/>
        <v>#NAME?</v>
      </c>
      <c r="AF14" s="1" t="e">
        <f t="shared" ca="1" si="29"/>
        <v>#NAME?</v>
      </c>
      <c r="AG14" s="1" t="e">
        <f t="shared" ca="1" si="30"/>
        <v>#NAME?</v>
      </c>
      <c r="AH14" s="1" t="e">
        <f t="shared" ca="1" si="31"/>
        <v>#NAME?</v>
      </c>
      <c r="AI14" s="1"/>
      <c r="AJ14" s="1"/>
      <c r="AK14" s="1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ht="40.049999999999997" customHeight="1" x14ac:dyDescent="0.3">
      <c r="A15" s="23">
        <f>TIME(0, 3, 0)</f>
        <v>2.0833333333333333E-3</v>
      </c>
      <c r="B15" s="1" t="s">
        <v>41</v>
      </c>
      <c r="C15" s="16" t="s">
        <v>42</v>
      </c>
      <c r="D15" s="11" t="str">
        <f t="shared" si="4"/>
        <v>Получение данных с OPC UA@GPA3.AE.AE_Tt.Value.100;1</v>
      </c>
      <c r="E15" s="21" t="str">
        <f t="shared" si="5"/>
        <v>Получение данных с OPC UA@GPA3.AE.AE_Tt.Value;1</v>
      </c>
      <c r="F15" s="18">
        <v>8</v>
      </c>
      <c r="G15" s="19" t="s">
        <v>43</v>
      </c>
      <c r="H15" s="18" t="e">
        <f t="shared" ca="1" si="6"/>
        <v>#NAME?</v>
      </c>
      <c r="I15" s="24" t="e">
        <f t="shared" ca="1" si="7"/>
        <v>#NAME?</v>
      </c>
      <c r="J15" s="24" t="e">
        <f t="shared" ca="1" si="8"/>
        <v>#NAME?</v>
      </c>
      <c r="K15" s="24" t="e">
        <f t="shared" ca="1" si="9"/>
        <v>#NAME?</v>
      </c>
      <c r="L15" s="24" t="e">
        <f t="shared" ca="1" si="10"/>
        <v>#NAME?</v>
      </c>
      <c r="M15" s="24" t="e">
        <f t="shared" ca="1" si="11"/>
        <v>#NAME?</v>
      </c>
      <c r="N15" s="24" t="e">
        <f t="shared" ca="1" si="12"/>
        <v>#NAME?</v>
      </c>
      <c r="O15" s="24" t="e">
        <f t="shared" ca="1" si="13"/>
        <v>#NAME?</v>
      </c>
      <c r="P15" s="24" t="e">
        <f t="shared" ca="1" si="14"/>
        <v>#NAME?</v>
      </c>
      <c r="Q15" s="24" t="e">
        <f t="shared" ca="1" si="15"/>
        <v>#NAME?</v>
      </c>
      <c r="R15" s="24" t="e">
        <f t="shared" ca="1" si="16"/>
        <v>#NAME?</v>
      </c>
      <c r="S15" s="24" t="e">
        <f t="shared" ca="1" si="17"/>
        <v>#NAME?</v>
      </c>
      <c r="T15" s="24" t="e">
        <f t="shared" ca="1" si="18"/>
        <v>#NAME?</v>
      </c>
      <c r="U15" s="15"/>
      <c r="V15" s="1" t="e">
        <f t="shared" ca="1" si="19"/>
        <v>#NAME?</v>
      </c>
      <c r="W15" s="1" t="e">
        <f t="shared" ca="1" si="20"/>
        <v>#NAME?</v>
      </c>
      <c r="X15" s="1" t="e">
        <f t="shared" ca="1" si="21"/>
        <v>#NAME?</v>
      </c>
      <c r="Y15" s="1" t="e">
        <f t="shared" ca="1" si="22"/>
        <v>#NAME?</v>
      </c>
      <c r="Z15" s="1" t="e">
        <f t="shared" ca="1" si="23"/>
        <v>#NAME?</v>
      </c>
      <c r="AA15" s="1" t="e">
        <f t="shared" ca="1" si="24"/>
        <v>#NAME?</v>
      </c>
      <c r="AB15" s="1" t="e">
        <f t="shared" ca="1" si="25"/>
        <v>#NAME?</v>
      </c>
      <c r="AC15" s="1" t="e">
        <f t="shared" ca="1" si="26"/>
        <v>#NAME?</v>
      </c>
      <c r="AD15" s="1" t="e">
        <f t="shared" ca="1" si="27"/>
        <v>#NAME?</v>
      </c>
      <c r="AE15" s="1" t="e">
        <f t="shared" ca="1" si="28"/>
        <v>#NAME?</v>
      </c>
      <c r="AF15" s="1" t="e">
        <f t="shared" ca="1" si="29"/>
        <v>#NAME?</v>
      </c>
      <c r="AG15" s="1" t="e">
        <f t="shared" ca="1" si="30"/>
        <v>#NAME?</v>
      </c>
      <c r="AH15" s="1" t="e">
        <f t="shared" ca="1" si="31"/>
        <v>#NAME?</v>
      </c>
      <c r="AI15" s="1"/>
      <c r="AJ15" s="1"/>
      <c r="AK15" s="1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ht="40.049999999999997" customHeight="1" x14ac:dyDescent="0.3">
      <c r="A16" s="1"/>
      <c r="B16" s="1"/>
      <c r="C16" s="16" t="s">
        <v>44</v>
      </c>
      <c r="D16" s="11" t="str">
        <f t="shared" si="4"/>
        <v>Получение данных с OPC UA@GPA3.AE.AE_Tst.Value.100;1</v>
      </c>
      <c r="E16" s="21" t="str">
        <f t="shared" si="5"/>
        <v>Получение данных с OPC UA@GPA3.AE.AE_Tst.Value;1</v>
      </c>
      <c r="F16" s="18">
        <v>9</v>
      </c>
      <c r="G16" s="19" t="s">
        <v>45</v>
      </c>
      <c r="H16" s="18" t="e">
        <f t="shared" ca="1" si="6"/>
        <v>#NAME?</v>
      </c>
      <c r="I16" s="24" t="e">
        <f t="shared" ca="1" si="7"/>
        <v>#NAME?</v>
      </c>
      <c r="J16" s="24" t="e">
        <f t="shared" ca="1" si="8"/>
        <v>#NAME?</v>
      </c>
      <c r="K16" s="24" t="e">
        <f t="shared" ca="1" si="9"/>
        <v>#NAME?</v>
      </c>
      <c r="L16" s="24" t="e">
        <f t="shared" ca="1" si="10"/>
        <v>#NAME?</v>
      </c>
      <c r="M16" s="24" t="e">
        <f t="shared" ca="1" si="11"/>
        <v>#NAME?</v>
      </c>
      <c r="N16" s="24" t="e">
        <f t="shared" ca="1" si="12"/>
        <v>#NAME?</v>
      </c>
      <c r="O16" s="24" t="e">
        <f t="shared" ca="1" si="13"/>
        <v>#NAME?</v>
      </c>
      <c r="P16" s="24" t="e">
        <f t="shared" ca="1" si="14"/>
        <v>#NAME?</v>
      </c>
      <c r="Q16" s="24" t="e">
        <f t="shared" ca="1" si="15"/>
        <v>#NAME?</v>
      </c>
      <c r="R16" s="24" t="e">
        <f t="shared" ca="1" si="16"/>
        <v>#NAME?</v>
      </c>
      <c r="S16" s="24" t="e">
        <f t="shared" ca="1" si="17"/>
        <v>#NAME?</v>
      </c>
      <c r="T16" s="24" t="e">
        <f t="shared" ca="1" si="18"/>
        <v>#NAME?</v>
      </c>
      <c r="U16" s="15"/>
      <c r="V16" s="1" t="e">
        <f t="shared" ca="1" si="19"/>
        <v>#NAME?</v>
      </c>
      <c r="W16" s="1" t="e">
        <f t="shared" ca="1" si="20"/>
        <v>#NAME?</v>
      </c>
      <c r="X16" s="1" t="e">
        <f t="shared" ca="1" si="21"/>
        <v>#NAME?</v>
      </c>
      <c r="Y16" s="1" t="e">
        <f t="shared" ca="1" si="22"/>
        <v>#NAME?</v>
      </c>
      <c r="Z16" s="1" t="e">
        <f t="shared" ca="1" si="23"/>
        <v>#NAME?</v>
      </c>
      <c r="AA16" s="1" t="e">
        <f t="shared" ca="1" si="24"/>
        <v>#NAME?</v>
      </c>
      <c r="AB16" s="1" t="e">
        <f t="shared" ca="1" si="25"/>
        <v>#NAME?</v>
      </c>
      <c r="AC16" s="1" t="e">
        <f t="shared" ca="1" si="26"/>
        <v>#NAME?</v>
      </c>
      <c r="AD16" s="1" t="e">
        <f t="shared" ca="1" si="27"/>
        <v>#NAME?</v>
      </c>
      <c r="AE16" s="1" t="e">
        <f t="shared" ca="1" si="28"/>
        <v>#NAME?</v>
      </c>
      <c r="AF16" s="1" t="e">
        <f t="shared" ca="1" si="29"/>
        <v>#NAME?</v>
      </c>
      <c r="AG16" s="1" t="e">
        <f t="shared" ca="1" si="30"/>
        <v>#NAME?</v>
      </c>
      <c r="AH16" s="1" t="e">
        <f t="shared" ca="1" si="31"/>
        <v>#NAME?</v>
      </c>
      <c r="AI16" s="1"/>
      <c r="AJ16" s="1"/>
      <c r="AK16" s="1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ht="40.049999999999997" customHeight="1" x14ac:dyDescent="0.3">
      <c r="A17" s="1"/>
      <c r="B17" s="1"/>
      <c r="C17" s="16" t="s">
        <v>46</v>
      </c>
      <c r="D17" s="11" t="str">
        <f t="shared" si="4"/>
        <v>Получение данных с OPC UA@GPA3.AI.AI_Pvot.Value.100;1</v>
      </c>
      <c r="E17" s="21" t="str">
        <f t="shared" si="5"/>
        <v>Получение данных с OPC UA@GPA3.AI.AI_Pvot.Value;1</v>
      </c>
      <c r="F17" s="18">
        <v>10</v>
      </c>
      <c r="G17" s="19" t="s">
        <v>47</v>
      </c>
      <c r="H17" s="18" t="e">
        <f t="shared" ca="1" si="6"/>
        <v>#NAME?</v>
      </c>
      <c r="I17" s="20" t="e">
        <f t="shared" ca="1" si="7"/>
        <v>#NAME?</v>
      </c>
      <c r="J17" s="20" t="e">
        <f t="shared" ca="1" si="8"/>
        <v>#NAME?</v>
      </c>
      <c r="K17" s="20" t="e">
        <f t="shared" ca="1" si="9"/>
        <v>#NAME?</v>
      </c>
      <c r="L17" s="20" t="e">
        <f t="shared" ca="1" si="10"/>
        <v>#NAME?</v>
      </c>
      <c r="M17" s="20" t="e">
        <f t="shared" ca="1" si="11"/>
        <v>#NAME?</v>
      </c>
      <c r="N17" s="20" t="e">
        <f t="shared" ca="1" si="12"/>
        <v>#NAME?</v>
      </c>
      <c r="O17" s="20" t="e">
        <f t="shared" ca="1" si="13"/>
        <v>#NAME?</v>
      </c>
      <c r="P17" s="20" t="e">
        <f t="shared" ca="1" si="14"/>
        <v>#NAME?</v>
      </c>
      <c r="Q17" s="20" t="e">
        <f t="shared" ca="1" si="15"/>
        <v>#NAME?</v>
      </c>
      <c r="R17" s="20" t="e">
        <f t="shared" ca="1" si="16"/>
        <v>#NAME?</v>
      </c>
      <c r="S17" s="20" t="e">
        <f t="shared" ca="1" si="17"/>
        <v>#NAME?</v>
      </c>
      <c r="T17" s="20" t="e">
        <f t="shared" ca="1" si="18"/>
        <v>#NAME?</v>
      </c>
      <c r="U17" s="15"/>
      <c r="V17" s="1" t="e">
        <f t="shared" ca="1" si="19"/>
        <v>#NAME?</v>
      </c>
      <c r="W17" s="1" t="e">
        <f t="shared" ca="1" si="20"/>
        <v>#NAME?</v>
      </c>
      <c r="X17" s="1" t="e">
        <f t="shared" ca="1" si="21"/>
        <v>#NAME?</v>
      </c>
      <c r="Y17" s="1" t="e">
        <f t="shared" ca="1" si="22"/>
        <v>#NAME?</v>
      </c>
      <c r="Z17" s="1" t="e">
        <f t="shared" ca="1" si="23"/>
        <v>#NAME?</v>
      </c>
      <c r="AA17" s="1" t="e">
        <f t="shared" ca="1" si="24"/>
        <v>#NAME?</v>
      </c>
      <c r="AB17" s="1" t="e">
        <f t="shared" ca="1" si="25"/>
        <v>#NAME?</v>
      </c>
      <c r="AC17" s="1" t="e">
        <f t="shared" ca="1" si="26"/>
        <v>#NAME?</v>
      </c>
      <c r="AD17" s="1" t="e">
        <f t="shared" ca="1" si="27"/>
        <v>#NAME?</v>
      </c>
      <c r="AE17" s="1" t="e">
        <f t="shared" ca="1" si="28"/>
        <v>#NAME?</v>
      </c>
      <c r="AF17" s="1" t="e">
        <f t="shared" ca="1" si="29"/>
        <v>#NAME?</v>
      </c>
      <c r="AG17" s="1" t="e">
        <f t="shared" ca="1" si="30"/>
        <v>#NAME?</v>
      </c>
      <c r="AH17" s="1" t="e">
        <f t="shared" ca="1" si="31"/>
        <v>#NAME?</v>
      </c>
      <c r="AI17" s="1"/>
      <c r="AJ17" s="1"/>
      <c r="AK17" s="1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ht="40.049999999999997" customHeight="1" x14ac:dyDescent="0.3">
      <c r="A18" s="1"/>
      <c r="B18" s="1"/>
      <c r="C18" s="16" t="s">
        <v>48</v>
      </c>
      <c r="D18" s="11" t="str">
        <f t="shared" si="4"/>
        <v>Получение данных с OPC UA@GPA3.AI.AI_Tatm.Value.100;1</v>
      </c>
      <c r="E18" s="21" t="str">
        <f t="shared" si="5"/>
        <v>Получение данных с OPC UA@GPA3.AI.AI_Tatm.Value;1</v>
      </c>
      <c r="F18" s="18">
        <v>11</v>
      </c>
      <c r="G18" s="19" t="s">
        <v>49</v>
      </c>
      <c r="H18" s="18" t="e">
        <f t="shared" ca="1" si="6"/>
        <v>#NAME?</v>
      </c>
      <c r="I18" s="25" t="e">
        <f t="shared" ca="1" si="7"/>
        <v>#NAME?</v>
      </c>
      <c r="J18" s="25" t="e">
        <f t="shared" ca="1" si="8"/>
        <v>#NAME?</v>
      </c>
      <c r="K18" s="25" t="e">
        <f t="shared" ca="1" si="9"/>
        <v>#NAME?</v>
      </c>
      <c r="L18" s="25" t="e">
        <f t="shared" ca="1" si="10"/>
        <v>#NAME?</v>
      </c>
      <c r="M18" s="25" t="e">
        <f t="shared" ca="1" si="11"/>
        <v>#NAME?</v>
      </c>
      <c r="N18" s="25" t="e">
        <f t="shared" ca="1" si="12"/>
        <v>#NAME?</v>
      </c>
      <c r="O18" s="25" t="e">
        <f t="shared" ca="1" si="13"/>
        <v>#NAME?</v>
      </c>
      <c r="P18" s="25" t="e">
        <f t="shared" ca="1" si="14"/>
        <v>#NAME?</v>
      </c>
      <c r="Q18" s="25" t="e">
        <f t="shared" ca="1" si="15"/>
        <v>#NAME?</v>
      </c>
      <c r="R18" s="25" t="e">
        <f t="shared" ca="1" si="16"/>
        <v>#NAME?</v>
      </c>
      <c r="S18" s="25" t="e">
        <f t="shared" ca="1" si="17"/>
        <v>#NAME?</v>
      </c>
      <c r="T18" s="25" t="e">
        <f t="shared" ca="1" si="18"/>
        <v>#NAME?</v>
      </c>
      <c r="U18" s="15"/>
      <c r="V18" s="1" t="e">
        <f t="shared" ca="1" si="19"/>
        <v>#NAME?</v>
      </c>
      <c r="W18" s="1" t="e">
        <f t="shared" ca="1" si="20"/>
        <v>#NAME?</v>
      </c>
      <c r="X18" s="1" t="e">
        <f t="shared" ca="1" si="21"/>
        <v>#NAME?</v>
      </c>
      <c r="Y18" s="1" t="e">
        <f t="shared" ca="1" si="22"/>
        <v>#NAME?</v>
      </c>
      <c r="Z18" s="1" t="e">
        <f t="shared" ca="1" si="23"/>
        <v>#NAME?</v>
      </c>
      <c r="AA18" s="1" t="e">
        <f t="shared" ca="1" si="24"/>
        <v>#NAME?</v>
      </c>
      <c r="AB18" s="1" t="e">
        <f t="shared" ca="1" si="25"/>
        <v>#NAME?</v>
      </c>
      <c r="AC18" s="1" t="e">
        <f t="shared" ca="1" si="26"/>
        <v>#NAME?</v>
      </c>
      <c r="AD18" s="1" t="e">
        <f t="shared" ca="1" si="27"/>
        <v>#NAME?</v>
      </c>
      <c r="AE18" s="1" t="e">
        <f t="shared" ca="1" si="28"/>
        <v>#NAME?</v>
      </c>
      <c r="AF18" s="1" t="e">
        <f t="shared" ca="1" si="29"/>
        <v>#NAME?</v>
      </c>
      <c r="AG18" s="1" t="e">
        <f t="shared" ca="1" si="30"/>
        <v>#NAME?</v>
      </c>
      <c r="AH18" s="1" t="e">
        <f t="shared" ca="1" si="31"/>
        <v>#NAME?</v>
      </c>
      <c r="AI18" s="1"/>
      <c r="AJ18" s="1"/>
      <c r="AK18" s="1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ht="40.049999999999997" customHeight="1" x14ac:dyDescent="0.3">
      <c r="A19" s="1"/>
      <c r="B19" s="1"/>
      <c r="C19" s="16" t="s">
        <v>50</v>
      </c>
      <c r="D19" s="11" t="str">
        <f t="shared" si="4"/>
        <v>Получение данных с OPC UA@GPA3.AI.AI_Pg_inN.Value.100;1</v>
      </c>
      <c r="E19" s="21" t="str">
        <f t="shared" si="5"/>
        <v>Получение данных с OPC UA@GPA3.AI.AI_Pg_inN.Value;1</v>
      </c>
      <c r="F19" s="18">
        <v>12</v>
      </c>
      <c r="G19" s="19" t="s">
        <v>51</v>
      </c>
      <c r="H19" s="18" t="e">
        <f t="shared" ca="1" si="6"/>
        <v>#NAME?</v>
      </c>
      <c r="I19" s="25" t="e">
        <f t="shared" ca="1" si="7"/>
        <v>#NAME?</v>
      </c>
      <c r="J19" s="25" t="e">
        <f t="shared" ca="1" si="8"/>
        <v>#NAME?</v>
      </c>
      <c r="K19" s="25" t="e">
        <f t="shared" ca="1" si="9"/>
        <v>#NAME?</v>
      </c>
      <c r="L19" s="25" t="e">
        <f t="shared" ca="1" si="10"/>
        <v>#NAME?</v>
      </c>
      <c r="M19" s="25" t="e">
        <f t="shared" ca="1" si="11"/>
        <v>#NAME?</v>
      </c>
      <c r="N19" s="25" t="e">
        <f t="shared" ca="1" si="12"/>
        <v>#NAME?</v>
      </c>
      <c r="O19" s="25" t="e">
        <f t="shared" ca="1" si="13"/>
        <v>#NAME?</v>
      </c>
      <c r="P19" s="25" t="e">
        <f t="shared" ca="1" si="14"/>
        <v>#NAME?</v>
      </c>
      <c r="Q19" s="25" t="e">
        <f t="shared" ca="1" si="15"/>
        <v>#NAME?</v>
      </c>
      <c r="R19" s="25" t="e">
        <f t="shared" ca="1" si="16"/>
        <v>#NAME?</v>
      </c>
      <c r="S19" s="25" t="e">
        <f t="shared" ca="1" si="17"/>
        <v>#NAME?</v>
      </c>
      <c r="T19" s="25" t="e">
        <f t="shared" ca="1" si="18"/>
        <v>#NAME?</v>
      </c>
      <c r="U19" s="15"/>
      <c r="V19" s="1" t="e">
        <f t="shared" ca="1" si="19"/>
        <v>#NAME?</v>
      </c>
      <c r="W19" s="1" t="e">
        <f t="shared" ca="1" si="20"/>
        <v>#NAME?</v>
      </c>
      <c r="X19" s="1" t="e">
        <f t="shared" ca="1" si="21"/>
        <v>#NAME?</v>
      </c>
      <c r="Y19" s="1" t="e">
        <f t="shared" ca="1" si="22"/>
        <v>#NAME?</v>
      </c>
      <c r="Z19" s="1" t="e">
        <f t="shared" ca="1" si="23"/>
        <v>#NAME?</v>
      </c>
      <c r="AA19" s="1" t="e">
        <f t="shared" ca="1" si="24"/>
        <v>#NAME?</v>
      </c>
      <c r="AB19" s="1" t="e">
        <f t="shared" ca="1" si="25"/>
        <v>#NAME?</v>
      </c>
      <c r="AC19" s="1" t="e">
        <f t="shared" ca="1" si="26"/>
        <v>#NAME?</v>
      </c>
      <c r="AD19" s="1" t="e">
        <f t="shared" ca="1" si="27"/>
        <v>#NAME?</v>
      </c>
      <c r="AE19" s="1" t="e">
        <f t="shared" ca="1" si="28"/>
        <v>#NAME?</v>
      </c>
      <c r="AF19" s="1" t="e">
        <f t="shared" ca="1" si="29"/>
        <v>#NAME?</v>
      </c>
      <c r="AG19" s="1" t="e">
        <f t="shared" ca="1" si="30"/>
        <v>#NAME?</v>
      </c>
      <c r="AH19" s="1" t="e">
        <f t="shared" ca="1" si="31"/>
        <v>#NAME?</v>
      </c>
      <c r="AI19" s="1"/>
      <c r="AJ19" s="1"/>
      <c r="AK19" s="1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ht="40.049999999999997" customHeight="1" x14ac:dyDescent="0.3">
      <c r="A20" s="1"/>
      <c r="B20" s="1"/>
      <c r="C20" s="16" t="s">
        <v>52</v>
      </c>
      <c r="D20" s="11" t="str">
        <f t="shared" si="4"/>
        <v>Получение данных с OPC UA@GPA3.AI.AI_Pg_outN.Value.100;1</v>
      </c>
      <c r="E20" s="21" t="str">
        <f t="shared" si="5"/>
        <v>Получение данных с OPC UA@GPA3.AI.AI_Pg_outN.Value;1</v>
      </c>
      <c r="F20" s="18">
        <v>13</v>
      </c>
      <c r="G20" s="19" t="s">
        <v>53</v>
      </c>
      <c r="H20" s="18" t="e">
        <f t="shared" ca="1" si="6"/>
        <v>#NAME?</v>
      </c>
      <c r="I20" s="25" t="e">
        <f t="shared" ca="1" si="7"/>
        <v>#NAME?</v>
      </c>
      <c r="J20" s="25" t="e">
        <f t="shared" ca="1" si="8"/>
        <v>#NAME?</v>
      </c>
      <c r="K20" s="25" t="e">
        <f t="shared" ca="1" si="9"/>
        <v>#NAME?</v>
      </c>
      <c r="L20" s="25" t="e">
        <f t="shared" ca="1" si="10"/>
        <v>#NAME?</v>
      </c>
      <c r="M20" s="25" t="e">
        <f t="shared" ca="1" si="11"/>
        <v>#NAME?</v>
      </c>
      <c r="N20" s="25" t="e">
        <f t="shared" ca="1" si="12"/>
        <v>#NAME?</v>
      </c>
      <c r="O20" s="25" t="e">
        <f t="shared" ca="1" si="13"/>
        <v>#NAME?</v>
      </c>
      <c r="P20" s="25" t="e">
        <f t="shared" ca="1" si="14"/>
        <v>#NAME?</v>
      </c>
      <c r="Q20" s="25" t="e">
        <f t="shared" ca="1" si="15"/>
        <v>#NAME?</v>
      </c>
      <c r="R20" s="25" t="e">
        <f t="shared" ca="1" si="16"/>
        <v>#NAME?</v>
      </c>
      <c r="S20" s="25" t="e">
        <f t="shared" ca="1" si="17"/>
        <v>#NAME?</v>
      </c>
      <c r="T20" s="25" t="e">
        <f t="shared" ca="1" si="18"/>
        <v>#NAME?</v>
      </c>
      <c r="U20" s="15"/>
      <c r="V20" s="1" t="e">
        <f t="shared" ca="1" si="19"/>
        <v>#NAME?</v>
      </c>
      <c r="W20" s="1" t="e">
        <f t="shared" ca="1" si="20"/>
        <v>#NAME?</v>
      </c>
      <c r="X20" s="1" t="e">
        <f t="shared" ca="1" si="21"/>
        <v>#NAME?</v>
      </c>
      <c r="Y20" s="1" t="e">
        <f t="shared" ca="1" si="22"/>
        <v>#NAME?</v>
      </c>
      <c r="Z20" s="1" t="e">
        <f t="shared" ca="1" si="23"/>
        <v>#NAME?</v>
      </c>
      <c r="AA20" s="1" t="e">
        <f t="shared" ca="1" si="24"/>
        <v>#NAME?</v>
      </c>
      <c r="AB20" s="1" t="e">
        <f t="shared" ca="1" si="25"/>
        <v>#NAME?</v>
      </c>
      <c r="AC20" s="1" t="e">
        <f t="shared" ca="1" si="26"/>
        <v>#NAME?</v>
      </c>
      <c r="AD20" s="1" t="e">
        <f t="shared" ca="1" si="27"/>
        <v>#NAME?</v>
      </c>
      <c r="AE20" s="1" t="e">
        <f t="shared" ca="1" si="28"/>
        <v>#NAME?</v>
      </c>
      <c r="AF20" s="1" t="e">
        <f t="shared" ca="1" si="29"/>
        <v>#NAME?</v>
      </c>
      <c r="AG20" s="1" t="e">
        <f t="shared" ca="1" si="30"/>
        <v>#NAME?</v>
      </c>
      <c r="AH20" s="1" t="e">
        <f t="shared" ca="1" si="31"/>
        <v>#NAME?</v>
      </c>
      <c r="AI20" s="1"/>
      <c r="AJ20" s="1"/>
      <c r="AK20" s="1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ht="17.399999999999999" customHeight="1" x14ac:dyDescent="0.3">
      <c r="A21" s="1"/>
      <c r="B21" s="1"/>
      <c r="C21" s="16"/>
      <c r="D21" s="11"/>
      <c r="E21" s="26"/>
      <c r="F21" s="27"/>
      <c r="G21" s="28"/>
      <c r="H21" s="27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ht="17.399999999999999" customHeight="1" x14ac:dyDescent="0.3">
      <c r="A22" s="1"/>
      <c r="B22" s="1"/>
      <c r="C22" s="16"/>
      <c r="D22" s="11"/>
      <c r="E22" s="26"/>
      <c r="F22" s="30"/>
      <c r="G22" s="31" t="s">
        <v>54</v>
      </c>
      <c r="H22" s="32">
        <f>TIME(HOUR($I$5), 0, 0)</f>
        <v>0.33333333333333331</v>
      </c>
      <c r="I22" s="33" t="s">
        <v>55</v>
      </c>
      <c r="J22" s="34">
        <f>TIME(HOUR($T$5+1/24), 0, 0)</f>
        <v>0.83333333333333337</v>
      </c>
      <c r="K22" s="35"/>
      <c r="L22" s="48">
        <f>$A$3</f>
        <v>44221</v>
      </c>
      <c r="M22" s="49"/>
      <c r="N22" s="35"/>
      <c r="O22" s="35"/>
      <c r="P22" s="35"/>
      <c r="Q22" s="35"/>
      <c r="R22" s="35"/>
      <c r="S22" s="35"/>
      <c r="T22" s="35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ht="25.05" customHeight="1" x14ac:dyDescent="0.3">
      <c r="A23" s="1"/>
      <c r="B23" s="1"/>
      <c r="C23" s="16"/>
      <c r="D23" s="11"/>
      <c r="E23" s="26"/>
      <c r="F23" s="30"/>
      <c r="G23" s="36"/>
      <c r="H23" s="30"/>
      <c r="I23" s="37"/>
      <c r="J23" s="37"/>
      <c r="K23" s="38"/>
      <c r="L23" s="37"/>
      <c r="M23" s="37"/>
      <c r="N23" s="35"/>
      <c r="O23" s="35"/>
      <c r="P23" s="35"/>
      <c r="Q23" s="35"/>
      <c r="R23" s="35"/>
      <c r="S23" s="35"/>
      <c r="T23" s="35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ht="17.399999999999999" customHeight="1" x14ac:dyDescent="0.3">
      <c r="A24" s="1"/>
      <c r="B24" s="1"/>
      <c r="C24" s="16"/>
      <c r="D24" s="11"/>
      <c r="E24" s="26"/>
      <c r="F24" s="30"/>
      <c r="G24" s="39" t="s">
        <v>56</v>
      </c>
      <c r="H24" s="40"/>
      <c r="I24" s="41"/>
      <c r="J24" s="41"/>
      <c r="K24" s="41"/>
      <c r="L24" s="41"/>
      <c r="M24" s="41"/>
      <c r="N24" s="41"/>
      <c r="O24" s="35"/>
      <c r="P24" s="35"/>
      <c r="Q24" s="35"/>
      <c r="R24" s="35"/>
      <c r="S24" s="35"/>
      <c r="T24" s="35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ht="25.05" customHeight="1" x14ac:dyDescent="0.3">
      <c r="A25" s="1"/>
      <c r="B25" s="1"/>
      <c r="C25" s="16"/>
      <c r="D25" s="11"/>
      <c r="E25" s="26"/>
      <c r="F25" s="30"/>
      <c r="G25" s="42" t="s">
        <v>57</v>
      </c>
      <c r="H25" s="27"/>
      <c r="I25" s="43"/>
      <c r="J25" s="43" t="s">
        <v>58</v>
      </c>
      <c r="K25" s="44"/>
      <c r="L25" s="43"/>
      <c r="M25" s="43" t="s">
        <v>59</v>
      </c>
      <c r="N25" s="29"/>
      <c r="O25" s="35"/>
      <c r="P25" s="35"/>
      <c r="Q25" s="35"/>
      <c r="R25" s="35"/>
      <c r="S25" s="35"/>
      <c r="T25" s="35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ht="17.399999999999999" customHeight="1" x14ac:dyDescent="0.3">
      <c r="A26" s="1"/>
      <c r="B26" s="1"/>
      <c r="C26" s="16"/>
      <c r="D26" s="11"/>
      <c r="E26" s="26"/>
      <c r="F26" s="30"/>
      <c r="G26" s="39" t="s">
        <v>60</v>
      </c>
      <c r="H26" s="40"/>
      <c r="I26" s="41"/>
      <c r="J26" s="41"/>
      <c r="K26" s="41"/>
      <c r="L26" s="41"/>
      <c r="M26" s="41"/>
      <c r="N26" s="41"/>
      <c r="O26" s="35"/>
      <c r="P26" s="35"/>
      <c r="Q26" s="35"/>
      <c r="R26" s="35"/>
      <c r="S26" s="35"/>
      <c r="T26" s="35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ht="25.05" customHeight="1" x14ac:dyDescent="0.3">
      <c r="A27" s="1"/>
      <c r="B27" s="1"/>
      <c r="C27" s="16"/>
      <c r="D27" s="11"/>
      <c r="E27" s="26"/>
      <c r="F27" s="30"/>
      <c r="G27" s="42" t="s">
        <v>57</v>
      </c>
      <c r="H27" s="27"/>
      <c r="I27" s="43"/>
      <c r="J27" s="43" t="s">
        <v>58</v>
      </c>
      <c r="K27" s="44"/>
      <c r="L27" s="43"/>
      <c r="M27" s="43" t="s">
        <v>59</v>
      </c>
      <c r="N27" s="29"/>
      <c r="O27" s="35"/>
      <c r="P27" s="35"/>
      <c r="Q27" s="35"/>
      <c r="R27" s="35"/>
      <c r="S27" s="35"/>
      <c r="T27" s="35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ht="17.399999999999999" customHeight="1" x14ac:dyDescent="0.3">
      <c r="A28" s="1"/>
      <c r="B28" s="1"/>
      <c r="C28" s="16"/>
      <c r="D28" s="11"/>
      <c r="E28" s="26"/>
      <c r="F28" s="30"/>
      <c r="G28" s="45"/>
      <c r="H28" s="30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ht="17.399999999999999" customHeight="1" x14ac:dyDescent="0.3">
      <c r="A29" s="1"/>
      <c r="B29" s="1"/>
      <c r="C29" s="16"/>
      <c r="D29" s="11"/>
      <c r="E29" s="26"/>
      <c r="F29" s="30"/>
      <c r="G29" s="45"/>
      <c r="H29" s="30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ht="17.399999999999999" customHeight="1" x14ac:dyDescent="0.3">
      <c r="A30" s="1"/>
      <c r="B30" s="1"/>
      <c r="C30" s="16"/>
      <c r="D30" s="11"/>
      <c r="E30" s="26"/>
      <c r="F30" s="30"/>
      <c r="G30" s="47" t="s">
        <v>0</v>
      </c>
      <c r="H30" s="47"/>
      <c r="I30" s="47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ht="17.399999999999999" customHeight="1" x14ac:dyDescent="0.3">
      <c r="A31" s="1"/>
      <c r="B31" s="1"/>
      <c r="C31" s="16"/>
      <c r="D31" s="11"/>
      <c r="E31" s="26"/>
      <c r="F31" s="30"/>
      <c r="G31" s="5" t="s">
        <v>4</v>
      </c>
      <c r="H31" s="6">
        <f>$A$3</f>
        <v>44221</v>
      </c>
      <c r="I31" s="1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ht="17.399999999999999" customHeight="1" x14ac:dyDescent="0.3">
      <c r="A32" s="1"/>
      <c r="B32" s="1"/>
      <c r="C32" s="16"/>
      <c r="D32" s="11"/>
      <c r="E32" s="26"/>
      <c r="F32" s="40"/>
      <c r="G32" s="39"/>
      <c r="H32" s="40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ht="18.600000000000001" customHeight="1" x14ac:dyDescent="0.3">
      <c r="A33" s="1"/>
      <c r="B33" s="1"/>
      <c r="C33" s="1" t="s">
        <v>18</v>
      </c>
      <c r="D33" s="1" t="s">
        <v>19</v>
      </c>
      <c r="E33" s="11" t="s">
        <v>9</v>
      </c>
      <c r="F33" s="12" t="s">
        <v>20</v>
      </c>
      <c r="G33" s="13" t="s">
        <v>21</v>
      </c>
      <c r="H33" s="13" t="s">
        <v>22</v>
      </c>
      <c r="I33" s="14">
        <f t="shared" ref="I33:T33" si="32">I7</f>
        <v>0.33333333333333331</v>
      </c>
      <c r="J33" s="14">
        <f t="shared" si="32"/>
        <v>0.375</v>
      </c>
      <c r="K33" s="14">
        <f t="shared" si="32"/>
        <v>0.41666666666666669</v>
      </c>
      <c r="L33" s="14">
        <f t="shared" si="32"/>
        <v>0.45833333333333331</v>
      </c>
      <c r="M33" s="14">
        <f t="shared" si="32"/>
        <v>0.5</v>
      </c>
      <c r="N33" s="14">
        <f t="shared" si="32"/>
        <v>0.54166666666666663</v>
      </c>
      <c r="O33" s="14">
        <f t="shared" si="32"/>
        <v>0.58333333333333337</v>
      </c>
      <c r="P33" s="14">
        <f t="shared" si="32"/>
        <v>0.625</v>
      </c>
      <c r="Q33" s="14">
        <f t="shared" si="32"/>
        <v>0.66666666666666663</v>
      </c>
      <c r="R33" s="14">
        <f t="shared" si="32"/>
        <v>0.70833333333333337</v>
      </c>
      <c r="S33" s="14">
        <f t="shared" si="32"/>
        <v>0.75</v>
      </c>
      <c r="T33" s="14">
        <f t="shared" si="32"/>
        <v>0.79166666666666663</v>
      </c>
      <c r="U33" s="15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ht="40.049999999999997" customHeight="1" x14ac:dyDescent="0.3">
      <c r="A34" s="1"/>
      <c r="B34" s="1"/>
      <c r="C34" s="16" t="s">
        <v>61</v>
      </c>
      <c r="D34" s="11" t="str">
        <f t="shared" ref="D34:D46" si="33">CONCATENATE($E$3, $E$2, $C34, $E$5)</f>
        <v>Получение данных с OPC UA@GPA3.AI.AI_Tg_inN.Value.100;1</v>
      </c>
      <c r="E34" s="21" t="str">
        <f t="shared" ref="E34:E46" si="34">CONCATENATE($E$3, $E$2, $C34, $E$4)</f>
        <v>Получение данных с OPC UA@GPA3.AI.AI_Tg_inN.Value;1</v>
      </c>
      <c r="F34" s="18">
        <v>14</v>
      </c>
      <c r="G34" s="19" t="s">
        <v>62</v>
      </c>
      <c r="H34" s="18" t="e">
        <f t="shared" ref="H34:H46" ca="1" si="35">CurrAttrValue(D34, 0)</f>
        <v>#NAME?</v>
      </c>
      <c r="I34" s="25" t="e">
        <f t="shared" ref="I34:I46" ca="1" si="36">IF(I$4, IF(ISNUMBER(W34), W34, $V34), "-")</f>
        <v>#NAME?</v>
      </c>
      <c r="J34" s="25" t="e">
        <f t="shared" ref="J34:J46" ca="1" si="37">IF(J$4, IF(ISNUMBER(X34), X34, $V34), "-")</f>
        <v>#NAME?</v>
      </c>
      <c r="K34" s="25" t="e">
        <f t="shared" ref="K34:K46" ca="1" si="38">IF(K$4, IF(ISNUMBER(Y34), Y34, $V34), "-")</f>
        <v>#NAME?</v>
      </c>
      <c r="L34" s="25" t="e">
        <f t="shared" ref="L34:L46" ca="1" si="39">IF(L$4, IF(ISNUMBER(Z34), Z34, $V34), "-")</f>
        <v>#NAME?</v>
      </c>
      <c r="M34" s="25" t="e">
        <f t="shared" ref="M34:M46" ca="1" si="40">IF(M$4, IF(ISNUMBER(AA34), AA34, $V34), "-")</f>
        <v>#NAME?</v>
      </c>
      <c r="N34" s="25" t="e">
        <f t="shared" ref="N34:N46" ca="1" si="41">IF(N$4, IF(ISNUMBER(AB34), AB34, $V34), "-")</f>
        <v>#NAME?</v>
      </c>
      <c r="O34" s="25" t="e">
        <f t="shared" ref="O34:O46" ca="1" si="42">IF(O$4, IF(ISNUMBER(AC34), AC34, $V34), "-")</f>
        <v>#NAME?</v>
      </c>
      <c r="P34" s="25" t="e">
        <f t="shared" ref="P34:P46" ca="1" si="43">IF(P$4, IF(ISNUMBER(AD34), AD34, $V34), "-")</f>
        <v>#NAME?</v>
      </c>
      <c r="Q34" s="25" t="e">
        <f t="shared" ref="Q34:Q46" ca="1" si="44">IF(Q$4, IF(ISNUMBER(AE34), AE34, $V34), "-")</f>
        <v>#NAME?</v>
      </c>
      <c r="R34" s="25" t="e">
        <f t="shared" ref="R34:R46" ca="1" si="45">IF(R$4, IF(ISNUMBER(AF34), AF34, $V34), "-")</f>
        <v>#NAME?</v>
      </c>
      <c r="S34" s="25" t="e">
        <f t="shared" ref="S34:S46" ca="1" si="46">IF(S$4, IF(ISNUMBER(AG34), AG34, $V34), "-")</f>
        <v>#NAME?</v>
      </c>
      <c r="T34" s="25" t="e">
        <f t="shared" ref="T34:T46" ca="1" si="47">IF(T$4, IF(ISNUMBER(AH34), AH34, $V34), "-")</f>
        <v>#NAME?</v>
      </c>
      <c r="U34" s="15"/>
      <c r="V34" s="1" t="e">
        <f t="shared" ref="V34:V46" ca="1" si="48">CurrAttrValue(E34, 0)</f>
        <v>#NAME?</v>
      </c>
      <c r="W34" s="1" t="e">
        <f t="shared" ref="W34:W46" ca="1" si="49">ArchiveAttributeValue($E34, 0, I$5, I$6, 1)</f>
        <v>#NAME?</v>
      </c>
      <c r="X34" s="1" t="e">
        <f t="shared" ref="X34:X46" ca="1" si="50">ArchiveAttributeValue($E34, 0, J$5, J$6, 1)</f>
        <v>#NAME?</v>
      </c>
      <c r="Y34" s="1" t="e">
        <f t="shared" ref="Y34:Y46" ca="1" si="51">ArchiveAttributeValue($E34, 0, K$5, K$6, 1)</f>
        <v>#NAME?</v>
      </c>
      <c r="Z34" s="1" t="e">
        <f t="shared" ref="Z34:Z46" ca="1" si="52">ArchiveAttributeValue($E34, 0, L$5, L$6, 1)</f>
        <v>#NAME?</v>
      </c>
      <c r="AA34" s="1" t="e">
        <f t="shared" ref="AA34:AA46" ca="1" si="53">ArchiveAttributeValue($E34, 0, M$5, M$6, 1)</f>
        <v>#NAME?</v>
      </c>
      <c r="AB34" s="1" t="e">
        <f t="shared" ref="AB34:AB46" ca="1" si="54">ArchiveAttributeValue($E34, 0, N$5, N$6, 1)</f>
        <v>#NAME?</v>
      </c>
      <c r="AC34" s="1" t="e">
        <f t="shared" ref="AC34:AC46" ca="1" si="55">ArchiveAttributeValue($E34, 0, O$5, O$6, 1)</f>
        <v>#NAME?</v>
      </c>
      <c r="AD34" s="1" t="e">
        <f t="shared" ref="AD34:AD46" ca="1" si="56">ArchiveAttributeValue($E34, 0, P$5, P$6, 1)</f>
        <v>#NAME?</v>
      </c>
      <c r="AE34" s="1" t="e">
        <f t="shared" ref="AE34:AE46" ca="1" si="57">ArchiveAttributeValue($E34, 0, Q$5, Q$6, 1)</f>
        <v>#NAME?</v>
      </c>
      <c r="AF34" s="1" t="e">
        <f t="shared" ref="AF34:AF46" ca="1" si="58">ArchiveAttributeValue($E34, 0, R$5, R$6, 1)</f>
        <v>#NAME?</v>
      </c>
      <c r="AG34" s="1" t="e">
        <f t="shared" ref="AG34:AG46" ca="1" si="59">ArchiveAttributeValue($E34, 0, S$5, S$6, 1)</f>
        <v>#NAME?</v>
      </c>
      <c r="AH34" s="1" t="e">
        <f t="shared" ref="AH34:AH46" ca="1" si="60">ArchiveAttributeValue($E34, 0, T$5, T$6, 1)</f>
        <v>#NAME?</v>
      </c>
      <c r="AI34" s="1"/>
      <c r="AJ34" s="1"/>
      <c r="AK34" s="1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ht="40.049999999999997" customHeight="1" x14ac:dyDescent="0.3">
      <c r="A35" s="1"/>
      <c r="B35" s="1"/>
      <c r="C35" s="16" t="s">
        <v>63</v>
      </c>
      <c r="D35" s="11" t="str">
        <f t="shared" si="33"/>
        <v>Получение данных с OPC UA@GPA3.AI.AI_Tg_outN.Value.100;1</v>
      </c>
      <c r="E35" s="21" t="str">
        <f t="shared" si="34"/>
        <v>Получение данных с OPC UA@GPA3.AI.AI_Tg_outN.Value;1</v>
      </c>
      <c r="F35" s="18">
        <v>15</v>
      </c>
      <c r="G35" s="19" t="s">
        <v>64</v>
      </c>
      <c r="H35" s="18" t="e">
        <f t="shared" ca="1" si="35"/>
        <v>#NAME?</v>
      </c>
      <c r="I35" s="25" t="e">
        <f t="shared" ca="1" si="36"/>
        <v>#NAME?</v>
      </c>
      <c r="J35" s="25" t="e">
        <f t="shared" ca="1" si="37"/>
        <v>#NAME?</v>
      </c>
      <c r="K35" s="25" t="e">
        <f t="shared" ca="1" si="38"/>
        <v>#NAME?</v>
      </c>
      <c r="L35" s="25" t="e">
        <f t="shared" ca="1" si="39"/>
        <v>#NAME?</v>
      </c>
      <c r="M35" s="25" t="e">
        <f t="shared" ca="1" si="40"/>
        <v>#NAME?</v>
      </c>
      <c r="N35" s="25" t="e">
        <f t="shared" ca="1" si="41"/>
        <v>#NAME?</v>
      </c>
      <c r="O35" s="25" t="e">
        <f t="shared" ca="1" si="42"/>
        <v>#NAME?</v>
      </c>
      <c r="P35" s="25" t="e">
        <f t="shared" ca="1" si="43"/>
        <v>#NAME?</v>
      </c>
      <c r="Q35" s="25" t="e">
        <f t="shared" ca="1" si="44"/>
        <v>#NAME?</v>
      </c>
      <c r="R35" s="25" t="e">
        <f t="shared" ca="1" si="45"/>
        <v>#NAME?</v>
      </c>
      <c r="S35" s="25" t="e">
        <f t="shared" ca="1" si="46"/>
        <v>#NAME?</v>
      </c>
      <c r="T35" s="25" t="e">
        <f t="shared" ca="1" si="47"/>
        <v>#NAME?</v>
      </c>
      <c r="U35" s="15"/>
      <c r="V35" s="1" t="e">
        <f t="shared" ca="1" si="48"/>
        <v>#NAME?</v>
      </c>
      <c r="W35" s="1" t="e">
        <f t="shared" ca="1" si="49"/>
        <v>#NAME?</v>
      </c>
      <c r="X35" s="1" t="e">
        <f t="shared" ca="1" si="50"/>
        <v>#NAME?</v>
      </c>
      <c r="Y35" s="1" t="e">
        <f t="shared" ca="1" si="51"/>
        <v>#NAME?</v>
      </c>
      <c r="Z35" s="1" t="e">
        <f t="shared" ca="1" si="52"/>
        <v>#NAME?</v>
      </c>
      <c r="AA35" s="1" t="e">
        <f t="shared" ca="1" si="53"/>
        <v>#NAME?</v>
      </c>
      <c r="AB35" s="1" t="e">
        <f t="shared" ca="1" si="54"/>
        <v>#NAME?</v>
      </c>
      <c r="AC35" s="1" t="e">
        <f t="shared" ca="1" si="55"/>
        <v>#NAME?</v>
      </c>
      <c r="AD35" s="1" t="e">
        <f t="shared" ca="1" si="56"/>
        <v>#NAME?</v>
      </c>
      <c r="AE35" s="1" t="e">
        <f t="shared" ca="1" si="57"/>
        <v>#NAME?</v>
      </c>
      <c r="AF35" s="1" t="e">
        <f t="shared" ca="1" si="58"/>
        <v>#NAME?</v>
      </c>
      <c r="AG35" s="1" t="e">
        <f t="shared" ca="1" si="59"/>
        <v>#NAME?</v>
      </c>
      <c r="AH35" s="1" t="e">
        <f t="shared" ca="1" si="60"/>
        <v>#NAME?</v>
      </c>
      <c r="AI35" s="1"/>
      <c r="AJ35" s="1"/>
      <c r="AK35" s="1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ht="40.049999999999997" customHeight="1" x14ac:dyDescent="0.3">
      <c r="A36" s="1"/>
      <c r="B36" s="1"/>
      <c r="C36" s="16" t="s">
        <v>65</v>
      </c>
      <c r="D36" s="11" t="str">
        <f t="shared" si="33"/>
        <v>Получение данных с OPC UA@GPA3.AE.AE_PressRatio.Value.100;1</v>
      </c>
      <c r="E36" s="21" t="str">
        <f t="shared" si="34"/>
        <v>Получение данных с OPC UA@GPA3.AE.AE_PressRatio.Value;1</v>
      </c>
      <c r="F36" s="18">
        <v>16</v>
      </c>
      <c r="G36" s="19" t="s">
        <v>66</v>
      </c>
      <c r="H36" s="18" t="e">
        <f t="shared" ca="1" si="35"/>
        <v>#NAME?</v>
      </c>
      <c r="I36" s="25" t="e">
        <f t="shared" ca="1" si="36"/>
        <v>#NAME?</v>
      </c>
      <c r="J36" s="25" t="e">
        <f t="shared" ca="1" si="37"/>
        <v>#NAME?</v>
      </c>
      <c r="K36" s="25" t="e">
        <f t="shared" ca="1" si="38"/>
        <v>#NAME?</v>
      </c>
      <c r="L36" s="25" t="e">
        <f t="shared" ca="1" si="39"/>
        <v>#NAME?</v>
      </c>
      <c r="M36" s="25" t="e">
        <f t="shared" ca="1" si="40"/>
        <v>#NAME?</v>
      </c>
      <c r="N36" s="25" t="e">
        <f t="shared" ca="1" si="41"/>
        <v>#NAME?</v>
      </c>
      <c r="O36" s="25" t="e">
        <f t="shared" ca="1" si="42"/>
        <v>#NAME?</v>
      </c>
      <c r="P36" s="25" t="e">
        <f t="shared" ca="1" si="43"/>
        <v>#NAME?</v>
      </c>
      <c r="Q36" s="25" t="e">
        <f t="shared" ca="1" si="44"/>
        <v>#NAME?</v>
      </c>
      <c r="R36" s="25" t="e">
        <f t="shared" ca="1" si="45"/>
        <v>#NAME?</v>
      </c>
      <c r="S36" s="25" t="e">
        <f t="shared" ca="1" si="46"/>
        <v>#NAME?</v>
      </c>
      <c r="T36" s="25" t="e">
        <f t="shared" ca="1" si="47"/>
        <v>#NAME?</v>
      </c>
      <c r="U36" s="15"/>
      <c r="V36" s="1" t="e">
        <f t="shared" ca="1" si="48"/>
        <v>#NAME?</v>
      </c>
      <c r="W36" s="1" t="e">
        <f t="shared" ca="1" si="49"/>
        <v>#NAME?</v>
      </c>
      <c r="X36" s="1" t="e">
        <f t="shared" ca="1" si="50"/>
        <v>#NAME?</v>
      </c>
      <c r="Y36" s="1" t="e">
        <f t="shared" ca="1" si="51"/>
        <v>#NAME?</v>
      </c>
      <c r="Z36" s="1" t="e">
        <f t="shared" ca="1" si="52"/>
        <v>#NAME?</v>
      </c>
      <c r="AA36" s="1" t="e">
        <f t="shared" ca="1" si="53"/>
        <v>#NAME?</v>
      </c>
      <c r="AB36" s="1" t="e">
        <f t="shared" ca="1" si="54"/>
        <v>#NAME?</v>
      </c>
      <c r="AC36" s="1" t="e">
        <f t="shared" ca="1" si="55"/>
        <v>#NAME?</v>
      </c>
      <c r="AD36" s="1" t="e">
        <f t="shared" ca="1" si="56"/>
        <v>#NAME?</v>
      </c>
      <c r="AE36" s="1" t="e">
        <f t="shared" ca="1" si="57"/>
        <v>#NAME?</v>
      </c>
      <c r="AF36" s="1" t="e">
        <f t="shared" ca="1" si="58"/>
        <v>#NAME?</v>
      </c>
      <c r="AG36" s="1" t="e">
        <f t="shared" ca="1" si="59"/>
        <v>#NAME?</v>
      </c>
      <c r="AH36" s="1" t="e">
        <f t="shared" ca="1" si="60"/>
        <v>#NAME?</v>
      </c>
      <c r="AI36" s="1"/>
      <c r="AJ36" s="1"/>
      <c r="AK36" s="1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ht="40.049999999999997" customHeight="1" x14ac:dyDescent="0.3">
      <c r="A37" s="1"/>
      <c r="B37" s="1"/>
      <c r="C37" s="16" t="s">
        <v>67</v>
      </c>
      <c r="D37" s="11" t="str">
        <f t="shared" si="33"/>
        <v>Получение данных с OPC UA@GPA3.AI.AI_PinSK.Value.100;1</v>
      </c>
      <c r="E37" s="21" t="str">
        <f t="shared" si="34"/>
        <v>Получение данных с OPC UA@GPA3.AI.AI_PinSK.Value;1</v>
      </c>
      <c r="F37" s="18">
        <v>17</v>
      </c>
      <c r="G37" s="19" t="s">
        <v>68</v>
      </c>
      <c r="H37" s="18" t="e">
        <f t="shared" ca="1" si="35"/>
        <v>#NAME?</v>
      </c>
      <c r="I37" s="25" t="e">
        <f t="shared" ca="1" si="36"/>
        <v>#NAME?</v>
      </c>
      <c r="J37" s="25" t="e">
        <f t="shared" ca="1" si="37"/>
        <v>#NAME?</v>
      </c>
      <c r="K37" s="25" t="e">
        <f t="shared" ca="1" si="38"/>
        <v>#NAME?</v>
      </c>
      <c r="L37" s="25" t="e">
        <f t="shared" ca="1" si="39"/>
        <v>#NAME?</v>
      </c>
      <c r="M37" s="25" t="e">
        <f t="shared" ca="1" si="40"/>
        <v>#NAME?</v>
      </c>
      <c r="N37" s="25" t="e">
        <f t="shared" ca="1" si="41"/>
        <v>#NAME?</v>
      </c>
      <c r="O37" s="25" t="e">
        <f t="shared" ca="1" si="42"/>
        <v>#NAME?</v>
      </c>
      <c r="P37" s="25" t="e">
        <f t="shared" ca="1" si="43"/>
        <v>#NAME?</v>
      </c>
      <c r="Q37" s="25" t="e">
        <f t="shared" ca="1" si="44"/>
        <v>#NAME?</v>
      </c>
      <c r="R37" s="25" t="e">
        <f t="shared" ca="1" si="45"/>
        <v>#NAME?</v>
      </c>
      <c r="S37" s="25" t="e">
        <f t="shared" ca="1" si="46"/>
        <v>#NAME?</v>
      </c>
      <c r="T37" s="25" t="e">
        <f t="shared" ca="1" si="47"/>
        <v>#NAME?</v>
      </c>
      <c r="U37" s="15"/>
      <c r="V37" s="1" t="e">
        <f t="shared" ca="1" si="48"/>
        <v>#NAME?</v>
      </c>
      <c r="W37" s="1" t="e">
        <f t="shared" ca="1" si="49"/>
        <v>#NAME?</v>
      </c>
      <c r="X37" s="1" t="e">
        <f t="shared" ca="1" si="50"/>
        <v>#NAME?</v>
      </c>
      <c r="Y37" s="1" t="e">
        <f t="shared" ca="1" si="51"/>
        <v>#NAME?</v>
      </c>
      <c r="Z37" s="1" t="e">
        <f t="shared" ca="1" si="52"/>
        <v>#NAME?</v>
      </c>
      <c r="AA37" s="1" t="e">
        <f t="shared" ca="1" si="53"/>
        <v>#NAME?</v>
      </c>
      <c r="AB37" s="1" t="e">
        <f t="shared" ca="1" si="54"/>
        <v>#NAME?</v>
      </c>
      <c r="AC37" s="1" t="e">
        <f t="shared" ca="1" si="55"/>
        <v>#NAME?</v>
      </c>
      <c r="AD37" s="1" t="e">
        <f t="shared" ca="1" si="56"/>
        <v>#NAME?</v>
      </c>
      <c r="AE37" s="1" t="e">
        <f t="shared" ca="1" si="57"/>
        <v>#NAME?</v>
      </c>
      <c r="AF37" s="1" t="e">
        <f t="shared" ca="1" si="58"/>
        <v>#NAME?</v>
      </c>
      <c r="AG37" s="1" t="e">
        <f t="shared" ca="1" si="59"/>
        <v>#NAME?</v>
      </c>
      <c r="AH37" s="1" t="e">
        <f t="shared" ca="1" si="60"/>
        <v>#NAME?</v>
      </c>
      <c r="AI37" s="1"/>
      <c r="AJ37" s="1"/>
      <c r="AK37" s="1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ht="40.049999999999997" customHeight="1" x14ac:dyDescent="0.3">
      <c r="A38" s="1"/>
      <c r="B38" s="1"/>
      <c r="C38" s="16" t="s">
        <v>69</v>
      </c>
      <c r="D38" s="11" t="str">
        <f t="shared" si="33"/>
        <v>Получение данных с OPC UA@GPA3.AI.AI_TginDG.Value.100;1</v>
      </c>
      <c r="E38" s="21" t="str">
        <f t="shared" si="34"/>
        <v>Получение данных с OPC UA@GPA3.AI.AI_TginDG.Value;1</v>
      </c>
      <c r="F38" s="18">
        <v>18</v>
      </c>
      <c r="G38" s="19" t="s">
        <v>70</v>
      </c>
      <c r="H38" s="18" t="e">
        <f t="shared" ca="1" si="35"/>
        <v>#NAME?</v>
      </c>
      <c r="I38" s="25" t="e">
        <f t="shared" ca="1" si="36"/>
        <v>#NAME?</v>
      </c>
      <c r="J38" s="25" t="e">
        <f t="shared" ca="1" si="37"/>
        <v>#NAME?</v>
      </c>
      <c r="K38" s="25" t="e">
        <f t="shared" ca="1" si="38"/>
        <v>#NAME?</v>
      </c>
      <c r="L38" s="25" t="e">
        <f t="shared" ca="1" si="39"/>
        <v>#NAME?</v>
      </c>
      <c r="M38" s="25" t="e">
        <f t="shared" ca="1" si="40"/>
        <v>#NAME?</v>
      </c>
      <c r="N38" s="25" t="e">
        <f t="shared" ca="1" si="41"/>
        <v>#NAME?</v>
      </c>
      <c r="O38" s="25" t="e">
        <f t="shared" ca="1" si="42"/>
        <v>#NAME?</v>
      </c>
      <c r="P38" s="25" t="e">
        <f t="shared" ca="1" si="43"/>
        <v>#NAME?</v>
      </c>
      <c r="Q38" s="25" t="e">
        <f t="shared" ca="1" si="44"/>
        <v>#NAME?</v>
      </c>
      <c r="R38" s="25" t="e">
        <f t="shared" ca="1" si="45"/>
        <v>#NAME?</v>
      </c>
      <c r="S38" s="25" t="e">
        <f t="shared" ca="1" si="46"/>
        <v>#NAME?</v>
      </c>
      <c r="T38" s="25" t="e">
        <f t="shared" ca="1" si="47"/>
        <v>#NAME?</v>
      </c>
      <c r="U38" s="15"/>
      <c r="V38" s="1" t="e">
        <f t="shared" ca="1" si="48"/>
        <v>#NAME?</v>
      </c>
      <c r="W38" s="1" t="e">
        <f t="shared" ca="1" si="49"/>
        <v>#NAME?</v>
      </c>
      <c r="X38" s="1" t="e">
        <f t="shared" ca="1" si="50"/>
        <v>#NAME?</v>
      </c>
      <c r="Y38" s="1" t="e">
        <f t="shared" ca="1" si="51"/>
        <v>#NAME?</v>
      </c>
      <c r="Z38" s="1" t="e">
        <f t="shared" ca="1" si="52"/>
        <v>#NAME?</v>
      </c>
      <c r="AA38" s="1" t="e">
        <f t="shared" ca="1" si="53"/>
        <v>#NAME?</v>
      </c>
      <c r="AB38" s="1" t="e">
        <f t="shared" ca="1" si="54"/>
        <v>#NAME?</v>
      </c>
      <c r="AC38" s="1" t="e">
        <f t="shared" ca="1" si="55"/>
        <v>#NAME?</v>
      </c>
      <c r="AD38" s="1" t="e">
        <f t="shared" ca="1" si="56"/>
        <v>#NAME?</v>
      </c>
      <c r="AE38" s="1" t="e">
        <f t="shared" ca="1" si="57"/>
        <v>#NAME?</v>
      </c>
      <c r="AF38" s="1" t="e">
        <f t="shared" ca="1" si="58"/>
        <v>#NAME?</v>
      </c>
      <c r="AG38" s="1" t="e">
        <f t="shared" ca="1" si="59"/>
        <v>#NAME?</v>
      </c>
      <c r="AH38" s="1" t="e">
        <f t="shared" ca="1" si="60"/>
        <v>#NAME?</v>
      </c>
      <c r="AI38" s="1"/>
      <c r="AJ38" s="1"/>
      <c r="AK38" s="1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ht="40.049999999999997" customHeight="1" x14ac:dyDescent="0.3">
      <c r="A39" s="1"/>
      <c r="B39" s="1"/>
      <c r="C39" s="16" t="s">
        <v>71</v>
      </c>
      <c r="D39" s="11" t="str">
        <f t="shared" si="33"/>
        <v>Получение данных с OPC UA@GPA3.AI.AI_dP_BFTG.Value.100;1</v>
      </c>
      <c r="E39" s="21" t="str">
        <f t="shared" si="34"/>
        <v>Получение данных с OPC UA@GPA3.AI.AI_dP_BFTG.Value;1</v>
      </c>
      <c r="F39" s="18">
        <v>19</v>
      </c>
      <c r="G39" s="19" t="s">
        <v>72</v>
      </c>
      <c r="H39" s="18" t="e">
        <f t="shared" ca="1" si="35"/>
        <v>#NAME?</v>
      </c>
      <c r="I39" s="25" t="e">
        <f t="shared" ca="1" si="36"/>
        <v>#NAME?</v>
      </c>
      <c r="J39" s="25" t="e">
        <f t="shared" ca="1" si="37"/>
        <v>#NAME?</v>
      </c>
      <c r="K39" s="25" t="e">
        <f t="shared" ca="1" si="38"/>
        <v>#NAME?</v>
      </c>
      <c r="L39" s="25" t="e">
        <f t="shared" ca="1" si="39"/>
        <v>#NAME?</v>
      </c>
      <c r="M39" s="25" t="e">
        <f t="shared" ca="1" si="40"/>
        <v>#NAME?</v>
      </c>
      <c r="N39" s="25" t="e">
        <f t="shared" ca="1" si="41"/>
        <v>#NAME?</v>
      </c>
      <c r="O39" s="25" t="e">
        <f t="shared" ca="1" si="42"/>
        <v>#NAME?</v>
      </c>
      <c r="P39" s="25" t="e">
        <f t="shared" ca="1" si="43"/>
        <v>#NAME?</v>
      </c>
      <c r="Q39" s="25" t="e">
        <f t="shared" ca="1" si="44"/>
        <v>#NAME?</v>
      </c>
      <c r="R39" s="25" t="e">
        <f t="shared" ca="1" si="45"/>
        <v>#NAME?</v>
      </c>
      <c r="S39" s="25" t="e">
        <f t="shared" ca="1" si="46"/>
        <v>#NAME?</v>
      </c>
      <c r="T39" s="25" t="e">
        <f t="shared" ca="1" si="47"/>
        <v>#NAME?</v>
      </c>
      <c r="U39" s="15"/>
      <c r="V39" s="1" t="e">
        <f t="shared" ca="1" si="48"/>
        <v>#NAME?</v>
      </c>
      <c r="W39" s="1" t="e">
        <f t="shared" ca="1" si="49"/>
        <v>#NAME?</v>
      </c>
      <c r="X39" s="1" t="e">
        <f t="shared" ca="1" si="50"/>
        <v>#NAME?</v>
      </c>
      <c r="Y39" s="1" t="e">
        <f t="shared" ca="1" si="51"/>
        <v>#NAME?</v>
      </c>
      <c r="Z39" s="1" t="e">
        <f t="shared" ca="1" si="52"/>
        <v>#NAME?</v>
      </c>
      <c r="AA39" s="1" t="e">
        <f t="shared" ca="1" si="53"/>
        <v>#NAME?</v>
      </c>
      <c r="AB39" s="1" t="e">
        <f t="shared" ca="1" si="54"/>
        <v>#NAME?</v>
      </c>
      <c r="AC39" s="1" t="e">
        <f t="shared" ca="1" si="55"/>
        <v>#NAME?</v>
      </c>
      <c r="AD39" s="1" t="e">
        <f t="shared" ca="1" si="56"/>
        <v>#NAME?</v>
      </c>
      <c r="AE39" s="1" t="e">
        <f t="shared" ca="1" si="57"/>
        <v>#NAME?</v>
      </c>
      <c r="AF39" s="1" t="e">
        <f t="shared" ca="1" si="58"/>
        <v>#NAME?</v>
      </c>
      <c r="AG39" s="1" t="e">
        <f t="shared" ca="1" si="59"/>
        <v>#NAME?</v>
      </c>
      <c r="AH39" s="1" t="e">
        <f t="shared" ca="1" si="60"/>
        <v>#NAME?</v>
      </c>
      <c r="AI39" s="1"/>
      <c r="AJ39" s="1"/>
      <c r="AK39" s="1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ht="40.049999999999997" customHeight="1" x14ac:dyDescent="0.3">
      <c r="A40" s="1"/>
      <c r="B40" s="1"/>
      <c r="C40" s="16" t="s">
        <v>73</v>
      </c>
      <c r="D40" s="11" t="str">
        <f t="shared" si="33"/>
        <v>Получение данных с OPC UA@GPA3.AI.AI_Pm_inGTU.Value.100;1</v>
      </c>
      <c r="E40" s="21" t="str">
        <f t="shared" si="34"/>
        <v>Получение данных с OPC UA@GPA3.AI.AI_Pm_inGTU.Value;1</v>
      </c>
      <c r="F40" s="18">
        <v>20</v>
      </c>
      <c r="G40" s="19" t="s">
        <v>74</v>
      </c>
      <c r="H40" s="18" t="e">
        <f t="shared" ca="1" si="35"/>
        <v>#NAME?</v>
      </c>
      <c r="I40" s="25" t="e">
        <f t="shared" ca="1" si="36"/>
        <v>#NAME?</v>
      </c>
      <c r="J40" s="25" t="e">
        <f t="shared" ca="1" si="37"/>
        <v>#NAME?</v>
      </c>
      <c r="K40" s="25" t="e">
        <f t="shared" ca="1" si="38"/>
        <v>#NAME?</v>
      </c>
      <c r="L40" s="25" t="e">
        <f t="shared" ca="1" si="39"/>
        <v>#NAME?</v>
      </c>
      <c r="M40" s="25" t="e">
        <f t="shared" ca="1" si="40"/>
        <v>#NAME?</v>
      </c>
      <c r="N40" s="25" t="e">
        <f t="shared" ca="1" si="41"/>
        <v>#NAME?</v>
      </c>
      <c r="O40" s="25" t="e">
        <f t="shared" ca="1" si="42"/>
        <v>#NAME?</v>
      </c>
      <c r="P40" s="25" t="e">
        <f t="shared" ca="1" si="43"/>
        <v>#NAME?</v>
      </c>
      <c r="Q40" s="25" t="e">
        <f t="shared" ca="1" si="44"/>
        <v>#NAME?</v>
      </c>
      <c r="R40" s="25" t="e">
        <f t="shared" ca="1" si="45"/>
        <v>#NAME?</v>
      </c>
      <c r="S40" s="25" t="e">
        <f t="shared" ca="1" si="46"/>
        <v>#NAME?</v>
      </c>
      <c r="T40" s="25" t="e">
        <f t="shared" ca="1" si="47"/>
        <v>#NAME?</v>
      </c>
      <c r="U40" s="15"/>
      <c r="V40" s="1" t="e">
        <f t="shared" ca="1" si="48"/>
        <v>#NAME?</v>
      </c>
      <c r="W40" s="1" t="e">
        <f t="shared" ca="1" si="49"/>
        <v>#NAME?</v>
      </c>
      <c r="X40" s="1" t="e">
        <f t="shared" ca="1" si="50"/>
        <v>#NAME?</v>
      </c>
      <c r="Y40" s="1" t="e">
        <f t="shared" ca="1" si="51"/>
        <v>#NAME?</v>
      </c>
      <c r="Z40" s="1" t="e">
        <f t="shared" ca="1" si="52"/>
        <v>#NAME?</v>
      </c>
      <c r="AA40" s="1" t="e">
        <f t="shared" ca="1" si="53"/>
        <v>#NAME?</v>
      </c>
      <c r="AB40" s="1" t="e">
        <f t="shared" ca="1" si="54"/>
        <v>#NAME?</v>
      </c>
      <c r="AC40" s="1" t="e">
        <f t="shared" ca="1" si="55"/>
        <v>#NAME?</v>
      </c>
      <c r="AD40" s="1" t="e">
        <f t="shared" ca="1" si="56"/>
        <v>#NAME?</v>
      </c>
      <c r="AE40" s="1" t="e">
        <f t="shared" ca="1" si="57"/>
        <v>#NAME?</v>
      </c>
      <c r="AF40" s="1" t="e">
        <f t="shared" ca="1" si="58"/>
        <v>#NAME?</v>
      </c>
      <c r="AG40" s="1" t="e">
        <f t="shared" ca="1" si="59"/>
        <v>#NAME?</v>
      </c>
      <c r="AH40" s="1" t="e">
        <f t="shared" ca="1" si="60"/>
        <v>#NAME?</v>
      </c>
      <c r="AI40" s="1"/>
      <c r="AJ40" s="1"/>
      <c r="AK40" s="1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ht="40.049999999999997" customHeight="1" x14ac:dyDescent="0.3">
      <c r="A41" s="1"/>
      <c r="B41" s="1"/>
      <c r="C41" s="16" t="s">
        <v>75</v>
      </c>
      <c r="D41" s="11" t="str">
        <f t="shared" si="33"/>
        <v>Получение данных с OPC UA@GPA3.AI.AI_Tm_inGTU.Value.100;1</v>
      </c>
      <c r="E41" s="21" t="str">
        <f t="shared" si="34"/>
        <v>Получение данных с OPC UA@GPA3.AI.AI_Tm_inGTU.Value;1</v>
      </c>
      <c r="F41" s="18">
        <v>21</v>
      </c>
      <c r="G41" s="19" t="s">
        <v>76</v>
      </c>
      <c r="H41" s="18" t="e">
        <f t="shared" ca="1" si="35"/>
        <v>#NAME?</v>
      </c>
      <c r="I41" s="25" t="e">
        <f t="shared" ca="1" si="36"/>
        <v>#NAME?</v>
      </c>
      <c r="J41" s="25" t="e">
        <f t="shared" ca="1" si="37"/>
        <v>#NAME?</v>
      </c>
      <c r="K41" s="25" t="e">
        <f t="shared" ca="1" si="38"/>
        <v>#NAME?</v>
      </c>
      <c r="L41" s="25" t="e">
        <f t="shared" ca="1" si="39"/>
        <v>#NAME?</v>
      </c>
      <c r="M41" s="25" t="e">
        <f t="shared" ca="1" si="40"/>
        <v>#NAME?</v>
      </c>
      <c r="N41" s="25" t="e">
        <f t="shared" ca="1" si="41"/>
        <v>#NAME?</v>
      </c>
      <c r="O41" s="25" t="e">
        <f t="shared" ca="1" si="42"/>
        <v>#NAME?</v>
      </c>
      <c r="P41" s="25" t="e">
        <f t="shared" ca="1" si="43"/>
        <v>#NAME?</v>
      </c>
      <c r="Q41" s="25" t="e">
        <f t="shared" ca="1" si="44"/>
        <v>#NAME?</v>
      </c>
      <c r="R41" s="25" t="e">
        <f t="shared" ca="1" si="45"/>
        <v>#NAME?</v>
      </c>
      <c r="S41" s="25" t="e">
        <f t="shared" ca="1" si="46"/>
        <v>#NAME?</v>
      </c>
      <c r="T41" s="25" t="e">
        <f t="shared" ca="1" si="47"/>
        <v>#NAME?</v>
      </c>
      <c r="U41" s="15"/>
      <c r="V41" s="1" t="e">
        <f t="shared" ca="1" si="48"/>
        <v>#NAME?</v>
      </c>
      <c r="W41" s="1" t="e">
        <f t="shared" ca="1" si="49"/>
        <v>#NAME?</v>
      </c>
      <c r="X41" s="1" t="e">
        <f t="shared" ca="1" si="50"/>
        <v>#NAME?</v>
      </c>
      <c r="Y41" s="1" t="e">
        <f t="shared" ca="1" si="51"/>
        <v>#NAME?</v>
      </c>
      <c r="Z41" s="1" t="e">
        <f t="shared" ca="1" si="52"/>
        <v>#NAME?</v>
      </c>
      <c r="AA41" s="1" t="e">
        <f t="shared" ca="1" si="53"/>
        <v>#NAME?</v>
      </c>
      <c r="AB41" s="1" t="e">
        <f t="shared" ca="1" si="54"/>
        <v>#NAME?</v>
      </c>
      <c r="AC41" s="1" t="e">
        <f t="shared" ca="1" si="55"/>
        <v>#NAME?</v>
      </c>
      <c r="AD41" s="1" t="e">
        <f t="shared" ca="1" si="56"/>
        <v>#NAME?</v>
      </c>
      <c r="AE41" s="1" t="e">
        <f t="shared" ca="1" si="57"/>
        <v>#NAME?</v>
      </c>
      <c r="AF41" s="1" t="e">
        <f t="shared" ca="1" si="58"/>
        <v>#NAME?</v>
      </c>
      <c r="AG41" s="1" t="e">
        <f t="shared" ca="1" si="59"/>
        <v>#NAME?</v>
      </c>
      <c r="AH41" s="1" t="e">
        <f t="shared" ca="1" si="60"/>
        <v>#NAME?</v>
      </c>
      <c r="AI41" s="1"/>
      <c r="AJ41" s="1"/>
      <c r="AK41" s="1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ht="40.049999999999997" customHeight="1" x14ac:dyDescent="0.3">
      <c r="A42" s="1"/>
      <c r="B42" s="1"/>
      <c r="C42" s="16" t="s">
        <v>77</v>
      </c>
      <c r="D42" s="11" t="str">
        <f t="shared" si="33"/>
        <v>Получение данных с OPC UA@GPA3.AI.AI_Psufl.Value.100;1</v>
      </c>
      <c r="E42" s="21" t="str">
        <f t="shared" si="34"/>
        <v>Получение данных с OPC UA@GPA3.AI.AI_Psufl.Value;1</v>
      </c>
      <c r="F42" s="18">
        <v>22</v>
      </c>
      <c r="G42" s="19" t="s">
        <v>78</v>
      </c>
      <c r="H42" s="18" t="e">
        <f t="shared" ca="1" si="35"/>
        <v>#NAME?</v>
      </c>
      <c r="I42" s="25" t="e">
        <f t="shared" ca="1" si="36"/>
        <v>#NAME?</v>
      </c>
      <c r="J42" s="25" t="e">
        <f t="shared" ca="1" si="37"/>
        <v>#NAME?</v>
      </c>
      <c r="K42" s="25" t="e">
        <f t="shared" ca="1" si="38"/>
        <v>#NAME?</v>
      </c>
      <c r="L42" s="25" t="e">
        <f t="shared" ca="1" si="39"/>
        <v>#NAME?</v>
      </c>
      <c r="M42" s="25" t="e">
        <f t="shared" ca="1" si="40"/>
        <v>#NAME?</v>
      </c>
      <c r="N42" s="25" t="e">
        <f t="shared" ca="1" si="41"/>
        <v>#NAME?</v>
      </c>
      <c r="O42" s="25" t="e">
        <f t="shared" ca="1" si="42"/>
        <v>#NAME?</v>
      </c>
      <c r="P42" s="25" t="e">
        <f t="shared" ca="1" si="43"/>
        <v>#NAME?</v>
      </c>
      <c r="Q42" s="25" t="e">
        <f t="shared" ca="1" si="44"/>
        <v>#NAME?</v>
      </c>
      <c r="R42" s="25" t="e">
        <f t="shared" ca="1" si="45"/>
        <v>#NAME?</v>
      </c>
      <c r="S42" s="25" t="e">
        <f t="shared" ca="1" si="46"/>
        <v>#NAME?</v>
      </c>
      <c r="T42" s="25" t="e">
        <f t="shared" ca="1" si="47"/>
        <v>#NAME?</v>
      </c>
      <c r="U42" s="15"/>
      <c r="V42" s="1" t="e">
        <f t="shared" ca="1" si="48"/>
        <v>#NAME?</v>
      </c>
      <c r="W42" s="1" t="e">
        <f t="shared" ca="1" si="49"/>
        <v>#NAME?</v>
      </c>
      <c r="X42" s="1" t="e">
        <f t="shared" ca="1" si="50"/>
        <v>#NAME?</v>
      </c>
      <c r="Y42" s="1" t="e">
        <f t="shared" ca="1" si="51"/>
        <v>#NAME?</v>
      </c>
      <c r="Z42" s="1" t="e">
        <f t="shared" ca="1" si="52"/>
        <v>#NAME?</v>
      </c>
      <c r="AA42" s="1" t="e">
        <f t="shared" ca="1" si="53"/>
        <v>#NAME?</v>
      </c>
      <c r="AB42" s="1" t="e">
        <f t="shared" ca="1" si="54"/>
        <v>#NAME?</v>
      </c>
      <c r="AC42" s="1" t="e">
        <f t="shared" ca="1" si="55"/>
        <v>#NAME?</v>
      </c>
      <c r="AD42" s="1" t="e">
        <f t="shared" ca="1" si="56"/>
        <v>#NAME?</v>
      </c>
      <c r="AE42" s="1" t="e">
        <f t="shared" ca="1" si="57"/>
        <v>#NAME?</v>
      </c>
      <c r="AF42" s="1" t="e">
        <f t="shared" ca="1" si="58"/>
        <v>#NAME?</v>
      </c>
      <c r="AG42" s="1" t="e">
        <f t="shared" ca="1" si="59"/>
        <v>#NAME?</v>
      </c>
      <c r="AH42" s="1" t="e">
        <f t="shared" ca="1" si="60"/>
        <v>#NAME?</v>
      </c>
      <c r="AI42" s="1"/>
      <c r="AJ42" s="1"/>
      <c r="AK42" s="1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ht="40.049999999999997" customHeight="1" x14ac:dyDescent="0.3">
      <c r="A43" s="1"/>
      <c r="B43" s="1"/>
      <c r="C43" s="16" t="s">
        <v>79</v>
      </c>
      <c r="D43" s="11" t="str">
        <f t="shared" si="33"/>
        <v>Получение данных с OPC UA@GPA3.AI.AI_Tm_outSPK.Value.100;1</v>
      </c>
      <c r="E43" s="21" t="str">
        <f t="shared" si="34"/>
        <v>Получение данных с OPC UA@GPA3.AI.AI_Tm_outSPK.Value;1</v>
      </c>
      <c r="F43" s="18">
        <v>23</v>
      </c>
      <c r="G43" s="19" t="s">
        <v>80</v>
      </c>
      <c r="H43" s="18" t="e">
        <f t="shared" ca="1" si="35"/>
        <v>#NAME?</v>
      </c>
      <c r="I43" s="25" t="e">
        <f t="shared" ca="1" si="36"/>
        <v>#NAME?</v>
      </c>
      <c r="J43" s="25" t="e">
        <f t="shared" ca="1" si="37"/>
        <v>#NAME?</v>
      </c>
      <c r="K43" s="25" t="e">
        <f t="shared" ca="1" si="38"/>
        <v>#NAME?</v>
      </c>
      <c r="L43" s="25" t="e">
        <f t="shared" ca="1" si="39"/>
        <v>#NAME?</v>
      </c>
      <c r="M43" s="25" t="e">
        <f t="shared" ca="1" si="40"/>
        <v>#NAME?</v>
      </c>
      <c r="N43" s="25" t="e">
        <f t="shared" ca="1" si="41"/>
        <v>#NAME?</v>
      </c>
      <c r="O43" s="25" t="e">
        <f t="shared" ca="1" si="42"/>
        <v>#NAME?</v>
      </c>
      <c r="P43" s="25" t="e">
        <f t="shared" ca="1" si="43"/>
        <v>#NAME?</v>
      </c>
      <c r="Q43" s="25" t="e">
        <f t="shared" ca="1" si="44"/>
        <v>#NAME?</v>
      </c>
      <c r="R43" s="25" t="e">
        <f t="shared" ca="1" si="45"/>
        <v>#NAME?</v>
      </c>
      <c r="S43" s="25" t="e">
        <f t="shared" ca="1" si="46"/>
        <v>#NAME?</v>
      </c>
      <c r="T43" s="25" t="e">
        <f t="shared" ca="1" si="47"/>
        <v>#NAME?</v>
      </c>
      <c r="U43" s="15"/>
      <c r="V43" s="1" t="e">
        <f t="shared" ca="1" si="48"/>
        <v>#NAME?</v>
      </c>
      <c r="W43" s="1" t="e">
        <f t="shared" ca="1" si="49"/>
        <v>#NAME?</v>
      </c>
      <c r="X43" s="1" t="e">
        <f t="shared" ca="1" si="50"/>
        <v>#NAME?</v>
      </c>
      <c r="Y43" s="1" t="e">
        <f t="shared" ca="1" si="51"/>
        <v>#NAME?</v>
      </c>
      <c r="Z43" s="1" t="e">
        <f t="shared" ca="1" si="52"/>
        <v>#NAME?</v>
      </c>
      <c r="AA43" s="1" t="e">
        <f t="shared" ca="1" si="53"/>
        <v>#NAME?</v>
      </c>
      <c r="AB43" s="1" t="e">
        <f t="shared" ca="1" si="54"/>
        <v>#NAME?</v>
      </c>
      <c r="AC43" s="1" t="e">
        <f t="shared" ca="1" si="55"/>
        <v>#NAME?</v>
      </c>
      <c r="AD43" s="1" t="e">
        <f t="shared" ca="1" si="56"/>
        <v>#NAME?</v>
      </c>
      <c r="AE43" s="1" t="e">
        <f t="shared" ca="1" si="57"/>
        <v>#NAME?</v>
      </c>
      <c r="AF43" s="1" t="e">
        <f t="shared" ca="1" si="58"/>
        <v>#NAME?</v>
      </c>
      <c r="AG43" s="1" t="e">
        <f t="shared" ca="1" si="59"/>
        <v>#NAME?</v>
      </c>
      <c r="AH43" s="1" t="e">
        <f t="shared" ca="1" si="60"/>
        <v>#NAME?</v>
      </c>
      <c r="AI43" s="1"/>
      <c r="AJ43" s="1"/>
      <c r="AK43" s="1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ht="40.049999999999997" customHeight="1" x14ac:dyDescent="0.3">
      <c r="A44" s="1"/>
      <c r="B44" s="1"/>
      <c r="C44" s="16" t="s">
        <v>81</v>
      </c>
      <c r="D44" s="11" t="str">
        <f t="shared" si="33"/>
        <v>Получение данных с OPC UA@GPA3.AI.AI_Tm_outRPT.Value.100;1</v>
      </c>
      <c r="E44" s="21" t="str">
        <f t="shared" si="34"/>
        <v>Получение данных с OPC UA@GPA3.AI.AI_Tm_outRPT.Value;1</v>
      </c>
      <c r="F44" s="18">
        <v>24</v>
      </c>
      <c r="G44" s="19" t="s">
        <v>82</v>
      </c>
      <c r="H44" s="18" t="e">
        <f t="shared" ca="1" si="35"/>
        <v>#NAME?</v>
      </c>
      <c r="I44" s="25" t="e">
        <f t="shared" ca="1" si="36"/>
        <v>#NAME?</v>
      </c>
      <c r="J44" s="25" t="e">
        <f t="shared" ca="1" si="37"/>
        <v>#NAME?</v>
      </c>
      <c r="K44" s="25" t="e">
        <f t="shared" ca="1" si="38"/>
        <v>#NAME?</v>
      </c>
      <c r="L44" s="25" t="e">
        <f t="shared" ca="1" si="39"/>
        <v>#NAME?</v>
      </c>
      <c r="M44" s="25" t="e">
        <f t="shared" ca="1" si="40"/>
        <v>#NAME?</v>
      </c>
      <c r="N44" s="25" t="e">
        <f t="shared" ca="1" si="41"/>
        <v>#NAME?</v>
      </c>
      <c r="O44" s="25" t="e">
        <f t="shared" ca="1" si="42"/>
        <v>#NAME?</v>
      </c>
      <c r="P44" s="25" t="e">
        <f t="shared" ca="1" si="43"/>
        <v>#NAME?</v>
      </c>
      <c r="Q44" s="25" t="e">
        <f t="shared" ca="1" si="44"/>
        <v>#NAME?</v>
      </c>
      <c r="R44" s="25" t="e">
        <f t="shared" ca="1" si="45"/>
        <v>#NAME?</v>
      </c>
      <c r="S44" s="25" t="e">
        <f t="shared" ca="1" si="46"/>
        <v>#NAME?</v>
      </c>
      <c r="T44" s="25" t="e">
        <f t="shared" ca="1" si="47"/>
        <v>#NAME?</v>
      </c>
      <c r="U44" s="15"/>
      <c r="V44" s="1" t="e">
        <f t="shared" ca="1" si="48"/>
        <v>#NAME?</v>
      </c>
      <c r="W44" s="1" t="e">
        <f t="shared" ca="1" si="49"/>
        <v>#NAME?</v>
      </c>
      <c r="X44" s="1" t="e">
        <f t="shared" ca="1" si="50"/>
        <v>#NAME?</v>
      </c>
      <c r="Y44" s="1" t="e">
        <f t="shared" ca="1" si="51"/>
        <v>#NAME?</v>
      </c>
      <c r="Z44" s="1" t="e">
        <f t="shared" ca="1" si="52"/>
        <v>#NAME?</v>
      </c>
      <c r="AA44" s="1" t="e">
        <f t="shared" ca="1" si="53"/>
        <v>#NAME?</v>
      </c>
      <c r="AB44" s="1" t="e">
        <f t="shared" ca="1" si="54"/>
        <v>#NAME?</v>
      </c>
      <c r="AC44" s="1" t="e">
        <f t="shared" ca="1" si="55"/>
        <v>#NAME?</v>
      </c>
      <c r="AD44" s="1" t="e">
        <f t="shared" ca="1" si="56"/>
        <v>#NAME?</v>
      </c>
      <c r="AE44" s="1" t="e">
        <f t="shared" ca="1" si="57"/>
        <v>#NAME?</v>
      </c>
      <c r="AF44" s="1" t="e">
        <f t="shared" ca="1" si="58"/>
        <v>#NAME?</v>
      </c>
      <c r="AG44" s="1" t="e">
        <f t="shared" ca="1" si="59"/>
        <v>#NAME?</v>
      </c>
      <c r="AH44" s="1" t="e">
        <f t="shared" ca="1" si="60"/>
        <v>#NAME?</v>
      </c>
      <c r="AI44" s="1"/>
      <c r="AJ44" s="1"/>
      <c r="AK44" s="1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ht="40.049999999999997" customHeight="1" x14ac:dyDescent="0.3">
      <c r="A45" s="1"/>
      <c r="B45" s="1"/>
      <c r="C45" s="16" t="s">
        <v>83</v>
      </c>
      <c r="D45" s="11" t="str">
        <f t="shared" si="33"/>
        <v>Получение данных с OPC UA@GPA3.AI.AI_Tm_out_ST.Value.100;1</v>
      </c>
      <c r="E45" s="21" t="str">
        <f t="shared" si="34"/>
        <v>Получение данных с OPC UA@GPA3.AI.AI_Tm_out_ST.Value;1</v>
      </c>
      <c r="F45" s="18">
        <v>25</v>
      </c>
      <c r="G45" s="19" t="s">
        <v>84</v>
      </c>
      <c r="H45" s="18" t="e">
        <f t="shared" ca="1" si="35"/>
        <v>#NAME?</v>
      </c>
      <c r="I45" s="25" t="e">
        <f t="shared" ca="1" si="36"/>
        <v>#NAME?</v>
      </c>
      <c r="J45" s="25" t="e">
        <f t="shared" ca="1" si="37"/>
        <v>#NAME?</v>
      </c>
      <c r="K45" s="25" t="e">
        <f t="shared" ca="1" si="38"/>
        <v>#NAME?</v>
      </c>
      <c r="L45" s="25" t="e">
        <f t="shared" ca="1" si="39"/>
        <v>#NAME?</v>
      </c>
      <c r="M45" s="25" t="e">
        <f t="shared" ca="1" si="40"/>
        <v>#NAME?</v>
      </c>
      <c r="N45" s="25" t="e">
        <f t="shared" ca="1" si="41"/>
        <v>#NAME?</v>
      </c>
      <c r="O45" s="25" t="e">
        <f t="shared" ca="1" si="42"/>
        <v>#NAME?</v>
      </c>
      <c r="P45" s="25" t="e">
        <f t="shared" ca="1" si="43"/>
        <v>#NAME?</v>
      </c>
      <c r="Q45" s="25" t="e">
        <f t="shared" ca="1" si="44"/>
        <v>#NAME?</v>
      </c>
      <c r="R45" s="25" t="e">
        <f t="shared" ca="1" si="45"/>
        <v>#NAME?</v>
      </c>
      <c r="S45" s="25" t="e">
        <f t="shared" ca="1" si="46"/>
        <v>#NAME?</v>
      </c>
      <c r="T45" s="25" t="e">
        <f t="shared" ca="1" si="47"/>
        <v>#NAME?</v>
      </c>
      <c r="U45" s="15"/>
      <c r="V45" s="1" t="e">
        <f t="shared" ca="1" si="48"/>
        <v>#NAME?</v>
      </c>
      <c r="W45" s="1" t="e">
        <f t="shared" ca="1" si="49"/>
        <v>#NAME?</v>
      </c>
      <c r="X45" s="1" t="e">
        <f t="shared" ca="1" si="50"/>
        <v>#NAME?</v>
      </c>
      <c r="Y45" s="1" t="e">
        <f t="shared" ca="1" si="51"/>
        <v>#NAME?</v>
      </c>
      <c r="Z45" s="1" t="e">
        <f t="shared" ca="1" si="52"/>
        <v>#NAME?</v>
      </c>
      <c r="AA45" s="1" t="e">
        <f t="shared" ca="1" si="53"/>
        <v>#NAME?</v>
      </c>
      <c r="AB45" s="1" t="e">
        <f t="shared" ca="1" si="54"/>
        <v>#NAME?</v>
      </c>
      <c r="AC45" s="1" t="e">
        <f t="shared" ca="1" si="55"/>
        <v>#NAME?</v>
      </c>
      <c r="AD45" s="1" t="e">
        <f t="shared" ca="1" si="56"/>
        <v>#NAME?</v>
      </c>
      <c r="AE45" s="1" t="e">
        <f t="shared" ca="1" si="57"/>
        <v>#NAME?</v>
      </c>
      <c r="AF45" s="1" t="e">
        <f t="shared" ca="1" si="58"/>
        <v>#NAME?</v>
      </c>
      <c r="AG45" s="1" t="e">
        <f t="shared" ca="1" si="59"/>
        <v>#NAME?</v>
      </c>
      <c r="AH45" s="1" t="e">
        <f t="shared" ca="1" si="60"/>
        <v>#NAME?</v>
      </c>
      <c r="AI45" s="1"/>
      <c r="AJ45" s="1"/>
      <c r="AK45" s="1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ht="40.049999999999997" customHeight="1" x14ac:dyDescent="0.3">
      <c r="A46" s="1"/>
      <c r="B46" s="1"/>
      <c r="C46" s="16" t="s">
        <v>85</v>
      </c>
      <c r="D46" s="11" t="str">
        <f t="shared" si="33"/>
        <v>Получение данных с OPC UA@GPA3.AI.AI_Pm_otkach.Value.100;1</v>
      </c>
      <c r="E46" s="21" t="str">
        <f t="shared" si="34"/>
        <v>Получение данных с OPC UA@GPA3.AI.AI_Pm_otkach.Value;1</v>
      </c>
      <c r="F46" s="18">
        <v>26</v>
      </c>
      <c r="G46" s="19" t="s">
        <v>86</v>
      </c>
      <c r="H46" s="18" t="e">
        <f t="shared" ca="1" si="35"/>
        <v>#NAME?</v>
      </c>
      <c r="I46" s="25" t="e">
        <f t="shared" ca="1" si="36"/>
        <v>#NAME?</v>
      </c>
      <c r="J46" s="25" t="e">
        <f t="shared" ca="1" si="37"/>
        <v>#NAME?</v>
      </c>
      <c r="K46" s="25" t="e">
        <f t="shared" ca="1" si="38"/>
        <v>#NAME?</v>
      </c>
      <c r="L46" s="25" t="e">
        <f t="shared" ca="1" si="39"/>
        <v>#NAME?</v>
      </c>
      <c r="M46" s="25" t="e">
        <f t="shared" ca="1" si="40"/>
        <v>#NAME?</v>
      </c>
      <c r="N46" s="25" t="e">
        <f t="shared" ca="1" si="41"/>
        <v>#NAME?</v>
      </c>
      <c r="O46" s="25" t="e">
        <f t="shared" ca="1" si="42"/>
        <v>#NAME?</v>
      </c>
      <c r="P46" s="25" t="e">
        <f t="shared" ca="1" si="43"/>
        <v>#NAME?</v>
      </c>
      <c r="Q46" s="25" t="e">
        <f t="shared" ca="1" si="44"/>
        <v>#NAME?</v>
      </c>
      <c r="R46" s="25" t="e">
        <f t="shared" ca="1" si="45"/>
        <v>#NAME?</v>
      </c>
      <c r="S46" s="25" t="e">
        <f t="shared" ca="1" si="46"/>
        <v>#NAME?</v>
      </c>
      <c r="T46" s="25" t="e">
        <f t="shared" ca="1" si="47"/>
        <v>#NAME?</v>
      </c>
      <c r="U46" s="15"/>
      <c r="V46" s="1" t="e">
        <f t="shared" ca="1" si="48"/>
        <v>#NAME?</v>
      </c>
      <c r="W46" s="1" t="e">
        <f t="shared" ca="1" si="49"/>
        <v>#NAME?</v>
      </c>
      <c r="X46" s="1" t="e">
        <f t="shared" ca="1" si="50"/>
        <v>#NAME?</v>
      </c>
      <c r="Y46" s="1" t="e">
        <f t="shared" ca="1" si="51"/>
        <v>#NAME?</v>
      </c>
      <c r="Z46" s="1" t="e">
        <f t="shared" ca="1" si="52"/>
        <v>#NAME?</v>
      </c>
      <c r="AA46" s="1" t="e">
        <f t="shared" ca="1" si="53"/>
        <v>#NAME?</v>
      </c>
      <c r="AB46" s="1" t="e">
        <f t="shared" ca="1" si="54"/>
        <v>#NAME?</v>
      </c>
      <c r="AC46" s="1" t="e">
        <f t="shared" ca="1" si="55"/>
        <v>#NAME?</v>
      </c>
      <c r="AD46" s="1" t="e">
        <f t="shared" ca="1" si="56"/>
        <v>#NAME?</v>
      </c>
      <c r="AE46" s="1" t="e">
        <f t="shared" ca="1" si="57"/>
        <v>#NAME?</v>
      </c>
      <c r="AF46" s="1" t="e">
        <f t="shared" ca="1" si="58"/>
        <v>#NAME?</v>
      </c>
      <c r="AG46" s="1" t="e">
        <f t="shared" ca="1" si="59"/>
        <v>#NAME?</v>
      </c>
      <c r="AH46" s="1" t="e">
        <f t="shared" ca="1" si="60"/>
        <v>#NAME?</v>
      </c>
      <c r="AI46" s="1"/>
      <c r="AJ46" s="1"/>
      <c r="AK46" s="1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ht="17.399999999999999" customHeight="1" x14ac:dyDescent="0.3">
      <c r="A47" s="1"/>
      <c r="B47" s="1"/>
      <c r="C47" s="16"/>
      <c r="D47" s="11"/>
      <c r="E47" s="26"/>
      <c r="F47" s="27"/>
      <c r="G47" s="28"/>
      <c r="H47" s="27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ht="17.399999999999999" customHeight="1" x14ac:dyDescent="0.3">
      <c r="A48" s="1"/>
      <c r="B48" s="1"/>
      <c r="C48" s="16"/>
      <c r="D48" s="11"/>
      <c r="E48" s="26"/>
      <c r="F48" s="30"/>
      <c r="G48" s="31" t="s">
        <v>54</v>
      </c>
      <c r="H48" s="32">
        <f>TIME(HOUR($I$5), 0, 0)</f>
        <v>0.33333333333333331</v>
      </c>
      <c r="I48" s="33" t="s">
        <v>55</v>
      </c>
      <c r="J48" s="34">
        <f>TIME(HOUR($T$5+1/24), 0, 0)</f>
        <v>0.83333333333333337</v>
      </c>
      <c r="K48" s="35"/>
      <c r="L48" s="48">
        <f>$A$3</f>
        <v>44221</v>
      </c>
      <c r="M48" s="49"/>
      <c r="N48" s="35"/>
      <c r="O48" s="35"/>
      <c r="P48" s="35"/>
      <c r="Q48" s="35"/>
      <c r="R48" s="35"/>
      <c r="S48" s="35"/>
      <c r="T48" s="35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ht="25.05" customHeight="1" x14ac:dyDescent="0.3">
      <c r="A49" s="1"/>
      <c r="B49" s="1"/>
      <c r="C49" s="16"/>
      <c r="D49" s="11"/>
      <c r="E49" s="26"/>
      <c r="F49" s="30"/>
      <c r="G49" s="36"/>
      <c r="H49" s="30"/>
      <c r="I49" s="37"/>
      <c r="J49" s="37"/>
      <c r="K49" s="38"/>
      <c r="L49" s="37"/>
      <c r="M49" s="37"/>
      <c r="N49" s="35"/>
      <c r="O49" s="35"/>
      <c r="P49" s="35"/>
      <c r="Q49" s="35"/>
      <c r="R49" s="35"/>
      <c r="S49" s="35"/>
      <c r="T49" s="35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ht="17.399999999999999" customHeight="1" x14ac:dyDescent="0.3">
      <c r="A50" s="1"/>
      <c r="B50" s="1"/>
      <c r="C50" s="16"/>
      <c r="D50" s="11"/>
      <c r="E50" s="26"/>
      <c r="F50" s="30"/>
      <c r="G50" s="39" t="s">
        <v>56</v>
      </c>
      <c r="H50" s="40"/>
      <c r="I50" s="41"/>
      <c r="J50" s="41"/>
      <c r="K50" s="41"/>
      <c r="L50" s="41"/>
      <c r="M50" s="41"/>
      <c r="N50" s="41"/>
      <c r="O50" s="35"/>
      <c r="P50" s="35"/>
      <c r="Q50" s="35"/>
      <c r="R50" s="35"/>
      <c r="S50" s="35"/>
      <c r="T50" s="35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ht="25.05" customHeight="1" x14ac:dyDescent="0.3">
      <c r="A51" s="1"/>
      <c r="B51" s="1"/>
      <c r="C51" s="16"/>
      <c r="D51" s="11"/>
      <c r="E51" s="26"/>
      <c r="F51" s="30"/>
      <c r="G51" s="42" t="s">
        <v>57</v>
      </c>
      <c r="H51" s="27"/>
      <c r="I51" s="43"/>
      <c r="J51" s="43" t="s">
        <v>58</v>
      </c>
      <c r="K51" s="44"/>
      <c r="L51" s="43"/>
      <c r="M51" s="43" t="s">
        <v>59</v>
      </c>
      <c r="N51" s="29"/>
      <c r="O51" s="35"/>
      <c r="P51" s="35"/>
      <c r="Q51" s="35"/>
      <c r="R51" s="35"/>
      <c r="S51" s="35"/>
      <c r="T51" s="35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ht="17.399999999999999" customHeight="1" x14ac:dyDescent="0.3">
      <c r="A52" s="1"/>
      <c r="B52" s="1"/>
      <c r="C52" s="16"/>
      <c r="D52" s="11"/>
      <c r="E52" s="26"/>
      <c r="F52" s="30"/>
      <c r="G52" s="39" t="s">
        <v>60</v>
      </c>
      <c r="H52" s="40"/>
      <c r="I52" s="41"/>
      <c r="J52" s="41"/>
      <c r="K52" s="41"/>
      <c r="L52" s="41"/>
      <c r="M52" s="41"/>
      <c r="N52" s="41"/>
      <c r="O52" s="35"/>
      <c r="P52" s="35"/>
      <c r="Q52" s="35"/>
      <c r="R52" s="35"/>
      <c r="S52" s="35"/>
      <c r="T52" s="35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ht="25.05" customHeight="1" x14ac:dyDescent="0.3">
      <c r="A53" s="1"/>
      <c r="B53" s="1"/>
      <c r="C53" s="16"/>
      <c r="D53" s="11"/>
      <c r="E53" s="26"/>
      <c r="F53" s="30"/>
      <c r="G53" s="42" t="s">
        <v>57</v>
      </c>
      <c r="H53" s="27"/>
      <c r="I53" s="43"/>
      <c r="J53" s="43" t="s">
        <v>58</v>
      </c>
      <c r="K53" s="44"/>
      <c r="L53" s="43"/>
      <c r="M53" s="43" t="s">
        <v>59</v>
      </c>
      <c r="N53" s="29"/>
      <c r="O53" s="35"/>
      <c r="P53" s="35"/>
      <c r="Q53" s="35"/>
      <c r="R53" s="35"/>
      <c r="S53" s="35"/>
      <c r="T53" s="35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ht="17.399999999999999" customHeight="1" x14ac:dyDescent="0.3">
      <c r="A54" s="1"/>
      <c r="B54" s="1"/>
      <c r="C54" s="16"/>
      <c r="D54" s="11"/>
      <c r="E54" s="26"/>
      <c r="F54" s="30"/>
      <c r="G54" s="45"/>
      <c r="H54" s="30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ht="17.399999999999999" customHeight="1" x14ac:dyDescent="0.3">
      <c r="A55" s="1"/>
      <c r="B55" s="1"/>
      <c r="C55" s="16"/>
      <c r="D55" s="11"/>
      <c r="E55" s="26"/>
      <c r="F55" s="30"/>
      <c r="G55" s="45"/>
      <c r="H55" s="30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ht="17.399999999999999" customHeight="1" x14ac:dyDescent="0.3">
      <c r="A56" s="1"/>
      <c r="B56" s="1"/>
      <c r="C56" s="16"/>
      <c r="D56" s="11"/>
      <c r="E56" s="26"/>
      <c r="F56" s="30"/>
      <c r="G56" s="47" t="s">
        <v>0</v>
      </c>
      <c r="H56" s="47"/>
      <c r="I56" s="47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ht="17.399999999999999" customHeight="1" x14ac:dyDescent="0.3">
      <c r="A57" s="1"/>
      <c r="B57" s="1"/>
      <c r="C57" s="16"/>
      <c r="D57" s="11"/>
      <c r="E57" s="26"/>
      <c r="F57" s="30"/>
      <c r="G57" s="5" t="s">
        <v>4</v>
      </c>
      <c r="H57" s="6">
        <f>$A$3</f>
        <v>44221</v>
      </c>
      <c r="I57" s="1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ht="17.399999999999999" customHeight="1" x14ac:dyDescent="0.3">
      <c r="A58" s="1"/>
      <c r="B58" s="1"/>
      <c r="C58" s="16"/>
      <c r="D58" s="11"/>
      <c r="E58" s="26"/>
      <c r="F58" s="40"/>
      <c r="G58" s="39"/>
      <c r="H58" s="40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ht="18.600000000000001" customHeight="1" x14ac:dyDescent="0.3">
      <c r="A59" s="1"/>
      <c r="B59" s="1"/>
      <c r="C59" s="1" t="s">
        <v>18</v>
      </c>
      <c r="D59" s="1" t="s">
        <v>19</v>
      </c>
      <c r="E59" s="11" t="s">
        <v>9</v>
      </c>
      <c r="F59" s="12" t="s">
        <v>20</v>
      </c>
      <c r="G59" s="13" t="s">
        <v>21</v>
      </c>
      <c r="H59" s="13" t="s">
        <v>22</v>
      </c>
      <c r="I59" s="14">
        <f t="shared" ref="I59:T59" si="61">I7</f>
        <v>0.33333333333333331</v>
      </c>
      <c r="J59" s="14">
        <f t="shared" si="61"/>
        <v>0.375</v>
      </c>
      <c r="K59" s="14">
        <f t="shared" si="61"/>
        <v>0.41666666666666669</v>
      </c>
      <c r="L59" s="14">
        <f t="shared" si="61"/>
        <v>0.45833333333333331</v>
      </c>
      <c r="M59" s="14">
        <f t="shared" si="61"/>
        <v>0.5</v>
      </c>
      <c r="N59" s="14">
        <f t="shared" si="61"/>
        <v>0.54166666666666663</v>
      </c>
      <c r="O59" s="14">
        <f t="shared" si="61"/>
        <v>0.58333333333333337</v>
      </c>
      <c r="P59" s="14">
        <f t="shared" si="61"/>
        <v>0.625</v>
      </c>
      <c r="Q59" s="14">
        <f t="shared" si="61"/>
        <v>0.66666666666666663</v>
      </c>
      <c r="R59" s="14">
        <f t="shared" si="61"/>
        <v>0.70833333333333337</v>
      </c>
      <c r="S59" s="14">
        <f t="shared" si="61"/>
        <v>0.75</v>
      </c>
      <c r="T59" s="14">
        <f t="shared" si="61"/>
        <v>0.79166666666666663</v>
      </c>
      <c r="U59" s="15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ht="40.049999999999997" customHeight="1" x14ac:dyDescent="0.3">
      <c r="A60" s="1"/>
      <c r="B60" s="1"/>
      <c r="C60" s="16" t="s">
        <v>87</v>
      </c>
      <c r="D60" s="11" t="str">
        <f t="shared" ref="D60:D72" si="62">CONCATENATE($E$3, $E$2, $C60, $E$5)</f>
        <v>Получение данных с OPC UA@GPA3.AI.AI_Tm_outGTD.Value.100;1</v>
      </c>
      <c r="E60" s="21" t="str">
        <f t="shared" ref="E60:E72" si="63">CONCATENATE($E$3, $E$2, $C60, $E$4)</f>
        <v>Получение данных с OPC UA@GPA3.AI.AI_Tm_outGTD.Value;1</v>
      </c>
      <c r="F60" s="18">
        <v>27</v>
      </c>
      <c r="G60" s="19" t="s">
        <v>88</v>
      </c>
      <c r="H60" s="18" t="e">
        <f t="shared" ref="H60:H72" ca="1" si="64">CurrAttrValue(D60, 0)</f>
        <v>#NAME?</v>
      </c>
      <c r="I60" s="25" t="e">
        <f t="shared" ref="I60:I72" ca="1" si="65">IF(I$4, IF(ISNUMBER(W60), W60, $V60), "-")</f>
        <v>#NAME?</v>
      </c>
      <c r="J60" s="25" t="e">
        <f t="shared" ref="J60:J72" ca="1" si="66">IF(J$4, IF(ISNUMBER(X60), X60, $V60), "-")</f>
        <v>#NAME?</v>
      </c>
      <c r="K60" s="25" t="e">
        <f t="shared" ref="K60:K72" ca="1" si="67">IF(K$4, IF(ISNUMBER(Y60), Y60, $V60), "-")</f>
        <v>#NAME?</v>
      </c>
      <c r="L60" s="25" t="e">
        <f t="shared" ref="L60:L72" ca="1" si="68">IF(L$4, IF(ISNUMBER(Z60), Z60, $V60), "-")</f>
        <v>#NAME?</v>
      </c>
      <c r="M60" s="25" t="e">
        <f t="shared" ref="M60:M72" ca="1" si="69">IF(M$4, IF(ISNUMBER(AA60), AA60, $V60), "-")</f>
        <v>#NAME?</v>
      </c>
      <c r="N60" s="25" t="e">
        <f t="shared" ref="N60:N72" ca="1" si="70">IF(N$4, IF(ISNUMBER(AB60), AB60, $V60), "-")</f>
        <v>#NAME?</v>
      </c>
      <c r="O60" s="25" t="e">
        <f t="shared" ref="O60:O72" ca="1" si="71">IF(O$4, IF(ISNUMBER(AC60), AC60, $V60), "-")</f>
        <v>#NAME?</v>
      </c>
      <c r="P60" s="25" t="e">
        <f t="shared" ref="P60:P72" ca="1" si="72">IF(P$4, IF(ISNUMBER(AD60), AD60, $V60), "-")</f>
        <v>#NAME?</v>
      </c>
      <c r="Q60" s="25" t="e">
        <f t="shared" ref="Q60:Q72" ca="1" si="73">IF(Q$4, IF(ISNUMBER(AE60), AE60, $V60), "-")</f>
        <v>#NAME?</v>
      </c>
      <c r="R60" s="25" t="e">
        <f t="shared" ref="R60:R72" ca="1" si="74">IF(R$4, IF(ISNUMBER(AF60), AF60, $V60), "-")</f>
        <v>#NAME?</v>
      </c>
      <c r="S60" s="25" t="e">
        <f t="shared" ref="S60:S72" ca="1" si="75">IF(S$4, IF(ISNUMBER(AG60), AG60, $V60), "-")</f>
        <v>#NAME?</v>
      </c>
      <c r="T60" s="25" t="e">
        <f t="shared" ref="T60:T72" ca="1" si="76">IF(T$4, IF(ISNUMBER(AH60), AH60, $V60), "-")</f>
        <v>#NAME?</v>
      </c>
      <c r="U60" s="15"/>
      <c r="V60" s="1" t="e">
        <f t="shared" ref="V60:V72" ca="1" si="77">CurrAttrValue(E60, 0)</f>
        <v>#NAME?</v>
      </c>
      <c r="W60" s="1" t="e">
        <f t="shared" ref="W60:W72" ca="1" si="78">ArchiveAttributeValue($E60, 0, I$5, I$6, 1)</f>
        <v>#NAME?</v>
      </c>
      <c r="X60" s="1" t="e">
        <f t="shared" ref="X60:X72" ca="1" si="79">ArchiveAttributeValue($E60, 0, J$5, J$6, 1)</f>
        <v>#NAME?</v>
      </c>
      <c r="Y60" s="1" t="e">
        <f t="shared" ref="Y60:Y72" ca="1" si="80">ArchiveAttributeValue($E60, 0, K$5, K$6, 1)</f>
        <v>#NAME?</v>
      </c>
      <c r="Z60" s="1" t="e">
        <f t="shared" ref="Z60:Z72" ca="1" si="81">ArchiveAttributeValue($E60, 0, L$5, L$6, 1)</f>
        <v>#NAME?</v>
      </c>
      <c r="AA60" s="1" t="e">
        <f t="shared" ref="AA60:AA72" ca="1" si="82">ArchiveAttributeValue($E60, 0, M$5, M$6, 1)</f>
        <v>#NAME?</v>
      </c>
      <c r="AB60" s="1" t="e">
        <f t="shared" ref="AB60:AB72" ca="1" si="83">ArchiveAttributeValue($E60, 0, N$5, N$6, 1)</f>
        <v>#NAME?</v>
      </c>
      <c r="AC60" s="1" t="e">
        <f t="shared" ref="AC60:AC72" ca="1" si="84">ArchiveAttributeValue($E60, 0, O$5, O$6, 1)</f>
        <v>#NAME?</v>
      </c>
      <c r="AD60" s="1" t="e">
        <f t="shared" ref="AD60:AD72" ca="1" si="85">ArchiveAttributeValue($E60, 0, P$5, P$6, 1)</f>
        <v>#NAME?</v>
      </c>
      <c r="AE60" s="1" t="e">
        <f t="shared" ref="AE60:AE72" ca="1" si="86">ArchiveAttributeValue($E60, 0, Q$5, Q$6, 1)</f>
        <v>#NAME?</v>
      </c>
      <c r="AF60" s="1" t="e">
        <f t="shared" ref="AF60:AF72" ca="1" si="87">ArchiveAttributeValue($E60, 0, R$5, R$6, 1)</f>
        <v>#NAME?</v>
      </c>
      <c r="AG60" s="1" t="e">
        <f t="shared" ref="AG60:AG72" ca="1" si="88">ArchiveAttributeValue($E60, 0, S$5, S$6, 1)</f>
        <v>#NAME?</v>
      </c>
      <c r="AH60" s="1" t="e">
        <f t="shared" ref="AH60:AH72" ca="1" si="89">ArchiveAttributeValue($E60, 0, T$5, T$6, 1)</f>
        <v>#NAME?</v>
      </c>
      <c r="AI60" s="1"/>
      <c r="AJ60" s="1"/>
      <c r="AK60" s="1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ht="40.049999999999997" customHeight="1" x14ac:dyDescent="0.3">
      <c r="A61" s="1"/>
      <c r="B61" s="1"/>
      <c r="C61" s="16" t="s">
        <v>89</v>
      </c>
      <c r="D61" s="11" t="str">
        <f t="shared" si="62"/>
        <v>Получение данных с OPC UA@GPA3.AI.AI_Vmbd.Value.100;1</v>
      </c>
      <c r="E61" s="21" t="str">
        <f t="shared" si="63"/>
        <v>Получение данных с OPC UA@GPA3.AI.AI_Vmbd.Value;1</v>
      </c>
      <c r="F61" s="18">
        <v>28</v>
      </c>
      <c r="G61" s="19" t="s">
        <v>90</v>
      </c>
      <c r="H61" s="18" t="e">
        <f t="shared" ca="1" si="64"/>
        <v>#NAME?</v>
      </c>
      <c r="I61" s="25" t="e">
        <f t="shared" ca="1" si="65"/>
        <v>#NAME?</v>
      </c>
      <c r="J61" s="25" t="e">
        <f t="shared" ca="1" si="66"/>
        <v>#NAME?</v>
      </c>
      <c r="K61" s="25" t="e">
        <f t="shared" ca="1" si="67"/>
        <v>#NAME?</v>
      </c>
      <c r="L61" s="25" t="e">
        <f t="shared" ca="1" si="68"/>
        <v>#NAME?</v>
      </c>
      <c r="M61" s="25" t="e">
        <f t="shared" ca="1" si="69"/>
        <v>#NAME?</v>
      </c>
      <c r="N61" s="25" t="e">
        <f t="shared" ca="1" si="70"/>
        <v>#NAME?</v>
      </c>
      <c r="O61" s="25" t="e">
        <f t="shared" ca="1" si="71"/>
        <v>#NAME?</v>
      </c>
      <c r="P61" s="25" t="e">
        <f t="shared" ca="1" si="72"/>
        <v>#NAME?</v>
      </c>
      <c r="Q61" s="25" t="e">
        <f t="shared" ca="1" si="73"/>
        <v>#NAME?</v>
      </c>
      <c r="R61" s="25" t="e">
        <f t="shared" ca="1" si="74"/>
        <v>#NAME?</v>
      </c>
      <c r="S61" s="25" t="e">
        <f t="shared" ca="1" si="75"/>
        <v>#NAME?</v>
      </c>
      <c r="T61" s="25" t="e">
        <f t="shared" ca="1" si="76"/>
        <v>#NAME?</v>
      </c>
      <c r="U61" s="15"/>
      <c r="V61" s="1" t="e">
        <f t="shared" ca="1" si="77"/>
        <v>#NAME?</v>
      </c>
      <c r="W61" s="1" t="e">
        <f t="shared" ca="1" si="78"/>
        <v>#NAME?</v>
      </c>
      <c r="X61" s="1" t="e">
        <f t="shared" ca="1" si="79"/>
        <v>#NAME?</v>
      </c>
      <c r="Y61" s="1" t="e">
        <f t="shared" ca="1" si="80"/>
        <v>#NAME?</v>
      </c>
      <c r="Z61" s="1" t="e">
        <f t="shared" ca="1" si="81"/>
        <v>#NAME?</v>
      </c>
      <c r="AA61" s="1" t="e">
        <f t="shared" ca="1" si="82"/>
        <v>#NAME?</v>
      </c>
      <c r="AB61" s="1" t="e">
        <f t="shared" ca="1" si="83"/>
        <v>#NAME?</v>
      </c>
      <c r="AC61" s="1" t="e">
        <f t="shared" ca="1" si="84"/>
        <v>#NAME?</v>
      </c>
      <c r="AD61" s="1" t="e">
        <f t="shared" ca="1" si="85"/>
        <v>#NAME?</v>
      </c>
      <c r="AE61" s="1" t="e">
        <f t="shared" ca="1" si="86"/>
        <v>#NAME?</v>
      </c>
      <c r="AF61" s="1" t="e">
        <f t="shared" ca="1" si="87"/>
        <v>#NAME?</v>
      </c>
      <c r="AG61" s="1" t="e">
        <f t="shared" ca="1" si="88"/>
        <v>#NAME?</v>
      </c>
      <c r="AH61" s="1" t="e">
        <f t="shared" ca="1" si="89"/>
        <v>#NAME?</v>
      </c>
      <c r="AI61" s="1"/>
      <c r="AJ61" s="1"/>
      <c r="AK61" s="1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ht="40.049999999999997" customHeight="1" x14ac:dyDescent="0.3">
      <c r="A62" s="1"/>
      <c r="B62" s="1"/>
      <c r="C62" s="16" t="s">
        <v>91</v>
      </c>
      <c r="D62" s="11" t="str">
        <f t="shared" si="62"/>
        <v>Получение данных с OPC UA@GPA3.AI.AI_Tmbd.Value.100;1</v>
      </c>
      <c r="E62" s="21" t="str">
        <f t="shared" si="63"/>
        <v>Получение данных с OPC UA@GPA3.AI.AI_Tmbd.Value;1</v>
      </c>
      <c r="F62" s="18">
        <v>29</v>
      </c>
      <c r="G62" s="19" t="s">
        <v>92</v>
      </c>
      <c r="H62" s="18" t="e">
        <f t="shared" ca="1" si="64"/>
        <v>#NAME?</v>
      </c>
      <c r="I62" s="25" t="e">
        <f t="shared" ca="1" si="65"/>
        <v>#NAME?</v>
      </c>
      <c r="J62" s="25" t="e">
        <f t="shared" ca="1" si="66"/>
        <v>#NAME?</v>
      </c>
      <c r="K62" s="25" t="e">
        <f t="shared" ca="1" si="67"/>
        <v>#NAME?</v>
      </c>
      <c r="L62" s="25" t="e">
        <f t="shared" ca="1" si="68"/>
        <v>#NAME?</v>
      </c>
      <c r="M62" s="25" t="e">
        <f t="shared" ca="1" si="69"/>
        <v>#NAME?</v>
      </c>
      <c r="N62" s="25" t="e">
        <f t="shared" ca="1" si="70"/>
        <v>#NAME?</v>
      </c>
      <c r="O62" s="25" t="e">
        <f t="shared" ca="1" si="71"/>
        <v>#NAME?</v>
      </c>
      <c r="P62" s="25" t="e">
        <f t="shared" ca="1" si="72"/>
        <v>#NAME?</v>
      </c>
      <c r="Q62" s="25" t="e">
        <f t="shared" ca="1" si="73"/>
        <v>#NAME?</v>
      </c>
      <c r="R62" s="25" t="e">
        <f t="shared" ca="1" si="74"/>
        <v>#NAME?</v>
      </c>
      <c r="S62" s="25" t="e">
        <f t="shared" ca="1" si="75"/>
        <v>#NAME?</v>
      </c>
      <c r="T62" s="25" t="e">
        <f t="shared" ca="1" si="76"/>
        <v>#NAME?</v>
      </c>
      <c r="U62" s="15"/>
      <c r="V62" s="1" t="e">
        <f t="shared" ca="1" si="77"/>
        <v>#NAME?</v>
      </c>
      <c r="W62" s="1" t="e">
        <f t="shared" ca="1" si="78"/>
        <v>#NAME?</v>
      </c>
      <c r="X62" s="1" t="e">
        <f t="shared" ca="1" si="79"/>
        <v>#NAME?</v>
      </c>
      <c r="Y62" s="1" t="e">
        <f t="shared" ca="1" si="80"/>
        <v>#NAME?</v>
      </c>
      <c r="Z62" s="1" t="e">
        <f t="shared" ca="1" si="81"/>
        <v>#NAME?</v>
      </c>
      <c r="AA62" s="1" t="e">
        <f t="shared" ca="1" si="82"/>
        <v>#NAME?</v>
      </c>
      <c r="AB62" s="1" t="e">
        <f t="shared" ca="1" si="83"/>
        <v>#NAME?</v>
      </c>
      <c r="AC62" s="1" t="e">
        <f t="shared" ca="1" si="84"/>
        <v>#NAME?</v>
      </c>
      <c r="AD62" s="1" t="e">
        <f t="shared" ca="1" si="85"/>
        <v>#NAME?</v>
      </c>
      <c r="AE62" s="1" t="e">
        <f t="shared" ca="1" si="86"/>
        <v>#NAME?</v>
      </c>
      <c r="AF62" s="1" t="e">
        <f t="shared" ca="1" si="87"/>
        <v>#NAME?</v>
      </c>
      <c r="AG62" s="1" t="e">
        <f t="shared" ca="1" si="88"/>
        <v>#NAME?</v>
      </c>
      <c r="AH62" s="1" t="e">
        <f t="shared" ca="1" si="89"/>
        <v>#NAME?</v>
      </c>
      <c r="AI62" s="1"/>
      <c r="AJ62" s="1"/>
      <c r="AK62" s="1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ht="40.049999999999997" customHeight="1" x14ac:dyDescent="0.3">
      <c r="A63" s="1"/>
      <c r="B63" s="1"/>
      <c r="C63" s="16" t="s">
        <v>93</v>
      </c>
      <c r="D63" s="11" t="str">
        <f t="shared" si="62"/>
        <v>Получение данных с OPC UA@GPA3.AI.AI_Vpp.Value.100;1</v>
      </c>
      <c r="E63" s="21" t="str">
        <f t="shared" si="63"/>
        <v>Получение данных с OPC UA@GPA3.AI.AI_Vpp.Value;1</v>
      </c>
      <c r="F63" s="18">
        <v>30</v>
      </c>
      <c r="G63" s="19" t="s">
        <v>94</v>
      </c>
      <c r="H63" s="18" t="e">
        <f t="shared" ca="1" si="64"/>
        <v>#NAME?</v>
      </c>
      <c r="I63" s="25" t="e">
        <f t="shared" ca="1" si="65"/>
        <v>#NAME?</v>
      </c>
      <c r="J63" s="25" t="e">
        <f t="shared" ca="1" si="66"/>
        <v>#NAME?</v>
      </c>
      <c r="K63" s="25" t="e">
        <f t="shared" ca="1" si="67"/>
        <v>#NAME?</v>
      </c>
      <c r="L63" s="25" t="e">
        <f t="shared" ca="1" si="68"/>
        <v>#NAME?</v>
      </c>
      <c r="M63" s="25" t="e">
        <f t="shared" ca="1" si="69"/>
        <v>#NAME?</v>
      </c>
      <c r="N63" s="25" t="e">
        <f t="shared" ca="1" si="70"/>
        <v>#NAME?</v>
      </c>
      <c r="O63" s="25" t="e">
        <f t="shared" ca="1" si="71"/>
        <v>#NAME?</v>
      </c>
      <c r="P63" s="25" t="e">
        <f t="shared" ca="1" si="72"/>
        <v>#NAME?</v>
      </c>
      <c r="Q63" s="25" t="e">
        <f t="shared" ca="1" si="73"/>
        <v>#NAME?</v>
      </c>
      <c r="R63" s="25" t="e">
        <f t="shared" ca="1" si="74"/>
        <v>#NAME?</v>
      </c>
      <c r="S63" s="25" t="e">
        <f t="shared" ca="1" si="75"/>
        <v>#NAME?</v>
      </c>
      <c r="T63" s="25" t="e">
        <f t="shared" ca="1" si="76"/>
        <v>#NAME?</v>
      </c>
      <c r="U63" s="15"/>
      <c r="V63" s="1" t="e">
        <f t="shared" ca="1" si="77"/>
        <v>#NAME?</v>
      </c>
      <c r="W63" s="1" t="e">
        <f t="shared" ca="1" si="78"/>
        <v>#NAME?</v>
      </c>
      <c r="X63" s="1" t="e">
        <f t="shared" ca="1" si="79"/>
        <v>#NAME?</v>
      </c>
      <c r="Y63" s="1" t="e">
        <f t="shared" ca="1" si="80"/>
        <v>#NAME?</v>
      </c>
      <c r="Z63" s="1" t="e">
        <f t="shared" ca="1" si="81"/>
        <v>#NAME?</v>
      </c>
      <c r="AA63" s="1" t="e">
        <f t="shared" ca="1" si="82"/>
        <v>#NAME?</v>
      </c>
      <c r="AB63" s="1" t="e">
        <f t="shared" ca="1" si="83"/>
        <v>#NAME?</v>
      </c>
      <c r="AC63" s="1" t="e">
        <f t="shared" ca="1" si="84"/>
        <v>#NAME?</v>
      </c>
      <c r="AD63" s="1" t="e">
        <f t="shared" ca="1" si="85"/>
        <v>#NAME?</v>
      </c>
      <c r="AE63" s="1" t="e">
        <f t="shared" ca="1" si="86"/>
        <v>#NAME?</v>
      </c>
      <c r="AF63" s="1" t="e">
        <f t="shared" ca="1" si="87"/>
        <v>#NAME?</v>
      </c>
      <c r="AG63" s="1" t="e">
        <f t="shared" ca="1" si="88"/>
        <v>#NAME?</v>
      </c>
      <c r="AH63" s="1" t="e">
        <f t="shared" ca="1" si="89"/>
        <v>#NAME?</v>
      </c>
      <c r="AI63" s="1"/>
      <c r="AJ63" s="1"/>
      <c r="AK63" s="1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ht="40.049999999999997" customHeight="1" x14ac:dyDescent="0.3">
      <c r="A64" s="1"/>
      <c r="B64" s="1"/>
      <c r="C64" s="16" t="s">
        <v>95</v>
      </c>
      <c r="D64" s="11" t="str">
        <f t="shared" si="62"/>
        <v>Получение данных с OPC UA@GPA3.AI.AI_Vzp.Value.100;1</v>
      </c>
      <c r="E64" s="21" t="str">
        <f t="shared" si="63"/>
        <v>Получение данных с OPC UA@GPA3.AI.AI_Vzp.Value;1</v>
      </c>
      <c r="F64" s="18">
        <v>31</v>
      </c>
      <c r="G64" s="19" t="s">
        <v>96</v>
      </c>
      <c r="H64" s="18" t="e">
        <f t="shared" ca="1" si="64"/>
        <v>#NAME?</v>
      </c>
      <c r="I64" s="25" t="e">
        <f t="shared" ca="1" si="65"/>
        <v>#NAME?</v>
      </c>
      <c r="J64" s="25" t="e">
        <f t="shared" ca="1" si="66"/>
        <v>#NAME?</v>
      </c>
      <c r="K64" s="25" t="e">
        <f t="shared" ca="1" si="67"/>
        <v>#NAME?</v>
      </c>
      <c r="L64" s="25" t="e">
        <f t="shared" ca="1" si="68"/>
        <v>#NAME?</v>
      </c>
      <c r="M64" s="25" t="e">
        <f t="shared" ca="1" si="69"/>
        <v>#NAME?</v>
      </c>
      <c r="N64" s="25" t="e">
        <f t="shared" ca="1" si="70"/>
        <v>#NAME?</v>
      </c>
      <c r="O64" s="25" t="e">
        <f t="shared" ca="1" si="71"/>
        <v>#NAME?</v>
      </c>
      <c r="P64" s="25" t="e">
        <f t="shared" ca="1" si="72"/>
        <v>#NAME?</v>
      </c>
      <c r="Q64" s="25" t="e">
        <f t="shared" ca="1" si="73"/>
        <v>#NAME?</v>
      </c>
      <c r="R64" s="25" t="e">
        <f t="shared" ca="1" si="74"/>
        <v>#NAME?</v>
      </c>
      <c r="S64" s="25" t="e">
        <f t="shared" ca="1" si="75"/>
        <v>#NAME?</v>
      </c>
      <c r="T64" s="25" t="e">
        <f t="shared" ca="1" si="76"/>
        <v>#NAME?</v>
      </c>
      <c r="U64" s="15"/>
      <c r="V64" s="1" t="e">
        <f t="shared" ca="1" si="77"/>
        <v>#NAME?</v>
      </c>
      <c r="W64" s="1" t="e">
        <f t="shared" ca="1" si="78"/>
        <v>#NAME?</v>
      </c>
      <c r="X64" s="1" t="e">
        <f t="shared" ca="1" si="79"/>
        <v>#NAME?</v>
      </c>
      <c r="Y64" s="1" t="e">
        <f t="shared" ca="1" si="80"/>
        <v>#NAME?</v>
      </c>
      <c r="Z64" s="1" t="e">
        <f t="shared" ca="1" si="81"/>
        <v>#NAME?</v>
      </c>
      <c r="AA64" s="1" t="e">
        <f t="shared" ca="1" si="82"/>
        <v>#NAME?</v>
      </c>
      <c r="AB64" s="1" t="e">
        <f t="shared" ca="1" si="83"/>
        <v>#NAME?</v>
      </c>
      <c r="AC64" s="1" t="e">
        <f t="shared" ca="1" si="84"/>
        <v>#NAME?</v>
      </c>
      <c r="AD64" s="1" t="e">
        <f t="shared" ca="1" si="85"/>
        <v>#NAME?</v>
      </c>
      <c r="AE64" s="1" t="e">
        <f t="shared" ca="1" si="86"/>
        <v>#NAME?</v>
      </c>
      <c r="AF64" s="1" t="e">
        <f t="shared" ca="1" si="87"/>
        <v>#NAME?</v>
      </c>
      <c r="AG64" s="1" t="e">
        <f t="shared" ca="1" si="88"/>
        <v>#NAME?</v>
      </c>
      <c r="AH64" s="1" t="e">
        <f t="shared" ca="1" si="89"/>
        <v>#NAME?</v>
      </c>
      <c r="AI64" s="1"/>
      <c r="AJ64" s="1"/>
      <c r="AK64" s="1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ht="40.049999999999997" customHeight="1" x14ac:dyDescent="0.3">
      <c r="A65" s="1"/>
      <c r="B65" s="1"/>
      <c r="C65" s="16" t="s">
        <v>97</v>
      </c>
      <c r="D65" s="11" t="str">
        <f t="shared" si="62"/>
        <v>Получение данных с OPC UA@GPA3.AI.AI_Pmsn_1.Value.100;1</v>
      </c>
      <c r="E65" s="21" t="str">
        <f t="shared" si="63"/>
        <v>Получение данных с OPC UA@GPA3.AI.AI_Pmsn_1.Value;1</v>
      </c>
      <c r="F65" s="18">
        <v>32</v>
      </c>
      <c r="G65" s="19" t="s">
        <v>98</v>
      </c>
      <c r="H65" s="18" t="e">
        <f t="shared" ca="1" si="64"/>
        <v>#NAME?</v>
      </c>
      <c r="I65" s="25" t="e">
        <f t="shared" ca="1" si="65"/>
        <v>#NAME?</v>
      </c>
      <c r="J65" s="25" t="e">
        <f t="shared" ca="1" si="66"/>
        <v>#NAME?</v>
      </c>
      <c r="K65" s="25" t="e">
        <f t="shared" ca="1" si="67"/>
        <v>#NAME?</v>
      </c>
      <c r="L65" s="25" t="e">
        <f t="shared" ca="1" si="68"/>
        <v>#NAME?</v>
      </c>
      <c r="M65" s="25" t="e">
        <f t="shared" ca="1" si="69"/>
        <v>#NAME?</v>
      </c>
      <c r="N65" s="25" t="e">
        <f t="shared" ca="1" si="70"/>
        <v>#NAME?</v>
      </c>
      <c r="O65" s="25" t="e">
        <f t="shared" ca="1" si="71"/>
        <v>#NAME?</v>
      </c>
      <c r="P65" s="25" t="e">
        <f t="shared" ca="1" si="72"/>
        <v>#NAME?</v>
      </c>
      <c r="Q65" s="25" t="e">
        <f t="shared" ca="1" si="73"/>
        <v>#NAME?</v>
      </c>
      <c r="R65" s="25" t="e">
        <f t="shared" ca="1" si="74"/>
        <v>#NAME?</v>
      </c>
      <c r="S65" s="25" t="e">
        <f t="shared" ca="1" si="75"/>
        <v>#NAME?</v>
      </c>
      <c r="T65" s="25" t="e">
        <f t="shared" ca="1" si="76"/>
        <v>#NAME?</v>
      </c>
      <c r="U65" s="15"/>
      <c r="V65" s="1" t="e">
        <f t="shared" ca="1" si="77"/>
        <v>#NAME?</v>
      </c>
      <c r="W65" s="1" t="e">
        <f t="shared" ca="1" si="78"/>
        <v>#NAME?</v>
      </c>
      <c r="X65" s="1" t="e">
        <f t="shared" ca="1" si="79"/>
        <v>#NAME?</v>
      </c>
      <c r="Y65" s="1" t="e">
        <f t="shared" ca="1" si="80"/>
        <v>#NAME?</v>
      </c>
      <c r="Z65" s="1" t="e">
        <f t="shared" ca="1" si="81"/>
        <v>#NAME?</v>
      </c>
      <c r="AA65" s="1" t="e">
        <f t="shared" ca="1" si="82"/>
        <v>#NAME?</v>
      </c>
      <c r="AB65" s="1" t="e">
        <f t="shared" ca="1" si="83"/>
        <v>#NAME?</v>
      </c>
      <c r="AC65" s="1" t="e">
        <f t="shared" ca="1" si="84"/>
        <v>#NAME?</v>
      </c>
      <c r="AD65" s="1" t="e">
        <f t="shared" ca="1" si="85"/>
        <v>#NAME?</v>
      </c>
      <c r="AE65" s="1" t="e">
        <f t="shared" ca="1" si="86"/>
        <v>#NAME?</v>
      </c>
      <c r="AF65" s="1" t="e">
        <f t="shared" ca="1" si="87"/>
        <v>#NAME?</v>
      </c>
      <c r="AG65" s="1" t="e">
        <f t="shared" ca="1" si="88"/>
        <v>#NAME?</v>
      </c>
      <c r="AH65" s="1" t="e">
        <f t="shared" ca="1" si="89"/>
        <v>#NAME?</v>
      </c>
      <c r="AI65" s="1"/>
      <c r="AJ65" s="1"/>
      <c r="AK65" s="1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ht="40.049999999999997" customHeight="1" x14ac:dyDescent="0.3">
      <c r="A66" s="1"/>
      <c r="B66" s="1"/>
      <c r="C66" s="16" t="s">
        <v>99</v>
      </c>
      <c r="D66" s="11" t="str">
        <f t="shared" si="62"/>
        <v>Получение данных с OPC UA@GPA3.AI.AI_Pmsn_2.Value.100;1</v>
      </c>
      <c r="E66" s="21" t="str">
        <f t="shared" si="63"/>
        <v>Получение данных с OPC UA@GPA3.AI.AI_Pmsn_2.Value;1</v>
      </c>
      <c r="F66" s="18">
        <v>33</v>
      </c>
      <c r="G66" s="19" t="s">
        <v>100</v>
      </c>
      <c r="H66" s="18" t="e">
        <f t="shared" ca="1" si="64"/>
        <v>#NAME?</v>
      </c>
      <c r="I66" s="25" t="e">
        <f t="shared" ca="1" si="65"/>
        <v>#NAME?</v>
      </c>
      <c r="J66" s="25" t="e">
        <f t="shared" ca="1" si="66"/>
        <v>#NAME?</v>
      </c>
      <c r="K66" s="25" t="e">
        <f t="shared" ca="1" si="67"/>
        <v>#NAME?</v>
      </c>
      <c r="L66" s="25" t="e">
        <f t="shared" ca="1" si="68"/>
        <v>#NAME?</v>
      </c>
      <c r="M66" s="25" t="e">
        <f t="shared" ca="1" si="69"/>
        <v>#NAME?</v>
      </c>
      <c r="N66" s="25" t="e">
        <f t="shared" ca="1" si="70"/>
        <v>#NAME?</v>
      </c>
      <c r="O66" s="25" t="e">
        <f t="shared" ca="1" si="71"/>
        <v>#NAME?</v>
      </c>
      <c r="P66" s="25" t="e">
        <f t="shared" ca="1" si="72"/>
        <v>#NAME?</v>
      </c>
      <c r="Q66" s="25" t="e">
        <f t="shared" ca="1" si="73"/>
        <v>#NAME?</v>
      </c>
      <c r="R66" s="25" t="e">
        <f t="shared" ca="1" si="74"/>
        <v>#NAME?</v>
      </c>
      <c r="S66" s="25" t="e">
        <f t="shared" ca="1" si="75"/>
        <v>#NAME?</v>
      </c>
      <c r="T66" s="25" t="e">
        <f t="shared" ca="1" si="76"/>
        <v>#NAME?</v>
      </c>
      <c r="U66" s="15"/>
      <c r="V66" s="1" t="e">
        <f t="shared" ca="1" si="77"/>
        <v>#NAME?</v>
      </c>
      <c r="W66" s="1" t="e">
        <f t="shared" ca="1" si="78"/>
        <v>#NAME?</v>
      </c>
      <c r="X66" s="1" t="e">
        <f t="shared" ca="1" si="79"/>
        <v>#NAME?</v>
      </c>
      <c r="Y66" s="1" t="e">
        <f t="shared" ca="1" si="80"/>
        <v>#NAME?</v>
      </c>
      <c r="Z66" s="1" t="e">
        <f t="shared" ca="1" si="81"/>
        <v>#NAME?</v>
      </c>
      <c r="AA66" s="1" t="e">
        <f t="shared" ca="1" si="82"/>
        <v>#NAME?</v>
      </c>
      <c r="AB66" s="1" t="e">
        <f t="shared" ca="1" si="83"/>
        <v>#NAME?</v>
      </c>
      <c r="AC66" s="1" t="e">
        <f t="shared" ca="1" si="84"/>
        <v>#NAME?</v>
      </c>
      <c r="AD66" s="1" t="e">
        <f t="shared" ca="1" si="85"/>
        <v>#NAME?</v>
      </c>
      <c r="AE66" s="1" t="e">
        <f t="shared" ca="1" si="86"/>
        <v>#NAME?</v>
      </c>
      <c r="AF66" s="1" t="e">
        <f t="shared" ca="1" si="87"/>
        <v>#NAME?</v>
      </c>
      <c r="AG66" s="1" t="e">
        <f t="shared" ca="1" si="88"/>
        <v>#NAME?</v>
      </c>
      <c r="AH66" s="1" t="e">
        <f t="shared" ca="1" si="89"/>
        <v>#NAME?</v>
      </c>
      <c r="AI66" s="1"/>
      <c r="AJ66" s="1"/>
      <c r="AK66" s="1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ht="40.049999999999997" customHeight="1" x14ac:dyDescent="0.3">
      <c r="A67" s="1"/>
      <c r="B67" s="1"/>
      <c r="C67" s="16" t="s">
        <v>101</v>
      </c>
      <c r="D67" s="11" t="str">
        <f t="shared" si="62"/>
        <v>Получение данных с OPC UA@GPA3.AI.AI_Pm_inMO.Value.100;1</v>
      </c>
      <c r="E67" s="21" t="str">
        <f t="shared" si="63"/>
        <v>Получение данных с OPC UA@GPA3.AI.AI_Pm_inMO.Value;1</v>
      </c>
      <c r="F67" s="18">
        <v>34</v>
      </c>
      <c r="G67" s="19" t="s">
        <v>102</v>
      </c>
      <c r="H67" s="18" t="e">
        <f t="shared" ca="1" si="64"/>
        <v>#NAME?</v>
      </c>
      <c r="I67" s="25" t="e">
        <f t="shared" ca="1" si="65"/>
        <v>#NAME?</v>
      </c>
      <c r="J67" s="25" t="e">
        <f t="shared" ca="1" si="66"/>
        <v>#NAME?</v>
      </c>
      <c r="K67" s="25" t="e">
        <f t="shared" ca="1" si="67"/>
        <v>#NAME?</v>
      </c>
      <c r="L67" s="25" t="e">
        <f t="shared" ca="1" si="68"/>
        <v>#NAME?</v>
      </c>
      <c r="M67" s="25" t="e">
        <f t="shared" ca="1" si="69"/>
        <v>#NAME?</v>
      </c>
      <c r="N67" s="25" t="e">
        <f t="shared" ca="1" si="70"/>
        <v>#NAME?</v>
      </c>
      <c r="O67" s="25" t="e">
        <f t="shared" ca="1" si="71"/>
        <v>#NAME?</v>
      </c>
      <c r="P67" s="25" t="e">
        <f t="shared" ca="1" si="72"/>
        <v>#NAME?</v>
      </c>
      <c r="Q67" s="25" t="e">
        <f t="shared" ca="1" si="73"/>
        <v>#NAME?</v>
      </c>
      <c r="R67" s="25" t="e">
        <f t="shared" ca="1" si="74"/>
        <v>#NAME?</v>
      </c>
      <c r="S67" s="25" t="e">
        <f t="shared" ca="1" si="75"/>
        <v>#NAME?</v>
      </c>
      <c r="T67" s="25" t="e">
        <f t="shared" ca="1" si="76"/>
        <v>#NAME?</v>
      </c>
      <c r="U67" s="15"/>
      <c r="V67" s="1" t="e">
        <f t="shared" ca="1" si="77"/>
        <v>#NAME?</v>
      </c>
      <c r="W67" s="1" t="e">
        <f t="shared" ca="1" si="78"/>
        <v>#NAME?</v>
      </c>
      <c r="X67" s="1" t="e">
        <f t="shared" ca="1" si="79"/>
        <v>#NAME?</v>
      </c>
      <c r="Y67" s="1" t="e">
        <f t="shared" ca="1" si="80"/>
        <v>#NAME?</v>
      </c>
      <c r="Z67" s="1" t="e">
        <f t="shared" ca="1" si="81"/>
        <v>#NAME?</v>
      </c>
      <c r="AA67" s="1" t="e">
        <f t="shared" ca="1" si="82"/>
        <v>#NAME?</v>
      </c>
      <c r="AB67" s="1" t="e">
        <f t="shared" ca="1" si="83"/>
        <v>#NAME?</v>
      </c>
      <c r="AC67" s="1" t="e">
        <f t="shared" ca="1" si="84"/>
        <v>#NAME?</v>
      </c>
      <c r="AD67" s="1" t="e">
        <f t="shared" ca="1" si="85"/>
        <v>#NAME?</v>
      </c>
      <c r="AE67" s="1" t="e">
        <f t="shared" ca="1" si="86"/>
        <v>#NAME?</v>
      </c>
      <c r="AF67" s="1" t="e">
        <f t="shared" ca="1" si="87"/>
        <v>#NAME?</v>
      </c>
      <c r="AG67" s="1" t="e">
        <f t="shared" ca="1" si="88"/>
        <v>#NAME?</v>
      </c>
      <c r="AH67" s="1" t="e">
        <f t="shared" ca="1" si="89"/>
        <v>#NAME?</v>
      </c>
      <c r="AI67" s="1"/>
      <c r="AJ67" s="1"/>
      <c r="AK67" s="1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ht="40.049999999999997" customHeight="1" x14ac:dyDescent="0.3">
      <c r="A68" s="1"/>
      <c r="B68" s="1"/>
      <c r="C68" s="16" t="s">
        <v>103</v>
      </c>
      <c r="D68" s="11" t="str">
        <f t="shared" si="62"/>
        <v>Получение данных с OPC UA@GPA3.AI.AI_Tm_inMO.Value.100;1</v>
      </c>
      <c r="E68" s="21" t="str">
        <f t="shared" si="63"/>
        <v>Получение данных с OPC UA@GPA3.AI.AI_Tm_inMO.Value;1</v>
      </c>
      <c r="F68" s="18">
        <v>35</v>
      </c>
      <c r="G68" s="19" t="s">
        <v>104</v>
      </c>
      <c r="H68" s="18" t="e">
        <f t="shared" ca="1" si="64"/>
        <v>#NAME?</v>
      </c>
      <c r="I68" s="25" t="e">
        <f t="shared" ca="1" si="65"/>
        <v>#NAME?</v>
      </c>
      <c r="J68" s="25" t="e">
        <f t="shared" ca="1" si="66"/>
        <v>#NAME?</v>
      </c>
      <c r="K68" s="25" t="e">
        <f t="shared" ca="1" si="67"/>
        <v>#NAME?</v>
      </c>
      <c r="L68" s="25" t="e">
        <f t="shared" ca="1" si="68"/>
        <v>#NAME?</v>
      </c>
      <c r="M68" s="25" t="e">
        <f t="shared" ca="1" si="69"/>
        <v>#NAME?</v>
      </c>
      <c r="N68" s="25" t="e">
        <f t="shared" ca="1" si="70"/>
        <v>#NAME?</v>
      </c>
      <c r="O68" s="25" t="e">
        <f t="shared" ca="1" si="71"/>
        <v>#NAME?</v>
      </c>
      <c r="P68" s="25" t="e">
        <f t="shared" ca="1" si="72"/>
        <v>#NAME?</v>
      </c>
      <c r="Q68" s="25" t="e">
        <f t="shared" ca="1" si="73"/>
        <v>#NAME?</v>
      </c>
      <c r="R68" s="25" t="e">
        <f t="shared" ca="1" si="74"/>
        <v>#NAME?</v>
      </c>
      <c r="S68" s="25" t="e">
        <f t="shared" ca="1" si="75"/>
        <v>#NAME?</v>
      </c>
      <c r="T68" s="25" t="e">
        <f t="shared" ca="1" si="76"/>
        <v>#NAME?</v>
      </c>
      <c r="U68" s="15"/>
      <c r="V68" s="1" t="e">
        <f t="shared" ca="1" si="77"/>
        <v>#NAME?</v>
      </c>
      <c r="W68" s="1" t="e">
        <f t="shared" ca="1" si="78"/>
        <v>#NAME?</v>
      </c>
      <c r="X68" s="1" t="e">
        <f t="shared" ca="1" si="79"/>
        <v>#NAME?</v>
      </c>
      <c r="Y68" s="1" t="e">
        <f t="shared" ca="1" si="80"/>
        <v>#NAME?</v>
      </c>
      <c r="Z68" s="1" t="e">
        <f t="shared" ca="1" si="81"/>
        <v>#NAME?</v>
      </c>
      <c r="AA68" s="1" t="e">
        <f t="shared" ca="1" si="82"/>
        <v>#NAME?</v>
      </c>
      <c r="AB68" s="1" t="e">
        <f t="shared" ca="1" si="83"/>
        <v>#NAME?</v>
      </c>
      <c r="AC68" s="1" t="e">
        <f t="shared" ca="1" si="84"/>
        <v>#NAME?</v>
      </c>
      <c r="AD68" s="1" t="e">
        <f t="shared" ca="1" si="85"/>
        <v>#NAME?</v>
      </c>
      <c r="AE68" s="1" t="e">
        <f t="shared" ca="1" si="86"/>
        <v>#NAME?</v>
      </c>
      <c r="AF68" s="1" t="e">
        <f t="shared" ca="1" si="87"/>
        <v>#NAME?</v>
      </c>
      <c r="AG68" s="1" t="e">
        <f t="shared" ca="1" si="88"/>
        <v>#NAME?</v>
      </c>
      <c r="AH68" s="1" t="e">
        <f t="shared" ca="1" si="89"/>
        <v>#NAME?</v>
      </c>
      <c r="AI68" s="1"/>
      <c r="AJ68" s="1"/>
      <c r="AK68" s="1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ht="40.049999999999997" customHeight="1" x14ac:dyDescent="0.3">
      <c r="A69" s="1"/>
      <c r="B69" s="1"/>
      <c r="C69" s="16" t="s">
        <v>105</v>
      </c>
      <c r="D69" s="11" t="str">
        <f t="shared" si="62"/>
        <v>Получение данных с OPC UA@GPA3.AI.AI_dP_MFN.Value.100;1</v>
      </c>
      <c r="E69" s="21" t="str">
        <f t="shared" si="63"/>
        <v>Получение данных с OPC UA@GPA3.AI.AI_dP_MFN.Value;1</v>
      </c>
      <c r="F69" s="18">
        <v>36</v>
      </c>
      <c r="G69" s="19" t="s">
        <v>106</v>
      </c>
      <c r="H69" s="18" t="e">
        <f t="shared" ca="1" si="64"/>
        <v>#NAME?</v>
      </c>
      <c r="I69" s="25" t="e">
        <f t="shared" ca="1" si="65"/>
        <v>#NAME?</v>
      </c>
      <c r="J69" s="25" t="e">
        <f t="shared" ca="1" si="66"/>
        <v>#NAME?</v>
      </c>
      <c r="K69" s="25" t="e">
        <f t="shared" ca="1" si="67"/>
        <v>#NAME?</v>
      </c>
      <c r="L69" s="25" t="e">
        <f t="shared" ca="1" si="68"/>
        <v>#NAME?</v>
      </c>
      <c r="M69" s="25" t="e">
        <f t="shared" ca="1" si="69"/>
        <v>#NAME?</v>
      </c>
      <c r="N69" s="25" t="e">
        <f t="shared" ca="1" si="70"/>
        <v>#NAME?</v>
      </c>
      <c r="O69" s="25" t="e">
        <f t="shared" ca="1" si="71"/>
        <v>#NAME?</v>
      </c>
      <c r="P69" s="25" t="e">
        <f t="shared" ca="1" si="72"/>
        <v>#NAME?</v>
      </c>
      <c r="Q69" s="25" t="e">
        <f t="shared" ca="1" si="73"/>
        <v>#NAME?</v>
      </c>
      <c r="R69" s="25" t="e">
        <f t="shared" ca="1" si="74"/>
        <v>#NAME?</v>
      </c>
      <c r="S69" s="25" t="e">
        <f t="shared" ca="1" si="75"/>
        <v>#NAME?</v>
      </c>
      <c r="T69" s="25" t="e">
        <f t="shared" ca="1" si="76"/>
        <v>#NAME?</v>
      </c>
      <c r="U69" s="15"/>
      <c r="V69" s="1" t="e">
        <f t="shared" ca="1" si="77"/>
        <v>#NAME?</v>
      </c>
      <c r="W69" s="1" t="e">
        <f t="shared" ca="1" si="78"/>
        <v>#NAME?</v>
      </c>
      <c r="X69" s="1" t="e">
        <f t="shared" ca="1" si="79"/>
        <v>#NAME?</v>
      </c>
      <c r="Y69" s="1" t="e">
        <f t="shared" ca="1" si="80"/>
        <v>#NAME?</v>
      </c>
      <c r="Z69" s="1" t="e">
        <f t="shared" ca="1" si="81"/>
        <v>#NAME?</v>
      </c>
      <c r="AA69" s="1" t="e">
        <f t="shared" ca="1" si="82"/>
        <v>#NAME?</v>
      </c>
      <c r="AB69" s="1" t="e">
        <f t="shared" ca="1" si="83"/>
        <v>#NAME?</v>
      </c>
      <c r="AC69" s="1" t="e">
        <f t="shared" ca="1" si="84"/>
        <v>#NAME?</v>
      </c>
      <c r="AD69" s="1" t="e">
        <f t="shared" ca="1" si="85"/>
        <v>#NAME?</v>
      </c>
      <c r="AE69" s="1" t="e">
        <f t="shared" ca="1" si="86"/>
        <v>#NAME?</v>
      </c>
      <c r="AF69" s="1" t="e">
        <f t="shared" ca="1" si="87"/>
        <v>#NAME?</v>
      </c>
      <c r="AG69" s="1" t="e">
        <f t="shared" ca="1" si="88"/>
        <v>#NAME?</v>
      </c>
      <c r="AH69" s="1" t="e">
        <f t="shared" ca="1" si="89"/>
        <v>#NAME?</v>
      </c>
      <c r="AI69" s="1"/>
      <c r="AJ69" s="1"/>
      <c r="AK69" s="1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ht="40.049999999999997" customHeight="1" x14ac:dyDescent="0.3">
      <c r="A70" s="1"/>
      <c r="B70" s="1"/>
      <c r="C70" s="16" t="s">
        <v>107</v>
      </c>
      <c r="D70" s="11" t="str">
        <f t="shared" si="62"/>
        <v>Получение данных с OPC UA@GPA3.AI.AI_T_OP.Value.100;1</v>
      </c>
      <c r="E70" s="21" t="str">
        <f t="shared" si="63"/>
        <v>Получение данных с OPC UA@GPA3.AI.AI_T_OP.Value;1</v>
      </c>
      <c r="F70" s="18">
        <v>37</v>
      </c>
      <c r="G70" s="19" t="s">
        <v>108</v>
      </c>
      <c r="H70" s="18" t="e">
        <f t="shared" ca="1" si="64"/>
        <v>#NAME?</v>
      </c>
      <c r="I70" s="25" t="e">
        <f t="shared" ca="1" si="65"/>
        <v>#NAME?</v>
      </c>
      <c r="J70" s="25" t="e">
        <f t="shared" ca="1" si="66"/>
        <v>#NAME?</v>
      </c>
      <c r="K70" s="25" t="e">
        <f t="shared" ca="1" si="67"/>
        <v>#NAME?</v>
      </c>
      <c r="L70" s="25" t="e">
        <f t="shared" ca="1" si="68"/>
        <v>#NAME?</v>
      </c>
      <c r="M70" s="25" t="e">
        <f t="shared" ca="1" si="69"/>
        <v>#NAME?</v>
      </c>
      <c r="N70" s="25" t="e">
        <f t="shared" ca="1" si="70"/>
        <v>#NAME?</v>
      </c>
      <c r="O70" s="25" t="e">
        <f t="shared" ca="1" si="71"/>
        <v>#NAME?</v>
      </c>
      <c r="P70" s="25" t="e">
        <f t="shared" ca="1" si="72"/>
        <v>#NAME?</v>
      </c>
      <c r="Q70" s="25" t="e">
        <f t="shared" ca="1" si="73"/>
        <v>#NAME?</v>
      </c>
      <c r="R70" s="25" t="e">
        <f t="shared" ca="1" si="74"/>
        <v>#NAME?</v>
      </c>
      <c r="S70" s="25" t="e">
        <f t="shared" ca="1" si="75"/>
        <v>#NAME?</v>
      </c>
      <c r="T70" s="25" t="e">
        <f t="shared" ca="1" si="76"/>
        <v>#NAME?</v>
      </c>
      <c r="U70" s="15"/>
      <c r="V70" s="1" t="e">
        <f t="shared" ca="1" si="77"/>
        <v>#NAME?</v>
      </c>
      <c r="W70" s="1" t="e">
        <f t="shared" ca="1" si="78"/>
        <v>#NAME?</v>
      </c>
      <c r="X70" s="1" t="e">
        <f t="shared" ca="1" si="79"/>
        <v>#NAME?</v>
      </c>
      <c r="Y70" s="1" t="e">
        <f t="shared" ca="1" si="80"/>
        <v>#NAME?</v>
      </c>
      <c r="Z70" s="1" t="e">
        <f t="shared" ca="1" si="81"/>
        <v>#NAME?</v>
      </c>
      <c r="AA70" s="1" t="e">
        <f t="shared" ca="1" si="82"/>
        <v>#NAME?</v>
      </c>
      <c r="AB70" s="1" t="e">
        <f t="shared" ca="1" si="83"/>
        <v>#NAME?</v>
      </c>
      <c r="AC70" s="1" t="e">
        <f t="shared" ca="1" si="84"/>
        <v>#NAME?</v>
      </c>
      <c r="AD70" s="1" t="e">
        <f t="shared" ca="1" si="85"/>
        <v>#NAME?</v>
      </c>
      <c r="AE70" s="1" t="e">
        <f t="shared" ca="1" si="86"/>
        <v>#NAME?</v>
      </c>
      <c r="AF70" s="1" t="e">
        <f t="shared" ca="1" si="87"/>
        <v>#NAME?</v>
      </c>
      <c r="AG70" s="1" t="e">
        <f t="shared" ca="1" si="88"/>
        <v>#NAME?</v>
      </c>
      <c r="AH70" s="1" t="e">
        <f t="shared" ca="1" si="89"/>
        <v>#NAME?</v>
      </c>
      <c r="AI70" s="1"/>
      <c r="AJ70" s="1"/>
      <c r="AK70" s="1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ht="40.049999999999997" customHeight="1" x14ac:dyDescent="0.3">
      <c r="A71" s="1"/>
      <c r="B71" s="1"/>
      <c r="C71" s="16" t="s">
        <v>109</v>
      </c>
      <c r="D71" s="11" t="str">
        <f t="shared" si="62"/>
        <v>Получение данных с OPC UA@GPA3.AI.AI_T_OUP.Value.100;1</v>
      </c>
      <c r="E71" s="21" t="str">
        <f t="shared" si="63"/>
        <v>Получение данных с OPC UA@GPA3.AI.AI_T_OUP.Value;1</v>
      </c>
      <c r="F71" s="18">
        <v>38</v>
      </c>
      <c r="G71" s="19" t="s">
        <v>110</v>
      </c>
      <c r="H71" s="18" t="e">
        <f t="shared" ca="1" si="64"/>
        <v>#NAME?</v>
      </c>
      <c r="I71" s="25" t="e">
        <f t="shared" ca="1" si="65"/>
        <v>#NAME?</v>
      </c>
      <c r="J71" s="25" t="e">
        <f t="shared" ca="1" si="66"/>
        <v>#NAME?</v>
      </c>
      <c r="K71" s="25" t="e">
        <f t="shared" ca="1" si="67"/>
        <v>#NAME?</v>
      </c>
      <c r="L71" s="25" t="e">
        <f t="shared" ca="1" si="68"/>
        <v>#NAME?</v>
      </c>
      <c r="M71" s="25" t="e">
        <f t="shared" ca="1" si="69"/>
        <v>#NAME?</v>
      </c>
      <c r="N71" s="25" t="e">
        <f t="shared" ca="1" si="70"/>
        <v>#NAME?</v>
      </c>
      <c r="O71" s="25" t="e">
        <f t="shared" ca="1" si="71"/>
        <v>#NAME?</v>
      </c>
      <c r="P71" s="25" t="e">
        <f t="shared" ca="1" si="72"/>
        <v>#NAME?</v>
      </c>
      <c r="Q71" s="25" t="e">
        <f t="shared" ca="1" si="73"/>
        <v>#NAME?</v>
      </c>
      <c r="R71" s="25" t="e">
        <f t="shared" ca="1" si="74"/>
        <v>#NAME?</v>
      </c>
      <c r="S71" s="25" t="e">
        <f t="shared" ca="1" si="75"/>
        <v>#NAME?</v>
      </c>
      <c r="T71" s="25" t="e">
        <f t="shared" ca="1" si="76"/>
        <v>#NAME?</v>
      </c>
      <c r="U71" s="15"/>
      <c r="V71" s="1" t="e">
        <f t="shared" ca="1" si="77"/>
        <v>#NAME?</v>
      </c>
      <c r="W71" s="1" t="e">
        <f t="shared" ca="1" si="78"/>
        <v>#NAME?</v>
      </c>
      <c r="X71" s="1" t="e">
        <f t="shared" ca="1" si="79"/>
        <v>#NAME?</v>
      </c>
      <c r="Y71" s="1" t="e">
        <f t="shared" ca="1" si="80"/>
        <v>#NAME?</v>
      </c>
      <c r="Z71" s="1" t="e">
        <f t="shared" ca="1" si="81"/>
        <v>#NAME?</v>
      </c>
      <c r="AA71" s="1" t="e">
        <f t="shared" ca="1" si="82"/>
        <v>#NAME?</v>
      </c>
      <c r="AB71" s="1" t="e">
        <f t="shared" ca="1" si="83"/>
        <v>#NAME?</v>
      </c>
      <c r="AC71" s="1" t="e">
        <f t="shared" ca="1" si="84"/>
        <v>#NAME?</v>
      </c>
      <c r="AD71" s="1" t="e">
        <f t="shared" ca="1" si="85"/>
        <v>#NAME?</v>
      </c>
      <c r="AE71" s="1" t="e">
        <f t="shared" ca="1" si="86"/>
        <v>#NAME?</v>
      </c>
      <c r="AF71" s="1" t="e">
        <f t="shared" ca="1" si="87"/>
        <v>#NAME?</v>
      </c>
      <c r="AG71" s="1" t="e">
        <f t="shared" ca="1" si="88"/>
        <v>#NAME?</v>
      </c>
      <c r="AH71" s="1" t="e">
        <f t="shared" ca="1" si="89"/>
        <v>#NAME?</v>
      </c>
      <c r="AI71" s="1"/>
      <c r="AJ71" s="1"/>
      <c r="AK71" s="1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ht="40.049999999999997" customHeight="1" x14ac:dyDescent="0.3">
      <c r="A72" s="1"/>
      <c r="B72" s="1"/>
      <c r="C72" s="16" t="s">
        <v>111</v>
      </c>
      <c r="D72" s="11" t="str">
        <f t="shared" si="62"/>
        <v>Получение данных с OPC UA@GPA3.AI.AI_T_rk_OUP.Value.100;1</v>
      </c>
      <c r="E72" s="21" t="str">
        <f t="shared" si="63"/>
        <v>Получение данных с OPC UA@GPA3.AI.AI_T_rk_OUP.Value;1</v>
      </c>
      <c r="F72" s="18">
        <v>39</v>
      </c>
      <c r="G72" s="19" t="s">
        <v>112</v>
      </c>
      <c r="H72" s="18" t="e">
        <f t="shared" ca="1" si="64"/>
        <v>#NAME?</v>
      </c>
      <c r="I72" s="25" t="e">
        <f t="shared" ca="1" si="65"/>
        <v>#NAME?</v>
      </c>
      <c r="J72" s="25" t="e">
        <f t="shared" ca="1" si="66"/>
        <v>#NAME?</v>
      </c>
      <c r="K72" s="25" t="e">
        <f t="shared" ca="1" si="67"/>
        <v>#NAME?</v>
      </c>
      <c r="L72" s="25" t="e">
        <f t="shared" ca="1" si="68"/>
        <v>#NAME?</v>
      </c>
      <c r="M72" s="25" t="e">
        <f t="shared" ca="1" si="69"/>
        <v>#NAME?</v>
      </c>
      <c r="N72" s="25" t="e">
        <f t="shared" ca="1" si="70"/>
        <v>#NAME?</v>
      </c>
      <c r="O72" s="25" t="e">
        <f t="shared" ca="1" si="71"/>
        <v>#NAME?</v>
      </c>
      <c r="P72" s="25" t="e">
        <f t="shared" ca="1" si="72"/>
        <v>#NAME?</v>
      </c>
      <c r="Q72" s="25" t="e">
        <f t="shared" ca="1" si="73"/>
        <v>#NAME?</v>
      </c>
      <c r="R72" s="25" t="e">
        <f t="shared" ca="1" si="74"/>
        <v>#NAME?</v>
      </c>
      <c r="S72" s="25" t="e">
        <f t="shared" ca="1" si="75"/>
        <v>#NAME?</v>
      </c>
      <c r="T72" s="25" t="e">
        <f t="shared" ca="1" si="76"/>
        <v>#NAME?</v>
      </c>
      <c r="U72" s="15"/>
      <c r="V72" s="1" t="e">
        <f t="shared" ca="1" si="77"/>
        <v>#NAME?</v>
      </c>
      <c r="W72" s="1" t="e">
        <f t="shared" ca="1" si="78"/>
        <v>#NAME?</v>
      </c>
      <c r="X72" s="1" t="e">
        <f t="shared" ca="1" si="79"/>
        <v>#NAME?</v>
      </c>
      <c r="Y72" s="1" t="e">
        <f t="shared" ca="1" si="80"/>
        <v>#NAME?</v>
      </c>
      <c r="Z72" s="1" t="e">
        <f t="shared" ca="1" si="81"/>
        <v>#NAME?</v>
      </c>
      <c r="AA72" s="1" t="e">
        <f t="shared" ca="1" si="82"/>
        <v>#NAME?</v>
      </c>
      <c r="AB72" s="1" t="e">
        <f t="shared" ca="1" si="83"/>
        <v>#NAME?</v>
      </c>
      <c r="AC72" s="1" t="e">
        <f t="shared" ca="1" si="84"/>
        <v>#NAME?</v>
      </c>
      <c r="AD72" s="1" t="e">
        <f t="shared" ca="1" si="85"/>
        <v>#NAME?</v>
      </c>
      <c r="AE72" s="1" t="e">
        <f t="shared" ca="1" si="86"/>
        <v>#NAME?</v>
      </c>
      <c r="AF72" s="1" t="e">
        <f t="shared" ca="1" si="87"/>
        <v>#NAME?</v>
      </c>
      <c r="AG72" s="1" t="e">
        <f t="shared" ca="1" si="88"/>
        <v>#NAME?</v>
      </c>
      <c r="AH72" s="1" t="e">
        <f t="shared" ca="1" si="89"/>
        <v>#NAME?</v>
      </c>
      <c r="AI72" s="1"/>
      <c r="AJ72" s="1"/>
      <c r="AK72" s="1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ht="17.399999999999999" customHeight="1" x14ac:dyDescent="0.3">
      <c r="A73" s="1"/>
      <c r="B73" s="1"/>
      <c r="C73" s="16"/>
      <c r="D73" s="11"/>
      <c r="E73" s="26"/>
      <c r="F73" s="27"/>
      <c r="G73" s="28"/>
      <c r="H73" s="27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ht="17.399999999999999" customHeight="1" x14ac:dyDescent="0.3">
      <c r="A74" s="1"/>
      <c r="B74" s="1"/>
      <c r="C74" s="16"/>
      <c r="D74" s="11"/>
      <c r="E74" s="26"/>
      <c r="F74" s="30"/>
      <c r="G74" s="31" t="s">
        <v>54</v>
      </c>
      <c r="H74" s="32">
        <f>TIME(HOUR($I$5), 0, 0)</f>
        <v>0.33333333333333331</v>
      </c>
      <c r="I74" s="33" t="s">
        <v>55</v>
      </c>
      <c r="J74" s="34">
        <f>TIME(HOUR($T$5+1/24), 0, 0)</f>
        <v>0.83333333333333337</v>
      </c>
      <c r="K74" s="35"/>
      <c r="L74" s="48">
        <f>$A$3</f>
        <v>44221</v>
      </c>
      <c r="M74" s="49"/>
      <c r="N74" s="35"/>
      <c r="O74" s="35"/>
      <c r="P74" s="35"/>
      <c r="Q74" s="35"/>
      <c r="R74" s="35"/>
      <c r="S74" s="35"/>
      <c r="T74" s="35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ht="25.05" customHeight="1" x14ac:dyDescent="0.3">
      <c r="A75" s="1"/>
      <c r="B75" s="1"/>
      <c r="C75" s="16"/>
      <c r="D75" s="11"/>
      <c r="E75" s="26"/>
      <c r="F75" s="30"/>
      <c r="G75" s="36"/>
      <c r="H75" s="30"/>
      <c r="I75" s="37"/>
      <c r="J75" s="37"/>
      <c r="K75" s="38"/>
      <c r="L75" s="37"/>
      <c r="M75" s="37"/>
      <c r="N75" s="35"/>
      <c r="O75" s="35"/>
      <c r="P75" s="35"/>
      <c r="Q75" s="35"/>
      <c r="R75" s="35"/>
      <c r="S75" s="35"/>
      <c r="T75" s="35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ht="17.399999999999999" customHeight="1" x14ac:dyDescent="0.3">
      <c r="A76" s="1"/>
      <c r="B76" s="1"/>
      <c r="C76" s="16"/>
      <c r="D76" s="11"/>
      <c r="E76" s="26"/>
      <c r="F76" s="30"/>
      <c r="G76" s="39" t="s">
        <v>56</v>
      </c>
      <c r="H76" s="40"/>
      <c r="I76" s="41"/>
      <c r="J76" s="41"/>
      <c r="K76" s="41"/>
      <c r="L76" s="41"/>
      <c r="M76" s="41"/>
      <c r="N76" s="41"/>
      <c r="O76" s="35"/>
      <c r="P76" s="35"/>
      <c r="Q76" s="35"/>
      <c r="R76" s="35"/>
      <c r="S76" s="35"/>
      <c r="T76" s="35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ht="25.05" customHeight="1" x14ac:dyDescent="0.3">
      <c r="A77" s="1"/>
      <c r="B77" s="1"/>
      <c r="C77" s="16"/>
      <c r="D77" s="11"/>
      <c r="E77" s="26"/>
      <c r="F77" s="30"/>
      <c r="G77" s="42" t="s">
        <v>57</v>
      </c>
      <c r="H77" s="27"/>
      <c r="I77" s="43"/>
      <c r="J77" s="43" t="s">
        <v>58</v>
      </c>
      <c r="K77" s="44"/>
      <c r="L77" s="43"/>
      <c r="M77" s="43" t="s">
        <v>59</v>
      </c>
      <c r="N77" s="29"/>
      <c r="O77" s="35"/>
      <c r="P77" s="35"/>
      <c r="Q77" s="35"/>
      <c r="R77" s="35"/>
      <c r="S77" s="35"/>
      <c r="T77" s="35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ht="17.399999999999999" customHeight="1" x14ac:dyDescent="0.3">
      <c r="A78" s="1"/>
      <c r="B78" s="1"/>
      <c r="C78" s="16"/>
      <c r="D78" s="11"/>
      <c r="E78" s="26"/>
      <c r="F78" s="30"/>
      <c r="G78" s="39" t="s">
        <v>60</v>
      </c>
      <c r="H78" s="40"/>
      <c r="I78" s="41"/>
      <c r="J78" s="41"/>
      <c r="K78" s="41"/>
      <c r="L78" s="41"/>
      <c r="M78" s="41"/>
      <c r="N78" s="41"/>
      <c r="O78" s="35"/>
      <c r="P78" s="35"/>
      <c r="Q78" s="35"/>
      <c r="R78" s="35"/>
      <c r="S78" s="35"/>
      <c r="T78" s="35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ht="25.05" customHeight="1" x14ac:dyDescent="0.3">
      <c r="A79" s="1"/>
      <c r="B79" s="1"/>
      <c r="C79" s="16"/>
      <c r="D79" s="11"/>
      <c r="E79" s="26"/>
      <c r="F79" s="30"/>
      <c r="G79" s="42" t="s">
        <v>57</v>
      </c>
      <c r="H79" s="27"/>
      <c r="I79" s="43"/>
      <c r="J79" s="43" t="s">
        <v>58</v>
      </c>
      <c r="K79" s="44"/>
      <c r="L79" s="43"/>
      <c r="M79" s="43" t="s">
        <v>59</v>
      </c>
      <c r="N79" s="29"/>
      <c r="O79" s="35"/>
      <c r="P79" s="35"/>
      <c r="Q79" s="35"/>
      <c r="R79" s="35"/>
      <c r="S79" s="35"/>
      <c r="T79" s="35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ht="17.399999999999999" customHeight="1" x14ac:dyDescent="0.3">
      <c r="A80" s="1"/>
      <c r="B80" s="1"/>
      <c r="C80" s="16"/>
      <c r="D80" s="11"/>
      <c r="E80" s="26"/>
      <c r="F80" s="30"/>
      <c r="G80" s="45"/>
      <c r="H80" s="30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ht="17.399999999999999" customHeight="1" x14ac:dyDescent="0.3">
      <c r="A81" s="1"/>
      <c r="B81" s="1"/>
      <c r="C81" s="16"/>
      <c r="D81" s="11"/>
      <c r="E81" s="26"/>
      <c r="F81" s="30"/>
      <c r="G81" s="45"/>
      <c r="H81" s="30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ht="17.399999999999999" customHeight="1" x14ac:dyDescent="0.3">
      <c r="A82" s="1"/>
      <c r="B82" s="1"/>
      <c r="C82" s="16"/>
      <c r="D82" s="11"/>
      <c r="E82" s="26"/>
      <c r="F82" s="30"/>
      <c r="G82" s="47" t="s">
        <v>0</v>
      </c>
      <c r="H82" s="47"/>
      <c r="I82" s="47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ht="17.399999999999999" customHeight="1" x14ac:dyDescent="0.3">
      <c r="A83" s="1"/>
      <c r="B83" s="1"/>
      <c r="C83" s="16"/>
      <c r="D83" s="11"/>
      <c r="E83" s="26"/>
      <c r="F83" s="30"/>
      <c r="G83" s="5" t="s">
        <v>4</v>
      </c>
      <c r="H83" s="6">
        <f>$A$3</f>
        <v>44221</v>
      </c>
      <c r="I83" s="1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ht="17.399999999999999" customHeight="1" x14ac:dyDescent="0.3">
      <c r="A84" s="1"/>
      <c r="B84" s="1"/>
      <c r="C84" s="16"/>
      <c r="D84" s="11"/>
      <c r="E84" s="26"/>
      <c r="F84" s="40"/>
      <c r="G84" s="39"/>
      <c r="H84" s="40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ht="18.600000000000001" customHeight="1" x14ac:dyDescent="0.3">
      <c r="A85" s="1"/>
      <c r="B85" s="1"/>
      <c r="C85" s="1" t="s">
        <v>18</v>
      </c>
      <c r="D85" s="1" t="s">
        <v>19</v>
      </c>
      <c r="E85" s="11" t="s">
        <v>9</v>
      </c>
      <c r="F85" s="12" t="s">
        <v>20</v>
      </c>
      <c r="G85" s="13" t="s">
        <v>21</v>
      </c>
      <c r="H85" s="13" t="s">
        <v>22</v>
      </c>
      <c r="I85" s="14">
        <f t="shared" ref="I85:T85" si="90">I7</f>
        <v>0.33333333333333331</v>
      </c>
      <c r="J85" s="14">
        <f t="shared" si="90"/>
        <v>0.375</v>
      </c>
      <c r="K85" s="14">
        <f t="shared" si="90"/>
        <v>0.41666666666666669</v>
      </c>
      <c r="L85" s="14">
        <f t="shared" si="90"/>
        <v>0.45833333333333331</v>
      </c>
      <c r="M85" s="14">
        <f t="shared" si="90"/>
        <v>0.5</v>
      </c>
      <c r="N85" s="14">
        <f t="shared" si="90"/>
        <v>0.54166666666666663</v>
      </c>
      <c r="O85" s="14">
        <f t="shared" si="90"/>
        <v>0.58333333333333337</v>
      </c>
      <c r="P85" s="14">
        <f t="shared" si="90"/>
        <v>0.625</v>
      </c>
      <c r="Q85" s="14">
        <f t="shared" si="90"/>
        <v>0.66666666666666663</v>
      </c>
      <c r="R85" s="14">
        <f t="shared" si="90"/>
        <v>0.70833333333333337</v>
      </c>
      <c r="S85" s="14">
        <f t="shared" si="90"/>
        <v>0.75</v>
      </c>
      <c r="T85" s="14">
        <f t="shared" si="90"/>
        <v>0.79166666666666663</v>
      </c>
      <c r="U85" s="15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ht="40.049999999999997" customHeight="1" x14ac:dyDescent="0.3">
      <c r="A86" s="1"/>
      <c r="B86" s="1"/>
      <c r="C86" s="16" t="s">
        <v>113</v>
      </c>
      <c r="D86" s="11" t="str">
        <f t="shared" ref="D86:D98" si="91">CONCATENATE($E$3, $E$2, $C86, $E$5)</f>
        <v>Получение данных с OPC UA@GPA3.AI.AI_T_uk_OUP.Value.100;1</v>
      </c>
      <c r="E86" s="21" t="str">
        <f t="shared" ref="E86:E98" si="92">CONCATENATE($E$3, $E$2, $C86, $E$4)</f>
        <v>Получение данных с OPC UA@GPA3.AI.AI_T_uk_OUP.Value;1</v>
      </c>
      <c r="F86" s="18">
        <v>40</v>
      </c>
      <c r="G86" s="19" t="s">
        <v>114</v>
      </c>
      <c r="H86" s="18" t="e">
        <f t="shared" ref="H86:H98" ca="1" si="93">CurrAttrValue(D86, 0)</f>
        <v>#NAME?</v>
      </c>
      <c r="I86" s="25" t="e">
        <f t="shared" ref="I86:I98" ca="1" si="94">IF(I$4, IF(ISNUMBER(W86), W86, $V86), "-")</f>
        <v>#NAME?</v>
      </c>
      <c r="J86" s="25" t="e">
        <f t="shared" ref="J86:J98" ca="1" si="95">IF(J$4, IF(ISNUMBER(X86), X86, $V86), "-")</f>
        <v>#NAME?</v>
      </c>
      <c r="K86" s="25" t="e">
        <f t="shared" ref="K86:K98" ca="1" si="96">IF(K$4, IF(ISNUMBER(Y86), Y86, $V86), "-")</f>
        <v>#NAME?</v>
      </c>
      <c r="L86" s="25" t="e">
        <f t="shared" ref="L86:L98" ca="1" si="97">IF(L$4, IF(ISNUMBER(Z86), Z86, $V86), "-")</f>
        <v>#NAME?</v>
      </c>
      <c r="M86" s="25" t="e">
        <f t="shared" ref="M86:M98" ca="1" si="98">IF(M$4, IF(ISNUMBER(AA86), AA86, $V86), "-")</f>
        <v>#NAME?</v>
      </c>
      <c r="N86" s="25" t="e">
        <f t="shared" ref="N86:N98" ca="1" si="99">IF(N$4, IF(ISNUMBER(AB86), AB86, $V86), "-")</f>
        <v>#NAME?</v>
      </c>
      <c r="O86" s="25" t="e">
        <f t="shared" ref="O86:O98" ca="1" si="100">IF(O$4, IF(ISNUMBER(AC86), AC86, $V86), "-")</f>
        <v>#NAME?</v>
      </c>
      <c r="P86" s="25" t="e">
        <f t="shared" ref="P86:P98" ca="1" si="101">IF(P$4, IF(ISNUMBER(AD86), AD86, $V86), "-")</f>
        <v>#NAME?</v>
      </c>
      <c r="Q86" s="25" t="e">
        <f t="shared" ref="Q86:Q98" ca="1" si="102">IF(Q$4, IF(ISNUMBER(AE86), AE86, $V86), "-")</f>
        <v>#NAME?</v>
      </c>
      <c r="R86" s="25" t="e">
        <f t="shared" ref="R86:R98" ca="1" si="103">IF(R$4, IF(ISNUMBER(AF86), AF86, $V86), "-")</f>
        <v>#NAME?</v>
      </c>
      <c r="S86" s="25" t="e">
        <f t="shared" ref="S86:S98" ca="1" si="104">IF(S$4, IF(ISNUMBER(AG86), AG86, $V86), "-")</f>
        <v>#NAME?</v>
      </c>
      <c r="T86" s="25" t="e">
        <f t="shared" ref="T86:T98" ca="1" si="105">IF(T$4, IF(ISNUMBER(AH86), AH86, $V86), "-")</f>
        <v>#NAME?</v>
      </c>
      <c r="U86" s="15"/>
      <c r="V86" s="1" t="e">
        <f t="shared" ref="V86:V98" ca="1" si="106">CurrAttrValue(E86, 0)</f>
        <v>#NAME?</v>
      </c>
      <c r="W86" s="1" t="e">
        <f t="shared" ref="W86:W98" ca="1" si="107">ArchiveAttributeValue($E86, 0, I$5, I$6, 1)</f>
        <v>#NAME?</v>
      </c>
      <c r="X86" s="1" t="e">
        <f t="shared" ref="X86:X98" ca="1" si="108">ArchiveAttributeValue($E86, 0, J$5, J$6, 1)</f>
        <v>#NAME?</v>
      </c>
      <c r="Y86" s="1" t="e">
        <f t="shared" ref="Y86:Y98" ca="1" si="109">ArchiveAttributeValue($E86, 0, K$5, K$6, 1)</f>
        <v>#NAME?</v>
      </c>
      <c r="Z86" s="1" t="e">
        <f t="shared" ref="Z86:Z98" ca="1" si="110">ArchiveAttributeValue($E86, 0, L$5, L$6, 1)</f>
        <v>#NAME?</v>
      </c>
      <c r="AA86" s="1" t="e">
        <f t="shared" ref="AA86:AA98" ca="1" si="111">ArchiveAttributeValue($E86, 0, M$5, M$6, 1)</f>
        <v>#NAME?</v>
      </c>
      <c r="AB86" s="1" t="e">
        <f t="shared" ref="AB86:AB98" ca="1" si="112">ArchiveAttributeValue($E86, 0, N$5, N$6, 1)</f>
        <v>#NAME?</v>
      </c>
      <c r="AC86" s="1" t="e">
        <f t="shared" ref="AC86:AC98" ca="1" si="113">ArchiveAttributeValue($E86, 0, O$5, O$6, 1)</f>
        <v>#NAME?</v>
      </c>
      <c r="AD86" s="1" t="e">
        <f t="shared" ref="AD86:AD98" ca="1" si="114">ArchiveAttributeValue($E86, 0, P$5, P$6, 1)</f>
        <v>#NAME?</v>
      </c>
      <c r="AE86" s="1" t="e">
        <f t="shared" ref="AE86:AE98" ca="1" si="115">ArchiveAttributeValue($E86, 0, Q$5, Q$6, 1)</f>
        <v>#NAME?</v>
      </c>
      <c r="AF86" s="1" t="e">
        <f t="shared" ref="AF86:AF98" ca="1" si="116">ArchiveAttributeValue($E86, 0, R$5, R$6, 1)</f>
        <v>#NAME?</v>
      </c>
      <c r="AG86" s="1" t="e">
        <f t="shared" ref="AG86:AG98" ca="1" si="117">ArchiveAttributeValue($E86, 0, S$5, S$6, 1)</f>
        <v>#NAME?</v>
      </c>
      <c r="AH86" s="1" t="e">
        <f t="shared" ref="AH86:AH98" ca="1" si="118">ArchiveAttributeValue($E86, 0, T$5, T$6, 1)</f>
        <v>#NAME?</v>
      </c>
      <c r="AI86" s="1"/>
      <c r="AJ86" s="1"/>
      <c r="AK86" s="1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ht="40.049999999999997" customHeight="1" x14ac:dyDescent="0.3">
      <c r="A87" s="1"/>
      <c r="B87" s="1"/>
      <c r="C87" s="16" t="s">
        <v>115</v>
      </c>
      <c r="D87" s="11" t="str">
        <f t="shared" si="91"/>
        <v>Получение данных с OPC UA@GPA3.AI.AI_Vmbn.Value.100;1</v>
      </c>
      <c r="E87" s="21" t="str">
        <f t="shared" si="92"/>
        <v>Получение данных с OPC UA@GPA3.AI.AI_Vmbn.Value;1</v>
      </c>
      <c r="F87" s="18">
        <v>41</v>
      </c>
      <c r="G87" s="19" t="s">
        <v>116</v>
      </c>
      <c r="H87" s="18" t="e">
        <f t="shared" ca="1" si="93"/>
        <v>#NAME?</v>
      </c>
      <c r="I87" s="25" t="e">
        <f t="shared" ca="1" si="94"/>
        <v>#NAME?</v>
      </c>
      <c r="J87" s="25" t="e">
        <f t="shared" ca="1" si="95"/>
        <v>#NAME?</v>
      </c>
      <c r="K87" s="25" t="e">
        <f t="shared" ca="1" si="96"/>
        <v>#NAME?</v>
      </c>
      <c r="L87" s="25" t="e">
        <f t="shared" ca="1" si="97"/>
        <v>#NAME?</v>
      </c>
      <c r="M87" s="25" t="e">
        <f t="shared" ca="1" si="98"/>
        <v>#NAME?</v>
      </c>
      <c r="N87" s="25" t="e">
        <f t="shared" ca="1" si="99"/>
        <v>#NAME?</v>
      </c>
      <c r="O87" s="25" t="e">
        <f t="shared" ca="1" si="100"/>
        <v>#NAME?</v>
      </c>
      <c r="P87" s="25" t="e">
        <f t="shared" ca="1" si="101"/>
        <v>#NAME?</v>
      </c>
      <c r="Q87" s="25" t="e">
        <f t="shared" ca="1" si="102"/>
        <v>#NAME?</v>
      </c>
      <c r="R87" s="25" t="e">
        <f t="shared" ca="1" si="103"/>
        <v>#NAME?</v>
      </c>
      <c r="S87" s="25" t="e">
        <f t="shared" ca="1" si="104"/>
        <v>#NAME?</v>
      </c>
      <c r="T87" s="25" t="e">
        <f t="shared" ca="1" si="105"/>
        <v>#NAME?</v>
      </c>
      <c r="U87" s="15"/>
      <c r="V87" s="1" t="e">
        <f t="shared" ca="1" si="106"/>
        <v>#NAME?</v>
      </c>
      <c r="W87" s="1" t="e">
        <f t="shared" ca="1" si="107"/>
        <v>#NAME?</v>
      </c>
      <c r="X87" s="1" t="e">
        <f t="shared" ca="1" si="108"/>
        <v>#NAME?</v>
      </c>
      <c r="Y87" s="1" t="e">
        <f t="shared" ca="1" si="109"/>
        <v>#NAME?</v>
      </c>
      <c r="Z87" s="1" t="e">
        <f t="shared" ca="1" si="110"/>
        <v>#NAME?</v>
      </c>
      <c r="AA87" s="1" t="e">
        <f t="shared" ca="1" si="111"/>
        <v>#NAME?</v>
      </c>
      <c r="AB87" s="1" t="e">
        <f t="shared" ca="1" si="112"/>
        <v>#NAME?</v>
      </c>
      <c r="AC87" s="1" t="e">
        <f t="shared" ca="1" si="113"/>
        <v>#NAME?</v>
      </c>
      <c r="AD87" s="1" t="e">
        <f t="shared" ca="1" si="114"/>
        <v>#NAME?</v>
      </c>
      <c r="AE87" s="1" t="e">
        <f t="shared" ca="1" si="115"/>
        <v>#NAME?</v>
      </c>
      <c r="AF87" s="1" t="e">
        <f t="shared" ca="1" si="116"/>
        <v>#NAME?</v>
      </c>
      <c r="AG87" s="1" t="e">
        <f t="shared" ca="1" si="117"/>
        <v>#NAME?</v>
      </c>
      <c r="AH87" s="1" t="e">
        <f t="shared" ca="1" si="118"/>
        <v>#NAME?</v>
      </c>
      <c r="AI87" s="1"/>
      <c r="AJ87" s="1"/>
      <c r="AK87" s="1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ht="40.049999999999997" customHeight="1" x14ac:dyDescent="0.3">
      <c r="A88" s="1"/>
      <c r="B88" s="1"/>
      <c r="C88" s="16" t="s">
        <v>117</v>
      </c>
      <c r="D88" s="11" t="str">
        <f t="shared" si="91"/>
        <v>Получение данных с OPC UA@GPA3.AI.AI_Tmbn.Value.100;1</v>
      </c>
      <c r="E88" s="21" t="str">
        <f t="shared" si="92"/>
        <v>Получение данных с OPC UA@GPA3.AI.AI_Tmbn.Value;1</v>
      </c>
      <c r="F88" s="18">
        <v>42</v>
      </c>
      <c r="G88" s="19" t="s">
        <v>118</v>
      </c>
      <c r="H88" s="18" t="e">
        <f t="shared" ca="1" si="93"/>
        <v>#NAME?</v>
      </c>
      <c r="I88" s="25" t="e">
        <f t="shared" ca="1" si="94"/>
        <v>#NAME?</v>
      </c>
      <c r="J88" s="25" t="e">
        <f t="shared" ca="1" si="95"/>
        <v>#NAME?</v>
      </c>
      <c r="K88" s="25" t="e">
        <f t="shared" ca="1" si="96"/>
        <v>#NAME?</v>
      </c>
      <c r="L88" s="25" t="e">
        <f t="shared" ca="1" si="97"/>
        <v>#NAME?</v>
      </c>
      <c r="M88" s="25" t="e">
        <f t="shared" ca="1" si="98"/>
        <v>#NAME?</v>
      </c>
      <c r="N88" s="25" t="e">
        <f t="shared" ca="1" si="99"/>
        <v>#NAME?</v>
      </c>
      <c r="O88" s="25" t="e">
        <f t="shared" ca="1" si="100"/>
        <v>#NAME?</v>
      </c>
      <c r="P88" s="25" t="e">
        <f t="shared" ca="1" si="101"/>
        <v>#NAME?</v>
      </c>
      <c r="Q88" s="25" t="e">
        <f t="shared" ca="1" si="102"/>
        <v>#NAME?</v>
      </c>
      <c r="R88" s="25" t="e">
        <f t="shared" ca="1" si="103"/>
        <v>#NAME?</v>
      </c>
      <c r="S88" s="25" t="e">
        <f t="shared" ca="1" si="104"/>
        <v>#NAME?</v>
      </c>
      <c r="T88" s="25" t="e">
        <f t="shared" ca="1" si="105"/>
        <v>#NAME?</v>
      </c>
      <c r="U88" s="15"/>
      <c r="V88" s="1" t="e">
        <f t="shared" ca="1" si="106"/>
        <v>#NAME?</v>
      </c>
      <c r="W88" s="1" t="e">
        <f t="shared" ca="1" si="107"/>
        <v>#NAME?</v>
      </c>
      <c r="X88" s="1" t="e">
        <f t="shared" ca="1" si="108"/>
        <v>#NAME?</v>
      </c>
      <c r="Y88" s="1" t="e">
        <f t="shared" ca="1" si="109"/>
        <v>#NAME?</v>
      </c>
      <c r="Z88" s="1" t="e">
        <f t="shared" ca="1" si="110"/>
        <v>#NAME?</v>
      </c>
      <c r="AA88" s="1" t="e">
        <f t="shared" ca="1" si="111"/>
        <v>#NAME?</v>
      </c>
      <c r="AB88" s="1" t="e">
        <f t="shared" ca="1" si="112"/>
        <v>#NAME?</v>
      </c>
      <c r="AC88" s="1" t="e">
        <f t="shared" ca="1" si="113"/>
        <v>#NAME?</v>
      </c>
      <c r="AD88" s="1" t="e">
        <f t="shared" ca="1" si="114"/>
        <v>#NAME?</v>
      </c>
      <c r="AE88" s="1" t="e">
        <f t="shared" ca="1" si="115"/>
        <v>#NAME?</v>
      </c>
      <c r="AF88" s="1" t="e">
        <f t="shared" ca="1" si="116"/>
        <v>#NAME?</v>
      </c>
      <c r="AG88" s="1" t="e">
        <f t="shared" ca="1" si="117"/>
        <v>#NAME?</v>
      </c>
      <c r="AH88" s="1" t="e">
        <f t="shared" ca="1" si="118"/>
        <v>#NAME?</v>
      </c>
      <c r="AI88" s="1"/>
      <c r="AJ88" s="1"/>
      <c r="AK88" s="1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ht="40.049999999999997" customHeight="1" x14ac:dyDescent="0.3">
      <c r="A89" s="1"/>
      <c r="B89" s="1"/>
      <c r="C89" s="16" t="s">
        <v>119</v>
      </c>
      <c r="D89" s="11" t="str">
        <f t="shared" si="91"/>
        <v>Получение данных с OPC UA@GPA3.AI.AI_Vp_POvert.Value.100;1</v>
      </c>
      <c r="E89" s="21" t="str">
        <f t="shared" si="92"/>
        <v>Получение данных с OPC UA@GPA3.AI.AI_Vp_POvert.Value;1</v>
      </c>
      <c r="F89" s="18">
        <v>43</v>
      </c>
      <c r="G89" s="19" t="s">
        <v>120</v>
      </c>
      <c r="H89" s="18" t="e">
        <f t="shared" ca="1" si="93"/>
        <v>#NAME?</v>
      </c>
      <c r="I89" s="25" t="e">
        <f t="shared" ca="1" si="94"/>
        <v>#NAME?</v>
      </c>
      <c r="J89" s="25" t="e">
        <f t="shared" ca="1" si="95"/>
        <v>#NAME?</v>
      </c>
      <c r="K89" s="25" t="e">
        <f t="shared" ca="1" si="96"/>
        <v>#NAME?</v>
      </c>
      <c r="L89" s="25" t="e">
        <f t="shared" ca="1" si="97"/>
        <v>#NAME?</v>
      </c>
      <c r="M89" s="25" t="e">
        <f t="shared" ca="1" si="98"/>
        <v>#NAME?</v>
      </c>
      <c r="N89" s="25" t="e">
        <f t="shared" ca="1" si="99"/>
        <v>#NAME?</v>
      </c>
      <c r="O89" s="25" t="e">
        <f t="shared" ca="1" si="100"/>
        <v>#NAME?</v>
      </c>
      <c r="P89" s="25" t="e">
        <f t="shared" ca="1" si="101"/>
        <v>#NAME?</v>
      </c>
      <c r="Q89" s="25" t="e">
        <f t="shared" ca="1" si="102"/>
        <v>#NAME?</v>
      </c>
      <c r="R89" s="25" t="e">
        <f t="shared" ca="1" si="103"/>
        <v>#NAME?</v>
      </c>
      <c r="S89" s="25" t="e">
        <f t="shared" ca="1" si="104"/>
        <v>#NAME?</v>
      </c>
      <c r="T89" s="25" t="e">
        <f t="shared" ca="1" si="105"/>
        <v>#NAME?</v>
      </c>
      <c r="U89" s="15"/>
      <c r="V89" s="1" t="e">
        <f t="shared" ca="1" si="106"/>
        <v>#NAME?</v>
      </c>
      <c r="W89" s="1" t="e">
        <f t="shared" ca="1" si="107"/>
        <v>#NAME?</v>
      </c>
      <c r="X89" s="1" t="e">
        <f t="shared" ca="1" si="108"/>
        <v>#NAME?</v>
      </c>
      <c r="Y89" s="1" t="e">
        <f t="shared" ca="1" si="109"/>
        <v>#NAME?</v>
      </c>
      <c r="Z89" s="1" t="e">
        <f t="shared" ca="1" si="110"/>
        <v>#NAME?</v>
      </c>
      <c r="AA89" s="1" t="e">
        <f t="shared" ca="1" si="111"/>
        <v>#NAME?</v>
      </c>
      <c r="AB89" s="1" t="e">
        <f t="shared" ca="1" si="112"/>
        <v>#NAME?</v>
      </c>
      <c r="AC89" s="1" t="e">
        <f t="shared" ca="1" si="113"/>
        <v>#NAME?</v>
      </c>
      <c r="AD89" s="1" t="e">
        <f t="shared" ca="1" si="114"/>
        <v>#NAME?</v>
      </c>
      <c r="AE89" s="1" t="e">
        <f t="shared" ca="1" si="115"/>
        <v>#NAME?</v>
      </c>
      <c r="AF89" s="1" t="e">
        <f t="shared" ca="1" si="116"/>
        <v>#NAME?</v>
      </c>
      <c r="AG89" s="1" t="e">
        <f t="shared" ca="1" si="117"/>
        <v>#NAME?</v>
      </c>
      <c r="AH89" s="1" t="e">
        <f t="shared" ca="1" si="118"/>
        <v>#NAME?</v>
      </c>
      <c r="AI89" s="1"/>
      <c r="AJ89" s="1"/>
      <c r="AK89" s="1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ht="40.049999999999997" customHeight="1" x14ac:dyDescent="0.3">
      <c r="A90" s="1"/>
      <c r="B90" s="1"/>
      <c r="C90" s="16" t="s">
        <v>121</v>
      </c>
      <c r="D90" s="11" t="str">
        <f t="shared" si="91"/>
        <v>Получение данных с OPC UA@GPA3.AI.AI_Vp_POgor.Value.100;1</v>
      </c>
      <c r="E90" s="21" t="str">
        <f t="shared" si="92"/>
        <v>Получение данных с OPC UA@GPA3.AI.AI_Vp_POgor.Value;1</v>
      </c>
      <c r="F90" s="18">
        <v>44</v>
      </c>
      <c r="G90" s="19" t="s">
        <v>122</v>
      </c>
      <c r="H90" s="18" t="e">
        <f t="shared" ca="1" si="93"/>
        <v>#NAME?</v>
      </c>
      <c r="I90" s="25" t="e">
        <f t="shared" ca="1" si="94"/>
        <v>#NAME?</v>
      </c>
      <c r="J90" s="25" t="e">
        <f t="shared" ca="1" si="95"/>
        <v>#NAME?</v>
      </c>
      <c r="K90" s="25" t="e">
        <f t="shared" ca="1" si="96"/>
        <v>#NAME?</v>
      </c>
      <c r="L90" s="25" t="e">
        <f t="shared" ca="1" si="97"/>
        <v>#NAME?</v>
      </c>
      <c r="M90" s="25" t="e">
        <f t="shared" ca="1" si="98"/>
        <v>#NAME?</v>
      </c>
      <c r="N90" s="25" t="e">
        <f t="shared" ca="1" si="99"/>
        <v>#NAME?</v>
      </c>
      <c r="O90" s="25" t="e">
        <f t="shared" ca="1" si="100"/>
        <v>#NAME?</v>
      </c>
      <c r="P90" s="25" t="e">
        <f t="shared" ca="1" si="101"/>
        <v>#NAME?</v>
      </c>
      <c r="Q90" s="25" t="e">
        <f t="shared" ca="1" si="102"/>
        <v>#NAME?</v>
      </c>
      <c r="R90" s="25" t="e">
        <f t="shared" ca="1" si="103"/>
        <v>#NAME?</v>
      </c>
      <c r="S90" s="25" t="e">
        <f t="shared" ca="1" si="104"/>
        <v>#NAME?</v>
      </c>
      <c r="T90" s="25" t="e">
        <f t="shared" ca="1" si="105"/>
        <v>#NAME?</v>
      </c>
      <c r="U90" s="15"/>
      <c r="V90" s="1" t="e">
        <f t="shared" ca="1" si="106"/>
        <v>#NAME?</v>
      </c>
      <c r="W90" s="1" t="e">
        <f t="shared" ca="1" si="107"/>
        <v>#NAME?</v>
      </c>
      <c r="X90" s="1" t="e">
        <f t="shared" ca="1" si="108"/>
        <v>#NAME?</v>
      </c>
      <c r="Y90" s="1" t="e">
        <f t="shared" ca="1" si="109"/>
        <v>#NAME?</v>
      </c>
      <c r="Z90" s="1" t="e">
        <f t="shared" ca="1" si="110"/>
        <v>#NAME?</v>
      </c>
      <c r="AA90" s="1" t="e">
        <f t="shared" ca="1" si="111"/>
        <v>#NAME?</v>
      </c>
      <c r="AB90" s="1" t="e">
        <f t="shared" ca="1" si="112"/>
        <v>#NAME?</v>
      </c>
      <c r="AC90" s="1" t="e">
        <f t="shared" ca="1" si="113"/>
        <v>#NAME?</v>
      </c>
      <c r="AD90" s="1" t="e">
        <f t="shared" ca="1" si="114"/>
        <v>#NAME?</v>
      </c>
      <c r="AE90" s="1" t="e">
        <f t="shared" ca="1" si="115"/>
        <v>#NAME?</v>
      </c>
      <c r="AF90" s="1" t="e">
        <f t="shared" ca="1" si="116"/>
        <v>#NAME?</v>
      </c>
      <c r="AG90" s="1" t="e">
        <f t="shared" ca="1" si="117"/>
        <v>#NAME?</v>
      </c>
      <c r="AH90" s="1" t="e">
        <f t="shared" ca="1" si="118"/>
        <v>#NAME?</v>
      </c>
      <c r="AI90" s="1"/>
      <c r="AJ90" s="1"/>
      <c r="AK90" s="1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ht="40.049999999999997" customHeight="1" x14ac:dyDescent="0.3">
      <c r="A91" s="1"/>
      <c r="B91" s="1"/>
      <c r="C91" s="16" t="s">
        <v>123</v>
      </c>
      <c r="D91" s="11" t="str">
        <f t="shared" si="91"/>
        <v>Получение данных с OPC UA@GPA3.AI.AI_Vm_ZOvert.Value.100;1</v>
      </c>
      <c r="E91" s="21" t="str">
        <f t="shared" si="92"/>
        <v>Получение данных с OPC UA@GPA3.AI.AI_Vm_ZOvert.Value;1</v>
      </c>
      <c r="F91" s="18">
        <v>45</v>
      </c>
      <c r="G91" s="19" t="s">
        <v>124</v>
      </c>
      <c r="H91" s="18" t="e">
        <f t="shared" ca="1" si="93"/>
        <v>#NAME?</v>
      </c>
      <c r="I91" s="25" t="e">
        <f t="shared" ca="1" si="94"/>
        <v>#NAME?</v>
      </c>
      <c r="J91" s="25" t="e">
        <f t="shared" ca="1" si="95"/>
        <v>#NAME?</v>
      </c>
      <c r="K91" s="25" t="e">
        <f t="shared" ca="1" si="96"/>
        <v>#NAME?</v>
      </c>
      <c r="L91" s="25" t="e">
        <f t="shared" ca="1" si="97"/>
        <v>#NAME?</v>
      </c>
      <c r="M91" s="25" t="e">
        <f t="shared" ca="1" si="98"/>
        <v>#NAME?</v>
      </c>
      <c r="N91" s="25" t="e">
        <f t="shared" ca="1" si="99"/>
        <v>#NAME?</v>
      </c>
      <c r="O91" s="25" t="e">
        <f t="shared" ca="1" si="100"/>
        <v>#NAME?</v>
      </c>
      <c r="P91" s="25" t="e">
        <f t="shared" ca="1" si="101"/>
        <v>#NAME?</v>
      </c>
      <c r="Q91" s="25" t="e">
        <f t="shared" ca="1" si="102"/>
        <v>#NAME?</v>
      </c>
      <c r="R91" s="25" t="e">
        <f t="shared" ca="1" si="103"/>
        <v>#NAME?</v>
      </c>
      <c r="S91" s="25" t="e">
        <f t="shared" ca="1" si="104"/>
        <v>#NAME?</v>
      </c>
      <c r="T91" s="25" t="e">
        <f t="shared" ca="1" si="105"/>
        <v>#NAME?</v>
      </c>
      <c r="U91" s="15"/>
      <c r="V91" s="1" t="e">
        <f t="shared" ca="1" si="106"/>
        <v>#NAME?</v>
      </c>
      <c r="W91" s="1" t="e">
        <f t="shared" ca="1" si="107"/>
        <v>#NAME?</v>
      </c>
      <c r="X91" s="1" t="e">
        <f t="shared" ca="1" si="108"/>
        <v>#NAME?</v>
      </c>
      <c r="Y91" s="1" t="e">
        <f t="shared" ca="1" si="109"/>
        <v>#NAME?</v>
      </c>
      <c r="Z91" s="1" t="e">
        <f t="shared" ca="1" si="110"/>
        <v>#NAME?</v>
      </c>
      <c r="AA91" s="1" t="e">
        <f t="shared" ca="1" si="111"/>
        <v>#NAME?</v>
      </c>
      <c r="AB91" s="1" t="e">
        <f t="shared" ca="1" si="112"/>
        <v>#NAME?</v>
      </c>
      <c r="AC91" s="1" t="e">
        <f t="shared" ca="1" si="113"/>
        <v>#NAME?</v>
      </c>
      <c r="AD91" s="1" t="e">
        <f t="shared" ca="1" si="114"/>
        <v>#NAME?</v>
      </c>
      <c r="AE91" s="1" t="e">
        <f t="shared" ca="1" si="115"/>
        <v>#NAME?</v>
      </c>
      <c r="AF91" s="1" t="e">
        <f t="shared" ca="1" si="116"/>
        <v>#NAME?</v>
      </c>
      <c r="AG91" s="1" t="e">
        <f t="shared" ca="1" si="117"/>
        <v>#NAME?</v>
      </c>
      <c r="AH91" s="1" t="e">
        <f t="shared" ca="1" si="118"/>
        <v>#NAME?</v>
      </c>
      <c r="AI91" s="1"/>
      <c r="AJ91" s="1"/>
      <c r="AK91" s="1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ht="40.049999999999997" customHeight="1" x14ac:dyDescent="0.3">
      <c r="A92" s="1"/>
      <c r="B92" s="1"/>
      <c r="C92" s="16" t="s">
        <v>125</v>
      </c>
      <c r="D92" s="11" t="str">
        <f t="shared" si="91"/>
        <v>Получение данных с OPC UA@GPA3.AI.AI_Vm_ZOgor.Value.100;1</v>
      </c>
      <c r="E92" s="21" t="str">
        <f t="shared" si="92"/>
        <v>Получение данных с OPC UA@GPA3.AI.AI_Vm_ZOgor.Value;1</v>
      </c>
      <c r="F92" s="18">
        <v>46</v>
      </c>
      <c r="G92" s="19" t="s">
        <v>126</v>
      </c>
      <c r="H92" s="18" t="e">
        <f t="shared" ca="1" si="93"/>
        <v>#NAME?</v>
      </c>
      <c r="I92" s="25" t="e">
        <f t="shared" ca="1" si="94"/>
        <v>#NAME?</v>
      </c>
      <c r="J92" s="25" t="e">
        <f t="shared" ca="1" si="95"/>
        <v>#NAME?</v>
      </c>
      <c r="K92" s="25" t="e">
        <f t="shared" ca="1" si="96"/>
        <v>#NAME?</v>
      </c>
      <c r="L92" s="25" t="e">
        <f t="shared" ca="1" si="97"/>
        <v>#NAME?</v>
      </c>
      <c r="M92" s="25" t="e">
        <f t="shared" ca="1" si="98"/>
        <v>#NAME?</v>
      </c>
      <c r="N92" s="25" t="e">
        <f t="shared" ca="1" si="99"/>
        <v>#NAME?</v>
      </c>
      <c r="O92" s="25" t="e">
        <f t="shared" ca="1" si="100"/>
        <v>#NAME?</v>
      </c>
      <c r="P92" s="25" t="e">
        <f t="shared" ca="1" si="101"/>
        <v>#NAME?</v>
      </c>
      <c r="Q92" s="25" t="e">
        <f t="shared" ca="1" si="102"/>
        <v>#NAME?</v>
      </c>
      <c r="R92" s="25" t="e">
        <f t="shared" ca="1" si="103"/>
        <v>#NAME?</v>
      </c>
      <c r="S92" s="25" t="e">
        <f t="shared" ca="1" si="104"/>
        <v>#NAME?</v>
      </c>
      <c r="T92" s="25" t="e">
        <f t="shared" ca="1" si="105"/>
        <v>#NAME?</v>
      </c>
      <c r="U92" s="15"/>
      <c r="V92" s="1" t="e">
        <f t="shared" ca="1" si="106"/>
        <v>#NAME?</v>
      </c>
      <c r="W92" s="1" t="e">
        <f t="shared" ca="1" si="107"/>
        <v>#NAME?</v>
      </c>
      <c r="X92" s="1" t="e">
        <f t="shared" ca="1" si="108"/>
        <v>#NAME?</v>
      </c>
      <c r="Y92" s="1" t="e">
        <f t="shared" ca="1" si="109"/>
        <v>#NAME?</v>
      </c>
      <c r="Z92" s="1" t="e">
        <f t="shared" ca="1" si="110"/>
        <v>#NAME?</v>
      </c>
      <c r="AA92" s="1" t="e">
        <f t="shared" ca="1" si="111"/>
        <v>#NAME?</v>
      </c>
      <c r="AB92" s="1" t="e">
        <f t="shared" ca="1" si="112"/>
        <v>#NAME?</v>
      </c>
      <c r="AC92" s="1" t="e">
        <f t="shared" ca="1" si="113"/>
        <v>#NAME?</v>
      </c>
      <c r="AD92" s="1" t="e">
        <f t="shared" ca="1" si="114"/>
        <v>#NAME?</v>
      </c>
      <c r="AE92" s="1" t="e">
        <f t="shared" ca="1" si="115"/>
        <v>#NAME?</v>
      </c>
      <c r="AF92" s="1" t="e">
        <f t="shared" ca="1" si="116"/>
        <v>#NAME?</v>
      </c>
      <c r="AG92" s="1" t="e">
        <f t="shared" ca="1" si="117"/>
        <v>#NAME?</v>
      </c>
      <c r="AH92" s="1" t="e">
        <f t="shared" ca="1" si="118"/>
        <v>#NAME?</v>
      </c>
      <c r="AI92" s="1"/>
      <c r="AJ92" s="1"/>
      <c r="AK92" s="1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ht="40.049999999999997" customHeight="1" x14ac:dyDescent="0.3">
      <c r="A93" s="1"/>
      <c r="B93" s="1"/>
      <c r="C93" s="16" t="s">
        <v>127</v>
      </c>
      <c r="D93" s="11" t="str">
        <f t="shared" si="91"/>
        <v>Получение данных с OPC UA@GPA3.AI.AI_Os_1.Value.100;1</v>
      </c>
      <c r="E93" s="21" t="str">
        <f t="shared" si="92"/>
        <v>Получение данных с OPC UA@GPA3.AI.AI_Os_1.Value;1</v>
      </c>
      <c r="F93" s="18">
        <v>47</v>
      </c>
      <c r="G93" s="19" t="s">
        <v>128</v>
      </c>
      <c r="H93" s="18" t="e">
        <f t="shared" ca="1" si="93"/>
        <v>#NAME?</v>
      </c>
      <c r="I93" s="25" t="e">
        <f t="shared" ca="1" si="94"/>
        <v>#NAME?</v>
      </c>
      <c r="J93" s="25" t="e">
        <f t="shared" ca="1" si="95"/>
        <v>#NAME?</v>
      </c>
      <c r="K93" s="25" t="e">
        <f t="shared" ca="1" si="96"/>
        <v>#NAME?</v>
      </c>
      <c r="L93" s="25" t="e">
        <f t="shared" ca="1" si="97"/>
        <v>#NAME?</v>
      </c>
      <c r="M93" s="25" t="e">
        <f t="shared" ca="1" si="98"/>
        <v>#NAME?</v>
      </c>
      <c r="N93" s="25" t="e">
        <f t="shared" ca="1" si="99"/>
        <v>#NAME?</v>
      </c>
      <c r="O93" s="25" t="e">
        <f t="shared" ca="1" si="100"/>
        <v>#NAME?</v>
      </c>
      <c r="P93" s="25" t="e">
        <f t="shared" ca="1" si="101"/>
        <v>#NAME?</v>
      </c>
      <c r="Q93" s="25" t="e">
        <f t="shared" ca="1" si="102"/>
        <v>#NAME?</v>
      </c>
      <c r="R93" s="25" t="e">
        <f t="shared" ca="1" si="103"/>
        <v>#NAME?</v>
      </c>
      <c r="S93" s="25" t="e">
        <f t="shared" ca="1" si="104"/>
        <v>#NAME?</v>
      </c>
      <c r="T93" s="25" t="e">
        <f t="shared" ca="1" si="105"/>
        <v>#NAME?</v>
      </c>
      <c r="U93" s="15"/>
      <c r="V93" s="1" t="e">
        <f t="shared" ca="1" si="106"/>
        <v>#NAME?</v>
      </c>
      <c r="W93" s="1" t="e">
        <f t="shared" ca="1" si="107"/>
        <v>#NAME?</v>
      </c>
      <c r="X93" s="1" t="e">
        <f t="shared" ca="1" si="108"/>
        <v>#NAME?</v>
      </c>
      <c r="Y93" s="1" t="e">
        <f t="shared" ca="1" si="109"/>
        <v>#NAME?</v>
      </c>
      <c r="Z93" s="1" t="e">
        <f t="shared" ca="1" si="110"/>
        <v>#NAME?</v>
      </c>
      <c r="AA93" s="1" t="e">
        <f t="shared" ca="1" si="111"/>
        <v>#NAME?</v>
      </c>
      <c r="AB93" s="1" t="e">
        <f t="shared" ca="1" si="112"/>
        <v>#NAME?</v>
      </c>
      <c r="AC93" s="1" t="e">
        <f t="shared" ca="1" si="113"/>
        <v>#NAME?</v>
      </c>
      <c r="AD93" s="1" t="e">
        <f t="shared" ca="1" si="114"/>
        <v>#NAME?</v>
      </c>
      <c r="AE93" s="1" t="e">
        <f t="shared" ca="1" si="115"/>
        <v>#NAME?</v>
      </c>
      <c r="AF93" s="1" t="e">
        <f t="shared" ca="1" si="116"/>
        <v>#NAME?</v>
      </c>
      <c r="AG93" s="1" t="e">
        <f t="shared" ca="1" si="117"/>
        <v>#NAME?</v>
      </c>
      <c r="AH93" s="1" t="e">
        <f t="shared" ca="1" si="118"/>
        <v>#NAME?</v>
      </c>
      <c r="AI93" s="1"/>
      <c r="AJ93" s="1"/>
      <c r="AK93" s="1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ht="40.049999999999997" customHeight="1" x14ac:dyDescent="0.3">
      <c r="A94" s="1"/>
      <c r="B94" s="1"/>
      <c r="C94" s="16" t="s">
        <v>129</v>
      </c>
      <c r="D94" s="11" t="str">
        <f t="shared" si="91"/>
        <v>Получение данных с OPC UA@GPA3.AI.AI_Os_2.Value.100;1</v>
      </c>
      <c r="E94" s="21" t="str">
        <f t="shared" si="92"/>
        <v>Получение данных с OPC UA@GPA3.AI.AI_Os_2.Value;1</v>
      </c>
      <c r="F94" s="18">
        <v>48</v>
      </c>
      <c r="G94" s="19" t="s">
        <v>130</v>
      </c>
      <c r="H94" s="18" t="e">
        <f t="shared" ca="1" si="93"/>
        <v>#NAME?</v>
      </c>
      <c r="I94" s="25" t="e">
        <f t="shared" ca="1" si="94"/>
        <v>#NAME?</v>
      </c>
      <c r="J94" s="25" t="e">
        <f t="shared" ca="1" si="95"/>
        <v>#NAME?</v>
      </c>
      <c r="K94" s="25" t="e">
        <f t="shared" ca="1" si="96"/>
        <v>#NAME?</v>
      </c>
      <c r="L94" s="25" t="e">
        <f t="shared" ca="1" si="97"/>
        <v>#NAME?</v>
      </c>
      <c r="M94" s="25" t="e">
        <f t="shared" ca="1" si="98"/>
        <v>#NAME?</v>
      </c>
      <c r="N94" s="25" t="e">
        <f t="shared" ca="1" si="99"/>
        <v>#NAME?</v>
      </c>
      <c r="O94" s="25" t="e">
        <f t="shared" ca="1" si="100"/>
        <v>#NAME?</v>
      </c>
      <c r="P94" s="25" t="e">
        <f t="shared" ca="1" si="101"/>
        <v>#NAME?</v>
      </c>
      <c r="Q94" s="25" t="e">
        <f t="shared" ca="1" si="102"/>
        <v>#NAME?</v>
      </c>
      <c r="R94" s="25" t="e">
        <f t="shared" ca="1" si="103"/>
        <v>#NAME?</v>
      </c>
      <c r="S94" s="25" t="e">
        <f t="shared" ca="1" si="104"/>
        <v>#NAME?</v>
      </c>
      <c r="T94" s="25" t="e">
        <f t="shared" ca="1" si="105"/>
        <v>#NAME?</v>
      </c>
      <c r="U94" s="15"/>
      <c r="V94" s="1" t="e">
        <f t="shared" ca="1" si="106"/>
        <v>#NAME?</v>
      </c>
      <c r="W94" s="1" t="e">
        <f t="shared" ca="1" si="107"/>
        <v>#NAME?</v>
      </c>
      <c r="X94" s="1" t="e">
        <f t="shared" ca="1" si="108"/>
        <v>#NAME?</v>
      </c>
      <c r="Y94" s="1" t="e">
        <f t="shared" ca="1" si="109"/>
        <v>#NAME?</v>
      </c>
      <c r="Z94" s="1" t="e">
        <f t="shared" ca="1" si="110"/>
        <v>#NAME?</v>
      </c>
      <c r="AA94" s="1" t="e">
        <f t="shared" ca="1" si="111"/>
        <v>#NAME?</v>
      </c>
      <c r="AB94" s="1" t="e">
        <f t="shared" ca="1" si="112"/>
        <v>#NAME?</v>
      </c>
      <c r="AC94" s="1" t="e">
        <f t="shared" ca="1" si="113"/>
        <v>#NAME?</v>
      </c>
      <c r="AD94" s="1" t="e">
        <f t="shared" ca="1" si="114"/>
        <v>#NAME?</v>
      </c>
      <c r="AE94" s="1" t="e">
        <f t="shared" ca="1" si="115"/>
        <v>#NAME?</v>
      </c>
      <c r="AF94" s="1" t="e">
        <f t="shared" ca="1" si="116"/>
        <v>#NAME?</v>
      </c>
      <c r="AG94" s="1" t="e">
        <f t="shared" ca="1" si="117"/>
        <v>#NAME?</v>
      </c>
      <c r="AH94" s="1" t="e">
        <f t="shared" ca="1" si="118"/>
        <v>#NAME?</v>
      </c>
      <c r="AI94" s="1"/>
      <c r="AJ94" s="1"/>
      <c r="AK94" s="1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ht="40.049999999999997" customHeight="1" x14ac:dyDescent="0.3">
      <c r="A95" s="1"/>
      <c r="B95" s="1"/>
      <c r="C95" s="16" t="s">
        <v>131</v>
      </c>
      <c r="D95" s="11" t="str">
        <f t="shared" si="91"/>
        <v>Получение данных с OPC UA@GPA3.AI.AI_Pbg_inKIP.Value.100;1</v>
      </c>
      <c r="E95" s="21" t="str">
        <f t="shared" si="92"/>
        <v>Получение данных с OPC UA@GPA3.AI.AI_Pbg_inKIP.Value;1</v>
      </c>
      <c r="F95" s="18">
        <v>49</v>
      </c>
      <c r="G95" s="19" t="s">
        <v>132</v>
      </c>
      <c r="H95" s="18" t="e">
        <f t="shared" ca="1" si="93"/>
        <v>#NAME?</v>
      </c>
      <c r="I95" s="25" t="e">
        <f t="shared" ca="1" si="94"/>
        <v>#NAME?</v>
      </c>
      <c r="J95" s="25" t="e">
        <f t="shared" ca="1" si="95"/>
        <v>#NAME?</v>
      </c>
      <c r="K95" s="25" t="e">
        <f t="shared" ca="1" si="96"/>
        <v>#NAME?</v>
      </c>
      <c r="L95" s="25" t="e">
        <f t="shared" ca="1" si="97"/>
        <v>#NAME?</v>
      </c>
      <c r="M95" s="25" t="e">
        <f t="shared" ca="1" si="98"/>
        <v>#NAME?</v>
      </c>
      <c r="N95" s="25" t="e">
        <f t="shared" ca="1" si="99"/>
        <v>#NAME?</v>
      </c>
      <c r="O95" s="25" t="e">
        <f t="shared" ca="1" si="100"/>
        <v>#NAME?</v>
      </c>
      <c r="P95" s="25" t="e">
        <f t="shared" ca="1" si="101"/>
        <v>#NAME?</v>
      </c>
      <c r="Q95" s="25" t="e">
        <f t="shared" ca="1" si="102"/>
        <v>#NAME?</v>
      </c>
      <c r="R95" s="25" t="e">
        <f t="shared" ca="1" si="103"/>
        <v>#NAME?</v>
      </c>
      <c r="S95" s="25" t="e">
        <f t="shared" ca="1" si="104"/>
        <v>#NAME?</v>
      </c>
      <c r="T95" s="25" t="e">
        <f t="shared" ca="1" si="105"/>
        <v>#NAME?</v>
      </c>
      <c r="U95" s="15"/>
      <c r="V95" s="1" t="e">
        <f t="shared" ca="1" si="106"/>
        <v>#NAME?</v>
      </c>
      <c r="W95" s="1" t="e">
        <f t="shared" ca="1" si="107"/>
        <v>#NAME?</v>
      </c>
      <c r="X95" s="1" t="e">
        <f t="shared" ca="1" si="108"/>
        <v>#NAME?</v>
      </c>
      <c r="Y95" s="1" t="e">
        <f t="shared" ca="1" si="109"/>
        <v>#NAME?</v>
      </c>
      <c r="Z95" s="1" t="e">
        <f t="shared" ca="1" si="110"/>
        <v>#NAME?</v>
      </c>
      <c r="AA95" s="1" t="e">
        <f t="shared" ca="1" si="111"/>
        <v>#NAME?</v>
      </c>
      <c r="AB95" s="1" t="e">
        <f t="shared" ca="1" si="112"/>
        <v>#NAME?</v>
      </c>
      <c r="AC95" s="1" t="e">
        <f t="shared" ca="1" si="113"/>
        <v>#NAME?</v>
      </c>
      <c r="AD95" s="1" t="e">
        <f t="shared" ca="1" si="114"/>
        <v>#NAME?</v>
      </c>
      <c r="AE95" s="1" t="e">
        <f t="shared" ca="1" si="115"/>
        <v>#NAME?</v>
      </c>
      <c r="AF95" s="1" t="e">
        <f t="shared" ca="1" si="116"/>
        <v>#NAME?</v>
      </c>
      <c r="AG95" s="1" t="e">
        <f t="shared" ca="1" si="117"/>
        <v>#NAME?</v>
      </c>
      <c r="AH95" s="1" t="e">
        <f t="shared" ca="1" si="118"/>
        <v>#NAME?</v>
      </c>
      <c r="AI95" s="1"/>
      <c r="AJ95" s="1"/>
      <c r="AK95" s="1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ht="40.049999999999997" customHeight="1" x14ac:dyDescent="0.3">
      <c r="A96" s="1"/>
      <c r="B96" s="1"/>
      <c r="C96" s="16" t="s">
        <v>133</v>
      </c>
      <c r="D96" s="11" t="str">
        <f t="shared" si="91"/>
        <v>Получение данных с OPC UA@GPA3.AI.AI_dPbg_FiltPDE3.Value.100;1</v>
      </c>
      <c r="E96" s="21" t="str">
        <f t="shared" si="92"/>
        <v>Получение данных с OPC UA@GPA3.AI.AI_dPbg_FiltPDE3.Value;1</v>
      </c>
      <c r="F96" s="18">
        <v>50</v>
      </c>
      <c r="G96" s="19" t="s">
        <v>134</v>
      </c>
      <c r="H96" s="18" t="e">
        <f t="shared" ca="1" si="93"/>
        <v>#NAME?</v>
      </c>
      <c r="I96" s="25" t="e">
        <f t="shared" ca="1" si="94"/>
        <v>#NAME?</v>
      </c>
      <c r="J96" s="25" t="e">
        <f t="shared" ca="1" si="95"/>
        <v>#NAME?</v>
      </c>
      <c r="K96" s="25" t="e">
        <f t="shared" ca="1" si="96"/>
        <v>#NAME?</v>
      </c>
      <c r="L96" s="25" t="e">
        <f t="shared" ca="1" si="97"/>
        <v>#NAME?</v>
      </c>
      <c r="M96" s="25" t="e">
        <f t="shared" ca="1" si="98"/>
        <v>#NAME?</v>
      </c>
      <c r="N96" s="25" t="e">
        <f t="shared" ca="1" si="99"/>
        <v>#NAME?</v>
      </c>
      <c r="O96" s="25" t="e">
        <f t="shared" ca="1" si="100"/>
        <v>#NAME?</v>
      </c>
      <c r="P96" s="25" t="e">
        <f t="shared" ca="1" si="101"/>
        <v>#NAME?</v>
      </c>
      <c r="Q96" s="25" t="e">
        <f t="shared" ca="1" si="102"/>
        <v>#NAME?</v>
      </c>
      <c r="R96" s="25" t="e">
        <f t="shared" ca="1" si="103"/>
        <v>#NAME?</v>
      </c>
      <c r="S96" s="25" t="e">
        <f t="shared" ca="1" si="104"/>
        <v>#NAME?</v>
      </c>
      <c r="T96" s="25" t="e">
        <f t="shared" ca="1" si="105"/>
        <v>#NAME?</v>
      </c>
      <c r="U96" s="15"/>
      <c r="V96" s="1" t="e">
        <f t="shared" ca="1" si="106"/>
        <v>#NAME?</v>
      </c>
      <c r="W96" s="1" t="e">
        <f t="shared" ca="1" si="107"/>
        <v>#NAME?</v>
      </c>
      <c r="X96" s="1" t="e">
        <f t="shared" ca="1" si="108"/>
        <v>#NAME?</v>
      </c>
      <c r="Y96" s="1" t="e">
        <f t="shared" ca="1" si="109"/>
        <v>#NAME?</v>
      </c>
      <c r="Z96" s="1" t="e">
        <f t="shared" ca="1" si="110"/>
        <v>#NAME?</v>
      </c>
      <c r="AA96" s="1" t="e">
        <f t="shared" ca="1" si="111"/>
        <v>#NAME?</v>
      </c>
      <c r="AB96" s="1" t="e">
        <f t="shared" ca="1" si="112"/>
        <v>#NAME?</v>
      </c>
      <c r="AC96" s="1" t="e">
        <f t="shared" ca="1" si="113"/>
        <v>#NAME?</v>
      </c>
      <c r="AD96" s="1" t="e">
        <f t="shared" ca="1" si="114"/>
        <v>#NAME?</v>
      </c>
      <c r="AE96" s="1" t="e">
        <f t="shared" ca="1" si="115"/>
        <v>#NAME?</v>
      </c>
      <c r="AF96" s="1" t="e">
        <f t="shared" ca="1" si="116"/>
        <v>#NAME?</v>
      </c>
      <c r="AG96" s="1" t="e">
        <f t="shared" ca="1" si="117"/>
        <v>#NAME?</v>
      </c>
      <c r="AH96" s="1" t="e">
        <f t="shared" ca="1" si="118"/>
        <v>#NAME?</v>
      </c>
      <c r="AI96" s="1"/>
      <c r="AJ96" s="1"/>
      <c r="AK96" s="1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ht="40.049999999999997" customHeight="1" x14ac:dyDescent="0.3">
      <c r="A97" s="1"/>
      <c r="B97" s="1"/>
      <c r="C97" s="16" t="s">
        <v>135</v>
      </c>
      <c r="D97" s="11" t="str">
        <f t="shared" si="91"/>
        <v>Получение данных с OPC UA@GPA3.AI.AI_dP_1SGU_vsas.Value.100;1</v>
      </c>
      <c r="E97" s="21" t="str">
        <f t="shared" si="92"/>
        <v>Получение данных с OPC UA@GPA3.AI.AI_dP_1SGU_vsas.Value;1</v>
      </c>
      <c r="F97" s="18">
        <v>51</v>
      </c>
      <c r="G97" s="19" t="s">
        <v>136</v>
      </c>
      <c r="H97" s="18" t="e">
        <f t="shared" ca="1" si="93"/>
        <v>#NAME?</v>
      </c>
      <c r="I97" s="25" t="e">
        <f t="shared" ca="1" si="94"/>
        <v>#NAME?</v>
      </c>
      <c r="J97" s="25" t="e">
        <f t="shared" ca="1" si="95"/>
        <v>#NAME?</v>
      </c>
      <c r="K97" s="25" t="e">
        <f t="shared" ca="1" si="96"/>
        <v>#NAME?</v>
      </c>
      <c r="L97" s="25" t="e">
        <f t="shared" ca="1" si="97"/>
        <v>#NAME?</v>
      </c>
      <c r="M97" s="25" t="e">
        <f t="shared" ca="1" si="98"/>
        <v>#NAME?</v>
      </c>
      <c r="N97" s="25" t="e">
        <f t="shared" ca="1" si="99"/>
        <v>#NAME?</v>
      </c>
      <c r="O97" s="25" t="e">
        <f t="shared" ca="1" si="100"/>
        <v>#NAME?</v>
      </c>
      <c r="P97" s="25" t="e">
        <f t="shared" ca="1" si="101"/>
        <v>#NAME?</v>
      </c>
      <c r="Q97" s="25" t="e">
        <f t="shared" ca="1" si="102"/>
        <v>#NAME?</v>
      </c>
      <c r="R97" s="25" t="e">
        <f t="shared" ca="1" si="103"/>
        <v>#NAME?</v>
      </c>
      <c r="S97" s="25" t="e">
        <f t="shared" ca="1" si="104"/>
        <v>#NAME?</v>
      </c>
      <c r="T97" s="25" t="e">
        <f t="shared" ca="1" si="105"/>
        <v>#NAME?</v>
      </c>
      <c r="U97" s="15"/>
      <c r="V97" s="1" t="e">
        <f t="shared" ca="1" si="106"/>
        <v>#NAME?</v>
      </c>
      <c r="W97" s="1" t="e">
        <f t="shared" ca="1" si="107"/>
        <v>#NAME?</v>
      </c>
      <c r="X97" s="1" t="e">
        <f t="shared" ca="1" si="108"/>
        <v>#NAME?</v>
      </c>
      <c r="Y97" s="1" t="e">
        <f t="shared" ca="1" si="109"/>
        <v>#NAME?</v>
      </c>
      <c r="Z97" s="1" t="e">
        <f t="shared" ca="1" si="110"/>
        <v>#NAME?</v>
      </c>
      <c r="AA97" s="1" t="e">
        <f t="shared" ca="1" si="111"/>
        <v>#NAME?</v>
      </c>
      <c r="AB97" s="1" t="e">
        <f t="shared" ca="1" si="112"/>
        <v>#NAME?</v>
      </c>
      <c r="AC97" s="1" t="e">
        <f t="shared" ca="1" si="113"/>
        <v>#NAME?</v>
      </c>
      <c r="AD97" s="1" t="e">
        <f t="shared" ca="1" si="114"/>
        <v>#NAME?</v>
      </c>
      <c r="AE97" s="1" t="e">
        <f t="shared" ca="1" si="115"/>
        <v>#NAME?</v>
      </c>
      <c r="AF97" s="1" t="e">
        <f t="shared" ca="1" si="116"/>
        <v>#NAME?</v>
      </c>
      <c r="AG97" s="1" t="e">
        <f t="shared" ca="1" si="117"/>
        <v>#NAME?</v>
      </c>
      <c r="AH97" s="1" t="e">
        <f t="shared" ca="1" si="118"/>
        <v>#NAME?</v>
      </c>
      <c r="AI97" s="1"/>
      <c r="AJ97" s="1"/>
      <c r="AK97" s="1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ht="40.049999999999997" customHeight="1" x14ac:dyDescent="0.3">
      <c r="A98" s="1"/>
      <c r="B98" s="1"/>
      <c r="C98" s="16" t="s">
        <v>137</v>
      </c>
      <c r="D98" s="11" t="str">
        <f t="shared" si="91"/>
        <v>Получение данных с OPC UA@GPA3.AI.AI_dP_1SGU_nagn.Value.100;1</v>
      </c>
      <c r="E98" s="21" t="str">
        <f t="shared" si="92"/>
        <v>Получение данных с OPC UA@GPA3.AI.AI_dP_1SGU_nagn.Value;1</v>
      </c>
      <c r="F98" s="18">
        <v>52</v>
      </c>
      <c r="G98" s="19" t="s">
        <v>138</v>
      </c>
      <c r="H98" s="18" t="e">
        <f t="shared" ca="1" si="93"/>
        <v>#NAME?</v>
      </c>
      <c r="I98" s="25" t="e">
        <f t="shared" ca="1" si="94"/>
        <v>#NAME?</v>
      </c>
      <c r="J98" s="25" t="e">
        <f t="shared" ca="1" si="95"/>
        <v>#NAME?</v>
      </c>
      <c r="K98" s="25" t="e">
        <f t="shared" ca="1" si="96"/>
        <v>#NAME?</v>
      </c>
      <c r="L98" s="25" t="e">
        <f t="shared" ca="1" si="97"/>
        <v>#NAME?</v>
      </c>
      <c r="M98" s="25" t="e">
        <f t="shared" ca="1" si="98"/>
        <v>#NAME?</v>
      </c>
      <c r="N98" s="25" t="e">
        <f t="shared" ca="1" si="99"/>
        <v>#NAME?</v>
      </c>
      <c r="O98" s="25" t="e">
        <f t="shared" ca="1" si="100"/>
        <v>#NAME?</v>
      </c>
      <c r="P98" s="25" t="e">
        <f t="shared" ca="1" si="101"/>
        <v>#NAME?</v>
      </c>
      <c r="Q98" s="25" t="e">
        <f t="shared" ca="1" si="102"/>
        <v>#NAME?</v>
      </c>
      <c r="R98" s="25" t="e">
        <f t="shared" ca="1" si="103"/>
        <v>#NAME?</v>
      </c>
      <c r="S98" s="25" t="e">
        <f t="shared" ca="1" si="104"/>
        <v>#NAME?</v>
      </c>
      <c r="T98" s="25" t="e">
        <f t="shared" ca="1" si="105"/>
        <v>#NAME?</v>
      </c>
      <c r="U98" s="15"/>
      <c r="V98" s="1" t="e">
        <f t="shared" ca="1" si="106"/>
        <v>#NAME?</v>
      </c>
      <c r="W98" s="1" t="e">
        <f t="shared" ca="1" si="107"/>
        <v>#NAME?</v>
      </c>
      <c r="X98" s="1" t="e">
        <f t="shared" ca="1" si="108"/>
        <v>#NAME?</v>
      </c>
      <c r="Y98" s="1" t="e">
        <f t="shared" ca="1" si="109"/>
        <v>#NAME?</v>
      </c>
      <c r="Z98" s="1" t="e">
        <f t="shared" ca="1" si="110"/>
        <v>#NAME?</v>
      </c>
      <c r="AA98" s="1" t="e">
        <f t="shared" ca="1" si="111"/>
        <v>#NAME?</v>
      </c>
      <c r="AB98" s="1" t="e">
        <f t="shared" ca="1" si="112"/>
        <v>#NAME?</v>
      </c>
      <c r="AC98" s="1" t="e">
        <f t="shared" ca="1" si="113"/>
        <v>#NAME?</v>
      </c>
      <c r="AD98" s="1" t="e">
        <f t="shared" ca="1" si="114"/>
        <v>#NAME?</v>
      </c>
      <c r="AE98" s="1" t="e">
        <f t="shared" ca="1" si="115"/>
        <v>#NAME?</v>
      </c>
      <c r="AF98" s="1" t="e">
        <f t="shared" ca="1" si="116"/>
        <v>#NAME?</v>
      </c>
      <c r="AG98" s="1" t="e">
        <f t="shared" ca="1" si="117"/>
        <v>#NAME?</v>
      </c>
      <c r="AH98" s="1" t="e">
        <f t="shared" ca="1" si="118"/>
        <v>#NAME?</v>
      </c>
      <c r="AI98" s="1"/>
      <c r="AJ98" s="1"/>
      <c r="AK98" s="1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ht="17.399999999999999" customHeight="1" x14ac:dyDescent="0.3">
      <c r="A99" s="1"/>
      <c r="B99" s="1"/>
      <c r="C99" s="16"/>
      <c r="D99" s="11"/>
      <c r="E99" s="26"/>
      <c r="F99" s="27"/>
      <c r="G99" s="28"/>
      <c r="H99" s="27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ht="17.399999999999999" customHeight="1" x14ac:dyDescent="0.3">
      <c r="A100" s="1"/>
      <c r="B100" s="1"/>
      <c r="C100" s="16"/>
      <c r="D100" s="11"/>
      <c r="E100" s="26"/>
      <c r="F100" s="30"/>
      <c r="G100" s="31" t="s">
        <v>54</v>
      </c>
      <c r="H100" s="32">
        <f>TIME(HOUR($I$5), 0, 0)</f>
        <v>0.33333333333333331</v>
      </c>
      <c r="I100" s="33" t="s">
        <v>55</v>
      </c>
      <c r="J100" s="34">
        <f>TIME(HOUR($T$5+1/24), 0, 0)</f>
        <v>0.83333333333333337</v>
      </c>
      <c r="K100" s="35"/>
      <c r="L100" s="48">
        <f>$A$3</f>
        <v>44221</v>
      </c>
      <c r="M100" s="49"/>
      <c r="N100" s="35"/>
      <c r="O100" s="35"/>
      <c r="P100" s="35"/>
      <c r="Q100" s="35"/>
      <c r="R100" s="35"/>
      <c r="S100" s="35"/>
      <c r="T100" s="35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 ht="25.05" customHeight="1" x14ac:dyDescent="0.3">
      <c r="A101" s="1"/>
      <c r="B101" s="1"/>
      <c r="C101" s="16"/>
      <c r="D101" s="11"/>
      <c r="E101" s="26"/>
      <c r="F101" s="30"/>
      <c r="G101" s="36"/>
      <c r="H101" s="30"/>
      <c r="I101" s="37"/>
      <c r="J101" s="37"/>
      <c r="K101" s="38"/>
      <c r="L101" s="37"/>
      <c r="M101" s="37"/>
      <c r="N101" s="35"/>
      <c r="O101" s="35"/>
      <c r="P101" s="35"/>
      <c r="Q101" s="35"/>
      <c r="R101" s="35"/>
      <c r="S101" s="35"/>
      <c r="T101" s="35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 ht="17.399999999999999" customHeight="1" x14ac:dyDescent="0.3">
      <c r="A102" s="1"/>
      <c r="B102" s="1"/>
      <c r="C102" s="16"/>
      <c r="D102" s="11"/>
      <c r="E102" s="26"/>
      <c r="F102" s="30"/>
      <c r="G102" s="39" t="s">
        <v>56</v>
      </c>
      <c r="H102" s="40"/>
      <c r="I102" s="41"/>
      <c r="J102" s="41"/>
      <c r="K102" s="41"/>
      <c r="L102" s="41"/>
      <c r="M102" s="41"/>
      <c r="N102" s="41"/>
      <c r="O102" s="35"/>
      <c r="P102" s="35"/>
      <c r="Q102" s="35"/>
      <c r="R102" s="35"/>
      <c r="S102" s="35"/>
      <c r="T102" s="35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 ht="25.05" customHeight="1" x14ac:dyDescent="0.3">
      <c r="A103" s="1"/>
      <c r="B103" s="1"/>
      <c r="C103" s="16"/>
      <c r="D103" s="11"/>
      <c r="E103" s="26"/>
      <c r="F103" s="30"/>
      <c r="G103" s="42" t="s">
        <v>57</v>
      </c>
      <c r="H103" s="27"/>
      <c r="I103" s="43"/>
      <c r="J103" s="43" t="s">
        <v>58</v>
      </c>
      <c r="K103" s="44"/>
      <c r="L103" s="43"/>
      <c r="M103" s="43" t="s">
        <v>59</v>
      </c>
      <c r="N103" s="29"/>
      <c r="O103" s="35"/>
      <c r="P103" s="35"/>
      <c r="Q103" s="35"/>
      <c r="R103" s="35"/>
      <c r="S103" s="35"/>
      <c r="T103" s="35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 ht="17.399999999999999" customHeight="1" x14ac:dyDescent="0.3">
      <c r="A104" s="1"/>
      <c r="B104" s="1"/>
      <c r="C104" s="16"/>
      <c r="D104" s="11"/>
      <c r="E104" s="26"/>
      <c r="F104" s="30"/>
      <c r="G104" s="39" t="s">
        <v>60</v>
      </c>
      <c r="H104" s="40"/>
      <c r="I104" s="41"/>
      <c r="J104" s="41"/>
      <c r="K104" s="41"/>
      <c r="L104" s="41"/>
      <c r="M104" s="41"/>
      <c r="N104" s="41"/>
      <c r="O104" s="35"/>
      <c r="P104" s="35"/>
      <c r="Q104" s="35"/>
      <c r="R104" s="35"/>
      <c r="S104" s="35"/>
      <c r="T104" s="35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 ht="25.05" customHeight="1" x14ac:dyDescent="0.3">
      <c r="A105" s="1"/>
      <c r="B105" s="1"/>
      <c r="C105" s="16"/>
      <c r="D105" s="11"/>
      <c r="E105" s="26"/>
      <c r="F105" s="30"/>
      <c r="G105" s="42" t="s">
        <v>57</v>
      </c>
      <c r="H105" s="27"/>
      <c r="I105" s="43"/>
      <c r="J105" s="43" t="s">
        <v>58</v>
      </c>
      <c r="K105" s="44"/>
      <c r="L105" s="43"/>
      <c r="M105" s="43" t="s">
        <v>59</v>
      </c>
      <c r="N105" s="29"/>
      <c r="O105" s="35"/>
      <c r="P105" s="35"/>
      <c r="Q105" s="35"/>
      <c r="R105" s="35"/>
      <c r="S105" s="35"/>
      <c r="T105" s="35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 ht="17.399999999999999" customHeight="1" x14ac:dyDescent="0.3">
      <c r="A106" s="1"/>
      <c r="B106" s="1"/>
      <c r="C106" s="16"/>
      <c r="D106" s="11"/>
      <c r="E106" s="26"/>
      <c r="F106" s="30"/>
      <c r="G106" s="45"/>
      <c r="H106" s="30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 ht="17.399999999999999" customHeight="1" x14ac:dyDescent="0.3">
      <c r="A107" s="1"/>
      <c r="B107" s="1"/>
      <c r="C107" s="16"/>
      <c r="D107" s="11"/>
      <c r="E107" s="26"/>
      <c r="F107" s="30"/>
      <c r="G107" s="45"/>
      <c r="H107" s="30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 ht="17.399999999999999" customHeight="1" x14ac:dyDescent="0.3">
      <c r="A108" s="1"/>
      <c r="B108" s="1"/>
      <c r="C108" s="16"/>
      <c r="D108" s="11"/>
      <c r="E108" s="26"/>
      <c r="F108" s="30"/>
      <c r="G108" s="47" t="s">
        <v>0</v>
      </c>
      <c r="H108" s="47"/>
      <c r="I108" s="47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 ht="17.399999999999999" customHeight="1" x14ac:dyDescent="0.3">
      <c r="A109" s="1"/>
      <c r="B109" s="1"/>
      <c r="C109" s="16"/>
      <c r="D109" s="11"/>
      <c r="E109" s="26"/>
      <c r="F109" s="30"/>
      <c r="G109" s="5" t="s">
        <v>4</v>
      </c>
      <c r="H109" s="6">
        <f>$A$3</f>
        <v>44221</v>
      </c>
      <c r="I109" s="1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 ht="17.399999999999999" customHeight="1" x14ac:dyDescent="0.3">
      <c r="A110" s="1"/>
      <c r="B110" s="1"/>
      <c r="C110" s="16"/>
      <c r="D110" s="11"/>
      <c r="E110" s="26"/>
      <c r="F110" s="40"/>
      <c r="G110" s="39"/>
      <c r="H110" s="40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 ht="18.600000000000001" customHeight="1" x14ac:dyDescent="0.3">
      <c r="A111" s="1"/>
      <c r="B111" s="1"/>
      <c r="C111" s="1" t="s">
        <v>18</v>
      </c>
      <c r="D111" s="1" t="s">
        <v>19</v>
      </c>
      <c r="E111" s="11" t="s">
        <v>9</v>
      </c>
      <c r="F111" s="12" t="s">
        <v>20</v>
      </c>
      <c r="G111" s="13" t="s">
        <v>21</v>
      </c>
      <c r="H111" s="13" t="s">
        <v>22</v>
      </c>
      <c r="I111" s="14">
        <f t="shared" ref="I111:T111" si="119">I7</f>
        <v>0.33333333333333331</v>
      </c>
      <c r="J111" s="14">
        <f t="shared" si="119"/>
        <v>0.375</v>
      </c>
      <c r="K111" s="14">
        <f t="shared" si="119"/>
        <v>0.41666666666666669</v>
      </c>
      <c r="L111" s="14">
        <f t="shared" si="119"/>
        <v>0.45833333333333331</v>
      </c>
      <c r="M111" s="14">
        <f t="shared" si="119"/>
        <v>0.5</v>
      </c>
      <c r="N111" s="14">
        <f t="shared" si="119"/>
        <v>0.54166666666666663</v>
      </c>
      <c r="O111" s="14">
        <f t="shared" si="119"/>
        <v>0.58333333333333337</v>
      </c>
      <c r="P111" s="14">
        <f t="shared" si="119"/>
        <v>0.625</v>
      </c>
      <c r="Q111" s="14">
        <f t="shared" si="119"/>
        <v>0.66666666666666663</v>
      </c>
      <c r="R111" s="14">
        <f t="shared" si="119"/>
        <v>0.70833333333333337</v>
      </c>
      <c r="S111" s="14">
        <f t="shared" si="119"/>
        <v>0.75</v>
      </c>
      <c r="T111" s="14">
        <f t="shared" si="119"/>
        <v>0.79166666666666663</v>
      </c>
      <c r="U111" s="15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 ht="40.049999999999997" customHeight="1" x14ac:dyDescent="0.3">
      <c r="A112" s="1"/>
      <c r="B112" s="1"/>
      <c r="C112" s="16" t="s">
        <v>139</v>
      </c>
      <c r="D112" s="11" t="str">
        <f>CONCATENATE($E$3, $E$2, $C112, $E$5)</f>
        <v>Получение данных с OPC UA@GPA3.AI.AI_Tbg_inKIP.Value.100;1</v>
      </c>
      <c r="E112" s="21" t="str">
        <f>CONCATENATE($E$3, $E$2, $C112, $E$4)</f>
        <v>Получение данных с OPC UA@GPA3.AI.AI_Tbg_inKIP.Value;1</v>
      </c>
      <c r="F112" s="18">
        <v>53</v>
      </c>
      <c r="G112" s="19" t="s">
        <v>140</v>
      </c>
      <c r="H112" s="18" t="e">
        <f ca="1">CurrAttrValue(D112, 0)</f>
        <v>#NAME?</v>
      </c>
      <c r="I112" s="25" t="e">
        <f t="shared" ref="I112:T114" ca="1" si="120">IF(I$4, IF(ISNUMBER(W112), W112, $V112), "-")</f>
        <v>#NAME?</v>
      </c>
      <c r="J112" s="25" t="e">
        <f t="shared" ca="1" si="120"/>
        <v>#NAME?</v>
      </c>
      <c r="K112" s="25" t="e">
        <f t="shared" ca="1" si="120"/>
        <v>#NAME?</v>
      </c>
      <c r="L112" s="25" t="e">
        <f t="shared" ca="1" si="120"/>
        <v>#NAME?</v>
      </c>
      <c r="M112" s="25" t="e">
        <f t="shared" ca="1" si="120"/>
        <v>#NAME?</v>
      </c>
      <c r="N112" s="25" t="e">
        <f t="shared" ca="1" si="120"/>
        <v>#NAME?</v>
      </c>
      <c r="O112" s="25" t="e">
        <f t="shared" ca="1" si="120"/>
        <v>#NAME?</v>
      </c>
      <c r="P112" s="25" t="e">
        <f t="shared" ca="1" si="120"/>
        <v>#NAME?</v>
      </c>
      <c r="Q112" s="25" t="e">
        <f t="shared" ca="1" si="120"/>
        <v>#NAME?</v>
      </c>
      <c r="R112" s="25" t="e">
        <f t="shared" ca="1" si="120"/>
        <v>#NAME?</v>
      </c>
      <c r="S112" s="25" t="e">
        <f t="shared" ca="1" si="120"/>
        <v>#NAME?</v>
      </c>
      <c r="T112" s="25" t="e">
        <f t="shared" ca="1" si="120"/>
        <v>#NAME?</v>
      </c>
      <c r="U112" s="15"/>
      <c r="V112" s="1" t="e">
        <f ca="1">CurrAttrValue(E112, 0)</f>
        <v>#NAME?</v>
      </c>
      <c r="W112" s="1" t="e">
        <f t="shared" ref="W112:AH114" ca="1" si="121">ArchiveAttributeValue($E112, 0, I$5, I$6, 1)</f>
        <v>#NAME?</v>
      </c>
      <c r="X112" s="1" t="e">
        <f t="shared" ca="1" si="121"/>
        <v>#NAME?</v>
      </c>
      <c r="Y112" s="1" t="e">
        <f t="shared" ca="1" si="121"/>
        <v>#NAME?</v>
      </c>
      <c r="Z112" s="1" t="e">
        <f t="shared" ca="1" si="121"/>
        <v>#NAME?</v>
      </c>
      <c r="AA112" s="1" t="e">
        <f t="shared" ca="1" si="121"/>
        <v>#NAME?</v>
      </c>
      <c r="AB112" s="1" t="e">
        <f t="shared" ca="1" si="121"/>
        <v>#NAME?</v>
      </c>
      <c r="AC112" s="1" t="e">
        <f t="shared" ca="1" si="121"/>
        <v>#NAME?</v>
      </c>
      <c r="AD112" s="1" t="e">
        <f t="shared" ca="1" si="121"/>
        <v>#NAME?</v>
      </c>
      <c r="AE112" s="1" t="e">
        <f t="shared" ca="1" si="121"/>
        <v>#NAME?</v>
      </c>
      <c r="AF112" s="1" t="e">
        <f t="shared" ca="1" si="121"/>
        <v>#NAME?</v>
      </c>
      <c r="AG112" s="1" t="e">
        <f t="shared" ca="1" si="121"/>
        <v>#NAME?</v>
      </c>
      <c r="AH112" s="1" t="e">
        <f t="shared" ca="1" si="121"/>
        <v>#NAME?</v>
      </c>
      <c r="AI112" s="1"/>
      <c r="AJ112" s="1"/>
      <c r="AK112" s="1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 ht="40.049999999999997" customHeight="1" x14ac:dyDescent="0.3">
      <c r="A113" s="1"/>
      <c r="B113" s="1"/>
      <c r="C113" s="16" t="s">
        <v>141</v>
      </c>
      <c r="D113" s="11" t="str">
        <f>CONCATENATE($E$3, $E$2, $C113, $E$5)</f>
        <v>Получение данных с OPC UA@GPA3.AI.AI_Pzv_inSGU.Value.100;1</v>
      </c>
      <c r="E113" s="21" t="str">
        <f>CONCATENATE($E$3, $E$2, $C113, $E$4)</f>
        <v>Получение данных с OPC UA@GPA3.AI.AI_Pzv_inSGU.Value;1</v>
      </c>
      <c r="F113" s="18">
        <v>54</v>
      </c>
      <c r="G113" s="19" t="s">
        <v>142</v>
      </c>
      <c r="H113" s="18" t="e">
        <f ca="1">CurrAttrValue(D113, 0)</f>
        <v>#NAME?</v>
      </c>
      <c r="I113" s="25" t="e">
        <f t="shared" ca="1" si="120"/>
        <v>#NAME?</v>
      </c>
      <c r="J113" s="25" t="e">
        <f t="shared" ca="1" si="120"/>
        <v>#NAME?</v>
      </c>
      <c r="K113" s="25" t="e">
        <f t="shared" ca="1" si="120"/>
        <v>#NAME?</v>
      </c>
      <c r="L113" s="25" t="e">
        <f t="shared" ca="1" si="120"/>
        <v>#NAME?</v>
      </c>
      <c r="M113" s="25" t="e">
        <f t="shared" ca="1" si="120"/>
        <v>#NAME?</v>
      </c>
      <c r="N113" s="25" t="e">
        <f t="shared" ca="1" si="120"/>
        <v>#NAME?</v>
      </c>
      <c r="O113" s="25" t="e">
        <f t="shared" ca="1" si="120"/>
        <v>#NAME?</v>
      </c>
      <c r="P113" s="25" t="e">
        <f t="shared" ca="1" si="120"/>
        <v>#NAME?</v>
      </c>
      <c r="Q113" s="25" t="e">
        <f t="shared" ca="1" si="120"/>
        <v>#NAME?</v>
      </c>
      <c r="R113" s="25" t="e">
        <f t="shared" ca="1" si="120"/>
        <v>#NAME?</v>
      </c>
      <c r="S113" s="25" t="e">
        <f t="shared" ca="1" si="120"/>
        <v>#NAME?</v>
      </c>
      <c r="T113" s="25" t="e">
        <f t="shared" ca="1" si="120"/>
        <v>#NAME?</v>
      </c>
      <c r="U113" s="15"/>
      <c r="V113" s="1" t="e">
        <f ca="1">CurrAttrValue(E113, 0)</f>
        <v>#NAME?</v>
      </c>
      <c r="W113" s="1" t="e">
        <f t="shared" ca="1" si="121"/>
        <v>#NAME?</v>
      </c>
      <c r="X113" s="1" t="e">
        <f t="shared" ca="1" si="121"/>
        <v>#NAME?</v>
      </c>
      <c r="Y113" s="1" t="e">
        <f t="shared" ca="1" si="121"/>
        <v>#NAME?</v>
      </c>
      <c r="Z113" s="1" t="e">
        <f t="shared" ca="1" si="121"/>
        <v>#NAME?</v>
      </c>
      <c r="AA113" s="1" t="e">
        <f t="shared" ca="1" si="121"/>
        <v>#NAME?</v>
      </c>
      <c r="AB113" s="1" t="e">
        <f t="shared" ca="1" si="121"/>
        <v>#NAME?</v>
      </c>
      <c r="AC113" s="1" t="e">
        <f t="shared" ca="1" si="121"/>
        <v>#NAME?</v>
      </c>
      <c r="AD113" s="1" t="e">
        <f t="shared" ca="1" si="121"/>
        <v>#NAME?</v>
      </c>
      <c r="AE113" s="1" t="e">
        <f t="shared" ca="1" si="121"/>
        <v>#NAME?</v>
      </c>
      <c r="AF113" s="1" t="e">
        <f t="shared" ca="1" si="121"/>
        <v>#NAME?</v>
      </c>
      <c r="AG113" s="1" t="e">
        <f t="shared" ca="1" si="121"/>
        <v>#NAME?</v>
      </c>
      <c r="AH113" s="1" t="e">
        <f t="shared" ca="1" si="121"/>
        <v>#NAME?</v>
      </c>
      <c r="AI113" s="1"/>
      <c r="AJ113" s="1"/>
      <c r="AK113" s="1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 ht="40.049999999999997" customHeight="1" x14ac:dyDescent="0.3">
      <c r="A114" s="1"/>
      <c r="B114" s="1"/>
      <c r="C114" s="16" t="s">
        <v>143</v>
      </c>
      <c r="D114" s="11" t="str">
        <f>CONCATENATE($E$3, $E$2, $C114, $E$5)</f>
        <v>Получение данных с OPC UA@GPA3.AI.AI_Tbv_inSGU.Value.100;1</v>
      </c>
      <c r="E114" s="21" t="str">
        <f>CONCATENATE($E$3, $E$2, $C114, $E$4)</f>
        <v>Получение данных с OPC UA@GPA3.AI.AI_Tbv_inSGU.Value;1</v>
      </c>
      <c r="F114" s="18">
        <v>55</v>
      </c>
      <c r="G114" s="19" t="s">
        <v>144</v>
      </c>
      <c r="H114" s="18" t="e">
        <f ca="1">CurrAttrValue(D114, 0)</f>
        <v>#NAME?</v>
      </c>
      <c r="I114" s="25" t="e">
        <f t="shared" ca="1" si="120"/>
        <v>#NAME?</v>
      </c>
      <c r="J114" s="25" t="e">
        <f t="shared" ca="1" si="120"/>
        <v>#NAME?</v>
      </c>
      <c r="K114" s="25" t="e">
        <f t="shared" ca="1" si="120"/>
        <v>#NAME?</v>
      </c>
      <c r="L114" s="25" t="e">
        <f t="shared" ca="1" si="120"/>
        <v>#NAME?</v>
      </c>
      <c r="M114" s="25" t="e">
        <f t="shared" ca="1" si="120"/>
        <v>#NAME?</v>
      </c>
      <c r="N114" s="25" t="e">
        <f t="shared" ca="1" si="120"/>
        <v>#NAME?</v>
      </c>
      <c r="O114" s="25" t="e">
        <f t="shared" ca="1" si="120"/>
        <v>#NAME?</v>
      </c>
      <c r="P114" s="25" t="e">
        <f t="shared" ca="1" si="120"/>
        <v>#NAME?</v>
      </c>
      <c r="Q114" s="25" t="e">
        <f t="shared" ca="1" si="120"/>
        <v>#NAME?</v>
      </c>
      <c r="R114" s="25" t="e">
        <f t="shared" ca="1" si="120"/>
        <v>#NAME?</v>
      </c>
      <c r="S114" s="25" t="e">
        <f t="shared" ca="1" si="120"/>
        <v>#NAME?</v>
      </c>
      <c r="T114" s="25" t="e">
        <f t="shared" ca="1" si="120"/>
        <v>#NAME?</v>
      </c>
      <c r="U114" s="15"/>
      <c r="V114" s="1" t="e">
        <f ca="1">CurrAttrValue(E114, 0)</f>
        <v>#NAME?</v>
      </c>
      <c r="W114" s="1" t="e">
        <f t="shared" ca="1" si="121"/>
        <v>#NAME?</v>
      </c>
      <c r="X114" s="1" t="e">
        <f t="shared" ca="1" si="121"/>
        <v>#NAME?</v>
      </c>
      <c r="Y114" s="1" t="e">
        <f t="shared" ca="1" si="121"/>
        <v>#NAME?</v>
      </c>
      <c r="Z114" s="1" t="e">
        <f t="shared" ca="1" si="121"/>
        <v>#NAME?</v>
      </c>
      <c r="AA114" s="1" t="e">
        <f t="shared" ca="1" si="121"/>
        <v>#NAME?</v>
      </c>
      <c r="AB114" s="1" t="e">
        <f t="shared" ca="1" si="121"/>
        <v>#NAME?</v>
      </c>
      <c r="AC114" s="1" t="e">
        <f t="shared" ca="1" si="121"/>
        <v>#NAME?</v>
      </c>
      <c r="AD114" s="1" t="e">
        <f t="shared" ca="1" si="121"/>
        <v>#NAME?</v>
      </c>
      <c r="AE114" s="1" t="e">
        <f t="shared" ca="1" si="121"/>
        <v>#NAME?</v>
      </c>
      <c r="AF114" s="1" t="e">
        <f t="shared" ca="1" si="121"/>
        <v>#NAME?</v>
      </c>
      <c r="AG114" s="1" t="e">
        <f t="shared" ca="1" si="121"/>
        <v>#NAME?</v>
      </c>
      <c r="AH114" s="1" t="e">
        <f t="shared" ca="1" si="121"/>
        <v>#NAME?</v>
      </c>
      <c r="AI114" s="1"/>
      <c r="AJ114" s="1"/>
      <c r="AK114" s="1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 ht="17.399999999999999" customHeight="1" x14ac:dyDescent="0.3">
      <c r="A115" s="1"/>
      <c r="B115" s="1"/>
      <c r="C115" s="16"/>
      <c r="D115" s="11"/>
      <c r="E115" s="26"/>
      <c r="F115" s="27"/>
      <c r="G115" s="28"/>
      <c r="H115" s="27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 ht="17.399999999999999" customHeight="1" x14ac:dyDescent="0.3">
      <c r="A116" s="1"/>
      <c r="B116" s="1"/>
      <c r="C116" s="16"/>
      <c r="D116" s="11"/>
      <c r="E116" s="26"/>
      <c r="F116" s="30"/>
      <c r="G116" s="31" t="s">
        <v>54</v>
      </c>
      <c r="H116" s="32">
        <f>TIME(HOUR($I$5), 0, 0)</f>
        <v>0.33333333333333331</v>
      </c>
      <c r="I116" s="33" t="s">
        <v>55</v>
      </c>
      <c r="J116" s="34">
        <f>TIME(HOUR($T$5+1/24), 0, 0)</f>
        <v>0.83333333333333337</v>
      </c>
      <c r="K116" s="35"/>
      <c r="L116" s="48">
        <f>$A$3</f>
        <v>44221</v>
      </c>
      <c r="M116" s="49"/>
      <c r="N116" s="35"/>
      <c r="O116" s="35"/>
      <c r="P116" s="35"/>
      <c r="Q116" s="35"/>
      <c r="R116" s="35"/>
      <c r="S116" s="35"/>
      <c r="T116" s="35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 ht="25.05" customHeight="1" x14ac:dyDescent="0.3">
      <c r="A117" s="1"/>
      <c r="B117" s="1"/>
      <c r="C117" s="16"/>
      <c r="D117" s="11"/>
      <c r="E117" s="26"/>
      <c r="F117" s="30"/>
      <c r="G117" s="36"/>
      <c r="H117" s="30"/>
      <c r="I117" s="37"/>
      <c r="J117" s="37"/>
      <c r="K117" s="38"/>
      <c r="L117" s="37"/>
      <c r="M117" s="37"/>
      <c r="N117" s="35"/>
      <c r="O117" s="35"/>
      <c r="P117" s="35"/>
      <c r="Q117" s="35"/>
      <c r="R117" s="35"/>
      <c r="S117" s="35"/>
      <c r="T117" s="35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 ht="17.399999999999999" customHeight="1" x14ac:dyDescent="0.3">
      <c r="A118" s="1"/>
      <c r="B118" s="1"/>
      <c r="C118" s="16"/>
      <c r="D118" s="11"/>
      <c r="E118" s="26"/>
      <c r="F118" s="30"/>
      <c r="G118" s="39" t="s">
        <v>56</v>
      </c>
      <c r="H118" s="40"/>
      <c r="I118" s="41"/>
      <c r="J118" s="41"/>
      <c r="K118" s="41"/>
      <c r="L118" s="41"/>
      <c r="M118" s="41"/>
      <c r="N118" s="41"/>
      <c r="O118" s="35"/>
      <c r="P118" s="35"/>
      <c r="Q118" s="35"/>
      <c r="R118" s="35"/>
      <c r="S118" s="35"/>
      <c r="T118" s="35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 ht="25.05" customHeight="1" x14ac:dyDescent="0.3">
      <c r="A119" s="1"/>
      <c r="B119" s="1"/>
      <c r="C119" s="16"/>
      <c r="D119" s="11"/>
      <c r="E119" s="26"/>
      <c r="F119" s="30"/>
      <c r="G119" s="42" t="s">
        <v>57</v>
      </c>
      <c r="H119" s="27"/>
      <c r="I119" s="43"/>
      <c r="J119" s="43" t="s">
        <v>58</v>
      </c>
      <c r="K119" s="44"/>
      <c r="L119" s="43"/>
      <c r="M119" s="43" t="s">
        <v>59</v>
      </c>
      <c r="N119" s="29"/>
      <c r="O119" s="35"/>
      <c r="P119" s="35"/>
      <c r="Q119" s="35"/>
      <c r="R119" s="35"/>
      <c r="S119" s="35"/>
      <c r="T119" s="35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 ht="17.399999999999999" customHeight="1" x14ac:dyDescent="0.3">
      <c r="A120" s="1"/>
      <c r="B120" s="1"/>
      <c r="C120" s="16"/>
      <c r="D120" s="11"/>
      <c r="E120" s="26"/>
      <c r="F120" s="30"/>
      <c r="G120" s="39" t="s">
        <v>60</v>
      </c>
      <c r="H120" s="40"/>
      <c r="I120" s="41"/>
      <c r="J120" s="41"/>
      <c r="K120" s="41"/>
      <c r="L120" s="41"/>
      <c r="M120" s="41"/>
      <c r="N120" s="41"/>
      <c r="O120" s="35"/>
      <c r="P120" s="35"/>
      <c r="Q120" s="35"/>
      <c r="R120" s="35"/>
      <c r="S120" s="35"/>
      <c r="T120" s="35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 ht="25.05" customHeight="1" x14ac:dyDescent="0.3">
      <c r="A121" s="1"/>
      <c r="B121" s="1"/>
      <c r="C121" s="16"/>
      <c r="D121" s="11"/>
      <c r="E121" s="26"/>
      <c r="F121" s="30"/>
      <c r="G121" s="42" t="s">
        <v>57</v>
      </c>
      <c r="H121" s="27"/>
      <c r="I121" s="43"/>
      <c r="J121" s="43" t="s">
        <v>58</v>
      </c>
      <c r="K121" s="44"/>
      <c r="L121" s="43"/>
      <c r="M121" s="43" t="s">
        <v>59</v>
      </c>
      <c r="N121" s="29"/>
      <c r="O121" s="35"/>
      <c r="P121" s="35"/>
      <c r="Q121" s="35"/>
      <c r="R121" s="35"/>
      <c r="S121" s="35"/>
      <c r="T121" s="35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 ht="17.399999999999999" customHeight="1" x14ac:dyDescent="0.3">
      <c r="A122" s="1"/>
      <c r="B122" s="1"/>
      <c r="C122" s="16"/>
      <c r="D122" s="11"/>
      <c r="E122" s="26"/>
      <c r="F122" s="30"/>
      <c r="G122" s="45"/>
      <c r="H122" s="30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2"/>
      <c r="N123" s="1"/>
      <c r="O123" s="1"/>
      <c r="P123" s="1"/>
      <c r="Q123" s="1"/>
      <c r="R123" s="1"/>
      <c r="S123" s="2"/>
      <c r="T123" s="2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2"/>
      <c r="N124" s="1"/>
      <c r="O124" s="1"/>
      <c r="P124" s="1"/>
      <c r="Q124" s="1"/>
      <c r="R124" s="1"/>
      <c r="S124" s="2"/>
      <c r="T124" s="2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2"/>
      <c r="N125" s="1"/>
      <c r="O125" s="1"/>
      <c r="P125" s="1"/>
      <c r="Q125" s="1"/>
      <c r="R125" s="1"/>
      <c r="S125" s="2"/>
      <c r="T125" s="2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2"/>
      <c r="N126" s="1"/>
      <c r="O126" s="1"/>
      <c r="P126" s="1"/>
      <c r="Q126" s="1"/>
      <c r="R126" s="1"/>
      <c r="S126" s="2"/>
      <c r="T126" s="2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2"/>
      <c r="N127" s="1"/>
      <c r="O127" s="1"/>
      <c r="P127" s="1"/>
      <c r="Q127" s="1"/>
      <c r="R127" s="1"/>
      <c r="S127" s="2"/>
      <c r="T127" s="2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2"/>
      <c r="N128" s="1"/>
      <c r="O128" s="1"/>
      <c r="P128" s="1"/>
      <c r="Q128" s="1"/>
      <c r="R128" s="1"/>
      <c r="S128" s="2"/>
      <c r="T128" s="2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2"/>
      <c r="N129" s="1"/>
      <c r="O129" s="1"/>
      <c r="P129" s="1"/>
      <c r="Q129" s="1"/>
      <c r="R129" s="1"/>
      <c r="S129" s="2"/>
      <c r="T129" s="2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2"/>
      <c r="N130" s="1"/>
      <c r="O130" s="1"/>
      <c r="P130" s="1"/>
      <c r="Q130" s="1"/>
      <c r="R130" s="1"/>
      <c r="S130" s="2"/>
      <c r="T130" s="2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2"/>
      <c r="N131" s="1"/>
      <c r="O131" s="1"/>
      <c r="P131" s="1"/>
      <c r="Q131" s="1"/>
      <c r="R131" s="1"/>
      <c r="S131" s="2"/>
      <c r="T131" s="2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2"/>
      <c r="N132" s="1"/>
      <c r="O132" s="1"/>
      <c r="P132" s="1"/>
      <c r="Q132" s="1"/>
      <c r="R132" s="1"/>
      <c r="S132" s="2"/>
      <c r="T132" s="2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2"/>
      <c r="N133" s="1"/>
      <c r="O133" s="1"/>
      <c r="P133" s="1"/>
      <c r="Q133" s="1"/>
      <c r="R133" s="1"/>
      <c r="S133" s="2"/>
      <c r="T133" s="2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2"/>
      <c r="N134" s="1"/>
      <c r="O134" s="1"/>
      <c r="P134" s="1"/>
      <c r="Q134" s="1"/>
      <c r="R134" s="1"/>
      <c r="S134" s="2"/>
      <c r="T134" s="2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2"/>
      <c r="N135" s="1"/>
      <c r="O135" s="1"/>
      <c r="P135" s="1"/>
      <c r="Q135" s="1"/>
      <c r="R135" s="1"/>
      <c r="S135" s="2"/>
      <c r="T135" s="2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2"/>
      <c r="N136" s="1"/>
      <c r="O136" s="1"/>
      <c r="P136" s="1"/>
      <c r="Q136" s="1"/>
      <c r="R136" s="1"/>
      <c r="S136" s="2"/>
      <c r="T136" s="2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2"/>
      <c r="N137" s="1"/>
      <c r="O137" s="1"/>
      <c r="P137" s="1"/>
      <c r="Q137" s="1"/>
      <c r="R137" s="1"/>
      <c r="S137" s="2"/>
      <c r="T137" s="2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2"/>
      <c r="N138" s="1"/>
      <c r="O138" s="1"/>
      <c r="P138" s="1"/>
      <c r="Q138" s="1"/>
      <c r="R138" s="1"/>
      <c r="S138" s="2"/>
      <c r="T138" s="2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2"/>
      <c r="N139" s="1"/>
      <c r="O139" s="1"/>
      <c r="P139" s="1"/>
      <c r="Q139" s="1"/>
      <c r="R139" s="1"/>
      <c r="S139" s="2"/>
      <c r="T139" s="2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2"/>
      <c r="N140" s="1"/>
      <c r="O140" s="1"/>
      <c r="P140" s="1"/>
      <c r="Q140" s="1"/>
      <c r="R140" s="1"/>
      <c r="S140" s="2"/>
      <c r="T140" s="2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2"/>
      <c r="N141" s="1"/>
      <c r="O141" s="1"/>
      <c r="P141" s="1"/>
      <c r="Q141" s="1"/>
      <c r="R141" s="1"/>
      <c r="S141" s="2"/>
      <c r="T141" s="2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2"/>
      <c r="N142" s="1"/>
      <c r="O142" s="1"/>
      <c r="P142" s="1"/>
      <c r="Q142" s="1"/>
      <c r="R142" s="1"/>
      <c r="S142" s="2"/>
      <c r="T142" s="2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2"/>
      <c r="N143" s="1"/>
      <c r="O143" s="1"/>
      <c r="P143" s="1"/>
      <c r="Q143" s="1"/>
      <c r="R143" s="1"/>
      <c r="S143" s="2"/>
      <c r="T143" s="2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2"/>
      <c r="N144" s="1"/>
      <c r="O144" s="1"/>
      <c r="P144" s="1"/>
      <c r="Q144" s="1"/>
      <c r="R144" s="1"/>
      <c r="S144" s="2"/>
      <c r="T144" s="2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2"/>
      <c r="N145" s="1"/>
      <c r="O145" s="1"/>
      <c r="P145" s="1"/>
      <c r="Q145" s="1"/>
      <c r="R145" s="1"/>
      <c r="S145" s="2"/>
      <c r="T145" s="2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2"/>
      <c r="N146" s="1"/>
      <c r="O146" s="1"/>
      <c r="P146" s="1"/>
      <c r="Q146" s="1"/>
      <c r="R146" s="1"/>
      <c r="S146" s="2"/>
      <c r="T146" s="2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2"/>
      <c r="N147" s="1"/>
      <c r="O147" s="1"/>
      <c r="P147" s="1"/>
      <c r="Q147" s="1"/>
      <c r="R147" s="1"/>
      <c r="S147" s="2"/>
      <c r="T147" s="2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2"/>
      <c r="N148" s="1"/>
      <c r="O148" s="1"/>
      <c r="P148" s="1"/>
      <c r="Q148" s="1"/>
      <c r="R148" s="1"/>
      <c r="S148" s="2"/>
      <c r="T148" s="2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2"/>
      <c r="N149" s="1"/>
      <c r="O149" s="1"/>
      <c r="P149" s="1"/>
      <c r="Q149" s="1"/>
      <c r="R149" s="1"/>
      <c r="S149" s="2"/>
      <c r="T149" s="2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2"/>
      <c r="N150" s="1"/>
      <c r="O150" s="1"/>
      <c r="P150" s="1"/>
      <c r="Q150" s="1"/>
      <c r="R150" s="1"/>
      <c r="S150" s="2"/>
      <c r="T150" s="2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2"/>
      <c r="N151" s="1"/>
      <c r="O151" s="1"/>
      <c r="P151" s="1"/>
      <c r="Q151" s="1"/>
      <c r="R151" s="1"/>
      <c r="S151" s="2"/>
      <c r="T151" s="2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2"/>
      <c r="N152" s="1"/>
      <c r="O152" s="1"/>
      <c r="P152" s="1"/>
      <c r="Q152" s="1"/>
      <c r="R152" s="1"/>
      <c r="S152" s="2"/>
      <c r="T152" s="2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2"/>
      <c r="N153" s="1"/>
      <c r="O153" s="1"/>
      <c r="P153" s="1"/>
      <c r="Q153" s="1"/>
      <c r="R153" s="1"/>
      <c r="S153" s="2"/>
      <c r="T153" s="2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2"/>
      <c r="N154" s="1"/>
      <c r="O154" s="1"/>
      <c r="P154" s="1"/>
      <c r="Q154" s="1"/>
      <c r="R154" s="1"/>
      <c r="S154" s="2"/>
      <c r="T154" s="2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2"/>
      <c r="N155" s="1"/>
      <c r="O155" s="1"/>
      <c r="P155" s="1"/>
      <c r="Q155" s="1"/>
      <c r="R155" s="1"/>
      <c r="S155" s="2"/>
      <c r="T155" s="2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2"/>
      <c r="N156" s="1"/>
      <c r="O156" s="1"/>
      <c r="P156" s="1"/>
      <c r="Q156" s="1"/>
      <c r="R156" s="1"/>
      <c r="S156" s="2"/>
      <c r="T156" s="2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2"/>
      <c r="N157" s="1"/>
      <c r="O157" s="1"/>
      <c r="P157" s="1"/>
      <c r="Q157" s="1"/>
      <c r="R157" s="1"/>
      <c r="S157" s="2"/>
      <c r="T157" s="2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2"/>
      <c r="N158" s="1"/>
      <c r="O158" s="1"/>
      <c r="P158" s="1"/>
      <c r="Q158" s="1"/>
      <c r="R158" s="1"/>
      <c r="S158" s="2"/>
      <c r="T158" s="2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2"/>
      <c r="N159" s="1"/>
      <c r="O159" s="1"/>
      <c r="P159" s="1"/>
      <c r="Q159" s="1"/>
      <c r="R159" s="1"/>
      <c r="S159" s="2"/>
      <c r="T159" s="2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2"/>
      <c r="N160" s="1"/>
      <c r="O160" s="1"/>
      <c r="P160" s="1"/>
      <c r="Q160" s="1"/>
      <c r="R160" s="1"/>
      <c r="S160" s="2"/>
      <c r="T160" s="2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2"/>
      <c r="N161" s="1"/>
      <c r="O161" s="1"/>
      <c r="P161" s="1"/>
      <c r="Q161" s="1"/>
      <c r="R161" s="1"/>
      <c r="S161" s="2"/>
      <c r="T161" s="2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2"/>
      <c r="N162" s="1"/>
      <c r="O162" s="1"/>
      <c r="P162" s="1"/>
      <c r="Q162" s="1"/>
      <c r="R162" s="1"/>
      <c r="S162" s="2"/>
      <c r="T162" s="2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2"/>
      <c r="N163" s="1"/>
      <c r="O163" s="1"/>
      <c r="P163" s="1"/>
      <c r="Q163" s="1"/>
      <c r="R163" s="1"/>
      <c r="S163" s="2"/>
      <c r="T163" s="2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2"/>
      <c r="N164" s="1"/>
      <c r="O164" s="1"/>
      <c r="P164" s="1"/>
      <c r="Q164" s="1"/>
      <c r="R164" s="1"/>
      <c r="S164" s="2"/>
      <c r="T164" s="2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2"/>
      <c r="N165" s="1"/>
      <c r="O165" s="1"/>
      <c r="P165" s="1"/>
      <c r="Q165" s="1"/>
      <c r="R165" s="1"/>
      <c r="S165" s="2"/>
      <c r="T165" s="2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2"/>
      <c r="N166" s="1"/>
      <c r="O166" s="1"/>
      <c r="P166" s="1"/>
      <c r="Q166" s="1"/>
      <c r="R166" s="1"/>
      <c r="S166" s="2"/>
      <c r="T166" s="2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2"/>
      <c r="N167" s="1"/>
      <c r="O167" s="1"/>
      <c r="P167" s="1"/>
      <c r="Q167" s="1"/>
      <c r="R167" s="1"/>
      <c r="S167" s="2"/>
      <c r="T167" s="2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2"/>
      <c r="N168" s="1"/>
      <c r="O168" s="1"/>
      <c r="P168" s="1"/>
      <c r="Q168" s="1"/>
      <c r="R168" s="1"/>
      <c r="S168" s="2"/>
      <c r="T168" s="2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2"/>
      <c r="N169" s="1"/>
      <c r="O169" s="1"/>
      <c r="P169" s="1"/>
      <c r="Q169" s="1"/>
      <c r="R169" s="1"/>
      <c r="S169" s="2"/>
      <c r="T169" s="2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2"/>
      <c r="N170" s="1"/>
      <c r="O170" s="1"/>
      <c r="P170" s="1"/>
      <c r="Q170" s="1"/>
      <c r="R170" s="1"/>
      <c r="S170" s="2"/>
      <c r="T170" s="2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2"/>
      <c r="N171" s="1"/>
      <c r="O171" s="1"/>
      <c r="P171" s="1"/>
      <c r="Q171" s="1"/>
      <c r="R171" s="1"/>
      <c r="S171" s="2"/>
      <c r="T171" s="2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2"/>
      <c r="N172" s="1"/>
      <c r="O172" s="1"/>
      <c r="P172" s="1"/>
      <c r="Q172" s="1"/>
      <c r="R172" s="1"/>
      <c r="S172" s="2"/>
      <c r="T172" s="2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2"/>
      <c r="N173" s="1"/>
      <c r="O173" s="1"/>
      <c r="P173" s="1"/>
      <c r="Q173" s="1"/>
      <c r="R173" s="1"/>
      <c r="S173" s="2"/>
      <c r="T173" s="2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2"/>
      <c r="N174" s="1"/>
      <c r="O174" s="1"/>
      <c r="P174" s="1"/>
      <c r="Q174" s="1"/>
      <c r="R174" s="1"/>
      <c r="S174" s="2"/>
      <c r="T174" s="2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2"/>
      <c r="N175" s="1"/>
      <c r="O175" s="1"/>
      <c r="P175" s="1"/>
      <c r="Q175" s="1"/>
      <c r="R175" s="1"/>
      <c r="S175" s="2"/>
      <c r="T175" s="2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2"/>
      <c r="N176" s="1"/>
      <c r="O176" s="1"/>
      <c r="P176" s="1"/>
      <c r="Q176" s="1"/>
      <c r="R176" s="1"/>
      <c r="S176" s="2"/>
      <c r="T176" s="2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2"/>
      <c r="N177" s="1"/>
      <c r="O177" s="1"/>
      <c r="P177" s="1"/>
      <c r="Q177" s="1"/>
      <c r="R177" s="1"/>
      <c r="S177" s="2"/>
      <c r="T177" s="2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2"/>
      <c r="N178" s="1"/>
      <c r="O178" s="1"/>
      <c r="P178" s="1"/>
      <c r="Q178" s="1"/>
      <c r="R178" s="1"/>
      <c r="S178" s="2"/>
      <c r="T178" s="2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2"/>
      <c r="N179" s="1"/>
      <c r="O179" s="1"/>
      <c r="P179" s="1"/>
      <c r="Q179" s="1"/>
      <c r="R179" s="1"/>
      <c r="S179" s="2"/>
      <c r="T179" s="2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2"/>
      <c r="N180" s="1"/>
      <c r="O180" s="1"/>
      <c r="P180" s="1"/>
      <c r="Q180" s="1"/>
      <c r="R180" s="1"/>
      <c r="S180" s="2"/>
      <c r="T180" s="2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2"/>
      <c r="N181" s="1"/>
      <c r="O181" s="1"/>
      <c r="P181" s="1"/>
      <c r="Q181" s="1"/>
      <c r="R181" s="1"/>
      <c r="S181" s="2"/>
      <c r="T181" s="2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2"/>
      <c r="N182" s="1"/>
      <c r="O182" s="1"/>
      <c r="P182" s="1"/>
      <c r="Q182" s="1"/>
      <c r="R182" s="1"/>
      <c r="S182" s="2"/>
      <c r="T182" s="2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2"/>
      <c r="N183" s="1"/>
      <c r="O183" s="1"/>
      <c r="P183" s="1"/>
      <c r="Q183" s="1"/>
      <c r="R183" s="1"/>
      <c r="S183" s="2"/>
      <c r="T183" s="2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2"/>
      <c r="N184" s="1"/>
      <c r="O184" s="1"/>
      <c r="P184" s="1"/>
      <c r="Q184" s="1"/>
      <c r="R184" s="1"/>
      <c r="S184" s="2"/>
      <c r="T184" s="2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2"/>
      <c r="N185" s="1"/>
      <c r="O185" s="1"/>
      <c r="P185" s="1"/>
      <c r="Q185" s="1"/>
      <c r="R185" s="1"/>
      <c r="S185" s="2"/>
      <c r="T185" s="2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2"/>
      <c r="N186" s="1"/>
      <c r="O186" s="1"/>
      <c r="P186" s="1"/>
      <c r="Q186" s="1"/>
      <c r="R186" s="1"/>
      <c r="S186" s="2"/>
      <c r="T186" s="2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2"/>
      <c r="N187" s="1"/>
      <c r="O187" s="1"/>
      <c r="P187" s="1"/>
      <c r="Q187" s="1"/>
      <c r="R187" s="1"/>
      <c r="S187" s="2"/>
      <c r="T187" s="2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2"/>
      <c r="N188" s="1"/>
      <c r="O188" s="1"/>
      <c r="P188" s="1"/>
      <c r="Q188" s="1"/>
      <c r="R188" s="1"/>
      <c r="S188" s="2"/>
      <c r="T188" s="2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2"/>
      <c r="N189" s="1"/>
      <c r="O189" s="1"/>
      <c r="P189" s="1"/>
      <c r="Q189" s="1"/>
      <c r="R189" s="1"/>
      <c r="S189" s="2"/>
      <c r="T189" s="2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2"/>
      <c r="N190" s="1"/>
      <c r="O190" s="1"/>
      <c r="P190" s="1"/>
      <c r="Q190" s="1"/>
      <c r="R190" s="1"/>
      <c r="S190" s="2"/>
      <c r="T190" s="2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2"/>
      <c r="N191" s="1"/>
      <c r="O191" s="1"/>
      <c r="P191" s="1"/>
      <c r="Q191" s="1"/>
      <c r="R191" s="1"/>
      <c r="S191" s="2"/>
      <c r="T191" s="2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2"/>
      <c r="N192" s="1"/>
      <c r="O192" s="1"/>
      <c r="P192" s="1"/>
      <c r="Q192" s="1"/>
      <c r="R192" s="1"/>
      <c r="S192" s="2"/>
      <c r="T192" s="2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2"/>
      <c r="N193" s="1"/>
      <c r="O193" s="1"/>
      <c r="P193" s="1"/>
      <c r="Q193" s="1"/>
      <c r="R193" s="1"/>
      <c r="S193" s="2"/>
      <c r="T193" s="2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2"/>
      <c r="N194" s="1"/>
      <c r="O194" s="1"/>
      <c r="P194" s="1"/>
      <c r="Q194" s="1"/>
      <c r="R194" s="1"/>
      <c r="S194" s="2"/>
      <c r="T194" s="2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2"/>
      <c r="N195" s="1"/>
      <c r="O195" s="1"/>
      <c r="P195" s="1"/>
      <c r="Q195" s="1"/>
      <c r="R195" s="1"/>
      <c r="S195" s="2"/>
      <c r="T195" s="2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2"/>
      <c r="N196" s="1"/>
      <c r="O196" s="1"/>
      <c r="P196" s="1"/>
      <c r="Q196" s="1"/>
      <c r="R196" s="1"/>
      <c r="S196" s="2"/>
      <c r="T196" s="2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2"/>
      <c r="N197" s="1"/>
      <c r="O197" s="1"/>
      <c r="P197" s="1"/>
      <c r="Q197" s="1"/>
      <c r="R197" s="1"/>
      <c r="S197" s="2"/>
      <c r="T197" s="2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2"/>
      <c r="N198" s="1"/>
      <c r="O198" s="1"/>
      <c r="P198" s="1"/>
      <c r="Q198" s="1"/>
      <c r="R198" s="1"/>
      <c r="S198" s="2"/>
      <c r="T198" s="2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2"/>
      <c r="N199" s="1"/>
      <c r="O199" s="1"/>
      <c r="P199" s="1"/>
      <c r="Q199" s="1"/>
      <c r="R199" s="1"/>
      <c r="S199" s="2"/>
      <c r="T199" s="2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2"/>
      <c r="N200" s="1"/>
      <c r="O200" s="1"/>
      <c r="P200" s="1"/>
      <c r="Q200" s="1"/>
      <c r="R200" s="1"/>
      <c r="S200" s="2"/>
      <c r="T200" s="2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2"/>
      <c r="N201" s="1"/>
      <c r="O201" s="1"/>
      <c r="P201" s="1"/>
      <c r="Q201" s="1"/>
      <c r="R201" s="1"/>
      <c r="S201" s="2"/>
      <c r="T201" s="2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2"/>
      <c r="N202" s="1"/>
      <c r="O202" s="1"/>
      <c r="P202" s="1"/>
      <c r="Q202" s="1"/>
      <c r="R202" s="1"/>
      <c r="S202" s="2"/>
      <c r="T202" s="2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2"/>
      <c r="N203" s="1"/>
      <c r="O203" s="1"/>
      <c r="P203" s="1"/>
      <c r="Q203" s="1"/>
      <c r="R203" s="1"/>
      <c r="S203" s="2"/>
      <c r="T203" s="2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2"/>
      <c r="N204" s="1"/>
      <c r="O204" s="1"/>
      <c r="P204" s="1"/>
      <c r="Q204" s="1"/>
      <c r="R204" s="1"/>
      <c r="S204" s="2"/>
      <c r="T204" s="2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2"/>
      <c r="N205" s="1"/>
      <c r="O205" s="1"/>
      <c r="P205" s="1"/>
      <c r="Q205" s="1"/>
      <c r="R205" s="1"/>
      <c r="S205" s="2"/>
      <c r="T205" s="2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2"/>
      <c r="N206" s="1"/>
      <c r="O206" s="1"/>
      <c r="P206" s="1"/>
      <c r="Q206" s="1"/>
      <c r="R206" s="1"/>
      <c r="S206" s="2"/>
      <c r="T206" s="2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2"/>
      <c r="N207" s="1"/>
      <c r="O207" s="1"/>
      <c r="P207" s="1"/>
      <c r="Q207" s="1"/>
      <c r="R207" s="1"/>
      <c r="S207" s="2"/>
      <c r="T207" s="2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2"/>
      <c r="N208" s="1"/>
      <c r="O208" s="1"/>
      <c r="P208" s="1"/>
      <c r="Q208" s="1"/>
      <c r="R208" s="1"/>
      <c r="S208" s="2"/>
      <c r="T208" s="2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2"/>
      <c r="N209" s="1"/>
      <c r="O209" s="1"/>
      <c r="P209" s="1"/>
      <c r="Q209" s="1"/>
      <c r="R209" s="1"/>
      <c r="S209" s="2"/>
      <c r="T209" s="2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2"/>
      <c r="N210" s="1"/>
      <c r="O210" s="1"/>
      <c r="P210" s="1"/>
      <c r="Q210" s="1"/>
      <c r="R210" s="1"/>
      <c r="S210" s="2"/>
      <c r="T210" s="2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2"/>
      <c r="N211" s="1"/>
      <c r="O211" s="1"/>
      <c r="P211" s="1"/>
      <c r="Q211" s="1"/>
      <c r="R211" s="1"/>
      <c r="S211" s="2"/>
      <c r="T211" s="2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2"/>
      <c r="N212" s="1"/>
      <c r="O212" s="1"/>
      <c r="P212" s="1"/>
      <c r="Q212" s="1"/>
      <c r="R212" s="1"/>
      <c r="S212" s="2"/>
      <c r="T212" s="2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2"/>
      <c r="N213" s="1"/>
      <c r="O213" s="1"/>
      <c r="P213" s="1"/>
      <c r="Q213" s="1"/>
      <c r="R213" s="1"/>
      <c r="S213" s="2"/>
      <c r="T213" s="2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2"/>
      <c r="N214" s="1"/>
      <c r="O214" s="1"/>
      <c r="P214" s="1"/>
      <c r="Q214" s="1"/>
      <c r="R214" s="1"/>
      <c r="S214" s="2"/>
      <c r="T214" s="2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2"/>
      <c r="N215" s="1"/>
      <c r="O215" s="1"/>
      <c r="P215" s="1"/>
      <c r="Q215" s="1"/>
      <c r="R215" s="1"/>
      <c r="S215" s="2"/>
      <c r="T215" s="2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2"/>
      <c r="N216" s="1"/>
      <c r="O216" s="1"/>
      <c r="P216" s="1"/>
      <c r="Q216" s="1"/>
      <c r="R216" s="1"/>
      <c r="S216" s="2"/>
      <c r="T216" s="2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2"/>
      <c r="N217" s="1"/>
      <c r="O217" s="1"/>
      <c r="P217" s="1"/>
      <c r="Q217" s="1"/>
      <c r="R217" s="1"/>
      <c r="S217" s="2"/>
      <c r="T217" s="2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2"/>
      <c r="N218" s="1"/>
      <c r="O218" s="1"/>
      <c r="P218" s="1"/>
      <c r="Q218" s="1"/>
      <c r="R218" s="1"/>
      <c r="S218" s="2"/>
      <c r="T218" s="2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2"/>
      <c r="N219" s="1"/>
      <c r="O219" s="1"/>
      <c r="P219" s="1"/>
      <c r="Q219" s="1"/>
      <c r="R219" s="1"/>
      <c r="S219" s="2"/>
      <c r="T219" s="2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2"/>
      <c r="N220" s="1"/>
      <c r="O220" s="1"/>
      <c r="P220" s="1"/>
      <c r="Q220" s="1"/>
      <c r="R220" s="1"/>
      <c r="S220" s="2"/>
      <c r="T220" s="2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2"/>
      <c r="N221" s="1"/>
      <c r="O221" s="1"/>
      <c r="P221" s="1"/>
      <c r="Q221" s="1"/>
      <c r="R221" s="1"/>
      <c r="S221" s="2"/>
      <c r="T221" s="2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2"/>
      <c r="N222" s="1"/>
      <c r="O222" s="1"/>
      <c r="P222" s="1"/>
      <c r="Q222" s="1"/>
      <c r="R222" s="1"/>
      <c r="S222" s="2"/>
      <c r="T222" s="2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2"/>
      <c r="N223" s="1"/>
      <c r="O223" s="1"/>
      <c r="P223" s="1"/>
      <c r="Q223" s="1"/>
      <c r="R223" s="1"/>
      <c r="S223" s="2"/>
      <c r="T223" s="2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2"/>
      <c r="N224" s="1"/>
      <c r="O224" s="1"/>
      <c r="P224" s="1"/>
      <c r="Q224" s="1"/>
      <c r="R224" s="1"/>
      <c r="S224" s="2"/>
      <c r="T224" s="2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2"/>
      <c r="N225" s="1"/>
      <c r="O225" s="1"/>
      <c r="P225" s="1"/>
      <c r="Q225" s="1"/>
      <c r="R225" s="1"/>
      <c r="S225" s="2"/>
      <c r="T225" s="2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2"/>
      <c r="N226" s="1"/>
      <c r="O226" s="1"/>
      <c r="P226" s="1"/>
      <c r="Q226" s="1"/>
      <c r="R226" s="1"/>
      <c r="S226" s="2"/>
      <c r="T226" s="2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2"/>
      <c r="N227" s="1"/>
      <c r="O227" s="1"/>
      <c r="P227" s="1"/>
      <c r="Q227" s="1"/>
      <c r="R227" s="1"/>
      <c r="S227" s="2"/>
      <c r="T227" s="2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2"/>
      <c r="N228" s="1"/>
      <c r="O228" s="1"/>
      <c r="P228" s="1"/>
      <c r="Q228" s="1"/>
      <c r="R228" s="1"/>
      <c r="S228" s="2"/>
      <c r="T228" s="2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2"/>
      <c r="N229" s="1"/>
      <c r="O229" s="1"/>
      <c r="P229" s="1"/>
      <c r="Q229" s="1"/>
      <c r="R229" s="1"/>
      <c r="S229" s="2"/>
      <c r="T229" s="2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2"/>
      <c r="N230" s="1"/>
      <c r="O230" s="1"/>
      <c r="P230" s="1"/>
      <c r="Q230" s="1"/>
      <c r="R230" s="1"/>
      <c r="S230" s="2"/>
      <c r="T230" s="2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2"/>
      <c r="N231" s="1"/>
      <c r="O231" s="1"/>
      <c r="P231" s="1"/>
      <c r="Q231" s="1"/>
      <c r="R231" s="1"/>
      <c r="S231" s="2"/>
      <c r="T231" s="2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2"/>
      <c r="N232" s="1"/>
      <c r="O232" s="1"/>
      <c r="P232" s="1"/>
      <c r="Q232" s="1"/>
      <c r="R232" s="1"/>
      <c r="S232" s="2"/>
      <c r="T232" s="2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2"/>
      <c r="N233" s="1"/>
      <c r="O233" s="1"/>
      <c r="P233" s="1"/>
      <c r="Q233" s="1"/>
      <c r="R233" s="1"/>
      <c r="S233" s="2"/>
      <c r="T233" s="2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2"/>
      <c r="N234" s="1"/>
      <c r="O234" s="1"/>
      <c r="P234" s="1"/>
      <c r="Q234" s="1"/>
      <c r="R234" s="1"/>
      <c r="S234" s="2"/>
      <c r="T234" s="2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2"/>
      <c r="N235" s="1"/>
      <c r="O235" s="1"/>
      <c r="P235" s="1"/>
      <c r="Q235" s="1"/>
      <c r="R235" s="1"/>
      <c r="S235" s="2"/>
      <c r="T235" s="2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2"/>
      <c r="N236" s="1"/>
      <c r="O236" s="1"/>
      <c r="P236" s="1"/>
      <c r="Q236" s="1"/>
      <c r="R236" s="1"/>
      <c r="S236" s="2"/>
      <c r="T236" s="2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2"/>
      <c r="N237" s="1"/>
      <c r="O237" s="1"/>
      <c r="P237" s="1"/>
      <c r="Q237" s="1"/>
      <c r="R237" s="1"/>
      <c r="S237" s="2"/>
      <c r="T237" s="2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2"/>
      <c r="N238" s="1"/>
      <c r="O238" s="1"/>
      <c r="P238" s="1"/>
      <c r="Q238" s="1"/>
      <c r="R238" s="1"/>
      <c r="S238" s="2"/>
      <c r="T238" s="2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2"/>
      <c r="N239" s="1"/>
      <c r="O239" s="1"/>
      <c r="P239" s="1"/>
      <c r="Q239" s="1"/>
      <c r="R239" s="1"/>
      <c r="S239" s="2"/>
      <c r="T239" s="2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2"/>
      <c r="N240" s="1"/>
      <c r="O240" s="1"/>
      <c r="P240" s="1"/>
      <c r="Q240" s="1"/>
      <c r="R240" s="1"/>
      <c r="S240" s="2"/>
      <c r="T240" s="2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2"/>
      <c r="N241" s="1"/>
      <c r="O241" s="1"/>
      <c r="P241" s="1"/>
      <c r="Q241" s="1"/>
      <c r="R241" s="1"/>
      <c r="S241" s="2"/>
      <c r="T241" s="2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2"/>
      <c r="N242" s="1"/>
      <c r="O242" s="1"/>
      <c r="P242" s="1"/>
      <c r="Q242" s="1"/>
      <c r="R242" s="1"/>
      <c r="S242" s="2"/>
      <c r="T242" s="2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2"/>
      <c r="N243" s="1"/>
      <c r="O243" s="1"/>
      <c r="P243" s="1"/>
      <c r="Q243" s="1"/>
      <c r="R243" s="1"/>
      <c r="S243" s="2"/>
      <c r="T243" s="2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2"/>
      <c r="N244" s="1"/>
      <c r="O244" s="1"/>
      <c r="P244" s="1"/>
      <c r="Q244" s="1"/>
      <c r="R244" s="1"/>
      <c r="S244" s="2"/>
      <c r="T244" s="2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2"/>
      <c r="N245" s="1"/>
      <c r="O245" s="1"/>
      <c r="P245" s="1"/>
      <c r="Q245" s="1"/>
      <c r="R245" s="1"/>
      <c r="S245" s="2"/>
      <c r="T245" s="2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2"/>
      <c r="N246" s="1"/>
      <c r="O246" s="1"/>
      <c r="P246" s="1"/>
      <c r="Q246" s="1"/>
      <c r="R246" s="1"/>
      <c r="S246" s="2"/>
      <c r="T246" s="2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2"/>
      <c r="N247" s="1"/>
      <c r="O247" s="1"/>
      <c r="P247" s="1"/>
      <c r="Q247" s="1"/>
      <c r="R247" s="1"/>
      <c r="S247" s="2"/>
      <c r="T247" s="2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2"/>
      <c r="N248" s="1"/>
      <c r="O248" s="1"/>
      <c r="P248" s="1"/>
      <c r="Q248" s="1"/>
      <c r="R248" s="1"/>
      <c r="S248" s="2"/>
      <c r="T248" s="2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2"/>
      <c r="N249" s="1"/>
      <c r="O249" s="1"/>
      <c r="P249" s="1"/>
      <c r="Q249" s="1"/>
      <c r="R249" s="1"/>
      <c r="S249" s="2"/>
      <c r="T249" s="2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2"/>
      <c r="N250" s="1"/>
      <c r="O250" s="1"/>
      <c r="P250" s="1"/>
      <c r="Q250" s="1"/>
      <c r="R250" s="1"/>
      <c r="S250" s="2"/>
      <c r="T250" s="2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2"/>
      <c r="N251" s="1"/>
      <c r="O251" s="1"/>
      <c r="P251" s="1"/>
      <c r="Q251" s="1"/>
      <c r="R251" s="1"/>
      <c r="S251" s="2"/>
      <c r="T251" s="2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2"/>
      <c r="N252" s="1"/>
      <c r="O252" s="1"/>
      <c r="P252" s="1"/>
      <c r="Q252" s="1"/>
      <c r="R252" s="1"/>
      <c r="S252" s="2"/>
      <c r="T252" s="2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2"/>
      <c r="N253" s="1"/>
      <c r="O253" s="1"/>
      <c r="P253" s="1"/>
      <c r="Q253" s="1"/>
      <c r="R253" s="1"/>
      <c r="S253" s="2"/>
      <c r="T253" s="2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2"/>
      <c r="N254" s="1"/>
      <c r="O254" s="1"/>
      <c r="P254" s="1"/>
      <c r="Q254" s="1"/>
      <c r="R254" s="1"/>
      <c r="S254" s="2"/>
      <c r="T254" s="2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2"/>
      <c r="N255" s="1"/>
      <c r="O255" s="1"/>
      <c r="P255" s="1"/>
      <c r="Q255" s="1"/>
      <c r="R255" s="1"/>
      <c r="S255" s="2"/>
      <c r="T255" s="2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2"/>
      <c r="N256" s="1"/>
      <c r="O256" s="1"/>
      <c r="P256" s="1"/>
      <c r="Q256" s="1"/>
      <c r="R256" s="1"/>
      <c r="S256" s="2"/>
      <c r="T256" s="2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2"/>
      <c r="N257" s="1"/>
      <c r="O257" s="1"/>
      <c r="P257" s="1"/>
      <c r="Q257" s="1"/>
      <c r="R257" s="1"/>
      <c r="S257" s="2"/>
      <c r="T257" s="2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2"/>
      <c r="N258" s="1"/>
      <c r="O258" s="1"/>
      <c r="P258" s="1"/>
      <c r="Q258" s="1"/>
      <c r="R258" s="1"/>
      <c r="S258" s="2"/>
      <c r="T258" s="2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2"/>
      <c r="N259" s="1"/>
      <c r="O259" s="1"/>
      <c r="P259" s="1"/>
      <c r="Q259" s="1"/>
      <c r="R259" s="1"/>
      <c r="S259" s="2"/>
      <c r="T259" s="2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2"/>
      <c r="N260" s="1"/>
      <c r="O260" s="1"/>
      <c r="P260" s="1"/>
      <c r="Q260" s="1"/>
      <c r="R260" s="1"/>
      <c r="S260" s="2"/>
      <c r="T260" s="2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</sheetData>
  <mergeCells count="10">
    <mergeCell ref="L116:M116"/>
    <mergeCell ref="L74:M74"/>
    <mergeCell ref="G82:I82"/>
    <mergeCell ref="L100:M100"/>
    <mergeCell ref="G108:I108"/>
    <mergeCell ref="G1:I1"/>
    <mergeCell ref="L22:M22"/>
    <mergeCell ref="G30:I30"/>
    <mergeCell ref="L48:M48"/>
    <mergeCell ref="G56:I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Антон Чувашов</cp:lastModifiedBy>
  <dcterms:created xsi:type="dcterms:W3CDTF">2022-03-26T06:08:50Z</dcterms:created>
  <dcterms:modified xsi:type="dcterms:W3CDTF">2022-04-22T12:30:29Z</dcterms:modified>
</cp:coreProperties>
</file>