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расчётных параметров ГПА №1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"AE.AE_NvdRate"</f>
        <v/>
      </c>
      <c r="D4" s="6">
        <f>"1"</f>
        <v/>
      </c>
      <c r="E4" s="7">
        <f>"Ускорение ротора ТК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"AE.AE_conturcur"</f>
        <v/>
      </c>
      <c r="D5" s="6">
        <f>"2"</f>
        <v/>
      </c>
      <c r="E5" s="7">
        <f>"Метка контура регулятора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"AE.AE_contursum"</f>
        <v/>
      </c>
      <c r="D6" s="6">
        <f>"3"</f>
        <v/>
      </c>
      <c r="E6" s="7">
        <f>"Метка контура регулятора суммарная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"AE.AE_condition"</f>
        <v/>
      </c>
      <c r="D7" s="6">
        <f>"4"</f>
        <v/>
      </c>
      <c r="E7" s="7">
        <f>"Состояние регулятора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"AE.AE_Nvd"</f>
        <v/>
      </c>
      <c r="D8" s="6">
        <f>"5"</f>
        <v/>
      </c>
      <c r="E8" s="7">
        <f>"Расчетная Nтк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"AE.AE_NvdNorm"</f>
        <v/>
      </c>
      <c r="D9" s="6">
        <f>"6"</f>
        <v/>
      </c>
      <c r="E9" s="7">
        <f>"Расчетная приведенная Nтк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"AE.AE_Nst"</f>
        <v/>
      </c>
      <c r="D10" s="6">
        <f>"7"</f>
        <v/>
      </c>
      <c r="E10" s="7">
        <f>"Расчетная Nст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"AE.AE_Tvd"</f>
        <v/>
      </c>
      <c r="D11" s="6">
        <f>"8"</f>
        <v/>
      </c>
      <c r="E11" s="7">
        <f>"Расчетное Tв на входе в ОК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"AE.AE_Tst"</f>
        <v/>
      </c>
      <c r="D12" s="6">
        <f>"9"</f>
        <v/>
      </c>
      <c r="E12" s="7">
        <f>"Расчетная Тг перед СТ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"AE.AE_Surge_Res"</f>
        <v/>
      </c>
      <c r="D13" s="6">
        <f>"10"</f>
        <v/>
      </c>
      <c r="E13" s="7">
        <f>"Помпажный запас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"AE.AE_Press_Ratio"</f>
        <v/>
      </c>
      <c r="D14" s="6">
        <f>"11"</f>
        <v/>
      </c>
      <c r="E14" s="7">
        <f>"Степень сжатия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"AE.AE_Q"</f>
        <v/>
      </c>
      <c r="D15" s="6">
        <f>"12"</f>
        <v/>
      </c>
      <c r="E15" s="7">
        <f>"Расход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"AE.AE_KprT"</f>
        <v/>
      </c>
      <c r="D16" s="6">
        <f>"13"</f>
        <v/>
      </c>
      <c r="E16" s="7">
        <f>"Коэффициент приведения по Тв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"AE.AE_KprP"</f>
        <v/>
      </c>
      <c r="D17" s="6">
        <f>"14"</f>
        <v/>
      </c>
      <c r="E17" s="7">
        <f>"Коэффициент приведения по Ртг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"AE.AE_Ptg"</f>
        <v/>
      </c>
      <c r="D18" s="6">
        <f>"15"</f>
        <v/>
      </c>
      <c r="E18" s="7">
        <f>"Расчетное Pтг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"AE.AE_Pkd"</f>
        <v/>
      </c>
      <c r="D19" s="6">
        <f>"16"</f>
        <v/>
      </c>
      <c r="E19" s="7">
        <f>"Расчетное Рв за ОК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"AE.AE_Gt"</f>
        <v/>
      </c>
      <c r="D20" s="6">
        <f>"17"</f>
        <v/>
      </c>
      <c r="E20" s="7">
        <f>"Расход топлива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"AE.AE_timeNvd"</f>
        <v/>
      </c>
      <c r="D21" s="6">
        <f>"18"</f>
        <v/>
      </c>
      <c r="E21" s="7">
        <f>"Время выбега ротора ТК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 №1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"AE.AE_timeNst"</f>
        <v/>
      </c>
      <c r="D28" s="6">
        <f>"19"</f>
        <v/>
      </c>
      <c r="E28" s="7">
        <f>"Время выбега ротора СТ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"AE.AE_Lm_MBD"</f>
        <v/>
      </c>
      <c r="D29" s="6">
        <f>"20"</f>
        <v/>
      </c>
      <c r="E29" s="7">
        <f>"Уровень в МБД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"AE.AE_Lm_MBN"</f>
        <v/>
      </c>
      <c r="D30" s="6">
        <f>"21"</f>
        <v/>
      </c>
      <c r="E30" s="7">
        <f>"Уровень в МБН  "</f>
        <v/>
      </c>
      <c r="F30" s="6">
        <f>CurrAttrValue(B30, 0)</f>
        <v/>
      </c>
      <c r="G30" s="6">
        <f>CurrAttrValue(A30, 0)</f>
        <v/>
      </c>
    </row>
    <row r="33" ht="35" customHeight="1">
      <c r="E33" s="8">
        <f>"должность"</f>
        <v/>
      </c>
      <c r="F33" s="8">
        <f>"ФИО"</f>
        <v/>
      </c>
      <c r="G3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