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"GPA2."</f>
        <v/>
      </c>
      <c r="B1">
        <f>".Value;1"</f>
        <v/>
      </c>
      <c r="E1" s="1">
        <f>"Срез значений расчётных параметров ГПА №2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"AE.AE_dTm_outOT"</f>
        <v/>
      </c>
      <c r="D4" s="6">
        <f>"1"</f>
        <v/>
      </c>
      <c r="E4" s="7">
        <f>"Подогрев масла на сливе из опоры турбины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"AE.AE_dPmsauF17"</f>
        <v/>
      </c>
      <c r="D5" s="6">
        <f>"2"</f>
        <v/>
      </c>
      <c r="E5" s="7">
        <f>"dP на фильтре Ф17 грубой очистки САУ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"AE.AE_dPmsauF18"</f>
        <v/>
      </c>
      <c r="D6" s="6">
        <f>"3"</f>
        <v/>
      </c>
      <c r="E6" s="7">
        <f>"dP на фильтре Ф18 тонкой очистки САУ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"AE.AE_SurgeRes"</f>
        <v/>
      </c>
      <c r="D7" s="6">
        <f>"4"</f>
        <v/>
      </c>
      <c r="E7" s="7">
        <f>"Помпажный запас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"AE.AE_Pv_outD"</f>
        <v/>
      </c>
      <c r="D8" s="6">
        <f>"5"</f>
        <v/>
      </c>
      <c r="E8" s="7">
        <f>"Давление воздуха за КВД (расчетное)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"AE.AE_Tv_inD"</f>
        <v/>
      </c>
      <c r="D9" s="6">
        <f>"6"</f>
        <v/>
      </c>
      <c r="E9" s="7">
        <f>"Температура воздуха на входе в ТК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"AE.AE_Ttg_inSK"</f>
        <v/>
      </c>
      <c r="D10" s="6">
        <f>"7"</f>
        <v/>
      </c>
      <c r="E10" s="7">
        <f>"Температура газа на входе в СК (расчетное)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"AE.AE_Ptg_inDG"</f>
        <v/>
      </c>
      <c r="D11" s="6">
        <f>"8"</f>
        <v/>
      </c>
      <c r="E11" s="7">
        <f>"Давление газа перед ТРК (расчетное)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"AE.AE_Ptg_inSK"</f>
        <v/>
      </c>
      <c r="D12" s="6">
        <f>"9"</f>
        <v/>
      </c>
      <c r="E12" s="7">
        <f>"Давление газа перед СК (расчетное)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"AE.AE_Ptg_outDG1"</f>
        <v/>
      </c>
      <c r="D13" s="6">
        <f>"10"</f>
        <v/>
      </c>
      <c r="E13" s="7">
        <f>"Давление газа после ТРК (расчетное)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"AE.AE_Nnd"</f>
        <v/>
      </c>
      <c r="D14" s="6">
        <f>"11"</f>
        <v/>
      </c>
      <c r="E14" s="7">
        <f>"Обороты НД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"AE.AE_NndNorm"</f>
        <v/>
      </c>
      <c r="D15" s="6">
        <f>"12"</f>
        <v/>
      </c>
      <c r="E15" s="7">
        <f>"Приведенные обороты НД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"AE.AE_Nvd"</f>
        <v/>
      </c>
      <c r="D16" s="6">
        <f>"13"</f>
        <v/>
      </c>
      <c r="E16" s="7">
        <f>"Обороты ВД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"AE.AE_NvdNorm"</f>
        <v/>
      </c>
      <c r="D17" s="6">
        <f>"14"</f>
        <v/>
      </c>
      <c r="E17" s="7">
        <f>"Приведенные обороты ВД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"AE.AE_Nst"</f>
        <v/>
      </c>
      <c r="D18" s="6">
        <f>"15"</f>
        <v/>
      </c>
      <c r="E18" s="7">
        <f>"Обороты СТ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"AE.AE_Tst"</f>
        <v/>
      </c>
      <c r="D19" s="6">
        <f>"16"</f>
        <v/>
      </c>
      <c r="E19" s="7">
        <f>"Температура газа за ТНД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"AE.AE_POS_NA"</f>
        <v/>
      </c>
      <c r="D20" s="6">
        <f>"17"</f>
        <v/>
      </c>
      <c r="E20" s="7">
        <f>"Положение НА КВД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"AE.AE_POS_PV"</f>
        <v/>
      </c>
      <c r="D21" s="6">
        <f>"18"</f>
        <v/>
      </c>
      <c r="E21" s="7">
        <f>"Положение КПВ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расчётных параметров ГПА №2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"AE.AE_POS_RA"</f>
        <v/>
      </c>
      <c r="D28" s="6">
        <f>"19"</f>
        <v/>
      </c>
      <c r="E28" s="7">
        <f>"Положение НА КНД (РВНА)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"AE.AE_TaBET"</f>
        <v/>
      </c>
      <c r="D29" s="6">
        <f>"20"</f>
        <v/>
      </c>
      <c r="E29" s="7">
        <f>"Тв в БЭТ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"AE.AE_TaBSAU"</f>
        <v/>
      </c>
      <c r="D30" s="6">
        <f>"21"</f>
        <v/>
      </c>
      <c r="E30" s="7">
        <f>"Тв в БСАУ  "</f>
        <v/>
      </c>
      <c r="F30" s="6">
        <f>CurrAttrValue(B30, 0)</f>
        <v/>
      </c>
      <c r="G30" s="6">
        <f>CurrAttrValue(A30, 0)</f>
        <v/>
      </c>
    </row>
    <row r="33" ht="35" customHeight="1">
      <c r="E33" s="8">
        <f>"должность"</f>
        <v/>
      </c>
      <c r="F33" s="8">
        <f>"ФИО"</f>
        <v/>
      </c>
      <c r="G3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