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MSI\Desktop\info\Escritorio\UVG\8vo Semestre\Modelacion y Sinulacion\Laboratorios\Lab 1\LAB1_MODSIM\"/>
    </mc:Choice>
  </mc:AlternateContent>
  <xr:revisionPtr revIDLastSave="0" documentId="13_ncr:1_{E1F62BA3-BC1D-4EC6-8E1A-8D4856819C81}" xr6:coauthVersionLast="47" xr6:coauthVersionMax="47" xr10:uidLastSave="{00000000-0000-0000-0000-000000000000}"/>
  <bookViews>
    <workbookView xWindow="28680" yWindow="-120" windowWidth="29040" windowHeight="15720" xr2:uid="{CE9E0E87-D94F-4494-BC6C-274966F3F885}"/>
  </bookViews>
  <sheets>
    <sheet name="ejercicio 1" sheetId="2" r:id="rId1"/>
    <sheet name="ejercicio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E28" i="2"/>
  <c r="F28" i="2"/>
  <c r="G28" i="2"/>
  <c r="H28" i="2"/>
  <c r="I28" i="2"/>
  <c r="J28" i="2"/>
  <c r="K28" i="2"/>
  <c r="C28" i="2"/>
  <c r="D26" i="2"/>
  <c r="E26" i="2"/>
  <c r="F26" i="2"/>
  <c r="G26" i="2"/>
  <c r="H26" i="2"/>
  <c r="I26" i="2"/>
  <c r="J26" i="2"/>
  <c r="K26" i="2"/>
  <c r="C26" i="2"/>
  <c r="D25" i="2"/>
  <c r="E25" i="2"/>
  <c r="F25" i="2"/>
  <c r="G25" i="2"/>
  <c r="H25" i="2"/>
  <c r="I25" i="2"/>
  <c r="J25" i="2"/>
  <c r="K25" i="2"/>
  <c r="C25" i="2"/>
  <c r="D24" i="2"/>
  <c r="E24" i="2"/>
  <c r="F24" i="2"/>
  <c r="G24" i="2"/>
  <c r="H24" i="2"/>
  <c r="I24" i="2"/>
  <c r="J24" i="2"/>
  <c r="K24" i="2"/>
  <c r="C24" i="2"/>
  <c r="D27" i="2"/>
  <c r="E27" i="2"/>
  <c r="F27" i="2"/>
  <c r="G27" i="2"/>
  <c r="H27" i="2"/>
  <c r="I27" i="2"/>
  <c r="J27" i="2"/>
  <c r="K27" i="2"/>
  <c r="C27" i="2"/>
  <c r="L19" i="2"/>
  <c r="L20" i="2"/>
  <c r="L21" i="2"/>
  <c r="L18" i="2"/>
  <c r="D21" i="2"/>
  <c r="E21" i="2"/>
  <c r="F21" i="2"/>
  <c r="G21" i="2"/>
  <c r="H21" i="2"/>
  <c r="I21" i="2"/>
  <c r="J21" i="2"/>
  <c r="K21" i="2"/>
  <c r="C21" i="2"/>
  <c r="D20" i="2"/>
  <c r="E20" i="2"/>
  <c r="F20" i="2"/>
  <c r="G20" i="2"/>
  <c r="H20" i="2"/>
  <c r="I20" i="2"/>
  <c r="J20" i="2"/>
  <c r="K20" i="2"/>
  <c r="C20" i="2"/>
  <c r="D18" i="2"/>
  <c r="E18" i="2"/>
  <c r="F18" i="2"/>
  <c r="G18" i="2"/>
  <c r="H18" i="2"/>
  <c r="I18" i="2"/>
  <c r="J18" i="2"/>
  <c r="K18" i="2"/>
  <c r="C18" i="2"/>
  <c r="D17" i="2"/>
  <c r="E17" i="2"/>
  <c r="F17" i="2"/>
  <c r="G17" i="2"/>
  <c r="H17" i="2"/>
  <c r="I17" i="2"/>
  <c r="J17" i="2"/>
  <c r="K17" i="2"/>
  <c r="C17" i="2"/>
  <c r="D19" i="2"/>
  <c r="E19" i="2"/>
  <c r="F19" i="2"/>
  <c r="G19" i="2"/>
  <c r="H19" i="2"/>
  <c r="I19" i="2"/>
  <c r="J19" i="2"/>
  <c r="K19" i="2"/>
  <c r="C19" i="2"/>
  <c r="D13" i="2"/>
  <c r="C13" i="2"/>
  <c r="C10" i="2"/>
  <c r="D14" i="2"/>
  <c r="D11" i="2" s="1"/>
  <c r="E14" i="2"/>
  <c r="F14" i="2"/>
  <c r="G14" i="2"/>
  <c r="H14" i="2"/>
  <c r="H11" i="2" s="1"/>
  <c r="I14" i="2"/>
  <c r="I11" i="2" s="1"/>
  <c r="J14" i="2"/>
  <c r="K14" i="2"/>
  <c r="C14" i="2"/>
  <c r="E11" i="2"/>
  <c r="K11" i="2"/>
  <c r="B21" i="2"/>
  <c r="B13" i="2"/>
  <c r="B12" i="2"/>
  <c r="B11" i="2"/>
  <c r="B10" i="2"/>
  <c r="B17" i="2" s="1"/>
  <c r="F13" i="2"/>
  <c r="G13" i="2"/>
  <c r="H13" i="2"/>
  <c r="I13" i="2"/>
  <c r="J13" i="2"/>
  <c r="K13" i="2"/>
  <c r="C12" i="2"/>
  <c r="F12" i="2"/>
  <c r="G12" i="2"/>
  <c r="H12" i="2"/>
  <c r="I12" i="2"/>
  <c r="J12" i="2"/>
  <c r="K12" i="2"/>
  <c r="L12" i="2" s="1"/>
  <c r="F11" i="2"/>
  <c r="G11" i="2"/>
  <c r="F10" i="2"/>
  <c r="G10" i="2"/>
  <c r="H10" i="2"/>
  <c r="I10" i="2"/>
  <c r="J10" i="2"/>
  <c r="K10" i="2"/>
  <c r="L5" i="2"/>
  <c r="L6" i="2"/>
  <c r="L7" i="2"/>
  <c r="L4" i="2"/>
  <c r="G19" i="1"/>
  <c r="G14" i="1"/>
  <c r="G15" i="1"/>
  <c r="G16" i="1"/>
  <c r="G17" i="1"/>
  <c r="G18" i="1"/>
  <c r="G13" i="1"/>
  <c r="F14" i="1"/>
  <c r="F19" i="1" s="1"/>
  <c r="H19" i="1" s="1"/>
  <c r="F15" i="1"/>
  <c r="F16" i="1"/>
  <c r="F17" i="1"/>
  <c r="F18" i="1"/>
  <c r="F13" i="1"/>
  <c r="H9" i="1"/>
  <c r="G9" i="1"/>
  <c r="G4" i="1"/>
  <c r="G5" i="1"/>
  <c r="G6" i="1"/>
  <c r="G7" i="1"/>
  <c r="G8" i="1"/>
  <c r="G3" i="1"/>
  <c r="F4" i="1"/>
  <c r="F5" i="1"/>
  <c r="F6" i="1"/>
  <c r="F7" i="1"/>
  <c r="F8" i="1"/>
  <c r="F3" i="1"/>
  <c r="F9" i="1" s="1"/>
  <c r="D12" i="2" l="1"/>
  <c r="J11" i="2"/>
  <c r="E12" i="2"/>
  <c r="E13" i="2"/>
  <c r="E10" i="2"/>
  <c r="D10" i="2"/>
  <c r="B28" i="2"/>
  <c r="B19" i="2"/>
  <c r="C11" i="2"/>
  <c r="L14" i="2"/>
  <c r="B26" i="2" l="1"/>
  <c r="B20" i="2"/>
  <c r="L13" i="2"/>
  <c r="L11" i="2"/>
  <c r="B18" i="2"/>
  <c r="B24" i="2"/>
  <c r="B25" i="2" l="1"/>
  <c r="B27" i="2"/>
</calcChain>
</file>

<file path=xl/sharedStrings.xml><?xml version="1.0" encoding="utf-8"?>
<sst xmlns="http://schemas.openxmlformats.org/spreadsheetml/2006/main" count="93" uniqueCount="41">
  <si>
    <t>MES</t>
  </si>
  <si>
    <t>Producción (Óptima)</t>
  </si>
  <si>
    <t>Inventario (Óptimo)</t>
  </si>
  <si>
    <t>Costo Producción</t>
  </si>
  <si>
    <t>Costo Almacenamiento</t>
  </si>
  <si>
    <t>Producción (No Óptima)</t>
  </si>
  <si>
    <t>Inventario (No Óptimo)</t>
  </si>
  <si>
    <t>Costo Prod Mensual</t>
  </si>
  <si>
    <t>Costo Inv Mensual</t>
  </si>
  <si>
    <t>Total</t>
  </si>
  <si>
    <t>X1</t>
  </si>
  <si>
    <t>X2</t>
  </si>
  <si>
    <t>X3</t>
  </si>
  <si>
    <t>X4</t>
  </si>
  <si>
    <t>S1</t>
  </si>
  <si>
    <t>S2</t>
  </si>
  <si>
    <t>S3</t>
  </si>
  <si>
    <t>S4</t>
  </si>
  <si>
    <t>&lt;=</t>
  </si>
  <si>
    <t>f</t>
  </si>
  <si>
    <t>Maximizar</t>
  </si>
  <si>
    <t>Sujeto a</t>
  </si>
  <si>
    <t xml:space="preserve"> </t>
  </si>
  <si>
    <t>x1 + 2x2 - 3x3 + 5x4</t>
  </si>
  <si>
    <t>5x1 - 2x2 + 6x4</t>
  </si>
  <si>
    <t>2x1 + 3x2 - 2x3 + 3x4</t>
  </si>
  <si>
    <t>-x1 + x3 + 2x4</t>
  </si>
  <si>
    <t>Z</t>
  </si>
  <si>
    <t>s1</t>
  </si>
  <si>
    <t>s2</t>
  </si>
  <si>
    <t>s3</t>
  </si>
  <si>
    <t>s4</t>
  </si>
  <si>
    <t>x3</t>
  </si>
  <si>
    <t>x1</t>
  </si>
  <si>
    <t>z = x1 + x2 + 3x + 2x</t>
  </si>
  <si>
    <t>x2</t>
  </si>
  <si>
    <t>x1 = 2</t>
  </si>
  <si>
    <t>x2 = 1</t>
  </si>
  <si>
    <t>x3 = 2</t>
  </si>
  <si>
    <t>x4 = 0</t>
  </si>
  <si>
    <t>z =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</si>
</sst>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sz val="11"/>
      <color rgb="FF000000"/>
      <name val="&quot;Aptos Narrow&quot;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1" xfId="0" applyFill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horizontal="center" wrapText="1"/>
    </xf>
    <xf numFmtId="0" fontId="3" fillId="0" borderId="0" xfId="1" applyFont="1" applyAlignment="1">
      <alignment horizontal="center"/>
    </xf>
    <xf numFmtId="0" fontId="0" fillId="0" borderId="0" xfId="0" quotePrefix="1"/>
    <xf numFmtId="0" fontId="0" fillId="2" borderId="1" xfId="0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6" fillId="0" borderId="1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3" xfId="0" applyFill="1" applyBorder="1"/>
    <xf numFmtId="0" fontId="0" fillId="0" borderId="0" xfId="0" applyBorder="1"/>
    <xf numFmtId="0" fontId="0" fillId="0" borderId="0" xfId="0" applyFont="1" applyBorder="1"/>
    <xf numFmtId="0" fontId="0" fillId="0" borderId="0" xfId="0" applyFont="1"/>
  </cellXfs>
  <cellStyles count="2">
    <cellStyle name="Normal" xfId="0" builtinId="0"/>
    <cellStyle name="Normal 2" xfId="1" xr:uid="{1E569170-8DD8-439A-92F7-207CEE6173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C8F8-E2C2-4057-91E0-F53B9B13B8F3}">
  <dimension ref="A2:U49"/>
  <sheetViews>
    <sheetView tabSelected="1" workbookViewId="0">
      <selection activeCell="H31" sqref="H31"/>
    </sheetView>
  </sheetViews>
  <sheetFormatPr baseColWidth="10" defaultRowHeight="14.25"/>
  <cols>
    <col min="2" max="2" width="9.875" customWidth="1"/>
    <col min="16" max="16" width="18" bestFit="1" customWidth="1"/>
    <col min="19" max="19" width="18.375" bestFit="1" customWidth="1"/>
  </cols>
  <sheetData>
    <row r="2" spans="1:21">
      <c r="A2" s="3"/>
      <c r="B2" s="3" t="s">
        <v>27</v>
      </c>
      <c r="C2" s="3" t="s">
        <v>10</v>
      </c>
      <c r="D2" s="3" t="s">
        <v>11</v>
      </c>
      <c r="E2" s="12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19</v>
      </c>
      <c r="O2" t="s">
        <v>20</v>
      </c>
      <c r="P2" t="s">
        <v>34</v>
      </c>
      <c r="R2" t="s">
        <v>21</v>
      </c>
      <c r="S2" t="s">
        <v>23</v>
      </c>
      <c r="T2" t="s">
        <v>18</v>
      </c>
      <c r="U2">
        <v>4</v>
      </c>
    </row>
    <row r="3" spans="1:21">
      <c r="A3" s="3" t="s">
        <v>27</v>
      </c>
      <c r="B3" s="3">
        <v>1</v>
      </c>
      <c r="C3" s="3">
        <v>-1</v>
      </c>
      <c r="D3" s="3">
        <v>-1</v>
      </c>
      <c r="E3" s="12">
        <v>-3</v>
      </c>
      <c r="F3" s="3">
        <v>-2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S3" t="s">
        <v>24</v>
      </c>
      <c r="T3" t="s">
        <v>18</v>
      </c>
      <c r="U3">
        <v>8</v>
      </c>
    </row>
    <row r="4" spans="1:21">
      <c r="A4" s="3" t="s">
        <v>28</v>
      </c>
      <c r="B4" s="3">
        <v>0</v>
      </c>
      <c r="C4" s="3">
        <v>1</v>
      </c>
      <c r="D4" s="3">
        <v>2</v>
      </c>
      <c r="E4" s="12">
        <v>-3</v>
      </c>
      <c r="F4" s="3">
        <v>5</v>
      </c>
      <c r="G4" s="3">
        <v>1</v>
      </c>
      <c r="H4" s="3">
        <v>0</v>
      </c>
      <c r="I4" s="3">
        <v>0</v>
      </c>
      <c r="J4" s="3">
        <v>0</v>
      </c>
      <c r="K4" s="3">
        <v>4</v>
      </c>
      <c r="L4">
        <f>K4/E4</f>
        <v>-1.3333333333333333</v>
      </c>
      <c r="M4" s="20"/>
      <c r="Q4" t="s">
        <v>22</v>
      </c>
      <c r="S4" t="s">
        <v>25</v>
      </c>
      <c r="T4" t="s">
        <v>18</v>
      </c>
      <c r="U4">
        <v>3</v>
      </c>
    </row>
    <row r="5" spans="1:21">
      <c r="A5" s="3" t="s">
        <v>29</v>
      </c>
      <c r="B5" s="3">
        <v>0</v>
      </c>
      <c r="C5" s="3">
        <v>5</v>
      </c>
      <c r="D5" s="3">
        <v>-2</v>
      </c>
      <c r="E5" s="12">
        <v>0</v>
      </c>
      <c r="F5" s="3">
        <v>6</v>
      </c>
      <c r="G5" s="3">
        <v>0</v>
      </c>
      <c r="H5" s="3">
        <v>1</v>
      </c>
      <c r="I5" s="3">
        <v>0</v>
      </c>
      <c r="J5" s="3">
        <v>0</v>
      </c>
      <c r="K5" s="3">
        <v>8</v>
      </c>
      <c r="L5" t="e">
        <f t="shared" ref="L5:L7" si="0">K5/E5</f>
        <v>#DIV/0!</v>
      </c>
      <c r="M5" s="20"/>
      <c r="S5" s="11" t="s">
        <v>26</v>
      </c>
      <c r="T5" t="s">
        <v>18</v>
      </c>
      <c r="U5">
        <v>0</v>
      </c>
    </row>
    <row r="6" spans="1:21">
      <c r="A6" s="3" t="s">
        <v>30</v>
      </c>
      <c r="B6" s="3">
        <v>0</v>
      </c>
      <c r="C6" s="3">
        <v>2</v>
      </c>
      <c r="D6" s="3">
        <v>3</v>
      </c>
      <c r="E6" s="12">
        <v>-2</v>
      </c>
      <c r="F6" s="3">
        <v>3</v>
      </c>
      <c r="G6" s="3">
        <v>0</v>
      </c>
      <c r="H6" s="3">
        <v>0</v>
      </c>
      <c r="I6" s="3">
        <v>1</v>
      </c>
      <c r="J6" s="3">
        <v>0</v>
      </c>
      <c r="K6" s="3">
        <v>3</v>
      </c>
      <c r="L6">
        <f t="shared" si="0"/>
        <v>-1.5</v>
      </c>
      <c r="M6" s="20"/>
    </row>
    <row r="7" spans="1:21" ht="15">
      <c r="A7" s="3" t="s">
        <v>31</v>
      </c>
      <c r="B7" s="12">
        <v>0</v>
      </c>
      <c r="C7" s="12">
        <v>-1</v>
      </c>
      <c r="D7" s="12">
        <v>0</v>
      </c>
      <c r="E7" s="13">
        <v>1</v>
      </c>
      <c r="F7" s="12">
        <v>2</v>
      </c>
      <c r="G7" s="12">
        <v>0</v>
      </c>
      <c r="H7" s="12">
        <v>0</v>
      </c>
      <c r="I7" s="12">
        <v>0</v>
      </c>
      <c r="J7" s="12">
        <v>1</v>
      </c>
      <c r="K7" s="12">
        <v>0</v>
      </c>
      <c r="L7">
        <f t="shared" si="0"/>
        <v>0</v>
      </c>
      <c r="M7" s="20"/>
    </row>
    <row r="8" spans="1:21">
      <c r="G8" s="10"/>
      <c r="H8" s="10"/>
      <c r="I8" s="10"/>
      <c r="M8" s="20"/>
    </row>
    <row r="9" spans="1:21">
      <c r="A9" s="3"/>
      <c r="B9" s="3" t="s">
        <v>27</v>
      </c>
      <c r="C9" s="12" t="s">
        <v>10</v>
      </c>
      <c r="D9" s="3" t="s">
        <v>11</v>
      </c>
      <c r="E9" s="6" t="s">
        <v>12</v>
      </c>
      <c r="F9" s="3" t="s">
        <v>13</v>
      </c>
      <c r="G9" s="3" t="s">
        <v>14</v>
      </c>
      <c r="H9" s="3" t="s">
        <v>15</v>
      </c>
      <c r="I9" s="3" t="s">
        <v>16</v>
      </c>
      <c r="J9" s="3" t="s">
        <v>17</v>
      </c>
      <c r="K9" s="3" t="s">
        <v>19</v>
      </c>
      <c r="M9" s="20"/>
    </row>
    <row r="10" spans="1:21">
      <c r="A10" s="3" t="s">
        <v>27</v>
      </c>
      <c r="B10" s="3">
        <f>B3-$E3*B$14</f>
        <v>1</v>
      </c>
      <c r="C10" s="12">
        <f>C3-$E3*C$14</f>
        <v>-4</v>
      </c>
      <c r="D10" s="3">
        <f t="shared" ref="D10:K10" si="1">D3-$E3*D$14</f>
        <v>-1</v>
      </c>
      <c r="E10" s="3">
        <f t="shared" si="1"/>
        <v>0</v>
      </c>
      <c r="F10" s="3">
        <f t="shared" si="1"/>
        <v>4</v>
      </c>
      <c r="G10" s="3">
        <f t="shared" si="1"/>
        <v>0</v>
      </c>
      <c r="H10" s="3">
        <f t="shared" si="1"/>
        <v>0</v>
      </c>
      <c r="I10" s="3">
        <f t="shared" si="1"/>
        <v>0</v>
      </c>
      <c r="J10" s="3">
        <f t="shared" si="1"/>
        <v>3</v>
      </c>
      <c r="K10" s="3">
        <f t="shared" si="1"/>
        <v>0</v>
      </c>
      <c r="M10" s="20"/>
    </row>
    <row r="11" spans="1:21">
      <c r="A11" s="3" t="s">
        <v>28</v>
      </c>
      <c r="B11" s="3">
        <f>B4-$E4*B$14</f>
        <v>0</v>
      </c>
      <c r="C11" s="12">
        <f t="shared" ref="C11:K11" si="2">C4-$E4*C$14</f>
        <v>-2</v>
      </c>
      <c r="D11" s="3">
        <f t="shared" si="2"/>
        <v>2</v>
      </c>
      <c r="E11" s="3">
        <f t="shared" si="2"/>
        <v>0</v>
      </c>
      <c r="F11" s="3">
        <f t="shared" si="2"/>
        <v>11</v>
      </c>
      <c r="G11" s="3">
        <f t="shared" si="2"/>
        <v>1</v>
      </c>
      <c r="H11" s="3">
        <f t="shared" si="2"/>
        <v>0</v>
      </c>
      <c r="I11" s="3">
        <f t="shared" si="2"/>
        <v>0</v>
      </c>
      <c r="J11" s="3">
        <f t="shared" si="2"/>
        <v>3</v>
      </c>
      <c r="K11" s="3">
        <f t="shared" si="2"/>
        <v>4</v>
      </c>
      <c r="L11" s="19">
        <f>K11/C11</f>
        <v>-2</v>
      </c>
      <c r="M11" s="20"/>
    </row>
    <row r="12" spans="1:21" ht="15">
      <c r="A12" s="3" t="s">
        <v>29</v>
      </c>
      <c r="B12" s="12">
        <f>B5-$E5*B$14</f>
        <v>0</v>
      </c>
      <c r="C12" s="13">
        <f t="shared" ref="C12:K12" si="3">C5-$E5*C$14</f>
        <v>5</v>
      </c>
      <c r="D12" s="12">
        <f t="shared" si="3"/>
        <v>-2</v>
      </c>
      <c r="E12" s="12">
        <f t="shared" si="3"/>
        <v>0</v>
      </c>
      <c r="F12" s="12">
        <f t="shared" si="3"/>
        <v>6</v>
      </c>
      <c r="G12" s="12">
        <f t="shared" si="3"/>
        <v>0</v>
      </c>
      <c r="H12" s="12">
        <f t="shared" si="3"/>
        <v>1</v>
      </c>
      <c r="I12" s="12">
        <f t="shared" si="3"/>
        <v>0</v>
      </c>
      <c r="J12" s="12">
        <f t="shared" si="3"/>
        <v>0</v>
      </c>
      <c r="K12" s="12">
        <f t="shared" si="3"/>
        <v>8</v>
      </c>
      <c r="L12" s="19">
        <f t="shared" ref="L12:L14" si="4">K12/C12</f>
        <v>1.6</v>
      </c>
      <c r="M12" s="20"/>
      <c r="O12" s="22"/>
    </row>
    <row r="13" spans="1:21">
      <c r="A13" s="3" t="s">
        <v>30</v>
      </c>
      <c r="B13" s="3">
        <f>B6-$E6*B$14</f>
        <v>0</v>
      </c>
      <c r="C13" s="12">
        <f>C6-$E6*C$14</f>
        <v>0</v>
      </c>
      <c r="D13" s="3">
        <f>D6-$E6*D$14</f>
        <v>3</v>
      </c>
      <c r="E13" s="3">
        <f t="shared" ref="E13:K13" si="5">E6-$E6*E$14</f>
        <v>0</v>
      </c>
      <c r="F13" s="3">
        <f t="shared" si="5"/>
        <v>7</v>
      </c>
      <c r="G13" s="3">
        <f t="shared" si="5"/>
        <v>0</v>
      </c>
      <c r="H13" s="3">
        <f t="shared" si="5"/>
        <v>0</v>
      </c>
      <c r="I13" s="3">
        <f t="shared" si="5"/>
        <v>1</v>
      </c>
      <c r="J13" s="3">
        <f t="shared" si="5"/>
        <v>2</v>
      </c>
      <c r="K13" s="3">
        <f t="shared" si="5"/>
        <v>3</v>
      </c>
      <c r="L13" s="19" t="e">
        <f t="shared" si="4"/>
        <v>#DIV/0!</v>
      </c>
      <c r="M13" s="21"/>
    </row>
    <row r="14" spans="1:21">
      <c r="A14" s="3" t="s">
        <v>32</v>
      </c>
      <c r="B14" s="6">
        <v>0</v>
      </c>
      <c r="C14" s="14">
        <f>C7/$E7</f>
        <v>-1</v>
      </c>
      <c r="D14" s="15">
        <f t="shared" ref="D14:K14" si="6">D7/$E7</f>
        <v>0</v>
      </c>
      <c r="E14" s="15">
        <f t="shared" si="6"/>
        <v>1</v>
      </c>
      <c r="F14" s="15">
        <f t="shared" si="6"/>
        <v>2</v>
      </c>
      <c r="G14" s="15">
        <f t="shared" si="6"/>
        <v>0</v>
      </c>
      <c r="H14" s="15">
        <f t="shared" si="6"/>
        <v>0</v>
      </c>
      <c r="I14" s="15">
        <f t="shared" si="6"/>
        <v>0</v>
      </c>
      <c r="J14" s="15">
        <f t="shared" si="6"/>
        <v>1</v>
      </c>
      <c r="K14" s="15">
        <f t="shared" si="6"/>
        <v>0</v>
      </c>
      <c r="L14" s="19">
        <f t="shared" si="4"/>
        <v>0</v>
      </c>
      <c r="M14" s="20"/>
    </row>
    <row r="15" spans="1:21">
      <c r="M15" s="20"/>
    </row>
    <row r="16" spans="1:21">
      <c r="A16" s="3"/>
      <c r="B16" s="3" t="s">
        <v>27</v>
      </c>
      <c r="C16" s="6" t="s">
        <v>10</v>
      </c>
      <c r="D16" s="12" t="s">
        <v>11</v>
      </c>
      <c r="E16" s="6" t="s">
        <v>12</v>
      </c>
      <c r="F16" s="6" t="s">
        <v>13</v>
      </c>
      <c r="G16" s="3" t="s">
        <v>14</v>
      </c>
      <c r="H16" s="3" t="s">
        <v>15</v>
      </c>
      <c r="I16" s="3" t="s">
        <v>16</v>
      </c>
      <c r="J16" s="3" t="s">
        <v>17</v>
      </c>
      <c r="K16" s="3" t="s">
        <v>19</v>
      </c>
      <c r="M16" s="20"/>
    </row>
    <row r="17" spans="1:13">
      <c r="A17" s="3" t="s">
        <v>27</v>
      </c>
      <c r="B17" s="3">
        <f>B10-$C10*B$21</f>
        <v>1</v>
      </c>
      <c r="C17" s="3">
        <f>C10-$C10*C$19</f>
        <v>0</v>
      </c>
      <c r="D17" s="12">
        <f t="shared" ref="D17:K17" si="7">D10-$C10*D$19</f>
        <v>-2.6</v>
      </c>
      <c r="E17" s="3">
        <f t="shared" si="7"/>
        <v>0</v>
      </c>
      <c r="F17" s="3">
        <f t="shared" si="7"/>
        <v>8.8000000000000007</v>
      </c>
      <c r="G17" s="3">
        <f t="shared" si="7"/>
        <v>0</v>
      </c>
      <c r="H17" s="3">
        <f t="shared" si="7"/>
        <v>0.8</v>
      </c>
      <c r="I17" s="3">
        <f t="shared" si="7"/>
        <v>0</v>
      </c>
      <c r="J17" s="3">
        <f t="shared" si="7"/>
        <v>3</v>
      </c>
      <c r="K17" s="3">
        <f t="shared" si="7"/>
        <v>6.4</v>
      </c>
      <c r="M17" s="20"/>
    </row>
    <row r="18" spans="1:13">
      <c r="A18" s="3" t="s">
        <v>28</v>
      </c>
      <c r="B18" s="3">
        <f>B11-$C11*B$21</f>
        <v>0</v>
      </c>
      <c r="C18" s="3">
        <f>C11-$C11*C$19</f>
        <v>0</v>
      </c>
      <c r="D18" s="12">
        <f t="shared" ref="D18:K18" si="8">D11-$C11*D$19</f>
        <v>1.2</v>
      </c>
      <c r="E18" s="3">
        <f t="shared" si="8"/>
        <v>0</v>
      </c>
      <c r="F18" s="3">
        <f t="shared" si="8"/>
        <v>13.4</v>
      </c>
      <c r="G18" s="3">
        <f t="shared" si="8"/>
        <v>1</v>
      </c>
      <c r="H18" s="3">
        <f t="shared" si="8"/>
        <v>0.4</v>
      </c>
      <c r="I18" s="3">
        <f t="shared" si="8"/>
        <v>0</v>
      </c>
      <c r="J18" s="3">
        <f t="shared" si="8"/>
        <v>3</v>
      </c>
      <c r="K18" s="3">
        <f t="shared" si="8"/>
        <v>7.2</v>
      </c>
      <c r="L18" s="19">
        <f>K18/D18</f>
        <v>6</v>
      </c>
      <c r="M18" s="20"/>
    </row>
    <row r="19" spans="1:13">
      <c r="A19" s="3" t="s">
        <v>33</v>
      </c>
      <c r="B19" s="3">
        <f>B12-$C12*B$21</f>
        <v>0</v>
      </c>
      <c r="C19" s="3">
        <f>C12/$C12</f>
        <v>1</v>
      </c>
      <c r="D19" s="12">
        <f t="shared" ref="D19:K19" si="9">D12/$C12</f>
        <v>-0.4</v>
      </c>
      <c r="E19" s="3">
        <f t="shared" si="9"/>
        <v>0</v>
      </c>
      <c r="F19" s="3">
        <f t="shared" si="9"/>
        <v>1.2</v>
      </c>
      <c r="G19" s="3">
        <f t="shared" si="9"/>
        <v>0</v>
      </c>
      <c r="H19" s="3">
        <f t="shared" si="9"/>
        <v>0.2</v>
      </c>
      <c r="I19" s="3">
        <f t="shared" si="9"/>
        <v>0</v>
      </c>
      <c r="J19" s="3">
        <f t="shared" si="9"/>
        <v>0</v>
      </c>
      <c r="K19" s="3">
        <f t="shared" si="9"/>
        <v>1.6</v>
      </c>
      <c r="L19" s="19">
        <f t="shared" ref="L19:L21" si="10">K19/D19</f>
        <v>-4</v>
      </c>
      <c r="M19" s="20"/>
    </row>
    <row r="20" spans="1:13">
      <c r="A20" s="3" t="s">
        <v>30</v>
      </c>
      <c r="B20" s="12">
        <f>B13-$C13*B$21</f>
        <v>0</v>
      </c>
      <c r="C20" s="12">
        <f>C13-$C13*C$19</f>
        <v>0</v>
      </c>
      <c r="D20" s="12">
        <f t="shared" ref="D20:K20" si="11">D13-$C13*D$19</f>
        <v>3</v>
      </c>
      <c r="E20" s="12">
        <f t="shared" si="11"/>
        <v>0</v>
      </c>
      <c r="F20" s="12">
        <f t="shared" si="11"/>
        <v>7</v>
      </c>
      <c r="G20" s="12">
        <f t="shared" si="11"/>
        <v>0</v>
      </c>
      <c r="H20" s="12">
        <f t="shared" si="11"/>
        <v>0</v>
      </c>
      <c r="I20" s="12">
        <f t="shared" si="11"/>
        <v>1</v>
      </c>
      <c r="J20" s="12">
        <f t="shared" si="11"/>
        <v>2</v>
      </c>
      <c r="K20" s="12">
        <f t="shared" si="11"/>
        <v>3</v>
      </c>
      <c r="L20" s="19">
        <f t="shared" si="10"/>
        <v>1</v>
      </c>
      <c r="M20" s="20"/>
    </row>
    <row r="21" spans="1:13">
      <c r="A21" s="3" t="s">
        <v>32</v>
      </c>
      <c r="B21" s="6">
        <f>B14/$C14</f>
        <v>0</v>
      </c>
      <c r="C21" s="6">
        <f>C14-$C14*C$19</f>
        <v>0</v>
      </c>
      <c r="D21" s="12">
        <f t="shared" ref="D21:K21" si="12">D14-$C14*D$19</f>
        <v>-0.4</v>
      </c>
      <c r="E21" s="6">
        <f t="shared" si="12"/>
        <v>1</v>
      </c>
      <c r="F21" s="6">
        <f t="shared" si="12"/>
        <v>3.2</v>
      </c>
      <c r="G21" s="6">
        <f t="shared" si="12"/>
        <v>0</v>
      </c>
      <c r="H21" s="6">
        <f t="shared" si="12"/>
        <v>0.2</v>
      </c>
      <c r="I21" s="6">
        <f t="shared" si="12"/>
        <v>0</v>
      </c>
      <c r="J21" s="6">
        <f t="shared" si="12"/>
        <v>1</v>
      </c>
      <c r="K21" s="6">
        <f t="shared" si="12"/>
        <v>1.6</v>
      </c>
      <c r="L21" s="19">
        <f t="shared" si="10"/>
        <v>-4</v>
      </c>
      <c r="M21" s="20"/>
    </row>
    <row r="22" spans="1:13">
      <c r="M22" s="20"/>
    </row>
    <row r="23" spans="1:13">
      <c r="A23" s="3"/>
      <c r="B23" s="3" t="s">
        <v>27</v>
      </c>
      <c r="C23" s="6" t="s">
        <v>10</v>
      </c>
      <c r="D23" s="3" t="s">
        <v>11</v>
      </c>
      <c r="E23" s="6" t="s">
        <v>12</v>
      </c>
      <c r="F23" s="3" t="s">
        <v>13</v>
      </c>
      <c r="G23" s="3" t="s">
        <v>14</v>
      </c>
      <c r="H23" s="3" t="s">
        <v>15</v>
      </c>
      <c r="I23" s="3" t="s">
        <v>16</v>
      </c>
      <c r="J23" s="3" t="s">
        <v>17</v>
      </c>
      <c r="K23" s="3" t="s">
        <v>19</v>
      </c>
      <c r="M23" s="20"/>
    </row>
    <row r="24" spans="1:13">
      <c r="A24" s="3" t="s">
        <v>27</v>
      </c>
      <c r="B24" s="3">
        <f>B17-$F17*B$28</f>
        <v>1</v>
      </c>
      <c r="C24" s="6">
        <f>C17-$D17*C27</f>
        <v>0</v>
      </c>
      <c r="D24" s="6">
        <f t="shared" ref="D24:K24" si="13">D17-$D17*D27</f>
        <v>0</v>
      </c>
      <c r="E24" s="6">
        <f t="shared" si="13"/>
        <v>0</v>
      </c>
      <c r="F24" s="6">
        <f t="shared" si="13"/>
        <v>14.866666666666667</v>
      </c>
      <c r="G24" s="6">
        <f t="shared" si="13"/>
        <v>0</v>
      </c>
      <c r="H24" s="6">
        <f t="shared" si="13"/>
        <v>0.8</v>
      </c>
      <c r="I24" s="6">
        <f t="shared" si="13"/>
        <v>0.8666666666666667</v>
      </c>
      <c r="J24" s="6">
        <f t="shared" si="13"/>
        <v>4.7333333333333334</v>
      </c>
      <c r="K24" s="6">
        <f t="shared" si="13"/>
        <v>9</v>
      </c>
      <c r="M24" s="20"/>
    </row>
    <row r="25" spans="1:13">
      <c r="A25" s="3" t="s">
        <v>28</v>
      </c>
      <c r="B25" s="3">
        <f>B18-$F18*B$28</f>
        <v>0</v>
      </c>
      <c r="C25" s="6">
        <f>C18-$D18*C$27</f>
        <v>0</v>
      </c>
      <c r="D25" s="6">
        <f t="shared" ref="D25:K25" si="14">D18-$D18*D$27</f>
        <v>0</v>
      </c>
      <c r="E25" s="6">
        <f t="shared" si="14"/>
        <v>0</v>
      </c>
      <c r="F25" s="6">
        <f t="shared" si="14"/>
        <v>10.6</v>
      </c>
      <c r="G25" s="6">
        <f t="shared" si="14"/>
        <v>1</v>
      </c>
      <c r="H25" s="6">
        <f t="shared" si="14"/>
        <v>0.4</v>
      </c>
      <c r="I25" s="6">
        <f t="shared" si="14"/>
        <v>-0.39999999999999997</v>
      </c>
      <c r="J25" s="6">
        <f t="shared" si="14"/>
        <v>2.2000000000000002</v>
      </c>
      <c r="K25" s="6">
        <f t="shared" si="14"/>
        <v>6</v>
      </c>
      <c r="L25" s="19"/>
      <c r="M25" s="20"/>
    </row>
    <row r="26" spans="1:13">
      <c r="A26" s="3" t="s">
        <v>33</v>
      </c>
      <c r="B26" s="3">
        <f>B19-$F19*B$28</f>
        <v>0</v>
      </c>
      <c r="C26" s="6">
        <f>C19-$D19*C$27</f>
        <v>1</v>
      </c>
      <c r="D26" s="6">
        <f t="shared" ref="D26:K26" si="15">D19-$D19*D$27</f>
        <v>0</v>
      </c>
      <c r="E26" s="6">
        <f t="shared" si="15"/>
        <v>0</v>
      </c>
      <c r="F26" s="6">
        <f t="shared" si="15"/>
        <v>2.1333333333333333</v>
      </c>
      <c r="G26" s="6">
        <f t="shared" si="15"/>
        <v>0</v>
      </c>
      <c r="H26" s="6">
        <f t="shared" si="15"/>
        <v>0.2</v>
      </c>
      <c r="I26" s="6">
        <f t="shared" si="15"/>
        <v>0.13333333333333333</v>
      </c>
      <c r="J26" s="6">
        <f t="shared" si="15"/>
        <v>0.26666666666666666</v>
      </c>
      <c r="K26" s="6">
        <f t="shared" si="15"/>
        <v>2</v>
      </c>
      <c r="L26" s="19"/>
      <c r="M26" s="20"/>
    </row>
    <row r="27" spans="1:13">
      <c r="A27" s="3" t="s">
        <v>35</v>
      </c>
      <c r="B27" s="3">
        <f>B20-$F20*B$28</f>
        <v>0</v>
      </c>
      <c r="C27" s="6">
        <f>C20/$D20</f>
        <v>0</v>
      </c>
      <c r="D27" s="6">
        <f t="shared" ref="D27:K27" si="16">D20/$D20</f>
        <v>1</v>
      </c>
      <c r="E27" s="6">
        <f t="shared" si="16"/>
        <v>0</v>
      </c>
      <c r="F27" s="6">
        <f t="shared" si="16"/>
        <v>2.3333333333333335</v>
      </c>
      <c r="G27" s="6">
        <f t="shared" si="16"/>
        <v>0</v>
      </c>
      <c r="H27" s="6">
        <f t="shared" si="16"/>
        <v>0</v>
      </c>
      <c r="I27" s="6">
        <f t="shared" si="16"/>
        <v>0.33333333333333331</v>
      </c>
      <c r="J27" s="6">
        <f t="shared" si="16"/>
        <v>0.66666666666666663</v>
      </c>
      <c r="K27" s="6">
        <f t="shared" si="16"/>
        <v>1</v>
      </c>
      <c r="L27" s="19"/>
      <c r="M27" s="20"/>
    </row>
    <row r="28" spans="1:13">
      <c r="A28" s="3" t="s">
        <v>32</v>
      </c>
      <c r="B28" s="6">
        <f>B21/$F21</f>
        <v>0</v>
      </c>
      <c r="C28" s="15">
        <f>C21-$D21*C$27</f>
        <v>0</v>
      </c>
      <c r="D28" s="15">
        <f t="shared" ref="D28:K28" si="17">D21-$D21*D$27</f>
        <v>0</v>
      </c>
      <c r="E28" s="15">
        <f t="shared" si="17"/>
        <v>1</v>
      </c>
      <c r="F28" s="15">
        <f t="shared" si="17"/>
        <v>4.1333333333333337</v>
      </c>
      <c r="G28" s="15">
        <f t="shared" si="17"/>
        <v>0</v>
      </c>
      <c r="H28" s="15">
        <f t="shared" si="17"/>
        <v>0.2</v>
      </c>
      <c r="I28" s="15">
        <f t="shared" si="17"/>
        <v>0.13333333333333333</v>
      </c>
      <c r="J28" s="15">
        <f t="shared" si="17"/>
        <v>1.2666666666666666</v>
      </c>
      <c r="K28" s="15">
        <f t="shared" si="17"/>
        <v>2</v>
      </c>
      <c r="L28" s="19"/>
      <c r="M28" s="20"/>
    </row>
    <row r="29" spans="1:13">
      <c r="M29" s="20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M30" s="20"/>
    </row>
    <row r="31" spans="1:13">
      <c r="A31" s="16" t="s">
        <v>36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M31" s="20"/>
    </row>
    <row r="32" spans="1:13" ht="15">
      <c r="A32" s="16" t="s">
        <v>37</v>
      </c>
      <c r="B32" s="16"/>
      <c r="C32" s="16"/>
      <c r="D32" s="16"/>
      <c r="E32" s="16"/>
      <c r="F32" s="17"/>
      <c r="G32" s="16"/>
      <c r="H32" s="16"/>
      <c r="I32" s="16"/>
      <c r="J32" s="16"/>
      <c r="K32" s="16"/>
      <c r="L32" s="16"/>
      <c r="M32" s="20"/>
    </row>
    <row r="33" spans="1:13">
      <c r="A33" s="16" t="s">
        <v>38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20"/>
    </row>
    <row r="34" spans="1:13">
      <c r="A34" s="16" t="s">
        <v>39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20"/>
    </row>
    <row r="35" spans="1:13">
      <c r="A35" s="16" t="s">
        <v>40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20"/>
    </row>
    <row r="36" spans="1:1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M36" s="20"/>
    </row>
    <row r="37" spans="1:1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M37" s="20"/>
    </row>
    <row r="38" spans="1:1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M38" s="20"/>
    </row>
    <row r="39" spans="1:1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20"/>
    </row>
    <row r="40" spans="1:1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20"/>
    </row>
    <row r="41" spans="1:1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20"/>
    </row>
    <row r="42" spans="1:1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20"/>
    </row>
    <row r="43" spans="1:1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M43" s="20"/>
    </row>
    <row r="44" spans="1:1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</row>
    <row r="45" spans="1:1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</row>
    <row r="46" spans="1:13">
      <c r="A46" s="16"/>
      <c r="B46" s="16"/>
      <c r="C46" s="16"/>
      <c r="D46" s="16"/>
      <c r="E46" s="16"/>
      <c r="F46" s="16"/>
      <c r="G46" s="16"/>
      <c r="H46" s="16"/>
      <c r="I46" s="18"/>
      <c r="J46" s="16"/>
      <c r="K46" s="16"/>
    </row>
    <row r="47" spans="1:1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</row>
    <row r="48" spans="1:1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</row>
    <row r="49" spans="1:1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D6DB-DE6E-45E1-940A-0A5B29DB7513}">
  <dimension ref="A2:H19"/>
  <sheetViews>
    <sheetView workbookViewId="0">
      <selection activeCell="G3" sqref="G3"/>
    </sheetView>
  </sheetViews>
  <sheetFormatPr baseColWidth="10" defaultRowHeight="14.25"/>
  <cols>
    <col min="2" max="4" width="11.625" customWidth="1"/>
    <col min="5" max="5" width="14.875" customWidth="1"/>
    <col min="6" max="8" width="11.625" customWidth="1"/>
  </cols>
  <sheetData>
    <row r="2" spans="1:8" ht="28.5">
      <c r="A2" s="1" t="s">
        <v>0</v>
      </c>
      <c r="B2" s="9" t="s">
        <v>1</v>
      </c>
      <c r="C2" s="9" t="s">
        <v>3</v>
      </c>
      <c r="D2" s="9" t="s">
        <v>2</v>
      </c>
      <c r="E2" s="9" t="s">
        <v>4</v>
      </c>
      <c r="F2" s="9" t="s">
        <v>7</v>
      </c>
      <c r="G2" s="9" t="s">
        <v>8</v>
      </c>
    </row>
    <row r="3" spans="1:8">
      <c r="A3" s="2">
        <v>1</v>
      </c>
      <c r="B3" s="3">
        <v>205</v>
      </c>
      <c r="C3" s="3">
        <v>50</v>
      </c>
      <c r="D3" s="3">
        <v>25</v>
      </c>
      <c r="E3" s="3">
        <v>8</v>
      </c>
      <c r="F3" s="3">
        <f t="shared" ref="F3:F8" si="0">B3*C3</f>
        <v>10250</v>
      </c>
      <c r="G3" s="3">
        <f>D3*E3</f>
        <v>200</v>
      </c>
    </row>
    <row r="4" spans="1:8">
      <c r="A4" s="2">
        <v>2</v>
      </c>
      <c r="B4" s="3">
        <v>225</v>
      </c>
      <c r="C4" s="3">
        <v>45</v>
      </c>
      <c r="D4" s="3">
        <v>0</v>
      </c>
      <c r="E4" s="3">
        <v>10</v>
      </c>
      <c r="F4" s="3">
        <f t="shared" si="0"/>
        <v>10125</v>
      </c>
      <c r="G4" s="3">
        <f t="shared" ref="G4:G8" si="1">D4*E4</f>
        <v>0</v>
      </c>
    </row>
    <row r="5" spans="1:8">
      <c r="A5" s="2">
        <v>3</v>
      </c>
      <c r="B5" s="3">
        <v>190</v>
      </c>
      <c r="C5" s="3">
        <v>55</v>
      </c>
      <c r="D5" s="3">
        <v>0</v>
      </c>
      <c r="E5" s="3">
        <v>10</v>
      </c>
      <c r="F5" s="3">
        <f t="shared" si="0"/>
        <v>10450</v>
      </c>
      <c r="G5" s="3">
        <f t="shared" si="1"/>
        <v>0</v>
      </c>
    </row>
    <row r="6" spans="1:8">
      <c r="A6" s="2">
        <v>4</v>
      </c>
      <c r="B6" s="3">
        <v>160</v>
      </c>
      <c r="C6" s="3">
        <v>52</v>
      </c>
      <c r="D6" s="3">
        <v>20</v>
      </c>
      <c r="E6" s="3">
        <v>10</v>
      </c>
      <c r="F6" s="3">
        <f t="shared" si="0"/>
        <v>8320</v>
      </c>
      <c r="G6" s="3">
        <f t="shared" si="1"/>
        <v>200</v>
      </c>
    </row>
    <row r="7" spans="1:8">
      <c r="A7" s="2">
        <v>5</v>
      </c>
      <c r="B7" s="3">
        <v>225</v>
      </c>
      <c r="C7" s="3">
        <v>48</v>
      </c>
      <c r="D7" s="3">
        <v>25</v>
      </c>
      <c r="E7" s="3">
        <v>8</v>
      </c>
      <c r="F7" s="5">
        <f t="shared" si="0"/>
        <v>10800</v>
      </c>
      <c r="G7" s="5">
        <f t="shared" si="1"/>
        <v>200</v>
      </c>
    </row>
    <row r="8" spans="1:8" ht="15">
      <c r="A8" s="2">
        <v>6</v>
      </c>
      <c r="B8" s="3">
        <v>225</v>
      </c>
      <c r="C8" s="3">
        <v>50</v>
      </c>
      <c r="D8" s="3">
        <v>0</v>
      </c>
      <c r="E8" s="3">
        <v>8</v>
      </c>
      <c r="F8" s="3">
        <f t="shared" si="0"/>
        <v>11250</v>
      </c>
      <c r="G8" s="3">
        <f t="shared" si="1"/>
        <v>0</v>
      </c>
      <c r="H8" s="7" t="s">
        <v>9</v>
      </c>
    </row>
    <row r="9" spans="1:8" ht="15">
      <c r="F9" s="6">
        <f>SUM(F3:F8)</f>
        <v>61195</v>
      </c>
      <c r="G9" s="6">
        <f>SUM(G3:G8)</f>
        <v>600</v>
      </c>
      <c r="H9" s="8">
        <f>SUM(F9:G9)</f>
        <v>61795</v>
      </c>
    </row>
    <row r="12" spans="1:8" ht="28.5">
      <c r="A12" s="1" t="s">
        <v>0</v>
      </c>
      <c r="B12" s="9" t="s">
        <v>5</v>
      </c>
      <c r="C12" s="9" t="s">
        <v>3</v>
      </c>
      <c r="D12" s="9" t="s">
        <v>6</v>
      </c>
      <c r="E12" s="9" t="s">
        <v>4</v>
      </c>
      <c r="F12" s="9" t="s">
        <v>7</v>
      </c>
      <c r="G12" s="9" t="s">
        <v>8</v>
      </c>
    </row>
    <row r="13" spans="1:8">
      <c r="A13" s="2">
        <v>1</v>
      </c>
      <c r="B13" s="4">
        <v>180</v>
      </c>
      <c r="C13" s="3">
        <v>50</v>
      </c>
      <c r="D13" s="4">
        <v>0</v>
      </c>
      <c r="E13" s="3">
        <v>8</v>
      </c>
      <c r="F13" s="3">
        <f>B13*C13</f>
        <v>9000</v>
      </c>
      <c r="G13" s="3">
        <f>D13*E13</f>
        <v>0</v>
      </c>
    </row>
    <row r="14" spans="1:8">
      <c r="A14" s="2">
        <v>2</v>
      </c>
      <c r="B14" s="4">
        <v>250</v>
      </c>
      <c r="C14" s="3">
        <v>45</v>
      </c>
      <c r="D14" s="4">
        <v>0</v>
      </c>
      <c r="E14" s="3">
        <v>10</v>
      </c>
      <c r="F14" s="3">
        <f t="shared" ref="F14:F18" si="2">B14*C14</f>
        <v>11250</v>
      </c>
      <c r="G14" s="3">
        <f t="shared" ref="G14:G18" si="3">D14*E14</f>
        <v>0</v>
      </c>
    </row>
    <row r="15" spans="1:8">
      <c r="A15" s="2">
        <v>3</v>
      </c>
      <c r="B15" s="4">
        <v>190</v>
      </c>
      <c r="C15" s="3">
        <v>55</v>
      </c>
      <c r="D15" s="4">
        <v>0</v>
      </c>
      <c r="E15" s="3">
        <v>10</v>
      </c>
      <c r="F15" s="3">
        <f t="shared" si="2"/>
        <v>10450</v>
      </c>
      <c r="G15" s="3">
        <f t="shared" si="3"/>
        <v>0</v>
      </c>
    </row>
    <row r="16" spans="1:8">
      <c r="A16" s="2">
        <v>4</v>
      </c>
      <c r="B16" s="4">
        <v>140</v>
      </c>
      <c r="C16" s="3">
        <v>52</v>
      </c>
      <c r="D16" s="4">
        <v>0</v>
      </c>
      <c r="E16" s="3">
        <v>10</v>
      </c>
      <c r="F16" s="3">
        <f t="shared" si="2"/>
        <v>7280</v>
      </c>
      <c r="G16" s="3">
        <f t="shared" si="3"/>
        <v>0</v>
      </c>
    </row>
    <row r="17" spans="1:8">
      <c r="A17" s="2">
        <v>5</v>
      </c>
      <c r="B17" s="4">
        <v>220</v>
      </c>
      <c r="C17" s="3">
        <v>48</v>
      </c>
      <c r="D17" s="4">
        <v>0</v>
      </c>
      <c r="E17" s="3">
        <v>8</v>
      </c>
      <c r="F17" s="3">
        <f t="shared" si="2"/>
        <v>10560</v>
      </c>
      <c r="G17" s="3">
        <f t="shared" si="3"/>
        <v>0</v>
      </c>
    </row>
    <row r="18" spans="1:8" ht="15">
      <c r="A18" s="2">
        <v>6</v>
      </c>
      <c r="B18" s="4">
        <v>250</v>
      </c>
      <c r="C18" s="3">
        <v>50</v>
      </c>
      <c r="D18" s="4">
        <v>0</v>
      </c>
      <c r="E18" s="3">
        <v>8</v>
      </c>
      <c r="F18" s="5">
        <f t="shared" si="2"/>
        <v>12500</v>
      </c>
      <c r="G18" s="5">
        <f t="shared" si="3"/>
        <v>0</v>
      </c>
      <c r="H18" s="7" t="s">
        <v>9</v>
      </c>
    </row>
    <row r="19" spans="1:8" ht="15">
      <c r="F19" s="6">
        <f>SUM(F13:F18)</f>
        <v>61040</v>
      </c>
      <c r="G19" s="6">
        <f>SUM(G13:G18)</f>
        <v>0</v>
      </c>
      <c r="H19" s="8">
        <f>SUM(F19:G19)</f>
        <v>61040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CHUY MORALES, RICARDO ANDRES</dc:creator>
  <cp:lastModifiedBy>César López</cp:lastModifiedBy>
  <dcterms:created xsi:type="dcterms:W3CDTF">2025-07-24T07:33:52Z</dcterms:created>
  <dcterms:modified xsi:type="dcterms:W3CDTF">2025-07-24T18:08:37Z</dcterms:modified>
</cp:coreProperties>
</file>