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049a1d6f9a797/projects/vue3/uGrade/frontend/data/"/>
    </mc:Choice>
  </mc:AlternateContent>
  <xr:revisionPtr revIDLastSave="1658" documentId="8_{6E06A47D-343A-447B-BA59-EB5B89B0348A}" xr6:coauthVersionLast="46" xr6:coauthVersionMax="46" xr10:uidLastSave="{52B6003F-7EFA-4FA7-BEB1-D3AB9F3AC6B9}"/>
  <bookViews>
    <workbookView xWindow="-110" yWindow="-110" windowWidth="19420" windowHeight="10420" tabRatio="664" firstSheet="1" activeTab="7" xr2:uid="{00000000-000D-0000-FFFF-FFFF00000000}"/>
  </bookViews>
  <sheets>
    <sheet name="BalanceSheet" sheetId="2" r:id="rId1"/>
    <sheet name="IncomeStatement" sheetId="4" r:id="rId2"/>
    <sheet name="BS-data" sheetId="3" r:id="rId3"/>
    <sheet name="PL-data" sheetId="6" r:id="rId4"/>
    <sheet name="Recon-data" sheetId="5" r:id="rId5"/>
    <sheet name="CF-data" sheetId="7" r:id="rId6"/>
    <sheet name="RatioComp-data" sheetId="8" r:id="rId7"/>
    <sheet name="Control-data" sheetId="9" r:id="rId8"/>
  </sheets>
  <definedNames>
    <definedName name="_xlnm._FilterDatabase" localSheetId="2" hidden="1">'BS-data'!$C$1:$AI$119</definedName>
    <definedName name="_xlnm._FilterDatabase" localSheetId="3" hidden="1">'PL-data'!$F$1:$AK$34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9" l="1"/>
  <c r="W2" i="9" s="1"/>
  <c r="R2" i="9"/>
  <c r="S2" i="9"/>
  <c r="T2" i="9"/>
  <c r="U2" i="9"/>
  <c r="V2" i="9"/>
  <c r="R3" i="9"/>
  <c r="S3" i="9"/>
  <c r="T3" i="9"/>
  <c r="U3" i="9"/>
  <c r="V3" i="9"/>
  <c r="R4" i="9"/>
  <c r="S4" i="9"/>
  <c r="T4" i="9"/>
  <c r="U4" i="9"/>
  <c r="V4" i="9"/>
  <c r="R5" i="9"/>
  <c r="S5" i="9"/>
  <c r="T5" i="9"/>
  <c r="U5" i="9"/>
  <c r="V5" i="9"/>
  <c r="R6" i="9"/>
  <c r="S6" i="9"/>
  <c r="T6" i="9"/>
  <c r="U6" i="9"/>
  <c r="V6" i="9"/>
  <c r="R7" i="9"/>
  <c r="S7" i="9"/>
  <c r="T7" i="9"/>
  <c r="U7" i="9"/>
  <c r="V7" i="9"/>
  <c r="R8" i="9"/>
  <c r="S8" i="9"/>
  <c r="T8" i="9"/>
  <c r="U8" i="9"/>
  <c r="V8" i="9"/>
  <c r="R9" i="9"/>
  <c r="S9" i="9"/>
  <c r="T9" i="9"/>
  <c r="U9" i="9"/>
  <c r="V9" i="9"/>
  <c r="R10" i="9"/>
  <c r="S10" i="9"/>
  <c r="T10" i="9"/>
  <c r="U10" i="9"/>
  <c r="V10" i="9"/>
  <c r="Q3" i="9"/>
  <c r="Q4" i="9"/>
  <c r="Q5" i="9"/>
  <c r="Q6" i="9"/>
  <c r="Q7" i="9"/>
  <c r="Q8" i="9"/>
  <c r="Q9" i="9"/>
  <c r="Q10" i="9"/>
  <c r="W10" i="9" s="1"/>
  <c r="AI2" i="7"/>
  <c r="X2" i="7"/>
  <c r="Y2" i="7"/>
  <c r="Z2" i="7"/>
  <c r="AA2" i="7"/>
  <c r="AB2" i="7"/>
  <c r="AC2" i="7"/>
  <c r="AD2" i="7"/>
  <c r="AE2" i="7"/>
  <c r="AF2" i="7"/>
  <c r="AG2" i="7"/>
  <c r="AH2" i="7"/>
  <c r="Y3" i="7"/>
  <c r="Z3" i="7"/>
  <c r="AA3" i="7"/>
  <c r="AB3" i="7"/>
  <c r="AC3" i="7"/>
  <c r="AD3" i="7"/>
  <c r="AE3" i="7"/>
  <c r="AF3" i="7"/>
  <c r="AG3" i="7"/>
  <c r="AH3" i="7"/>
  <c r="Y4" i="7"/>
  <c r="Z4" i="7"/>
  <c r="AA4" i="7"/>
  <c r="AB4" i="7"/>
  <c r="AC4" i="7"/>
  <c r="AD4" i="7"/>
  <c r="AE4" i="7"/>
  <c r="AF4" i="7"/>
  <c r="AG4" i="7"/>
  <c r="AH4" i="7"/>
  <c r="Y5" i="7"/>
  <c r="Z5" i="7"/>
  <c r="AA5" i="7"/>
  <c r="AB5" i="7"/>
  <c r="AC5" i="7"/>
  <c r="AD5" i="7"/>
  <c r="AE5" i="7"/>
  <c r="AF5" i="7"/>
  <c r="AG5" i="7"/>
  <c r="AH5" i="7"/>
  <c r="Y6" i="7"/>
  <c r="Z6" i="7"/>
  <c r="AA6" i="7"/>
  <c r="AB6" i="7"/>
  <c r="AC6" i="7"/>
  <c r="AD6" i="7"/>
  <c r="AE6" i="7"/>
  <c r="AF6" i="7"/>
  <c r="AG6" i="7"/>
  <c r="AH6" i="7"/>
  <c r="Y7" i="7"/>
  <c r="Z7" i="7"/>
  <c r="AA7" i="7"/>
  <c r="AB7" i="7"/>
  <c r="AC7" i="7"/>
  <c r="AD7" i="7"/>
  <c r="AE7" i="7"/>
  <c r="AF7" i="7"/>
  <c r="AG7" i="7"/>
  <c r="AH7" i="7"/>
  <c r="Y8" i="7"/>
  <c r="Z8" i="7"/>
  <c r="AA8" i="7"/>
  <c r="AB8" i="7"/>
  <c r="AC8" i="7"/>
  <c r="AD8" i="7"/>
  <c r="AE8" i="7"/>
  <c r="AF8" i="7"/>
  <c r="AG8" i="7"/>
  <c r="AH8" i="7"/>
  <c r="Y9" i="7"/>
  <c r="Z9" i="7"/>
  <c r="AA9" i="7"/>
  <c r="AB9" i="7"/>
  <c r="AC9" i="7"/>
  <c r="AD9" i="7"/>
  <c r="AE9" i="7"/>
  <c r="AF9" i="7"/>
  <c r="AG9" i="7"/>
  <c r="AH9" i="7"/>
  <c r="Y10" i="7"/>
  <c r="Z10" i="7"/>
  <c r="AA10" i="7"/>
  <c r="AB10" i="7"/>
  <c r="AC10" i="7"/>
  <c r="AD10" i="7"/>
  <c r="AE10" i="7"/>
  <c r="AF10" i="7"/>
  <c r="AG10" i="7"/>
  <c r="AH10" i="7"/>
  <c r="Y11" i="7"/>
  <c r="Z11" i="7"/>
  <c r="AA11" i="7"/>
  <c r="AB11" i="7"/>
  <c r="AC11" i="7"/>
  <c r="AD11" i="7"/>
  <c r="AE11" i="7"/>
  <c r="AF11" i="7"/>
  <c r="AG11" i="7"/>
  <c r="AH11" i="7"/>
  <c r="Y12" i="7"/>
  <c r="Z12" i="7"/>
  <c r="AA12" i="7"/>
  <c r="AB12" i="7"/>
  <c r="AC12" i="7"/>
  <c r="AD12" i="7"/>
  <c r="AE12" i="7"/>
  <c r="AF12" i="7"/>
  <c r="AG12" i="7"/>
  <c r="AH12" i="7"/>
  <c r="Y13" i="7"/>
  <c r="Z13" i="7"/>
  <c r="AA13" i="7"/>
  <c r="AB13" i="7"/>
  <c r="AC13" i="7"/>
  <c r="AD13" i="7"/>
  <c r="AE13" i="7"/>
  <c r="AF13" i="7"/>
  <c r="AG13" i="7"/>
  <c r="AH13" i="7"/>
  <c r="Y14" i="7"/>
  <c r="Z14" i="7"/>
  <c r="AA14" i="7"/>
  <c r="AB14" i="7"/>
  <c r="AC14" i="7"/>
  <c r="AD14" i="7"/>
  <c r="AE14" i="7"/>
  <c r="AF14" i="7"/>
  <c r="AG14" i="7"/>
  <c r="AH14" i="7"/>
  <c r="Y15" i="7"/>
  <c r="Z15" i="7"/>
  <c r="AA15" i="7"/>
  <c r="AB15" i="7"/>
  <c r="AC15" i="7"/>
  <c r="AD15" i="7"/>
  <c r="AE15" i="7"/>
  <c r="AF15" i="7"/>
  <c r="AG15" i="7"/>
  <c r="AH15" i="7"/>
  <c r="Y16" i="7"/>
  <c r="Z16" i="7"/>
  <c r="AA16" i="7"/>
  <c r="AB16" i="7"/>
  <c r="AC16" i="7"/>
  <c r="AD16" i="7"/>
  <c r="AE16" i="7"/>
  <c r="AF16" i="7"/>
  <c r="AG16" i="7"/>
  <c r="AH16" i="7"/>
  <c r="Y17" i="7"/>
  <c r="Z17" i="7"/>
  <c r="AA17" i="7"/>
  <c r="AB17" i="7"/>
  <c r="AC17" i="7"/>
  <c r="AD17" i="7"/>
  <c r="AE17" i="7"/>
  <c r="AF17" i="7"/>
  <c r="AG17" i="7"/>
  <c r="AH17" i="7"/>
  <c r="Y18" i="7"/>
  <c r="Z18" i="7"/>
  <c r="AA18" i="7"/>
  <c r="AB18" i="7"/>
  <c r="AC18" i="7"/>
  <c r="AD18" i="7"/>
  <c r="AE18" i="7"/>
  <c r="AF18" i="7"/>
  <c r="AG18" i="7"/>
  <c r="AH18" i="7"/>
  <c r="Y19" i="7"/>
  <c r="Z19" i="7"/>
  <c r="AA19" i="7"/>
  <c r="AB19" i="7"/>
  <c r="AC19" i="7"/>
  <c r="AD19" i="7"/>
  <c r="AE19" i="7"/>
  <c r="AF19" i="7"/>
  <c r="AG19" i="7"/>
  <c r="AH19" i="7"/>
  <c r="Y20" i="7"/>
  <c r="Z20" i="7"/>
  <c r="AA20" i="7"/>
  <c r="AB20" i="7"/>
  <c r="AC20" i="7"/>
  <c r="AD20" i="7"/>
  <c r="AE20" i="7"/>
  <c r="AF20" i="7"/>
  <c r="AG20" i="7"/>
  <c r="AH20" i="7"/>
  <c r="Y21" i="7"/>
  <c r="Z21" i="7"/>
  <c r="AA21" i="7"/>
  <c r="AB21" i="7"/>
  <c r="AC21" i="7"/>
  <c r="AD21" i="7"/>
  <c r="AE21" i="7"/>
  <c r="AF21" i="7"/>
  <c r="AG21" i="7"/>
  <c r="AH21" i="7"/>
  <c r="Y22" i="7"/>
  <c r="Z22" i="7"/>
  <c r="AA22" i="7"/>
  <c r="AB22" i="7"/>
  <c r="AC22" i="7"/>
  <c r="AD22" i="7"/>
  <c r="AE22" i="7"/>
  <c r="AF22" i="7"/>
  <c r="AG22" i="7"/>
  <c r="AH22" i="7"/>
  <c r="Y23" i="7"/>
  <c r="Z23" i="7"/>
  <c r="AA23" i="7"/>
  <c r="AB23" i="7"/>
  <c r="AC23" i="7"/>
  <c r="AD23" i="7"/>
  <c r="AE23" i="7"/>
  <c r="AF23" i="7"/>
  <c r="AG23" i="7"/>
  <c r="AH23" i="7"/>
  <c r="Y24" i="7"/>
  <c r="Z24" i="7"/>
  <c r="AA24" i="7"/>
  <c r="AB24" i="7"/>
  <c r="AC24" i="7"/>
  <c r="AD24" i="7"/>
  <c r="AE24" i="7"/>
  <c r="AF24" i="7"/>
  <c r="AG24" i="7"/>
  <c r="AH24" i="7"/>
  <c r="Y25" i="7"/>
  <c r="Z25" i="7"/>
  <c r="AA25" i="7"/>
  <c r="AB25" i="7"/>
  <c r="AC25" i="7"/>
  <c r="AD25" i="7"/>
  <c r="AE25" i="7"/>
  <c r="AF25" i="7"/>
  <c r="AG25" i="7"/>
  <c r="AH25" i="7"/>
  <c r="Y26" i="7"/>
  <c r="Z26" i="7"/>
  <c r="AA26" i="7"/>
  <c r="AB26" i="7"/>
  <c r="AC26" i="7"/>
  <c r="AD26" i="7"/>
  <c r="AE26" i="7"/>
  <c r="AF26" i="7"/>
  <c r="AG26" i="7"/>
  <c r="AH26" i="7"/>
  <c r="Y27" i="7"/>
  <c r="Z27" i="7"/>
  <c r="AA27" i="7"/>
  <c r="AB27" i="7"/>
  <c r="AC27" i="7"/>
  <c r="AD27" i="7"/>
  <c r="AE27" i="7"/>
  <c r="AF27" i="7"/>
  <c r="AG27" i="7"/>
  <c r="AH27" i="7"/>
  <c r="Y28" i="7"/>
  <c r="Z28" i="7"/>
  <c r="AA28" i="7"/>
  <c r="AB28" i="7"/>
  <c r="AC28" i="7"/>
  <c r="AD28" i="7"/>
  <c r="AE28" i="7"/>
  <c r="AF28" i="7"/>
  <c r="AG28" i="7"/>
  <c r="AH28" i="7"/>
  <c r="Y29" i="7"/>
  <c r="Z29" i="7"/>
  <c r="AA29" i="7"/>
  <c r="AB29" i="7"/>
  <c r="AC29" i="7"/>
  <c r="AD29" i="7"/>
  <c r="AE29" i="7"/>
  <c r="AF29" i="7"/>
  <c r="AG29" i="7"/>
  <c r="AH29" i="7"/>
  <c r="Y30" i="7"/>
  <c r="Z30" i="7"/>
  <c r="AA30" i="7"/>
  <c r="AB30" i="7"/>
  <c r="AC30" i="7"/>
  <c r="AD30" i="7"/>
  <c r="AE30" i="7"/>
  <c r="AF30" i="7"/>
  <c r="AG30" i="7"/>
  <c r="AH30" i="7"/>
  <c r="Y31" i="7"/>
  <c r="Z31" i="7"/>
  <c r="AA31" i="7"/>
  <c r="AB31" i="7"/>
  <c r="AC31" i="7"/>
  <c r="AD31" i="7"/>
  <c r="AE31" i="7"/>
  <c r="AF31" i="7"/>
  <c r="AG31" i="7"/>
  <c r="AH31" i="7"/>
  <c r="Y32" i="7"/>
  <c r="Z32" i="7"/>
  <c r="AA32" i="7"/>
  <c r="AB32" i="7"/>
  <c r="AC32" i="7"/>
  <c r="AD32" i="7"/>
  <c r="AE32" i="7"/>
  <c r="AF32" i="7"/>
  <c r="AG32" i="7"/>
  <c r="AH32" i="7"/>
  <c r="Y33" i="7"/>
  <c r="Z33" i="7"/>
  <c r="AA33" i="7"/>
  <c r="AB33" i="7"/>
  <c r="AC33" i="7"/>
  <c r="AD33" i="7"/>
  <c r="AE33" i="7"/>
  <c r="AF33" i="7"/>
  <c r="AG33" i="7"/>
  <c r="AH33" i="7"/>
  <c r="Y34" i="7"/>
  <c r="Z34" i="7"/>
  <c r="AA34" i="7"/>
  <c r="AB34" i="7"/>
  <c r="AC34" i="7"/>
  <c r="AD34" i="7"/>
  <c r="AE34" i="7"/>
  <c r="AF34" i="7"/>
  <c r="AG34" i="7"/>
  <c r="AH34" i="7"/>
  <c r="Y35" i="7"/>
  <c r="Z35" i="7"/>
  <c r="AA35" i="7"/>
  <c r="AB35" i="7"/>
  <c r="AC35" i="7"/>
  <c r="AD35" i="7"/>
  <c r="AE35" i="7"/>
  <c r="AF35" i="7"/>
  <c r="AG35" i="7"/>
  <c r="AH35" i="7"/>
  <c r="Y36" i="7"/>
  <c r="Z36" i="7"/>
  <c r="AA36" i="7"/>
  <c r="AB36" i="7"/>
  <c r="AC36" i="7"/>
  <c r="AD36" i="7"/>
  <c r="AE36" i="7"/>
  <c r="AF36" i="7"/>
  <c r="AG36" i="7"/>
  <c r="AH36" i="7"/>
  <c r="Y37" i="7"/>
  <c r="Z37" i="7"/>
  <c r="AA37" i="7"/>
  <c r="AB37" i="7"/>
  <c r="AC37" i="7"/>
  <c r="AD37" i="7"/>
  <c r="AE37" i="7"/>
  <c r="AF37" i="7"/>
  <c r="AG37" i="7"/>
  <c r="AH37" i="7"/>
  <c r="Y38" i="7"/>
  <c r="Z38" i="7"/>
  <c r="AA38" i="7"/>
  <c r="AB38" i="7"/>
  <c r="AC38" i="7"/>
  <c r="AD38" i="7"/>
  <c r="AE38" i="7"/>
  <c r="AF38" i="7"/>
  <c r="AG38" i="7"/>
  <c r="AH38" i="7"/>
  <c r="Y39" i="7"/>
  <c r="Z39" i="7"/>
  <c r="AA39" i="7"/>
  <c r="AB39" i="7"/>
  <c r="AC39" i="7"/>
  <c r="AD39" i="7"/>
  <c r="AE39" i="7"/>
  <c r="AF39" i="7"/>
  <c r="AG39" i="7"/>
  <c r="AH39" i="7"/>
  <c r="Y40" i="7"/>
  <c r="Z40" i="7"/>
  <c r="AA40" i="7"/>
  <c r="AB40" i="7"/>
  <c r="AC40" i="7"/>
  <c r="AD40" i="7"/>
  <c r="AE40" i="7"/>
  <c r="AF40" i="7"/>
  <c r="AG40" i="7"/>
  <c r="AH40" i="7"/>
  <c r="Y41" i="7"/>
  <c r="Z41" i="7"/>
  <c r="AA41" i="7"/>
  <c r="AB41" i="7"/>
  <c r="AC41" i="7"/>
  <c r="AD41" i="7"/>
  <c r="AE41" i="7"/>
  <c r="AF41" i="7"/>
  <c r="AG41" i="7"/>
  <c r="AH41" i="7"/>
  <c r="Y42" i="7"/>
  <c r="Z42" i="7"/>
  <c r="AA42" i="7"/>
  <c r="AB42" i="7"/>
  <c r="AC42" i="7"/>
  <c r="AD42" i="7"/>
  <c r="AE42" i="7"/>
  <c r="AF42" i="7"/>
  <c r="AG42" i="7"/>
  <c r="AH42" i="7"/>
  <c r="Y43" i="7"/>
  <c r="Z43" i="7"/>
  <c r="AA43" i="7"/>
  <c r="AB43" i="7"/>
  <c r="AC43" i="7"/>
  <c r="AD43" i="7"/>
  <c r="AE43" i="7"/>
  <c r="AF43" i="7"/>
  <c r="AG43" i="7"/>
  <c r="AH43" i="7"/>
  <c r="Y44" i="7"/>
  <c r="Z44" i="7"/>
  <c r="AA44" i="7"/>
  <c r="AB44" i="7"/>
  <c r="AC44" i="7"/>
  <c r="AD44" i="7"/>
  <c r="AE44" i="7"/>
  <c r="AF44" i="7"/>
  <c r="AG44" i="7"/>
  <c r="AH44" i="7"/>
  <c r="Y45" i="7"/>
  <c r="Z45" i="7"/>
  <c r="AA45" i="7"/>
  <c r="AB45" i="7"/>
  <c r="AC45" i="7"/>
  <c r="AD45" i="7"/>
  <c r="AE45" i="7"/>
  <c r="AF45" i="7"/>
  <c r="AG45" i="7"/>
  <c r="AH45" i="7"/>
  <c r="Y46" i="7"/>
  <c r="Z46" i="7"/>
  <c r="AA46" i="7"/>
  <c r="AB46" i="7"/>
  <c r="AC46" i="7"/>
  <c r="AD46" i="7"/>
  <c r="AE46" i="7"/>
  <c r="AF46" i="7"/>
  <c r="AG46" i="7"/>
  <c r="AH46" i="7"/>
  <c r="Y47" i="7"/>
  <c r="Z47" i="7"/>
  <c r="AA47" i="7"/>
  <c r="AB47" i="7"/>
  <c r="AC47" i="7"/>
  <c r="AD47" i="7"/>
  <c r="AE47" i="7"/>
  <c r="AF47" i="7"/>
  <c r="AG47" i="7"/>
  <c r="AH47" i="7"/>
  <c r="Y48" i="7"/>
  <c r="Z48" i="7"/>
  <c r="AA48" i="7"/>
  <c r="AB48" i="7"/>
  <c r="AC48" i="7"/>
  <c r="AD48" i="7"/>
  <c r="AE48" i="7"/>
  <c r="AF48" i="7"/>
  <c r="AG48" i="7"/>
  <c r="AH48" i="7"/>
  <c r="Y49" i="7"/>
  <c r="Z49" i="7"/>
  <c r="AA49" i="7"/>
  <c r="AB49" i="7"/>
  <c r="AC49" i="7"/>
  <c r="AD49" i="7"/>
  <c r="AE49" i="7"/>
  <c r="AF49" i="7"/>
  <c r="AG49" i="7"/>
  <c r="AH49" i="7"/>
  <c r="Y50" i="7"/>
  <c r="Z50" i="7"/>
  <c r="AA50" i="7"/>
  <c r="AB50" i="7"/>
  <c r="AC50" i="7"/>
  <c r="AD50" i="7"/>
  <c r="AE50" i="7"/>
  <c r="AF50" i="7"/>
  <c r="AG50" i="7"/>
  <c r="AH50" i="7"/>
  <c r="Y51" i="7"/>
  <c r="Z51" i="7"/>
  <c r="AA51" i="7"/>
  <c r="AB51" i="7"/>
  <c r="AC51" i="7"/>
  <c r="AD51" i="7"/>
  <c r="AE51" i="7"/>
  <c r="AF51" i="7"/>
  <c r="AG51" i="7"/>
  <c r="AH51" i="7"/>
  <c r="Y52" i="7"/>
  <c r="Z52" i="7"/>
  <c r="AA52" i="7"/>
  <c r="AB52" i="7"/>
  <c r="AC52" i="7"/>
  <c r="AD52" i="7"/>
  <c r="AE52" i="7"/>
  <c r="AF52" i="7"/>
  <c r="AG52" i="7"/>
  <c r="AH52" i="7"/>
  <c r="Y53" i="7"/>
  <c r="Z53" i="7"/>
  <c r="AA53" i="7"/>
  <c r="AB53" i="7"/>
  <c r="AC53" i="7"/>
  <c r="AD53" i="7"/>
  <c r="AE53" i="7"/>
  <c r="AF53" i="7"/>
  <c r="AG53" i="7"/>
  <c r="AH53" i="7"/>
  <c r="Y54" i="7"/>
  <c r="Z54" i="7"/>
  <c r="AA54" i="7"/>
  <c r="AB54" i="7"/>
  <c r="AC54" i="7"/>
  <c r="AD54" i="7"/>
  <c r="AE54" i="7"/>
  <c r="AF54" i="7"/>
  <c r="AG54" i="7"/>
  <c r="AH54" i="7"/>
  <c r="Y55" i="7"/>
  <c r="Z55" i="7"/>
  <c r="AA55" i="7"/>
  <c r="AB55" i="7"/>
  <c r="AC55" i="7"/>
  <c r="AD55" i="7"/>
  <c r="AE55" i="7"/>
  <c r="AF55" i="7"/>
  <c r="AG55" i="7"/>
  <c r="AH55" i="7"/>
  <c r="Y56" i="7"/>
  <c r="Z56" i="7"/>
  <c r="AA56" i="7"/>
  <c r="AB56" i="7"/>
  <c r="AC56" i="7"/>
  <c r="AD56" i="7"/>
  <c r="AE56" i="7"/>
  <c r="AF56" i="7"/>
  <c r="AG56" i="7"/>
  <c r="AH56" i="7"/>
  <c r="Y57" i="7"/>
  <c r="Z57" i="7"/>
  <c r="AA57" i="7"/>
  <c r="AB57" i="7"/>
  <c r="AC57" i="7"/>
  <c r="AD57" i="7"/>
  <c r="AE57" i="7"/>
  <c r="AF57" i="7"/>
  <c r="AG57" i="7"/>
  <c r="AH57" i="7"/>
  <c r="Y58" i="7"/>
  <c r="Z58" i="7"/>
  <c r="AA58" i="7"/>
  <c r="AB58" i="7"/>
  <c r="AC58" i="7"/>
  <c r="AD58" i="7"/>
  <c r="AE58" i="7"/>
  <c r="AF58" i="7"/>
  <c r="AG58" i="7"/>
  <c r="AH58" i="7"/>
  <c r="Y59" i="7"/>
  <c r="Z59" i="7"/>
  <c r="AA59" i="7"/>
  <c r="AB59" i="7"/>
  <c r="AC59" i="7"/>
  <c r="AD59" i="7"/>
  <c r="AE59" i="7"/>
  <c r="AF59" i="7"/>
  <c r="AG59" i="7"/>
  <c r="AH59" i="7"/>
  <c r="Y60" i="7"/>
  <c r="Z60" i="7"/>
  <c r="AA60" i="7"/>
  <c r="AB60" i="7"/>
  <c r="AC60" i="7"/>
  <c r="AD60" i="7"/>
  <c r="AE60" i="7"/>
  <c r="AF60" i="7"/>
  <c r="AG60" i="7"/>
  <c r="AH60" i="7"/>
  <c r="Y61" i="7"/>
  <c r="Z61" i="7"/>
  <c r="AA61" i="7"/>
  <c r="AB61" i="7"/>
  <c r="AC61" i="7"/>
  <c r="AD61" i="7"/>
  <c r="AE61" i="7"/>
  <c r="AF61" i="7"/>
  <c r="AG61" i="7"/>
  <c r="AH61" i="7"/>
  <c r="Y62" i="7"/>
  <c r="Z62" i="7"/>
  <c r="AA62" i="7"/>
  <c r="AB62" i="7"/>
  <c r="AC62" i="7"/>
  <c r="AD62" i="7"/>
  <c r="AE62" i="7"/>
  <c r="AF62" i="7"/>
  <c r="AG62" i="7"/>
  <c r="AH62" i="7"/>
  <c r="Y63" i="7"/>
  <c r="Z63" i="7"/>
  <c r="AA63" i="7"/>
  <c r="AB63" i="7"/>
  <c r="AC63" i="7"/>
  <c r="AD63" i="7"/>
  <c r="AE63" i="7"/>
  <c r="AF63" i="7"/>
  <c r="AG63" i="7"/>
  <c r="AH63" i="7"/>
  <c r="Y64" i="7"/>
  <c r="Z64" i="7"/>
  <c r="AA64" i="7"/>
  <c r="AB64" i="7"/>
  <c r="AC64" i="7"/>
  <c r="AD64" i="7"/>
  <c r="AE64" i="7"/>
  <c r="AF64" i="7"/>
  <c r="AG64" i="7"/>
  <c r="AH64" i="7"/>
  <c r="Y65" i="7"/>
  <c r="Z65" i="7"/>
  <c r="AA65" i="7"/>
  <c r="AB65" i="7"/>
  <c r="AC65" i="7"/>
  <c r="AD65" i="7"/>
  <c r="AE65" i="7"/>
  <c r="AF65" i="7"/>
  <c r="AG65" i="7"/>
  <c r="AH65" i="7"/>
  <c r="Y66" i="7"/>
  <c r="Z66" i="7"/>
  <c r="AA66" i="7"/>
  <c r="AB66" i="7"/>
  <c r="AC66" i="7"/>
  <c r="AD66" i="7"/>
  <c r="AE66" i="7"/>
  <c r="AF66" i="7"/>
  <c r="AG66" i="7"/>
  <c r="AH66" i="7"/>
  <c r="Y67" i="7"/>
  <c r="Z67" i="7"/>
  <c r="AA67" i="7"/>
  <c r="AB67" i="7"/>
  <c r="AC67" i="7"/>
  <c r="AD67" i="7"/>
  <c r="AE67" i="7"/>
  <c r="AF67" i="7"/>
  <c r="AG67" i="7"/>
  <c r="AH67" i="7"/>
  <c r="Y68" i="7"/>
  <c r="Z68" i="7"/>
  <c r="AA68" i="7"/>
  <c r="AB68" i="7"/>
  <c r="AC68" i="7"/>
  <c r="AD68" i="7"/>
  <c r="AE68" i="7"/>
  <c r="AF68" i="7"/>
  <c r="AG68" i="7"/>
  <c r="AH68" i="7"/>
  <c r="Y69" i="7"/>
  <c r="Z69" i="7"/>
  <c r="AA69" i="7"/>
  <c r="AB69" i="7"/>
  <c r="AC69" i="7"/>
  <c r="AD69" i="7"/>
  <c r="AE69" i="7"/>
  <c r="AF69" i="7"/>
  <c r="AG69" i="7"/>
  <c r="AH69" i="7"/>
  <c r="Y70" i="7"/>
  <c r="Z70" i="7"/>
  <c r="AA70" i="7"/>
  <c r="AB70" i="7"/>
  <c r="AC70" i="7"/>
  <c r="AD70" i="7"/>
  <c r="AE70" i="7"/>
  <c r="AF70" i="7"/>
  <c r="AG70" i="7"/>
  <c r="AH70" i="7"/>
  <c r="Y71" i="7"/>
  <c r="Z71" i="7"/>
  <c r="AA71" i="7"/>
  <c r="AB71" i="7"/>
  <c r="AC71" i="7"/>
  <c r="AD71" i="7"/>
  <c r="AE71" i="7"/>
  <c r="AF71" i="7"/>
  <c r="AG71" i="7"/>
  <c r="AH71" i="7"/>
  <c r="Y72" i="7"/>
  <c r="Z72" i="7"/>
  <c r="AA72" i="7"/>
  <c r="AB72" i="7"/>
  <c r="AC72" i="7"/>
  <c r="AD72" i="7"/>
  <c r="AE72" i="7"/>
  <c r="AF72" i="7"/>
  <c r="AG72" i="7"/>
  <c r="AH72" i="7"/>
  <c r="Y73" i="7"/>
  <c r="Z73" i="7"/>
  <c r="AA73" i="7"/>
  <c r="AB73" i="7"/>
  <c r="AC73" i="7"/>
  <c r="AD73" i="7"/>
  <c r="AE73" i="7"/>
  <c r="AF73" i="7"/>
  <c r="AG73" i="7"/>
  <c r="AH73" i="7"/>
  <c r="Y74" i="7"/>
  <c r="Z74" i="7"/>
  <c r="AA74" i="7"/>
  <c r="AB74" i="7"/>
  <c r="AC74" i="7"/>
  <c r="AD74" i="7"/>
  <c r="AE74" i="7"/>
  <c r="AF74" i="7"/>
  <c r="AG74" i="7"/>
  <c r="AH74" i="7"/>
  <c r="Y75" i="7"/>
  <c r="Z75" i="7"/>
  <c r="AA75" i="7"/>
  <c r="AB75" i="7"/>
  <c r="AC75" i="7"/>
  <c r="AD75" i="7"/>
  <c r="AE75" i="7"/>
  <c r="AF75" i="7"/>
  <c r="AG75" i="7"/>
  <c r="AH75" i="7"/>
  <c r="Y76" i="7"/>
  <c r="Z76" i="7"/>
  <c r="AA76" i="7"/>
  <c r="AB76" i="7"/>
  <c r="AC76" i="7"/>
  <c r="AD76" i="7"/>
  <c r="AE76" i="7"/>
  <c r="AF76" i="7"/>
  <c r="AG76" i="7"/>
  <c r="AH76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AI30" i="7"/>
  <c r="X31" i="7"/>
  <c r="X32" i="7"/>
  <c r="X33" i="7"/>
  <c r="X34" i="7"/>
  <c r="X35" i="7"/>
  <c r="X36" i="7"/>
  <c r="X37" i="7"/>
  <c r="X38" i="7"/>
  <c r="AI38" i="7"/>
  <c r="X39" i="7"/>
  <c r="X40" i="7"/>
  <c r="X41" i="7"/>
  <c r="X42" i="7"/>
  <c r="X43" i="7"/>
  <c r="X44" i="7"/>
  <c r="X45" i="7"/>
  <c r="X46" i="7"/>
  <c r="AI46" i="7"/>
  <c r="X47" i="7"/>
  <c r="X48" i="7"/>
  <c r="X49" i="7"/>
  <c r="X50" i="7"/>
  <c r="X51" i="7"/>
  <c r="X52" i="7"/>
  <c r="X53" i="7"/>
  <c r="X54" i="7"/>
  <c r="AI54" i="7"/>
  <c r="X55" i="7"/>
  <c r="X56" i="7"/>
  <c r="X57" i="7"/>
  <c r="X58" i="7"/>
  <c r="X59" i="7"/>
  <c r="X60" i="7"/>
  <c r="X61" i="7"/>
  <c r="X62" i="7"/>
  <c r="AI62" i="7"/>
  <c r="X63" i="7"/>
  <c r="X64" i="7"/>
  <c r="X65" i="7"/>
  <c r="X66" i="7"/>
  <c r="X67" i="7"/>
  <c r="X68" i="7"/>
  <c r="X69" i="7"/>
  <c r="X70" i="7"/>
  <c r="AI70" i="7"/>
  <c r="X71" i="7"/>
  <c r="X72" i="7"/>
  <c r="X73" i="7"/>
  <c r="X74" i="7"/>
  <c r="X75" i="7"/>
  <c r="X76" i="7"/>
  <c r="P8" i="9"/>
  <c r="O8" i="9"/>
  <c r="N8" i="9"/>
  <c r="M8" i="9"/>
  <c r="L8" i="9"/>
  <c r="P7" i="9"/>
  <c r="O7" i="9"/>
  <c r="N7" i="9"/>
  <c r="M7" i="9"/>
  <c r="L7" i="9"/>
  <c r="P6" i="9"/>
  <c r="O6" i="9"/>
  <c r="N6" i="9"/>
  <c r="M6" i="9"/>
  <c r="L6" i="9"/>
  <c r="P5" i="9"/>
  <c r="O5" i="9"/>
  <c r="N5" i="9"/>
  <c r="M5" i="9"/>
  <c r="L5" i="9"/>
  <c r="W5" i="9" s="1"/>
  <c r="P4" i="9"/>
  <c r="O4" i="9"/>
  <c r="N4" i="9"/>
  <c r="M4" i="9"/>
  <c r="L4" i="9"/>
  <c r="L2" i="9"/>
  <c r="M2" i="9"/>
  <c r="N2" i="9"/>
  <c r="O2" i="9"/>
  <c r="P2" i="9"/>
  <c r="AK3" i="8"/>
  <c r="AK4" i="8"/>
  <c r="AK5" i="8"/>
  <c r="AK6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2" i="8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L3" i="9"/>
  <c r="M3" i="9"/>
  <c r="N3" i="9"/>
  <c r="O3" i="9"/>
  <c r="P3" i="9"/>
  <c r="L10" i="9"/>
  <c r="M10" i="9"/>
  <c r="N10" i="9"/>
  <c r="O10" i="9"/>
  <c r="P10" i="9"/>
  <c r="O9" i="9"/>
  <c r="P9" i="9"/>
  <c r="N9" i="9"/>
  <c r="M9" i="9"/>
  <c r="L9" i="9"/>
  <c r="W9" i="9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2" i="7"/>
  <c r="R75" i="7"/>
  <c r="AI75" i="7" s="1"/>
  <c r="T75" i="7"/>
  <c r="U75" i="7"/>
  <c r="V75" i="7"/>
  <c r="W75" i="7"/>
  <c r="R76" i="7"/>
  <c r="AI76" i="7" s="1"/>
  <c r="T76" i="7"/>
  <c r="U76" i="7"/>
  <c r="V76" i="7"/>
  <c r="W76" i="7"/>
  <c r="R3" i="7"/>
  <c r="T3" i="7"/>
  <c r="U3" i="7"/>
  <c r="V3" i="7"/>
  <c r="W3" i="7"/>
  <c r="R4" i="7"/>
  <c r="T4" i="7"/>
  <c r="U4" i="7"/>
  <c r="V4" i="7"/>
  <c r="W4" i="7"/>
  <c r="R5" i="7"/>
  <c r="T5" i="7"/>
  <c r="U5" i="7"/>
  <c r="V5" i="7"/>
  <c r="W5" i="7"/>
  <c r="R6" i="7"/>
  <c r="AI6" i="7" s="1"/>
  <c r="T6" i="7"/>
  <c r="U6" i="7"/>
  <c r="V6" i="7"/>
  <c r="W6" i="7"/>
  <c r="R7" i="7"/>
  <c r="T7" i="7"/>
  <c r="U7" i="7"/>
  <c r="V7" i="7"/>
  <c r="W7" i="7"/>
  <c r="R8" i="7"/>
  <c r="T8" i="7"/>
  <c r="U8" i="7"/>
  <c r="V8" i="7"/>
  <c r="W8" i="7"/>
  <c r="R9" i="7"/>
  <c r="T9" i="7"/>
  <c r="U9" i="7"/>
  <c r="V9" i="7"/>
  <c r="W9" i="7"/>
  <c r="R10" i="7"/>
  <c r="T10" i="7"/>
  <c r="U10" i="7"/>
  <c r="AI10" i="7" s="1"/>
  <c r="V10" i="7"/>
  <c r="W10" i="7"/>
  <c r="R11" i="7"/>
  <c r="T11" i="7"/>
  <c r="U11" i="7"/>
  <c r="V11" i="7"/>
  <c r="W11" i="7"/>
  <c r="R12" i="7"/>
  <c r="AI12" i="7" s="1"/>
  <c r="T12" i="7"/>
  <c r="U12" i="7"/>
  <c r="V12" i="7"/>
  <c r="W12" i="7"/>
  <c r="R13" i="7"/>
  <c r="T13" i="7"/>
  <c r="U13" i="7"/>
  <c r="V13" i="7"/>
  <c r="W13" i="7"/>
  <c r="R14" i="7"/>
  <c r="AI14" i="7" s="1"/>
  <c r="T14" i="7"/>
  <c r="U14" i="7"/>
  <c r="V14" i="7"/>
  <c r="W14" i="7"/>
  <c r="R15" i="7"/>
  <c r="T15" i="7"/>
  <c r="U15" i="7"/>
  <c r="V15" i="7"/>
  <c r="W15" i="7"/>
  <c r="R16" i="7"/>
  <c r="AI16" i="7" s="1"/>
  <c r="T16" i="7"/>
  <c r="U16" i="7"/>
  <c r="V16" i="7"/>
  <c r="W16" i="7"/>
  <c r="R17" i="7"/>
  <c r="T17" i="7"/>
  <c r="U17" i="7"/>
  <c r="V17" i="7"/>
  <c r="W17" i="7"/>
  <c r="R18" i="7"/>
  <c r="AI18" i="7" s="1"/>
  <c r="T18" i="7"/>
  <c r="U18" i="7"/>
  <c r="V18" i="7"/>
  <c r="W18" i="7"/>
  <c r="R19" i="7"/>
  <c r="T19" i="7"/>
  <c r="U19" i="7"/>
  <c r="V19" i="7"/>
  <c r="W19" i="7"/>
  <c r="R20" i="7"/>
  <c r="AI20" i="7" s="1"/>
  <c r="T20" i="7"/>
  <c r="U20" i="7"/>
  <c r="V20" i="7"/>
  <c r="W20" i="7"/>
  <c r="R21" i="7"/>
  <c r="T21" i="7"/>
  <c r="U21" i="7"/>
  <c r="V21" i="7"/>
  <c r="W21" i="7"/>
  <c r="R22" i="7"/>
  <c r="AI22" i="7" s="1"/>
  <c r="T22" i="7"/>
  <c r="U22" i="7"/>
  <c r="V22" i="7"/>
  <c r="W22" i="7"/>
  <c r="R23" i="7"/>
  <c r="T23" i="7"/>
  <c r="U23" i="7"/>
  <c r="V23" i="7"/>
  <c r="W23" i="7"/>
  <c r="R24" i="7"/>
  <c r="AI24" i="7" s="1"/>
  <c r="T24" i="7"/>
  <c r="U24" i="7"/>
  <c r="V24" i="7"/>
  <c r="W24" i="7"/>
  <c r="R25" i="7"/>
  <c r="T25" i="7"/>
  <c r="U25" i="7"/>
  <c r="V25" i="7"/>
  <c r="W25" i="7"/>
  <c r="R26" i="7"/>
  <c r="T26" i="7"/>
  <c r="U26" i="7"/>
  <c r="AI26" i="7" s="1"/>
  <c r="V26" i="7"/>
  <c r="W26" i="7"/>
  <c r="R27" i="7"/>
  <c r="AI27" i="7" s="1"/>
  <c r="T27" i="7"/>
  <c r="U27" i="7"/>
  <c r="V27" i="7"/>
  <c r="W27" i="7"/>
  <c r="R28" i="7"/>
  <c r="AI28" i="7" s="1"/>
  <c r="T28" i="7"/>
  <c r="U28" i="7"/>
  <c r="V28" i="7"/>
  <c r="W28" i="7"/>
  <c r="R29" i="7"/>
  <c r="AI29" i="7" s="1"/>
  <c r="T29" i="7"/>
  <c r="U29" i="7"/>
  <c r="V29" i="7"/>
  <c r="W29" i="7"/>
  <c r="R30" i="7"/>
  <c r="T30" i="7"/>
  <c r="U30" i="7"/>
  <c r="V30" i="7"/>
  <c r="W30" i="7"/>
  <c r="R31" i="7"/>
  <c r="AI31" i="7" s="1"/>
  <c r="T31" i="7"/>
  <c r="U31" i="7"/>
  <c r="V31" i="7"/>
  <c r="W31" i="7"/>
  <c r="R32" i="7"/>
  <c r="AI32" i="7" s="1"/>
  <c r="T32" i="7"/>
  <c r="U32" i="7"/>
  <c r="V32" i="7"/>
  <c r="W32" i="7"/>
  <c r="R33" i="7"/>
  <c r="AI33" i="7" s="1"/>
  <c r="T33" i="7"/>
  <c r="U33" i="7"/>
  <c r="V33" i="7"/>
  <c r="W33" i="7"/>
  <c r="R34" i="7"/>
  <c r="T34" i="7"/>
  <c r="U34" i="7"/>
  <c r="AI34" i="7" s="1"/>
  <c r="V34" i="7"/>
  <c r="W34" i="7"/>
  <c r="R35" i="7"/>
  <c r="AI35" i="7" s="1"/>
  <c r="T35" i="7"/>
  <c r="U35" i="7"/>
  <c r="V35" i="7"/>
  <c r="W35" i="7"/>
  <c r="R36" i="7"/>
  <c r="AI36" i="7" s="1"/>
  <c r="T36" i="7"/>
  <c r="U36" i="7"/>
  <c r="V36" i="7"/>
  <c r="W36" i="7"/>
  <c r="R37" i="7"/>
  <c r="AI37" i="7" s="1"/>
  <c r="T37" i="7"/>
  <c r="U37" i="7"/>
  <c r="V37" i="7"/>
  <c r="W37" i="7"/>
  <c r="R38" i="7"/>
  <c r="T38" i="7"/>
  <c r="U38" i="7"/>
  <c r="V38" i="7"/>
  <c r="W38" i="7"/>
  <c r="R39" i="7"/>
  <c r="AI39" i="7" s="1"/>
  <c r="T39" i="7"/>
  <c r="U39" i="7"/>
  <c r="V39" i="7"/>
  <c r="W39" i="7"/>
  <c r="R40" i="7"/>
  <c r="AI40" i="7" s="1"/>
  <c r="T40" i="7"/>
  <c r="U40" i="7"/>
  <c r="V40" i="7"/>
  <c r="W40" i="7"/>
  <c r="R41" i="7"/>
  <c r="AI41" i="7" s="1"/>
  <c r="T41" i="7"/>
  <c r="U41" i="7"/>
  <c r="V41" i="7"/>
  <c r="W41" i="7"/>
  <c r="R42" i="7"/>
  <c r="T42" i="7"/>
  <c r="U42" i="7"/>
  <c r="AI42" i="7" s="1"/>
  <c r="V42" i="7"/>
  <c r="W42" i="7"/>
  <c r="R43" i="7"/>
  <c r="AI43" i="7" s="1"/>
  <c r="T43" i="7"/>
  <c r="U43" i="7"/>
  <c r="V43" i="7"/>
  <c r="W43" i="7"/>
  <c r="R44" i="7"/>
  <c r="AI44" i="7" s="1"/>
  <c r="T44" i="7"/>
  <c r="U44" i="7"/>
  <c r="V44" i="7"/>
  <c r="W44" i="7"/>
  <c r="R45" i="7"/>
  <c r="AI45" i="7" s="1"/>
  <c r="T45" i="7"/>
  <c r="U45" i="7"/>
  <c r="V45" i="7"/>
  <c r="W45" i="7"/>
  <c r="R46" i="7"/>
  <c r="T46" i="7"/>
  <c r="U46" i="7"/>
  <c r="V46" i="7"/>
  <c r="W46" i="7"/>
  <c r="R47" i="7"/>
  <c r="AI47" i="7" s="1"/>
  <c r="T47" i="7"/>
  <c r="U47" i="7"/>
  <c r="V47" i="7"/>
  <c r="W47" i="7"/>
  <c r="R48" i="7"/>
  <c r="AI48" i="7" s="1"/>
  <c r="T48" i="7"/>
  <c r="U48" i="7"/>
  <c r="V48" i="7"/>
  <c r="W48" i="7"/>
  <c r="R49" i="7"/>
  <c r="AI49" i="7" s="1"/>
  <c r="T49" i="7"/>
  <c r="U49" i="7"/>
  <c r="V49" i="7"/>
  <c r="W49" i="7"/>
  <c r="R50" i="7"/>
  <c r="T50" i="7"/>
  <c r="U50" i="7"/>
  <c r="AI50" i="7" s="1"/>
  <c r="V50" i="7"/>
  <c r="W50" i="7"/>
  <c r="R51" i="7"/>
  <c r="AI51" i="7" s="1"/>
  <c r="T51" i="7"/>
  <c r="U51" i="7"/>
  <c r="V51" i="7"/>
  <c r="W51" i="7"/>
  <c r="R52" i="7"/>
  <c r="AI52" i="7" s="1"/>
  <c r="T52" i="7"/>
  <c r="U52" i="7"/>
  <c r="V52" i="7"/>
  <c r="W52" i="7"/>
  <c r="R53" i="7"/>
  <c r="AI53" i="7" s="1"/>
  <c r="T53" i="7"/>
  <c r="U53" i="7"/>
  <c r="V53" i="7"/>
  <c r="W53" i="7"/>
  <c r="R54" i="7"/>
  <c r="T54" i="7"/>
  <c r="U54" i="7"/>
  <c r="V54" i="7"/>
  <c r="W54" i="7"/>
  <c r="R55" i="7"/>
  <c r="AI55" i="7" s="1"/>
  <c r="T55" i="7"/>
  <c r="U55" i="7"/>
  <c r="V55" i="7"/>
  <c r="W55" i="7"/>
  <c r="R56" i="7"/>
  <c r="AI56" i="7" s="1"/>
  <c r="T56" i="7"/>
  <c r="U56" i="7"/>
  <c r="V56" i="7"/>
  <c r="W56" i="7"/>
  <c r="R57" i="7"/>
  <c r="AI57" i="7" s="1"/>
  <c r="T57" i="7"/>
  <c r="U57" i="7"/>
  <c r="V57" i="7"/>
  <c r="W57" i="7"/>
  <c r="R58" i="7"/>
  <c r="T58" i="7"/>
  <c r="U58" i="7"/>
  <c r="AI58" i="7" s="1"/>
  <c r="V58" i="7"/>
  <c r="W58" i="7"/>
  <c r="R59" i="7"/>
  <c r="AI59" i="7" s="1"/>
  <c r="T59" i="7"/>
  <c r="U59" i="7"/>
  <c r="V59" i="7"/>
  <c r="W59" i="7"/>
  <c r="R60" i="7"/>
  <c r="AI60" i="7" s="1"/>
  <c r="T60" i="7"/>
  <c r="U60" i="7"/>
  <c r="V60" i="7"/>
  <c r="W60" i="7"/>
  <c r="R61" i="7"/>
  <c r="AI61" i="7" s="1"/>
  <c r="T61" i="7"/>
  <c r="U61" i="7"/>
  <c r="V61" i="7"/>
  <c r="W61" i="7"/>
  <c r="R62" i="7"/>
  <c r="T62" i="7"/>
  <c r="U62" i="7"/>
  <c r="V62" i="7"/>
  <c r="W62" i="7"/>
  <c r="R63" i="7"/>
  <c r="AI63" i="7" s="1"/>
  <c r="T63" i="7"/>
  <c r="U63" i="7"/>
  <c r="V63" i="7"/>
  <c r="W63" i="7"/>
  <c r="R64" i="7"/>
  <c r="AI64" i="7" s="1"/>
  <c r="T64" i="7"/>
  <c r="U64" i="7"/>
  <c r="V64" i="7"/>
  <c r="W64" i="7"/>
  <c r="R65" i="7"/>
  <c r="AI65" i="7" s="1"/>
  <c r="T65" i="7"/>
  <c r="U65" i="7"/>
  <c r="V65" i="7"/>
  <c r="W65" i="7"/>
  <c r="R66" i="7"/>
  <c r="T66" i="7"/>
  <c r="U66" i="7"/>
  <c r="AI66" i="7" s="1"/>
  <c r="V66" i="7"/>
  <c r="W66" i="7"/>
  <c r="R67" i="7"/>
  <c r="AI67" i="7" s="1"/>
  <c r="T67" i="7"/>
  <c r="U67" i="7"/>
  <c r="V67" i="7"/>
  <c r="W67" i="7"/>
  <c r="R68" i="7"/>
  <c r="AI68" i="7" s="1"/>
  <c r="T68" i="7"/>
  <c r="U68" i="7"/>
  <c r="V68" i="7"/>
  <c r="W68" i="7"/>
  <c r="R69" i="7"/>
  <c r="AI69" i="7" s="1"/>
  <c r="T69" i="7"/>
  <c r="U69" i="7"/>
  <c r="V69" i="7"/>
  <c r="W69" i="7"/>
  <c r="R70" i="7"/>
  <c r="T70" i="7"/>
  <c r="U70" i="7"/>
  <c r="V70" i="7"/>
  <c r="W70" i="7"/>
  <c r="R71" i="7"/>
  <c r="AI71" i="7" s="1"/>
  <c r="T71" i="7"/>
  <c r="U71" i="7"/>
  <c r="V71" i="7"/>
  <c r="W71" i="7"/>
  <c r="R72" i="7"/>
  <c r="AI72" i="7" s="1"/>
  <c r="T72" i="7"/>
  <c r="U72" i="7"/>
  <c r="V72" i="7"/>
  <c r="W72" i="7"/>
  <c r="R73" i="7"/>
  <c r="AI73" i="7" s="1"/>
  <c r="T73" i="7"/>
  <c r="U73" i="7"/>
  <c r="V73" i="7"/>
  <c r="W73" i="7"/>
  <c r="R74" i="7"/>
  <c r="T74" i="7"/>
  <c r="U74" i="7"/>
  <c r="AI74" i="7" s="1"/>
  <c r="V74" i="7"/>
  <c r="W74" i="7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S108" i="8"/>
  <c r="T108" i="8"/>
  <c r="U108" i="8"/>
  <c r="V108" i="8"/>
  <c r="W108" i="8"/>
  <c r="X108" i="8"/>
  <c r="Y108" i="8"/>
  <c r="AA108" i="8"/>
  <c r="AB108" i="8"/>
  <c r="AC108" i="8"/>
  <c r="AD108" i="8"/>
  <c r="AE108" i="8"/>
  <c r="AF108" i="8"/>
  <c r="AG108" i="8"/>
  <c r="AH108" i="8"/>
  <c r="AI108" i="8"/>
  <c r="AJ108" i="8"/>
  <c r="S3" i="8"/>
  <c r="T3" i="8"/>
  <c r="U3" i="8"/>
  <c r="V3" i="8"/>
  <c r="W3" i="8"/>
  <c r="X3" i="8"/>
  <c r="Y3" i="8"/>
  <c r="AA3" i="8"/>
  <c r="AB3" i="8"/>
  <c r="AC3" i="8"/>
  <c r="AD3" i="8"/>
  <c r="AE3" i="8"/>
  <c r="AF3" i="8"/>
  <c r="AG3" i="8"/>
  <c r="AH3" i="8"/>
  <c r="AI3" i="8"/>
  <c r="AJ3" i="8"/>
  <c r="S4" i="8"/>
  <c r="T4" i="8"/>
  <c r="U4" i="8"/>
  <c r="V4" i="8"/>
  <c r="W4" i="8"/>
  <c r="X4" i="8"/>
  <c r="Y4" i="8"/>
  <c r="AA4" i="8"/>
  <c r="AB4" i="8"/>
  <c r="AC4" i="8"/>
  <c r="AD4" i="8"/>
  <c r="AE4" i="8"/>
  <c r="AF4" i="8"/>
  <c r="AG4" i="8"/>
  <c r="AH4" i="8"/>
  <c r="AI4" i="8"/>
  <c r="AJ4" i="8"/>
  <c r="S5" i="8"/>
  <c r="T5" i="8"/>
  <c r="U5" i="8"/>
  <c r="V5" i="8"/>
  <c r="W5" i="8"/>
  <c r="X5" i="8"/>
  <c r="Y5" i="8"/>
  <c r="AA5" i="8"/>
  <c r="AB5" i="8"/>
  <c r="AC5" i="8"/>
  <c r="AD5" i="8"/>
  <c r="AE5" i="8"/>
  <c r="AF5" i="8"/>
  <c r="AG5" i="8"/>
  <c r="AH5" i="8"/>
  <c r="AI5" i="8"/>
  <c r="AJ5" i="8"/>
  <c r="S6" i="8"/>
  <c r="T6" i="8"/>
  <c r="U6" i="8"/>
  <c r="V6" i="8"/>
  <c r="W6" i="8"/>
  <c r="X6" i="8"/>
  <c r="Y6" i="8"/>
  <c r="AA6" i="8"/>
  <c r="AB6" i="8"/>
  <c r="AC6" i="8"/>
  <c r="AD6" i="8"/>
  <c r="AE6" i="8"/>
  <c r="AF6" i="8"/>
  <c r="AG6" i="8"/>
  <c r="AH6" i="8"/>
  <c r="AI6" i="8"/>
  <c r="AJ6" i="8"/>
  <c r="S7" i="8"/>
  <c r="T7" i="8"/>
  <c r="U7" i="8"/>
  <c r="V7" i="8"/>
  <c r="W7" i="8"/>
  <c r="X7" i="8"/>
  <c r="AK7" i="8" s="1"/>
  <c r="Y7" i="8"/>
  <c r="AA7" i="8"/>
  <c r="AB7" i="8"/>
  <c r="AC7" i="8"/>
  <c r="AD7" i="8"/>
  <c r="AE7" i="8"/>
  <c r="AF7" i="8"/>
  <c r="AG7" i="8"/>
  <c r="AH7" i="8"/>
  <c r="AI7" i="8"/>
  <c r="AJ7" i="8"/>
  <c r="S8" i="8"/>
  <c r="T8" i="8"/>
  <c r="U8" i="8"/>
  <c r="V8" i="8"/>
  <c r="W8" i="8"/>
  <c r="X8" i="8"/>
  <c r="Y8" i="8"/>
  <c r="AA8" i="8"/>
  <c r="AB8" i="8"/>
  <c r="AC8" i="8"/>
  <c r="AD8" i="8"/>
  <c r="AE8" i="8"/>
  <c r="AF8" i="8"/>
  <c r="AG8" i="8"/>
  <c r="AH8" i="8"/>
  <c r="AI8" i="8"/>
  <c r="AJ8" i="8"/>
  <c r="S9" i="8"/>
  <c r="T9" i="8"/>
  <c r="U9" i="8"/>
  <c r="V9" i="8"/>
  <c r="W9" i="8"/>
  <c r="X9" i="8"/>
  <c r="Y9" i="8"/>
  <c r="AA9" i="8"/>
  <c r="AB9" i="8"/>
  <c r="AC9" i="8"/>
  <c r="AD9" i="8"/>
  <c r="AE9" i="8"/>
  <c r="AF9" i="8"/>
  <c r="AG9" i="8"/>
  <c r="AH9" i="8"/>
  <c r="AI9" i="8"/>
  <c r="AJ9" i="8"/>
  <c r="S10" i="8"/>
  <c r="T10" i="8"/>
  <c r="U10" i="8"/>
  <c r="V10" i="8"/>
  <c r="W10" i="8"/>
  <c r="X10" i="8"/>
  <c r="Y10" i="8"/>
  <c r="AA10" i="8"/>
  <c r="AB10" i="8"/>
  <c r="AC10" i="8"/>
  <c r="AD10" i="8"/>
  <c r="AE10" i="8"/>
  <c r="AF10" i="8"/>
  <c r="AG10" i="8"/>
  <c r="AH10" i="8"/>
  <c r="AI10" i="8"/>
  <c r="AJ10" i="8"/>
  <c r="S11" i="8"/>
  <c r="T11" i="8"/>
  <c r="U11" i="8"/>
  <c r="V11" i="8"/>
  <c r="W11" i="8"/>
  <c r="X11" i="8"/>
  <c r="Y11" i="8"/>
  <c r="AA11" i="8"/>
  <c r="AB11" i="8"/>
  <c r="AC11" i="8"/>
  <c r="AD11" i="8"/>
  <c r="AE11" i="8"/>
  <c r="AF11" i="8"/>
  <c r="AG11" i="8"/>
  <c r="AH11" i="8"/>
  <c r="AI11" i="8"/>
  <c r="AJ11" i="8"/>
  <c r="S12" i="8"/>
  <c r="T12" i="8"/>
  <c r="U12" i="8"/>
  <c r="V12" i="8"/>
  <c r="W12" i="8"/>
  <c r="X12" i="8"/>
  <c r="Y12" i="8"/>
  <c r="AA12" i="8"/>
  <c r="AB12" i="8"/>
  <c r="AC12" i="8"/>
  <c r="AD12" i="8"/>
  <c r="AE12" i="8"/>
  <c r="AF12" i="8"/>
  <c r="AG12" i="8"/>
  <c r="AH12" i="8"/>
  <c r="AI12" i="8"/>
  <c r="AJ12" i="8"/>
  <c r="S13" i="8"/>
  <c r="T13" i="8"/>
  <c r="U13" i="8"/>
  <c r="V13" i="8"/>
  <c r="W13" i="8"/>
  <c r="X13" i="8"/>
  <c r="Y13" i="8"/>
  <c r="AA13" i="8"/>
  <c r="AB13" i="8"/>
  <c r="AC13" i="8"/>
  <c r="AD13" i="8"/>
  <c r="AE13" i="8"/>
  <c r="AF13" i="8"/>
  <c r="AG13" i="8"/>
  <c r="AH13" i="8"/>
  <c r="AI13" i="8"/>
  <c r="AJ13" i="8"/>
  <c r="S14" i="8"/>
  <c r="T14" i="8"/>
  <c r="U14" i="8"/>
  <c r="V14" i="8"/>
  <c r="W14" i="8"/>
  <c r="X14" i="8"/>
  <c r="Y14" i="8"/>
  <c r="AA14" i="8"/>
  <c r="AB14" i="8"/>
  <c r="AC14" i="8"/>
  <c r="AD14" i="8"/>
  <c r="AE14" i="8"/>
  <c r="AF14" i="8"/>
  <c r="AG14" i="8"/>
  <c r="AH14" i="8"/>
  <c r="AI14" i="8"/>
  <c r="AJ14" i="8"/>
  <c r="S15" i="8"/>
  <c r="T15" i="8"/>
  <c r="U15" i="8"/>
  <c r="V15" i="8"/>
  <c r="W15" i="8"/>
  <c r="X15" i="8"/>
  <c r="Y15" i="8"/>
  <c r="AA15" i="8"/>
  <c r="AB15" i="8"/>
  <c r="AC15" i="8"/>
  <c r="AD15" i="8"/>
  <c r="AE15" i="8"/>
  <c r="AF15" i="8"/>
  <c r="AG15" i="8"/>
  <c r="AH15" i="8"/>
  <c r="AI15" i="8"/>
  <c r="AJ15" i="8"/>
  <c r="S16" i="8"/>
  <c r="T16" i="8"/>
  <c r="U16" i="8"/>
  <c r="V16" i="8"/>
  <c r="W16" i="8"/>
  <c r="X16" i="8"/>
  <c r="Y16" i="8"/>
  <c r="AA16" i="8"/>
  <c r="AB16" i="8"/>
  <c r="AC16" i="8"/>
  <c r="AD16" i="8"/>
  <c r="AE16" i="8"/>
  <c r="AF16" i="8"/>
  <c r="AG16" i="8"/>
  <c r="AH16" i="8"/>
  <c r="AI16" i="8"/>
  <c r="AJ16" i="8"/>
  <c r="S17" i="8"/>
  <c r="T17" i="8"/>
  <c r="U17" i="8"/>
  <c r="V17" i="8"/>
  <c r="W17" i="8"/>
  <c r="X17" i="8"/>
  <c r="Y17" i="8"/>
  <c r="AA17" i="8"/>
  <c r="AB17" i="8"/>
  <c r="AC17" i="8"/>
  <c r="AD17" i="8"/>
  <c r="AE17" i="8"/>
  <c r="AF17" i="8"/>
  <c r="AG17" i="8"/>
  <c r="AH17" i="8"/>
  <c r="AI17" i="8"/>
  <c r="AJ17" i="8"/>
  <c r="S18" i="8"/>
  <c r="T18" i="8"/>
  <c r="U18" i="8"/>
  <c r="V18" i="8"/>
  <c r="W18" i="8"/>
  <c r="X18" i="8"/>
  <c r="Y18" i="8"/>
  <c r="AA18" i="8"/>
  <c r="AB18" i="8"/>
  <c r="AC18" i="8"/>
  <c r="AD18" i="8"/>
  <c r="AE18" i="8"/>
  <c r="AF18" i="8"/>
  <c r="AG18" i="8"/>
  <c r="AH18" i="8"/>
  <c r="AI18" i="8"/>
  <c r="AJ18" i="8"/>
  <c r="S19" i="8"/>
  <c r="T19" i="8"/>
  <c r="U19" i="8"/>
  <c r="V19" i="8"/>
  <c r="W19" i="8"/>
  <c r="X19" i="8"/>
  <c r="Y19" i="8"/>
  <c r="AA19" i="8"/>
  <c r="AB19" i="8"/>
  <c r="AC19" i="8"/>
  <c r="AD19" i="8"/>
  <c r="AE19" i="8"/>
  <c r="AF19" i="8"/>
  <c r="AG19" i="8"/>
  <c r="AH19" i="8"/>
  <c r="AI19" i="8"/>
  <c r="AJ19" i="8"/>
  <c r="S20" i="8"/>
  <c r="T20" i="8"/>
  <c r="U20" i="8"/>
  <c r="V20" i="8"/>
  <c r="W20" i="8"/>
  <c r="X20" i="8"/>
  <c r="Y20" i="8"/>
  <c r="AA20" i="8"/>
  <c r="AB20" i="8"/>
  <c r="AC20" i="8"/>
  <c r="AD20" i="8"/>
  <c r="AE20" i="8"/>
  <c r="AF20" i="8"/>
  <c r="AG20" i="8"/>
  <c r="AH20" i="8"/>
  <c r="AI20" i="8"/>
  <c r="AJ20" i="8"/>
  <c r="S21" i="8"/>
  <c r="T21" i="8"/>
  <c r="U21" i="8"/>
  <c r="V21" i="8"/>
  <c r="W21" i="8"/>
  <c r="X21" i="8"/>
  <c r="Y21" i="8"/>
  <c r="AA21" i="8"/>
  <c r="AB21" i="8"/>
  <c r="AC21" i="8"/>
  <c r="AD21" i="8"/>
  <c r="AE21" i="8"/>
  <c r="AF21" i="8"/>
  <c r="AG21" i="8"/>
  <c r="AH21" i="8"/>
  <c r="AI21" i="8"/>
  <c r="AJ21" i="8"/>
  <c r="S22" i="8"/>
  <c r="T22" i="8"/>
  <c r="U22" i="8"/>
  <c r="V22" i="8"/>
  <c r="W22" i="8"/>
  <c r="X22" i="8"/>
  <c r="Y22" i="8"/>
  <c r="AA22" i="8"/>
  <c r="AB22" i="8"/>
  <c r="AC22" i="8"/>
  <c r="AD22" i="8"/>
  <c r="AE22" i="8"/>
  <c r="AF22" i="8"/>
  <c r="AG22" i="8"/>
  <c r="AH22" i="8"/>
  <c r="AI22" i="8"/>
  <c r="AJ22" i="8"/>
  <c r="S23" i="8"/>
  <c r="T23" i="8"/>
  <c r="U23" i="8"/>
  <c r="V23" i="8"/>
  <c r="W23" i="8"/>
  <c r="X23" i="8"/>
  <c r="Y23" i="8"/>
  <c r="AA23" i="8"/>
  <c r="AB23" i="8"/>
  <c r="AC23" i="8"/>
  <c r="AD23" i="8"/>
  <c r="AE23" i="8"/>
  <c r="AF23" i="8"/>
  <c r="AG23" i="8"/>
  <c r="AH23" i="8"/>
  <c r="AI23" i="8"/>
  <c r="AJ23" i="8"/>
  <c r="S24" i="8"/>
  <c r="T24" i="8"/>
  <c r="U24" i="8"/>
  <c r="V24" i="8"/>
  <c r="W24" i="8"/>
  <c r="X24" i="8"/>
  <c r="Y24" i="8"/>
  <c r="AA24" i="8"/>
  <c r="AB24" i="8"/>
  <c r="AC24" i="8"/>
  <c r="AD24" i="8"/>
  <c r="AE24" i="8"/>
  <c r="AF24" i="8"/>
  <c r="AG24" i="8"/>
  <c r="AH24" i="8"/>
  <c r="AI24" i="8"/>
  <c r="AJ24" i="8"/>
  <c r="S25" i="8"/>
  <c r="T25" i="8"/>
  <c r="U25" i="8"/>
  <c r="V25" i="8"/>
  <c r="W25" i="8"/>
  <c r="X25" i="8"/>
  <c r="Y25" i="8"/>
  <c r="AA25" i="8"/>
  <c r="AB25" i="8"/>
  <c r="AC25" i="8"/>
  <c r="AD25" i="8"/>
  <c r="AE25" i="8"/>
  <c r="AF25" i="8"/>
  <c r="AG25" i="8"/>
  <c r="AH25" i="8"/>
  <c r="AI25" i="8"/>
  <c r="AJ25" i="8"/>
  <c r="S26" i="8"/>
  <c r="T26" i="8"/>
  <c r="U26" i="8"/>
  <c r="V26" i="8"/>
  <c r="W26" i="8"/>
  <c r="X26" i="8"/>
  <c r="Y26" i="8"/>
  <c r="AA26" i="8"/>
  <c r="AB26" i="8"/>
  <c r="AC26" i="8"/>
  <c r="AD26" i="8"/>
  <c r="AE26" i="8"/>
  <c r="AF26" i="8"/>
  <c r="AG26" i="8"/>
  <c r="AH26" i="8"/>
  <c r="AI26" i="8"/>
  <c r="AJ26" i="8"/>
  <c r="S27" i="8"/>
  <c r="T27" i="8"/>
  <c r="U27" i="8"/>
  <c r="V27" i="8"/>
  <c r="W27" i="8"/>
  <c r="X27" i="8"/>
  <c r="Y27" i="8"/>
  <c r="AA27" i="8"/>
  <c r="AB27" i="8"/>
  <c r="AC27" i="8"/>
  <c r="AD27" i="8"/>
  <c r="AE27" i="8"/>
  <c r="AF27" i="8"/>
  <c r="AG27" i="8"/>
  <c r="AH27" i="8"/>
  <c r="AI27" i="8"/>
  <c r="AJ27" i="8"/>
  <c r="S28" i="8"/>
  <c r="T28" i="8"/>
  <c r="U28" i="8"/>
  <c r="V28" i="8"/>
  <c r="W28" i="8"/>
  <c r="X28" i="8"/>
  <c r="Y28" i="8"/>
  <c r="AA28" i="8"/>
  <c r="AB28" i="8"/>
  <c r="AC28" i="8"/>
  <c r="AD28" i="8"/>
  <c r="AE28" i="8"/>
  <c r="AF28" i="8"/>
  <c r="AG28" i="8"/>
  <c r="AH28" i="8"/>
  <c r="AI28" i="8"/>
  <c r="AJ28" i="8"/>
  <c r="S29" i="8"/>
  <c r="T29" i="8"/>
  <c r="U29" i="8"/>
  <c r="V29" i="8"/>
  <c r="W29" i="8"/>
  <c r="X29" i="8"/>
  <c r="Y29" i="8"/>
  <c r="AA29" i="8"/>
  <c r="AB29" i="8"/>
  <c r="AC29" i="8"/>
  <c r="AD29" i="8"/>
  <c r="AE29" i="8"/>
  <c r="AF29" i="8"/>
  <c r="AG29" i="8"/>
  <c r="AH29" i="8"/>
  <c r="AI29" i="8"/>
  <c r="AJ29" i="8"/>
  <c r="S30" i="8"/>
  <c r="T30" i="8"/>
  <c r="U30" i="8"/>
  <c r="V30" i="8"/>
  <c r="W30" i="8"/>
  <c r="X30" i="8"/>
  <c r="Y30" i="8"/>
  <c r="AA30" i="8"/>
  <c r="AB30" i="8"/>
  <c r="AC30" i="8"/>
  <c r="AD30" i="8"/>
  <c r="AE30" i="8"/>
  <c r="AF30" i="8"/>
  <c r="AG30" i="8"/>
  <c r="AH30" i="8"/>
  <c r="AI30" i="8"/>
  <c r="AJ30" i="8"/>
  <c r="S31" i="8"/>
  <c r="T31" i="8"/>
  <c r="U31" i="8"/>
  <c r="V31" i="8"/>
  <c r="W31" i="8"/>
  <c r="X31" i="8"/>
  <c r="Y31" i="8"/>
  <c r="AA31" i="8"/>
  <c r="AB31" i="8"/>
  <c r="AC31" i="8"/>
  <c r="AD31" i="8"/>
  <c r="AE31" i="8"/>
  <c r="AF31" i="8"/>
  <c r="AG31" i="8"/>
  <c r="AH31" i="8"/>
  <c r="AI31" i="8"/>
  <c r="AJ31" i="8"/>
  <c r="S32" i="8"/>
  <c r="T32" i="8"/>
  <c r="U32" i="8"/>
  <c r="V32" i="8"/>
  <c r="W32" i="8"/>
  <c r="X32" i="8"/>
  <c r="Y32" i="8"/>
  <c r="AA32" i="8"/>
  <c r="AB32" i="8"/>
  <c r="AC32" i="8"/>
  <c r="AD32" i="8"/>
  <c r="AE32" i="8"/>
  <c r="AF32" i="8"/>
  <c r="AG32" i="8"/>
  <c r="AH32" i="8"/>
  <c r="AI32" i="8"/>
  <c r="AJ32" i="8"/>
  <c r="S33" i="8"/>
  <c r="T33" i="8"/>
  <c r="U33" i="8"/>
  <c r="V33" i="8"/>
  <c r="W33" i="8"/>
  <c r="X33" i="8"/>
  <c r="Y33" i="8"/>
  <c r="AA33" i="8"/>
  <c r="AB33" i="8"/>
  <c r="AC33" i="8"/>
  <c r="AD33" i="8"/>
  <c r="AE33" i="8"/>
  <c r="AF33" i="8"/>
  <c r="AG33" i="8"/>
  <c r="AH33" i="8"/>
  <c r="AI33" i="8"/>
  <c r="AJ33" i="8"/>
  <c r="S34" i="8"/>
  <c r="T34" i="8"/>
  <c r="U34" i="8"/>
  <c r="V34" i="8"/>
  <c r="W34" i="8"/>
  <c r="X34" i="8"/>
  <c r="Y34" i="8"/>
  <c r="AA34" i="8"/>
  <c r="AB34" i="8"/>
  <c r="AC34" i="8"/>
  <c r="AD34" i="8"/>
  <c r="AE34" i="8"/>
  <c r="AF34" i="8"/>
  <c r="AG34" i="8"/>
  <c r="AH34" i="8"/>
  <c r="AI34" i="8"/>
  <c r="AJ34" i="8"/>
  <c r="S35" i="8"/>
  <c r="T35" i="8"/>
  <c r="U35" i="8"/>
  <c r="V35" i="8"/>
  <c r="W35" i="8"/>
  <c r="X35" i="8"/>
  <c r="Y35" i="8"/>
  <c r="AA35" i="8"/>
  <c r="AB35" i="8"/>
  <c r="AC35" i="8"/>
  <c r="AD35" i="8"/>
  <c r="AE35" i="8"/>
  <c r="AF35" i="8"/>
  <c r="AG35" i="8"/>
  <c r="AH35" i="8"/>
  <c r="AI35" i="8"/>
  <c r="AJ35" i="8"/>
  <c r="S36" i="8"/>
  <c r="T36" i="8"/>
  <c r="U36" i="8"/>
  <c r="V36" i="8"/>
  <c r="W36" i="8"/>
  <c r="X36" i="8"/>
  <c r="Y36" i="8"/>
  <c r="AA36" i="8"/>
  <c r="AB36" i="8"/>
  <c r="AC36" i="8"/>
  <c r="AD36" i="8"/>
  <c r="AE36" i="8"/>
  <c r="AF36" i="8"/>
  <c r="AG36" i="8"/>
  <c r="AH36" i="8"/>
  <c r="AI36" i="8"/>
  <c r="AJ36" i="8"/>
  <c r="S37" i="8"/>
  <c r="T37" i="8"/>
  <c r="U37" i="8"/>
  <c r="V37" i="8"/>
  <c r="W37" i="8"/>
  <c r="X37" i="8"/>
  <c r="Y37" i="8"/>
  <c r="AA37" i="8"/>
  <c r="AB37" i="8"/>
  <c r="AC37" i="8"/>
  <c r="AD37" i="8"/>
  <c r="AE37" i="8"/>
  <c r="AF37" i="8"/>
  <c r="AG37" i="8"/>
  <c r="AH37" i="8"/>
  <c r="AI37" i="8"/>
  <c r="AJ37" i="8"/>
  <c r="S38" i="8"/>
  <c r="T38" i="8"/>
  <c r="U38" i="8"/>
  <c r="V38" i="8"/>
  <c r="W38" i="8"/>
  <c r="X38" i="8"/>
  <c r="Y38" i="8"/>
  <c r="AA38" i="8"/>
  <c r="AB38" i="8"/>
  <c r="AC38" i="8"/>
  <c r="AD38" i="8"/>
  <c r="AE38" i="8"/>
  <c r="AF38" i="8"/>
  <c r="AG38" i="8"/>
  <c r="AH38" i="8"/>
  <c r="AI38" i="8"/>
  <c r="AJ38" i="8"/>
  <c r="S39" i="8"/>
  <c r="T39" i="8"/>
  <c r="U39" i="8"/>
  <c r="V39" i="8"/>
  <c r="W39" i="8"/>
  <c r="X39" i="8"/>
  <c r="Y39" i="8"/>
  <c r="AA39" i="8"/>
  <c r="AB39" i="8"/>
  <c r="AC39" i="8"/>
  <c r="AD39" i="8"/>
  <c r="AE39" i="8"/>
  <c r="AF39" i="8"/>
  <c r="AG39" i="8"/>
  <c r="AH39" i="8"/>
  <c r="AI39" i="8"/>
  <c r="AJ39" i="8"/>
  <c r="S40" i="8"/>
  <c r="T40" i="8"/>
  <c r="U40" i="8"/>
  <c r="V40" i="8"/>
  <c r="W40" i="8"/>
  <c r="X40" i="8"/>
  <c r="Y40" i="8"/>
  <c r="AA40" i="8"/>
  <c r="AB40" i="8"/>
  <c r="AC40" i="8"/>
  <c r="AD40" i="8"/>
  <c r="AE40" i="8"/>
  <c r="AF40" i="8"/>
  <c r="AG40" i="8"/>
  <c r="AH40" i="8"/>
  <c r="AI40" i="8"/>
  <c r="AJ40" i="8"/>
  <c r="S41" i="8"/>
  <c r="T41" i="8"/>
  <c r="U41" i="8"/>
  <c r="V41" i="8"/>
  <c r="W41" i="8"/>
  <c r="X41" i="8"/>
  <c r="Y41" i="8"/>
  <c r="AA41" i="8"/>
  <c r="AB41" i="8"/>
  <c r="AC41" i="8"/>
  <c r="AD41" i="8"/>
  <c r="AE41" i="8"/>
  <c r="AF41" i="8"/>
  <c r="AG41" i="8"/>
  <c r="AH41" i="8"/>
  <c r="AI41" i="8"/>
  <c r="AJ41" i="8"/>
  <c r="S42" i="8"/>
  <c r="T42" i="8"/>
  <c r="U42" i="8"/>
  <c r="V42" i="8"/>
  <c r="W42" i="8"/>
  <c r="X42" i="8"/>
  <c r="Y42" i="8"/>
  <c r="AA42" i="8"/>
  <c r="AB42" i="8"/>
  <c r="AC42" i="8"/>
  <c r="AD42" i="8"/>
  <c r="AE42" i="8"/>
  <c r="AF42" i="8"/>
  <c r="AG42" i="8"/>
  <c r="AH42" i="8"/>
  <c r="AI42" i="8"/>
  <c r="AJ42" i="8"/>
  <c r="S43" i="8"/>
  <c r="T43" i="8"/>
  <c r="U43" i="8"/>
  <c r="V43" i="8"/>
  <c r="W43" i="8"/>
  <c r="X43" i="8"/>
  <c r="Y43" i="8"/>
  <c r="AA43" i="8"/>
  <c r="AB43" i="8"/>
  <c r="AC43" i="8"/>
  <c r="AD43" i="8"/>
  <c r="AE43" i="8"/>
  <c r="AF43" i="8"/>
  <c r="AG43" i="8"/>
  <c r="AH43" i="8"/>
  <c r="AI43" i="8"/>
  <c r="AJ43" i="8"/>
  <c r="S44" i="8"/>
  <c r="T44" i="8"/>
  <c r="U44" i="8"/>
  <c r="V44" i="8"/>
  <c r="W44" i="8"/>
  <c r="X44" i="8"/>
  <c r="Y44" i="8"/>
  <c r="AA44" i="8"/>
  <c r="AB44" i="8"/>
  <c r="AC44" i="8"/>
  <c r="AD44" i="8"/>
  <c r="AE44" i="8"/>
  <c r="AF44" i="8"/>
  <c r="AG44" i="8"/>
  <c r="AH44" i="8"/>
  <c r="AI44" i="8"/>
  <c r="AJ44" i="8"/>
  <c r="S45" i="8"/>
  <c r="T45" i="8"/>
  <c r="U45" i="8"/>
  <c r="V45" i="8"/>
  <c r="W45" i="8"/>
  <c r="X45" i="8"/>
  <c r="Y45" i="8"/>
  <c r="AA45" i="8"/>
  <c r="AB45" i="8"/>
  <c r="AC45" i="8"/>
  <c r="AD45" i="8"/>
  <c r="AE45" i="8"/>
  <c r="AF45" i="8"/>
  <c r="AG45" i="8"/>
  <c r="AH45" i="8"/>
  <c r="AI45" i="8"/>
  <c r="AJ45" i="8"/>
  <c r="S46" i="8"/>
  <c r="T46" i="8"/>
  <c r="U46" i="8"/>
  <c r="V46" i="8"/>
  <c r="W46" i="8"/>
  <c r="X46" i="8"/>
  <c r="Y46" i="8"/>
  <c r="AA46" i="8"/>
  <c r="AB46" i="8"/>
  <c r="AC46" i="8"/>
  <c r="AD46" i="8"/>
  <c r="AE46" i="8"/>
  <c r="AF46" i="8"/>
  <c r="AG46" i="8"/>
  <c r="AH46" i="8"/>
  <c r="AI46" i="8"/>
  <c r="AJ46" i="8"/>
  <c r="S47" i="8"/>
  <c r="T47" i="8"/>
  <c r="U47" i="8"/>
  <c r="V47" i="8"/>
  <c r="W47" i="8"/>
  <c r="X47" i="8"/>
  <c r="Y47" i="8"/>
  <c r="AA47" i="8"/>
  <c r="AB47" i="8"/>
  <c r="AC47" i="8"/>
  <c r="AD47" i="8"/>
  <c r="AE47" i="8"/>
  <c r="AF47" i="8"/>
  <c r="AG47" i="8"/>
  <c r="AH47" i="8"/>
  <c r="AI47" i="8"/>
  <c r="AJ47" i="8"/>
  <c r="S48" i="8"/>
  <c r="T48" i="8"/>
  <c r="U48" i="8"/>
  <c r="V48" i="8"/>
  <c r="W48" i="8"/>
  <c r="X48" i="8"/>
  <c r="Y48" i="8"/>
  <c r="AA48" i="8"/>
  <c r="AB48" i="8"/>
  <c r="AC48" i="8"/>
  <c r="AD48" i="8"/>
  <c r="AE48" i="8"/>
  <c r="AF48" i="8"/>
  <c r="AG48" i="8"/>
  <c r="AH48" i="8"/>
  <c r="AI48" i="8"/>
  <c r="AJ48" i="8"/>
  <c r="S49" i="8"/>
  <c r="T49" i="8"/>
  <c r="U49" i="8"/>
  <c r="V49" i="8"/>
  <c r="W49" i="8"/>
  <c r="X49" i="8"/>
  <c r="Y49" i="8"/>
  <c r="AA49" i="8"/>
  <c r="AB49" i="8"/>
  <c r="AC49" i="8"/>
  <c r="AD49" i="8"/>
  <c r="AE49" i="8"/>
  <c r="AF49" i="8"/>
  <c r="AG49" i="8"/>
  <c r="AH49" i="8"/>
  <c r="AI49" i="8"/>
  <c r="AJ49" i="8"/>
  <c r="S50" i="8"/>
  <c r="T50" i="8"/>
  <c r="U50" i="8"/>
  <c r="V50" i="8"/>
  <c r="W50" i="8"/>
  <c r="X50" i="8"/>
  <c r="Y50" i="8"/>
  <c r="AA50" i="8"/>
  <c r="AB50" i="8"/>
  <c r="AC50" i="8"/>
  <c r="AD50" i="8"/>
  <c r="AE50" i="8"/>
  <c r="AF50" i="8"/>
  <c r="AG50" i="8"/>
  <c r="AH50" i="8"/>
  <c r="AI50" i="8"/>
  <c r="AJ50" i="8"/>
  <c r="S51" i="8"/>
  <c r="T51" i="8"/>
  <c r="U51" i="8"/>
  <c r="V51" i="8"/>
  <c r="W51" i="8"/>
  <c r="X51" i="8"/>
  <c r="Y51" i="8"/>
  <c r="AA51" i="8"/>
  <c r="AB51" i="8"/>
  <c r="AC51" i="8"/>
  <c r="AD51" i="8"/>
  <c r="AE51" i="8"/>
  <c r="AF51" i="8"/>
  <c r="AG51" i="8"/>
  <c r="AH51" i="8"/>
  <c r="AI51" i="8"/>
  <c r="AJ51" i="8"/>
  <c r="S52" i="8"/>
  <c r="T52" i="8"/>
  <c r="U52" i="8"/>
  <c r="V52" i="8"/>
  <c r="W52" i="8"/>
  <c r="X52" i="8"/>
  <c r="Y52" i="8"/>
  <c r="AA52" i="8"/>
  <c r="AB52" i="8"/>
  <c r="AC52" i="8"/>
  <c r="AD52" i="8"/>
  <c r="AE52" i="8"/>
  <c r="AF52" i="8"/>
  <c r="AG52" i="8"/>
  <c r="AH52" i="8"/>
  <c r="AI52" i="8"/>
  <c r="AJ52" i="8"/>
  <c r="S53" i="8"/>
  <c r="T53" i="8"/>
  <c r="U53" i="8"/>
  <c r="V53" i="8"/>
  <c r="W53" i="8"/>
  <c r="X53" i="8"/>
  <c r="Y53" i="8"/>
  <c r="AA53" i="8"/>
  <c r="AB53" i="8"/>
  <c r="AC53" i="8"/>
  <c r="AD53" i="8"/>
  <c r="AE53" i="8"/>
  <c r="AF53" i="8"/>
  <c r="AG53" i="8"/>
  <c r="AH53" i="8"/>
  <c r="AI53" i="8"/>
  <c r="AJ53" i="8"/>
  <c r="S54" i="8"/>
  <c r="T54" i="8"/>
  <c r="U54" i="8"/>
  <c r="V54" i="8"/>
  <c r="W54" i="8"/>
  <c r="X54" i="8"/>
  <c r="Y54" i="8"/>
  <c r="AA54" i="8"/>
  <c r="AB54" i="8"/>
  <c r="AC54" i="8"/>
  <c r="AD54" i="8"/>
  <c r="AE54" i="8"/>
  <c r="AF54" i="8"/>
  <c r="AG54" i="8"/>
  <c r="AH54" i="8"/>
  <c r="AI54" i="8"/>
  <c r="AJ54" i="8"/>
  <c r="S55" i="8"/>
  <c r="T55" i="8"/>
  <c r="U55" i="8"/>
  <c r="V55" i="8"/>
  <c r="W55" i="8"/>
  <c r="X55" i="8"/>
  <c r="Y55" i="8"/>
  <c r="AA55" i="8"/>
  <c r="AB55" i="8"/>
  <c r="AC55" i="8"/>
  <c r="AD55" i="8"/>
  <c r="AE55" i="8"/>
  <c r="AF55" i="8"/>
  <c r="AG55" i="8"/>
  <c r="AH55" i="8"/>
  <c r="AI55" i="8"/>
  <c r="AJ55" i="8"/>
  <c r="S56" i="8"/>
  <c r="T56" i="8"/>
  <c r="U56" i="8"/>
  <c r="V56" i="8"/>
  <c r="W56" i="8"/>
  <c r="X56" i="8"/>
  <c r="Y56" i="8"/>
  <c r="AA56" i="8"/>
  <c r="AB56" i="8"/>
  <c r="AC56" i="8"/>
  <c r="AD56" i="8"/>
  <c r="AE56" i="8"/>
  <c r="AF56" i="8"/>
  <c r="AG56" i="8"/>
  <c r="AH56" i="8"/>
  <c r="AI56" i="8"/>
  <c r="AJ56" i="8"/>
  <c r="S57" i="8"/>
  <c r="T57" i="8"/>
  <c r="U57" i="8"/>
  <c r="V57" i="8"/>
  <c r="W57" i="8"/>
  <c r="X57" i="8"/>
  <c r="Y57" i="8"/>
  <c r="AA57" i="8"/>
  <c r="AB57" i="8"/>
  <c r="AC57" i="8"/>
  <c r="AD57" i="8"/>
  <c r="AE57" i="8"/>
  <c r="AF57" i="8"/>
  <c r="AG57" i="8"/>
  <c r="AH57" i="8"/>
  <c r="AI57" i="8"/>
  <c r="AJ57" i="8"/>
  <c r="S58" i="8"/>
  <c r="T58" i="8"/>
  <c r="U58" i="8"/>
  <c r="V58" i="8"/>
  <c r="W58" i="8"/>
  <c r="X58" i="8"/>
  <c r="Y58" i="8"/>
  <c r="AA58" i="8"/>
  <c r="AB58" i="8"/>
  <c r="AC58" i="8"/>
  <c r="AD58" i="8"/>
  <c r="AE58" i="8"/>
  <c r="AF58" i="8"/>
  <c r="AG58" i="8"/>
  <c r="AH58" i="8"/>
  <c r="AI58" i="8"/>
  <c r="AJ58" i="8"/>
  <c r="S59" i="8"/>
  <c r="T59" i="8"/>
  <c r="U59" i="8"/>
  <c r="V59" i="8"/>
  <c r="W59" i="8"/>
  <c r="X59" i="8"/>
  <c r="Y59" i="8"/>
  <c r="AA59" i="8"/>
  <c r="AB59" i="8"/>
  <c r="AC59" i="8"/>
  <c r="AD59" i="8"/>
  <c r="AE59" i="8"/>
  <c r="AF59" i="8"/>
  <c r="AG59" i="8"/>
  <c r="AH59" i="8"/>
  <c r="AI59" i="8"/>
  <c r="AJ59" i="8"/>
  <c r="S60" i="8"/>
  <c r="T60" i="8"/>
  <c r="U60" i="8"/>
  <c r="V60" i="8"/>
  <c r="W60" i="8"/>
  <c r="X60" i="8"/>
  <c r="Y60" i="8"/>
  <c r="AA60" i="8"/>
  <c r="AB60" i="8"/>
  <c r="AC60" i="8"/>
  <c r="AD60" i="8"/>
  <c r="AE60" i="8"/>
  <c r="AF60" i="8"/>
  <c r="AG60" i="8"/>
  <c r="AH60" i="8"/>
  <c r="AI60" i="8"/>
  <c r="AJ60" i="8"/>
  <c r="S61" i="8"/>
  <c r="T61" i="8"/>
  <c r="U61" i="8"/>
  <c r="V61" i="8"/>
  <c r="W61" i="8"/>
  <c r="X61" i="8"/>
  <c r="Y61" i="8"/>
  <c r="AA61" i="8"/>
  <c r="AB61" i="8"/>
  <c r="AC61" i="8"/>
  <c r="AD61" i="8"/>
  <c r="AE61" i="8"/>
  <c r="AF61" i="8"/>
  <c r="AG61" i="8"/>
  <c r="AH61" i="8"/>
  <c r="AI61" i="8"/>
  <c r="AJ61" i="8"/>
  <c r="S62" i="8"/>
  <c r="T62" i="8"/>
  <c r="U62" i="8"/>
  <c r="V62" i="8"/>
  <c r="W62" i="8"/>
  <c r="X62" i="8"/>
  <c r="Y62" i="8"/>
  <c r="AA62" i="8"/>
  <c r="AB62" i="8"/>
  <c r="AC62" i="8"/>
  <c r="AD62" i="8"/>
  <c r="AE62" i="8"/>
  <c r="AF62" i="8"/>
  <c r="AG62" i="8"/>
  <c r="AH62" i="8"/>
  <c r="AI62" i="8"/>
  <c r="AJ62" i="8"/>
  <c r="S63" i="8"/>
  <c r="T63" i="8"/>
  <c r="U63" i="8"/>
  <c r="V63" i="8"/>
  <c r="W63" i="8"/>
  <c r="X63" i="8"/>
  <c r="Y63" i="8"/>
  <c r="AA63" i="8"/>
  <c r="AB63" i="8"/>
  <c r="AC63" i="8"/>
  <c r="AD63" i="8"/>
  <c r="AE63" i="8"/>
  <c r="AF63" i="8"/>
  <c r="AG63" i="8"/>
  <c r="AH63" i="8"/>
  <c r="AI63" i="8"/>
  <c r="AJ63" i="8"/>
  <c r="S64" i="8"/>
  <c r="T64" i="8"/>
  <c r="U64" i="8"/>
  <c r="V64" i="8"/>
  <c r="W64" i="8"/>
  <c r="X64" i="8"/>
  <c r="Y64" i="8"/>
  <c r="AA64" i="8"/>
  <c r="AB64" i="8"/>
  <c r="AC64" i="8"/>
  <c r="AD64" i="8"/>
  <c r="AE64" i="8"/>
  <c r="AF64" i="8"/>
  <c r="AG64" i="8"/>
  <c r="AH64" i="8"/>
  <c r="AI64" i="8"/>
  <c r="AJ64" i="8"/>
  <c r="S65" i="8"/>
  <c r="T65" i="8"/>
  <c r="U65" i="8"/>
  <c r="V65" i="8"/>
  <c r="W65" i="8"/>
  <c r="X65" i="8"/>
  <c r="Y65" i="8"/>
  <c r="AA65" i="8"/>
  <c r="AB65" i="8"/>
  <c r="AC65" i="8"/>
  <c r="AD65" i="8"/>
  <c r="AE65" i="8"/>
  <c r="AF65" i="8"/>
  <c r="AG65" i="8"/>
  <c r="AH65" i="8"/>
  <c r="AI65" i="8"/>
  <c r="AJ65" i="8"/>
  <c r="S66" i="8"/>
  <c r="T66" i="8"/>
  <c r="U66" i="8"/>
  <c r="V66" i="8"/>
  <c r="W66" i="8"/>
  <c r="X66" i="8"/>
  <c r="Y66" i="8"/>
  <c r="AA66" i="8"/>
  <c r="AB66" i="8"/>
  <c r="AC66" i="8"/>
  <c r="AD66" i="8"/>
  <c r="AE66" i="8"/>
  <c r="AF66" i="8"/>
  <c r="AG66" i="8"/>
  <c r="AH66" i="8"/>
  <c r="AI66" i="8"/>
  <c r="AJ66" i="8"/>
  <c r="S67" i="8"/>
  <c r="T67" i="8"/>
  <c r="U67" i="8"/>
  <c r="V67" i="8"/>
  <c r="W67" i="8"/>
  <c r="X67" i="8"/>
  <c r="Y67" i="8"/>
  <c r="AA67" i="8"/>
  <c r="AB67" i="8"/>
  <c r="AC67" i="8"/>
  <c r="AD67" i="8"/>
  <c r="AE67" i="8"/>
  <c r="AF67" i="8"/>
  <c r="AG67" i="8"/>
  <c r="AH67" i="8"/>
  <c r="AI67" i="8"/>
  <c r="AJ67" i="8"/>
  <c r="S68" i="8"/>
  <c r="T68" i="8"/>
  <c r="U68" i="8"/>
  <c r="V68" i="8"/>
  <c r="W68" i="8"/>
  <c r="X68" i="8"/>
  <c r="Y68" i="8"/>
  <c r="AA68" i="8"/>
  <c r="AB68" i="8"/>
  <c r="AC68" i="8"/>
  <c r="AD68" i="8"/>
  <c r="AE68" i="8"/>
  <c r="AF68" i="8"/>
  <c r="AG68" i="8"/>
  <c r="AH68" i="8"/>
  <c r="AI68" i="8"/>
  <c r="AJ68" i="8"/>
  <c r="S69" i="8"/>
  <c r="T69" i="8"/>
  <c r="U69" i="8"/>
  <c r="V69" i="8"/>
  <c r="W69" i="8"/>
  <c r="X69" i="8"/>
  <c r="Y69" i="8"/>
  <c r="AA69" i="8"/>
  <c r="AB69" i="8"/>
  <c r="AC69" i="8"/>
  <c r="AD69" i="8"/>
  <c r="AE69" i="8"/>
  <c r="AF69" i="8"/>
  <c r="AG69" i="8"/>
  <c r="AH69" i="8"/>
  <c r="AI69" i="8"/>
  <c r="AJ69" i="8"/>
  <c r="S70" i="8"/>
  <c r="T70" i="8"/>
  <c r="U70" i="8"/>
  <c r="V70" i="8"/>
  <c r="W70" i="8"/>
  <c r="X70" i="8"/>
  <c r="Y70" i="8"/>
  <c r="AA70" i="8"/>
  <c r="AB70" i="8"/>
  <c r="AC70" i="8"/>
  <c r="AD70" i="8"/>
  <c r="AE70" i="8"/>
  <c r="AF70" i="8"/>
  <c r="AG70" i="8"/>
  <c r="AH70" i="8"/>
  <c r="AI70" i="8"/>
  <c r="AJ70" i="8"/>
  <c r="S71" i="8"/>
  <c r="T71" i="8"/>
  <c r="U71" i="8"/>
  <c r="V71" i="8"/>
  <c r="W71" i="8"/>
  <c r="X71" i="8"/>
  <c r="Y71" i="8"/>
  <c r="AA71" i="8"/>
  <c r="AB71" i="8"/>
  <c r="AC71" i="8"/>
  <c r="AD71" i="8"/>
  <c r="AE71" i="8"/>
  <c r="AF71" i="8"/>
  <c r="AG71" i="8"/>
  <c r="AH71" i="8"/>
  <c r="AI71" i="8"/>
  <c r="AJ71" i="8"/>
  <c r="S72" i="8"/>
  <c r="T72" i="8"/>
  <c r="U72" i="8"/>
  <c r="V72" i="8"/>
  <c r="W72" i="8"/>
  <c r="X72" i="8"/>
  <c r="Y72" i="8"/>
  <c r="AA72" i="8"/>
  <c r="AB72" i="8"/>
  <c r="AC72" i="8"/>
  <c r="AD72" i="8"/>
  <c r="AE72" i="8"/>
  <c r="AF72" i="8"/>
  <c r="AG72" i="8"/>
  <c r="AH72" i="8"/>
  <c r="AI72" i="8"/>
  <c r="AJ72" i="8"/>
  <c r="S73" i="8"/>
  <c r="T73" i="8"/>
  <c r="U73" i="8"/>
  <c r="V73" i="8"/>
  <c r="W73" i="8"/>
  <c r="X73" i="8"/>
  <c r="Y73" i="8"/>
  <c r="AA73" i="8"/>
  <c r="AB73" i="8"/>
  <c r="AC73" i="8"/>
  <c r="AD73" i="8"/>
  <c r="AE73" i="8"/>
  <c r="AF73" i="8"/>
  <c r="AG73" i="8"/>
  <c r="AH73" i="8"/>
  <c r="AI73" i="8"/>
  <c r="AJ73" i="8"/>
  <c r="S74" i="8"/>
  <c r="T74" i="8"/>
  <c r="U74" i="8"/>
  <c r="V74" i="8"/>
  <c r="W74" i="8"/>
  <c r="X74" i="8"/>
  <c r="Y74" i="8"/>
  <c r="AA74" i="8"/>
  <c r="AB74" i="8"/>
  <c r="AC74" i="8"/>
  <c r="AD74" i="8"/>
  <c r="AE74" i="8"/>
  <c r="AF74" i="8"/>
  <c r="AG74" i="8"/>
  <c r="AH74" i="8"/>
  <c r="AI74" i="8"/>
  <c r="AJ74" i="8"/>
  <c r="S75" i="8"/>
  <c r="T75" i="8"/>
  <c r="U75" i="8"/>
  <c r="V75" i="8"/>
  <c r="W75" i="8"/>
  <c r="X75" i="8"/>
  <c r="Y75" i="8"/>
  <c r="AA75" i="8"/>
  <c r="AB75" i="8"/>
  <c r="AC75" i="8"/>
  <c r="AD75" i="8"/>
  <c r="AE75" i="8"/>
  <c r="AF75" i="8"/>
  <c r="AG75" i="8"/>
  <c r="AH75" i="8"/>
  <c r="AI75" i="8"/>
  <c r="AJ75" i="8"/>
  <c r="S76" i="8"/>
  <c r="T76" i="8"/>
  <c r="U76" i="8"/>
  <c r="V76" i="8"/>
  <c r="W76" i="8"/>
  <c r="X76" i="8"/>
  <c r="Y76" i="8"/>
  <c r="AA76" i="8"/>
  <c r="AB76" i="8"/>
  <c r="AC76" i="8"/>
  <c r="AD76" i="8"/>
  <c r="AE76" i="8"/>
  <c r="AF76" i="8"/>
  <c r="AG76" i="8"/>
  <c r="AH76" i="8"/>
  <c r="AI76" i="8"/>
  <c r="AJ76" i="8"/>
  <c r="S77" i="8"/>
  <c r="T77" i="8"/>
  <c r="U77" i="8"/>
  <c r="V77" i="8"/>
  <c r="W77" i="8"/>
  <c r="X77" i="8"/>
  <c r="Y77" i="8"/>
  <c r="AA77" i="8"/>
  <c r="AB77" i="8"/>
  <c r="AC77" i="8"/>
  <c r="AD77" i="8"/>
  <c r="AE77" i="8"/>
  <c r="AF77" i="8"/>
  <c r="AG77" i="8"/>
  <c r="AH77" i="8"/>
  <c r="AI77" i="8"/>
  <c r="AJ77" i="8"/>
  <c r="S78" i="8"/>
  <c r="T78" i="8"/>
  <c r="U78" i="8"/>
  <c r="V78" i="8"/>
  <c r="W78" i="8"/>
  <c r="X78" i="8"/>
  <c r="Y78" i="8"/>
  <c r="AA78" i="8"/>
  <c r="AB78" i="8"/>
  <c r="AC78" i="8"/>
  <c r="AD78" i="8"/>
  <c r="AE78" i="8"/>
  <c r="AF78" i="8"/>
  <c r="AG78" i="8"/>
  <c r="AH78" i="8"/>
  <c r="AI78" i="8"/>
  <c r="AJ78" i="8"/>
  <c r="S79" i="8"/>
  <c r="T79" i="8"/>
  <c r="U79" i="8"/>
  <c r="V79" i="8"/>
  <c r="W79" i="8"/>
  <c r="X79" i="8"/>
  <c r="Y79" i="8"/>
  <c r="AA79" i="8"/>
  <c r="AB79" i="8"/>
  <c r="AC79" i="8"/>
  <c r="AD79" i="8"/>
  <c r="AE79" i="8"/>
  <c r="AF79" i="8"/>
  <c r="AG79" i="8"/>
  <c r="AH79" i="8"/>
  <c r="AI79" i="8"/>
  <c r="AJ79" i="8"/>
  <c r="S80" i="8"/>
  <c r="T80" i="8"/>
  <c r="U80" i="8"/>
  <c r="V80" i="8"/>
  <c r="W80" i="8"/>
  <c r="X80" i="8"/>
  <c r="Y80" i="8"/>
  <c r="AA80" i="8"/>
  <c r="AB80" i="8"/>
  <c r="AC80" i="8"/>
  <c r="AD80" i="8"/>
  <c r="AE80" i="8"/>
  <c r="AF80" i="8"/>
  <c r="AG80" i="8"/>
  <c r="AH80" i="8"/>
  <c r="AI80" i="8"/>
  <c r="AJ80" i="8"/>
  <c r="S81" i="8"/>
  <c r="T81" i="8"/>
  <c r="U81" i="8"/>
  <c r="V81" i="8"/>
  <c r="W81" i="8"/>
  <c r="X81" i="8"/>
  <c r="Y81" i="8"/>
  <c r="AA81" i="8"/>
  <c r="AB81" i="8"/>
  <c r="AC81" i="8"/>
  <c r="AD81" i="8"/>
  <c r="AE81" i="8"/>
  <c r="AF81" i="8"/>
  <c r="AG81" i="8"/>
  <c r="AH81" i="8"/>
  <c r="AI81" i="8"/>
  <c r="AJ81" i="8"/>
  <c r="S82" i="8"/>
  <c r="T82" i="8"/>
  <c r="U82" i="8"/>
  <c r="V82" i="8"/>
  <c r="W82" i="8"/>
  <c r="X82" i="8"/>
  <c r="Y82" i="8"/>
  <c r="AA82" i="8"/>
  <c r="AB82" i="8"/>
  <c r="AC82" i="8"/>
  <c r="AD82" i="8"/>
  <c r="AE82" i="8"/>
  <c r="AF82" i="8"/>
  <c r="AG82" i="8"/>
  <c r="AH82" i="8"/>
  <c r="AI82" i="8"/>
  <c r="AJ82" i="8"/>
  <c r="S83" i="8"/>
  <c r="T83" i="8"/>
  <c r="U83" i="8"/>
  <c r="V83" i="8"/>
  <c r="W83" i="8"/>
  <c r="X83" i="8"/>
  <c r="Y83" i="8"/>
  <c r="AA83" i="8"/>
  <c r="AB83" i="8"/>
  <c r="AC83" i="8"/>
  <c r="AD83" i="8"/>
  <c r="AE83" i="8"/>
  <c r="AF83" i="8"/>
  <c r="AG83" i="8"/>
  <c r="AH83" i="8"/>
  <c r="AI83" i="8"/>
  <c r="AJ83" i="8"/>
  <c r="S84" i="8"/>
  <c r="T84" i="8"/>
  <c r="U84" i="8"/>
  <c r="V84" i="8"/>
  <c r="W84" i="8"/>
  <c r="X84" i="8"/>
  <c r="Y84" i="8"/>
  <c r="AA84" i="8"/>
  <c r="AB84" i="8"/>
  <c r="AC84" i="8"/>
  <c r="AD84" i="8"/>
  <c r="AE84" i="8"/>
  <c r="AF84" i="8"/>
  <c r="AG84" i="8"/>
  <c r="AH84" i="8"/>
  <c r="AI84" i="8"/>
  <c r="AJ84" i="8"/>
  <c r="S85" i="8"/>
  <c r="T85" i="8"/>
  <c r="U85" i="8"/>
  <c r="V85" i="8"/>
  <c r="W85" i="8"/>
  <c r="X85" i="8"/>
  <c r="Y85" i="8"/>
  <c r="AA85" i="8"/>
  <c r="AB85" i="8"/>
  <c r="AC85" i="8"/>
  <c r="AD85" i="8"/>
  <c r="AE85" i="8"/>
  <c r="AF85" i="8"/>
  <c r="AG85" i="8"/>
  <c r="AH85" i="8"/>
  <c r="AI85" i="8"/>
  <c r="AJ85" i="8"/>
  <c r="S86" i="8"/>
  <c r="T86" i="8"/>
  <c r="U86" i="8"/>
  <c r="V86" i="8"/>
  <c r="W86" i="8"/>
  <c r="X86" i="8"/>
  <c r="Y86" i="8"/>
  <c r="AA86" i="8"/>
  <c r="AB86" i="8"/>
  <c r="AC86" i="8"/>
  <c r="AD86" i="8"/>
  <c r="AE86" i="8"/>
  <c r="AF86" i="8"/>
  <c r="AG86" i="8"/>
  <c r="AH86" i="8"/>
  <c r="AI86" i="8"/>
  <c r="AJ86" i="8"/>
  <c r="S87" i="8"/>
  <c r="T87" i="8"/>
  <c r="U87" i="8"/>
  <c r="V87" i="8"/>
  <c r="W87" i="8"/>
  <c r="X87" i="8"/>
  <c r="Y87" i="8"/>
  <c r="AA87" i="8"/>
  <c r="AB87" i="8"/>
  <c r="AC87" i="8"/>
  <c r="AD87" i="8"/>
  <c r="AE87" i="8"/>
  <c r="AF87" i="8"/>
  <c r="AG87" i="8"/>
  <c r="AH87" i="8"/>
  <c r="AI87" i="8"/>
  <c r="AJ87" i="8"/>
  <c r="S88" i="8"/>
  <c r="T88" i="8"/>
  <c r="U88" i="8"/>
  <c r="V88" i="8"/>
  <c r="W88" i="8"/>
  <c r="X88" i="8"/>
  <c r="Y88" i="8"/>
  <c r="AA88" i="8"/>
  <c r="AB88" i="8"/>
  <c r="AC88" i="8"/>
  <c r="AD88" i="8"/>
  <c r="AE88" i="8"/>
  <c r="AF88" i="8"/>
  <c r="AG88" i="8"/>
  <c r="AH88" i="8"/>
  <c r="AI88" i="8"/>
  <c r="AJ88" i="8"/>
  <c r="S89" i="8"/>
  <c r="T89" i="8"/>
  <c r="U89" i="8"/>
  <c r="V89" i="8"/>
  <c r="W89" i="8"/>
  <c r="X89" i="8"/>
  <c r="Y89" i="8"/>
  <c r="AA89" i="8"/>
  <c r="AB89" i="8"/>
  <c r="AC89" i="8"/>
  <c r="AD89" i="8"/>
  <c r="AE89" i="8"/>
  <c r="AF89" i="8"/>
  <c r="AG89" i="8"/>
  <c r="AH89" i="8"/>
  <c r="AI89" i="8"/>
  <c r="AJ89" i="8"/>
  <c r="S90" i="8"/>
  <c r="T90" i="8"/>
  <c r="U90" i="8"/>
  <c r="V90" i="8"/>
  <c r="W90" i="8"/>
  <c r="X90" i="8"/>
  <c r="Y90" i="8"/>
  <c r="AA90" i="8"/>
  <c r="AB90" i="8"/>
  <c r="AC90" i="8"/>
  <c r="AD90" i="8"/>
  <c r="AE90" i="8"/>
  <c r="AF90" i="8"/>
  <c r="AG90" i="8"/>
  <c r="AH90" i="8"/>
  <c r="AI90" i="8"/>
  <c r="AJ90" i="8"/>
  <c r="S91" i="8"/>
  <c r="T91" i="8"/>
  <c r="U91" i="8"/>
  <c r="V91" i="8"/>
  <c r="W91" i="8"/>
  <c r="X91" i="8"/>
  <c r="Y91" i="8"/>
  <c r="AA91" i="8"/>
  <c r="AB91" i="8"/>
  <c r="AC91" i="8"/>
  <c r="AD91" i="8"/>
  <c r="AE91" i="8"/>
  <c r="AF91" i="8"/>
  <c r="AG91" i="8"/>
  <c r="AH91" i="8"/>
  <c r="AI91" i="8"/>
  <c r="AJ91" i="8"/>
  <c r="S92" i="8"/>
  <c r="T92" i="8"/>
  <c r="U92" i="8"/>
  <c r="V92" i="8"/>
  <c r="W92" i="8"/>
  <c r="X92" i="8"/>
  <c r="Y92" i="8"/>
  <c r="AA92" i="8"/>
  <c r="AB92" i="8"/>
  <c r="AC92" i="8"/>
  <c r="AD92" i="8"/>
  <c r="AE92" i="8"/>
  <c r="AF92" i="8"/>
  <c r="AG92" i="8"/>
  <c r="AH92" i="8"/>
  <c r="AI92" i="8"/>
  <c r="AJ92" i="8"/>
  <c r="S93" i="8"/>
  <c r="T93" i="8"/>
  <c r="U93" i="8"/>
  <c r="V93" i="8"/>
  <c r="W93" i="8"/>
  <c r="X93" i="8"/>
  <c r="Y93" i="8"/>
  <c r="AA93" i="8"/>
  <c r="AB93" i="8"/>
  <c r="AC93" i="8"/>
  <c r="AD93" i="8"/>
  <c r="AE93" i="8"/>
  <c r="AF93" i="8"/>
  <c r="AG93" i="8"/>
  <c r="AH93" i="8"/>
  <c r="AI93" i="8"/>
  <c r="AJ93" i="8"/>
  <c r="S94" i="8"/>
  <c r="T94" i="8"/>
  <c r="U94" i="8"/>
  <c r="V94" i="8"/>
  <c r="W94" i="8"/>
  <c r="X94" i="8"/>
  <c r="Y94" i="8"/>
  <c r="AA94" i="8"/>
  <c r="AB94" i="8"/>
  <c r="AC94" i="8"/>
  <c r="AD94" i="8"/>
  <c r="AE94" i="8"/>
  <c r="AF94" i="8"/>
  <c r="AG94" i="8"/>
  <c r="AH94" i="8"/>
  <c r="AI94" i="8"/>
  <c r="AJ94" i="8"/>
  <c r="S95" i="8"/>
  <c r="T95" i="8"/>
  <c r="U95" i="8"/>
  <c r="V95" i="8"/>
  <c r="W95" i="8"/>
  <c r="X95" i="8"/>
  <c r="Y95" i="8"/>
  <c r="AA95" i="8"/>
  <c r="AB95" i="8"/>
  <c r="AC95" i="8"/>
  <c r="AD95" i="8"/>
  <c r="AE95" i="8"/>
  <c r="AF95" i="8"/>
  <c r="AG95" i="8"/>
  <c r="AH95" i="8"/>
  <c r="AI95" i="8"/>
  <c r="AJ95" i="8"/>
  <c r="S96" i="8"/>
  <c r="T96" i="8"/>
  <c r="U96" i="8"/>
  <c r="V96" i="8"/>
  <c r="W96" i="8"/>
  <c r="X96" i="8"/>
  <c r="Y96" i="8"/>
  <c r="AA96" i="8"/>
  <c r="AB96" i="8"/>
  <c r="AC96" i="8"/>
  <c r="AD96" i="8"/>
  <c r="AE96" i="8"/>
  <c r="AF96" i="8"/>
  <c r="AG96" i="8"/>
  <c r="AH96" i="8"/>
  <c r="AI96" i="8"/>
  <c r="AJ96" i="8"/>
  <c r="S97" i="8"/>
  <c r="T97" i="8"/>
  <c r="U97" i="8"/>
  <c r="V97" i="8"/>
  <c r="W97" i="8"/>
  <c r="X97" i="8"/>
  <c r="Y97" i="8"/>
  <c r="AA97" i="8"/>
  <c r="AB97" i="8"/>
  <c r="AC97" i="8"/>
  <c r="AD97" i="8"/>
  <c r="AE97" i="8"/>
  <c r="AF97" i="8"/>
  <c r="AG97" i="8"/>
  <c r="AH97" i="8"/>
  <c r="AI97" i="8"/>
  <c r="AJ97" i="8"/>
  <c r="S98" i="8"/>
  <c r="T98" i="8"/>
  <c r="U98" i="8"/>
  <c r="V98" i="8"/>
  <c r="W98" i="8"/>
  <c r="X98" i="8"/>
  <c r="Y98" i="8"/>
  <c r="AA98" i="8"/>
  <c r="AB98" i="8"/>
  <c r="AC98" i="8"/>
  <c r="AD98" i="8"/>
  <c r="AE98" i="8"/>
  <c r="AF98" i="8"/>
  <c r="AG98" i="8"/>
  <c r="AH98" i="8"/>
  <c r="AI98" i="8"/>
  <c r="AJ98" i="8"/>
  <c r="S99" i="8"/>
  <c r="T99" i="8"/>
  <c r="U99" i="8"/>
  <c r="V99" i="8"/>
  <c r="W99" i="8"/>
  <c r="X99" i="8"/>
  <c r="Y99" i="8"/>
  <c r="AA99" i="8"/>
  <c r="AB99" i="8"/>
  <c r="AC99" i="8"/>
  <c r="AD99" i="8"/>
  <c r="AE99" i="8"/>
  <c r="AF99" i="8"/>
  <c r="AG99" i="8"/>
  <c r="AH99" i="8"/>
  <c r="AI99" i="8"/>
  <c r="AJ99" i="8"/>
  <c r="S100" i="8"/>
  <c r="T100" i="8"/>
  <c r="U100" i="8"/>
  <c r="V100" i="8"/>
  <c r="W100" i="8"/>
  <c r="X100" i="8"/>
  <c r="Y100" i="8"/>
  <c r="AA100" i="8"/>
  <c r="AB100" i="8"/>
  <c r="AC100" i="8"/>
  <c r="AD100" i="8"/>
  <c r="AE100" i="8"/>
  <c r="AF100" i="8"/>
  <c r="AG100" i="8"/>
  <c r="AH100" i="8"/>
  <c r="AI100" i="8"/>
  <c r="AJ100" i="8"/>
  <c r="S101" i="8"/>
  <c r="T101" i="8"/>
  <c r="U101" i="8"/>
  <c r="V101" i="8"/>
  <c r="W101" i="8"/>
  <c r="X101" i="8"/>
  <c r="Y101" i="8"/>
  <c r="AA101" i="8"/>
  <c r="AB101" i="8"/>
  <c r="AC101" i="8"/>
  <c r="AD101" i="8"/>
  <c r="AE101" i="8"/>
  <c r="AF101" i="8"/>
  <c r="AG101" i="8"/>
  <c r="AH101" i="8"/>
  <c r="AI101" i="8"/>
  <c r="AJ101" i="8"/>
  <c r="S102" i="8"/>
  <c r="T102" i="8"/>
  <c r="U102" i="8"/>
  <c r="V102" i="8"/>
  <c r="W102" i="8"/>
  <c r="X102" i="8"/>
  <c r="Y102" i="8"/>
  <c r="AA102" i="8"/>
  <c r="AB102" i="8"/>
  <c r="AC102" i="8"/>
  <c r="AD102" i="8"/>
  <c r="AE102" i="8"/>
  <c r="AF102" i="8"/>
  <c r="AG102" i="8"/>
  <c r="AH102" i="8"/>
  <c r="AI102" i="8"/>
  <c r="AJ102" i="8"/>
  <c r="S103" i="8"/>
  <c r="T103" i="8"/>
  <c r="U103" i="8"/>
  <c r="V103" i="8"/>
  <c r="W103" i="8"/>
  <c r="X103" i="8"/>
  <c r="Y103" i="8"/>
  <c r="AA103" i="8"/>
  <c r="AB103" i="8"/>
  <c r="AC103" i="8"/>
  <c r="AD103" i="8"/>
  <c r="AE103" i="8"/>
  <c r="AF103" i="8"/>
  <c r="AG103" i="8"/>
  <c r="AH103" i="8"/>
  <c r="AI103" i="8"/>
  <c r="AJ103" i="8"/>
  <c r="S104" i="8"/>
  <c r="T104" i="8"/>
  <c r="U104" i="8"/>
  <c r="V104" i="8"/>
  <c r="W104" i="8"/>
  <c r="X104" i="8"/>
  <c r="Y104" i="8"/>
  <c r="AA104" i="8"/>
  <c r="AB104" i="8"/>
  <c r="AC104" i="8"/>
  <c r="AD104" i="8"/>
  <c r="AE104" i="8"/>
  <c r="AF104" i="8"/>
  <c r="AG104" i="8"/>
  <c r="AH104" i="8"/>
  <c r="AI104" i="8"/>
  <c r="AJ104" i="8"/>
  <c r="S105" i="8"/>
  <c r="T105" i="8"/>
  <c r="U105" i="8"/>
  <c r="V105" i="8"/>
  <c r="W105" i="8"/>
  <c r="X105" i="8"/>
  <c r="Y105" i="8"/>
  <c r="AA105" i="8"/>
  <c r="AB105" i="8"/>
  <c r="AC105" i="8"/>
  <c r="AD105" i="8"/>
  <c r="AE105" i="8"/>
  <c r="AF105" i="8"/>
  <c r="AG105" i="8"/>
  <c r="AH105" i="8"/>
  <c r="AI105" i="8"/>
  <c r="AJ105" i="8"/>
  <c r="S106" i="8"/>
  <c r="T106" i="8"/>
  <c r="U106" i="8"/>
  <c r="V106" i="8"/>
  <c r="W106" i="8"/>
  <c r="X106" i="8"/>
  <c r="Y106" i="8"/>
  <c r="AA106" i="8"/>
  <c r="AB106" i="8"/>
  <c r="AC106" i="8"/>
  <c r="AD106" i="8"/>
  <c r="AE106" i="8"/>
  <c r="AF106" i="8"/>
  <c r="AG106" i="8"/>
  <c r="AH106" i="8"/>
  <c r="AI106" i="8"/>
  <c r="AJ106" i="8"/>
  <c r="S107" i="8"/>
  <c r="T107" i="8"/>
  <c r="U107" i="8"/>
  <c r="V107" i="8"/>
  <c r="W107" i="8"/>
  <c r="X107" i="8"/>
  <c r="Y107" i="8"/>
  <c r="AA107" i="8"/>
  <c r="AB107" i="8"/>
  <c r="AC107" i="8"/>
  <c r="AD107" i="8"/>
  <c r="AE107" i="8"/>
  <c r="AF107" i="8"/>
  <c r="AG107" i="8"/>
  <c r="AH107" i="8"/>
  <c r="AI107" i="8"/>
  <c r="AJ107" i="8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AJ2" i="8"/>
  <c r="AI2" i="8"/>
  <c r="AH2" i="8"/>
  <c r="AG2" i="8"/>
  <c r="AF2" i="8"/>
  <c r="AE2" i="8"/>
  <c r="AD2" i="8"/>
  <c r="AC2" i="8"/>
  <c r="AB2" i="8"/>
  <c r="AA2" i="8"/>
  <c r="Y2" i="8"/>
  <c r="X2" i="8"/>
  <c r="W2" i="8"/>
  <c r="V2" i="8"/>
  <c r="U2" i="8"/>
  <c r="T2" i="8"/>
  <c r="S2" i="8"/>
  <c r="W2" i="7"/>
  <c r="V2" i="7"/>
  <c r="U2" i="7"/>
  <c r="T2" i="7"/>
  <c r="R2" i="7"/>
  <c r="X3" i="3"/>
  <c r="X4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8" i="3"/>
  <c r="X71" i="3"/>
  <c r="X73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90" i="3"/>
  <c r="X91" i="3"/>
  <c r="X92" i="3"/>
  <c r="X93" i="3"/>
  <c r="X94" i="3"/>
  <c r="X95" i="3"/>
  <c r="X96" i="3"/>
  <c r="X97" i="3"/>
  <c r="X99" i="3"/>
  <c r="X101" i="3"/>
  <c r="X2" i="3"/>
  <c r="X105" i="3"/>
  <c r="X107" i="3"/>
  <c r="X102" i="3"/>
  <c r="X108" i="3"/>
  <c r="X109" i="3"/>
  <c r="X112" i="3"/>
  <c r="X113" i="3"/>
  <c r="X114" i="3"/>
  <c r="X115" i="3"/>
  <c r="X116" i="3"/>
  <c r="X117" i="3"/>
  <c r="X118" i="3"/>
  <c r="X119" i="3"/>
  <c r="X104" i="3"/>
  <c r="Z3" i="6"/>
  <c r="Z4" i="6"/>
  <c r="Z5" i="6"/>
  <c r="Z6" i="6"/>
  <c r="Z7" i="6"/>
  <c r="Z8" i="6"/>
  <c r="Z9" i="6"/>
  <c r="Z10" i="6"/>
  <c r="Z11" i="6"/>
  <c r="Z12" i="6"/>
  <c r="Z13" i="6"/>
  <c r="Z14" i="6"/>
  <c r="Z18" i="6"/>
  <c r="Z16" i="6"/>
  <c r="Z17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2" i="6"/>
  <c r="AI8" i="5"/>
  <c r="AI9" i="5"/>
  <c r="AI14" i="5"/>
  <c r="AI15" i="5"/>
  <c r="AI18" i="5"/>
  <c r="AI19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" i="5"/>
  <c r="V3" i="6"/>
  <c r="V4" i="6"/>
  <c r="V5" i="6"/>
  <c r="V6" i="6"/>
  <c r="V7" i="6"/>
  <c r="V8" i="6"/>
  <c r="V9" i="6"/>
  <c r="V10" i="6"/>
  <c r="V11" i="6"/>
  <c r="V12" i="6"/>
  <c r="V13" i="6"/>
  <c r="V14" i="6"/>
  <c r="V18" i="6"/>
  <c r="V16" i="6"/>
  <c r="V17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2" i="6"/>
  <c r="T3" i="3"/>
  <c r="T4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8" i="3"/>
  <c r="T71" i="3"/>
  <c r="T73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90" i="3"/>
  <c r="T91" i="3"/>
  <c r="T92" i="3"/>
  <c r="T93" i="3"/>
  <c r="T94" i="3"/>
  <c r="T95" i="3"/>
  <c r="T96" i="3"/>
  <c r="T97" i="3"/>
  <c r="T99" i="3"/>
  <c r="T101" i="3"/>
  <c r="T104" i="3"/>
  <c r="T105" i="3"/>
  <c r="T107" i="3"/>
  <c r="T102" i="3"/>
  <c r="T108" i="3"/>
  <c r="T109" i="3"/>
  <c r="T112" i="3"/>
  <c r="T113" i="3"/>
  <c r="T114" i="3"/>
  <c r="T115" i="3"/>
  <c r="T116" i="3"/>
  <c r="T117" i="3"/>
  <c r="T118" i="3"/>
  <c r="T119" i="3"/>
  <c r="T2" i="3"/>
  <c r="R20" i="5"/>
  <c r="S20" i="5"/>
  <c r="U20" i="5"/>
  <c r="V20" i="5"/>
  <c r="W20" i="5"/>
  <c r="Y20" i="5"/>
  <c r="Z20" i="5"/>
  <c r="AA20" i="5"/>
  <c r="AB20" i="5"/>
  <c r="AC20" i="5"/>
  <c r="AD20" i="5"/>
  <c r="AE20" i="5"/>
  <c r="AF20" i="5"/>
  <c r="AG20" i="5"/>
  <c r="AH20" i="5"/>
  <c r="R16" i="5"/>
  <c r="S16" i="5"/>
  <c r="U16" i="5"/>
  <c r="V16" i="5"/>
  <c r="AI16" i="5" s="1"/>
  <c r="W16" i="5"/>
  <c r="AD16" i="5"/>
  <c r="AE16" i="5"/>
  <c r="AF16" i="5"/>
  <c r="AG16" i="5"/>
  <c r="AH16" i="5"/>
  <c r="R17" i="5"/>
  <c r="S17" i="5"/>
  <c r="U17" i="5"/>
  <c r="V17" i="5"/>
  <c r="AI17" i="5" s="1"/>
  <c r="W17" i="5"/>
  <c r="AD17" i="5"/>
  <c r="AE17" i="5"/>
  <c r="AF17" i="5"/>
  <c r="AG17" i="5"/>
  <c r="AH17" i="5"/>
  <c r="R18" i="5"/>
  <c r="S18" i="5"/>
  <c r="U18" i="5"/>
  <c r="V18" i="5"/>
  <c r="W18" i="5"/>
  <c r="AD18" i="5"/>
  <c r="AE18" i="5"/>
  <c r="AF18" i="5"/>
  <c r="AG18" i="5"/>
  <c r="AH18" i="5"/>
  <c r="R19" i="5"/>
  <c r="S19" i="5"/>
  <c r="U19" i="5"/>
  <c r="V19" i="5"/>
  <c r="W19" i="5"/>
  <c r="Y19" i="5"/>
  <c r="Z19" i="5"/>
  <c r="AA19" i="5"/>
  <c r="AB19" i="5"/>
  <c r="AC19" i="5"/>
  <c r="AD19" i="5"/>
  <c r="AE19" i="5"/>
  <c r="AF19" i="5"/>
  <c r="AG19" i="5"/>
  <c r="AH19" i="5"/>
  <c r="R3" i="5"/>
  <c r="S3" i="5"/>
  <c r="U3" i="5"/>
  <c r="V3" i="5"/>
  <c r="AI3" i="5" s="1"/>
  <c r="W3" i="5"/>
  <c r="AD3" i="5"/>
  <c r="AE3" i="5"/>
  <c r="AF3" i="5"/>
  <c r="AG3" i="5"/>
  <c r="AH3" i="5"/>
  <c r="R4" i="5"/>
  <c r="S4" i="5"/>
  <c r="U4" i="5"/>
  <c r="V4" i="5"/>
  <c r="AI4" i="5" s="1"/>
  <c r="W4" i="5"/>
  <c r="AD4" i="5"/>
  <c r="AE4" i="5"/>
  <c r="AF4" i="5"/>
  <c r="AG4" i="5"/>
  <c r="AH4" i="5"/>
  <c r="R5" i="5"/>
  <c r="S5" i="5"/>
  <c r="U5" i="5"/>
  <c r="V5" i="5"/>
  <c r="AI5" i="5" s="1"/>
  <c r="W5" i="5"/>
  <c r="AD5" i="5"/>
  <c r="AE5" i="5"/>
  <c r="AF5" i="5"/>
  <c r="AG5" i="5"/>
  <c r="AH5" i="5"/>
  <c r="R6" i="5"/>
  <c r="S6" i="5"/>
  <c r="U6" i="5"/>
  <c r="V6" i="5"/>
  <c r="AI6" i="5" s="1"/>
  <c r="W6" i="5"/>
  <c r="AD6" i="5"/>
  <c r="AE6" i="5"/>
  <c r="AF6" i="5"/>
  <c r="AG6" i="5"/>
  <c r="AH6" i="5"/>
  <c r="R7" i="5"/>
  <c r="S7" i="5"/>
  <c r="U7" i="5"/>
  <c r="V7" i="5"/>
  <c r="AI7" i="5" s="1"/>
  <c r="W7" i="5"/>
  <c r="AD7" i="5"/>
  <c r="AE7" i="5"/>
  <c r="AF7" i="5"/>
  <c r="AG7" i="5"/>
  <c r="AH7" i="5"/>
  <c r="R8" i="5"/>
  <c r="S8" i="5"/>
  <c r="U8" i="5"/>
  <c r="V8" i="5"/>
  <c r="W8" i="5"/>
  <c r="Y8" i="5"/>
  <c r="Z8" i="5"/>
  <c r="AA8" i="5"/>
  <c r="AB8" i="5"/>
  <c r="AC8" i="5"/>
  <c r="AD8" i="5"/>
  <c r="AE8" i="5"/>
  <c r="AF8" i="5"/>
  <c r="AG8" i="5"/>
  <c r="AH8" i="5"/>
  <c r="R9" i="5"/>
  <c r="S9" i="5"/>
  <c r="U9" i="5"/>
  <c r="V9" i="5"/>
  <c r="W9" i="5"/>
  <c r="Y9" i="5"/>
  <c r="Z9" i="5"/>
  <c r="AA9" i="5"/>
  <c r="AB9" i="5"/>
  <c r="AC9" i="5"/>
  <c r="AD9" i="5"/>
  <c r="AE9" i="5"/>
  <c r="AF9" i="5"/>
  <c r="AG9" i="5"/>
  <c r="AH9" i="5"/>
  <c r="R10" i="5"/>
  <c r="S10" i="5"/>
  <c r="U10" i="5"/>
  <c r="V10" i="5"/>
  <c r="AI10" i="5" s="1"/>
  <c r="W10" i="5"/>
  <c r="AD10" i="5"/>
  <c r="AE10" i="5"/>
  <c r="AF10" i="5"/>
  <c r="AG10" i="5"/>
  <c r="AH10" i="5"/>
  <c r="R11" i="5"/>
  <c r="S11" i="5"/>
  <c r="U11" i="5"/>
  <c r="V11" i="5"/>
  <c r="AI11" i="5" s="1"/>
  <c r="W11" i="5"/>
  <c r="AD11" i="5"/>
  <c r="AE11" i="5"/>
  <c r="AF11" i="5"/>
  <c r="AG11" i="5"/>
  <c r="AH11" i="5"/>
  <c r="R12" i="5"/>
  <c r="S12" i="5"/>
  <c r="U12" i="5"/>
  <c r="V12" i="5"/>
  <c r="AI12" i="5" s="1"/>
  <c r="W12" i="5"/>
  <c r="Y12" i="5"/>
  <c r="AD12" i="5"/>
  <c r="AE12" i="5"/>
  <c r="AF12" i="5"/>
  <c r="AG12" i="5"/>
  <c r="AH12" i="5"/>
  <c r="R13" i="5"/>
  <c r="S13" i="5"/>
  <c r="U13" i="5"/>
  <c r="V13" i="5"/>
  <c r="AI13" i="5" s="1"/>
  <c r="W13" i="5"/>
  <c r="AD13" i="5"/>
  <c r="AE13" i="5"/>
  <c r="AF13" i="5"/>
  <c r="AG13" i="5"/>
  <c r="AH13" i="5"/>
  <c r="R14" i="5"/>
  <c r="S14" i="5"/>
  <c r="U14" i="5"/>
  <c r="V14" i="5"/>
  <c r="W14" i="5"/>
  <c r="Y14" i="5"/>
  <c r="Z14" i="5"/>
  <c r="AA14" i="5"/>
  <c r="AB14" i="5"/>
  <c r="AC14" i="5"/>
  <c r="AD14" i="5"/>
  <c r="AE14" i="5"/>
  <c r="AF14" i="5"/>
  <c r="AG14" i="5"/>
  <c r="AH14" i="5"/>
  <c r="R15" i="5"/>
  <c r="S15" i="5"/>
  <c r="U15" i="5"/>
  <c r="V15" i="5"/>
  <c r="W15" i="5"/>
  <c r="Y15" i="5"/>
  <c r="Z15" i="5"/>
  <c r="AA15" i="5"/>
  <c r="AB15" i="5"/>
  <c r="AC15" i="5"/>
  <c r="AD15" i="5"/>
  <c r="AE15" i="5"/>
  <c r="AF15" i="5"/>
  <c r="AG15" i="5"/>
  <c r="AH15" i="5"/>
  <c r="AH2" i="5"/>
  <c r="AG2" i="5"/>
  <c r="AF2" i="5"/>
  <c r="AE2" i="5"/>
  <c r="AD2" i="5"/>
  <c r="Y2" i="5"/>
  <c r="W2" i="5"/>
  <c r="V2" i="5"/>
  <c r="AI2" i="5" s="1"/>
  <c r="U2" i="5"/>
  <c r="S2" i="5"/>
  <c r="R2" i="5"/>
  <c r="H10" i="5"/>
  <c r="H11" i="5"/>
  <c r="Y11" i="5" s="1"/>
  <c r="H12" i="5"/>
  <c r="H2" i="5"/>
  <c r="H3" i="5"/>
  <c r="Y3" i="5" s="1"/>
  <c r="H4" i="5"/>
  <c r="Y4" i="5" s="1"/>
  <c r="H6" i="5"/>
  <c r="Y6" i="5" s="1"/>
  <c r="T3" i="6"/>
  <c r="U3" i="6"/>
  <c r="W3" i="6"/>
  <c r="X3" i="6"/>
  <c r="Y3" i="6"/>
  <c r="AA3" i="6"/>
  <c r="AB3" i="6"/>
  <c r="AC3" i="6"/>
  <c r="AD3" i="6"/>
  <c r="AE3" i="6"/>
  <c r="AF3" i="6"/>
  <c r="AG3" i="6"/>
  <c r="AH3" i="6"/>
  <c r="AI3" i="6"/>
  <c r="AJ3" i="6"/>
  <c r="T4" i="6"/>
  <c r="U4" i="6"/>
  <c r="W4" i="6"/>
  <c r="X4" i="6"/>
  <c r="Y4" i="6"/>
  <c r="AA4" i="6"/>
  <c r="AB4" i="6"/>
  <c r="AC4" i="6"/>
  <c r="AD4" i="6"/>
  <c r="AE4" i="6"/>
  <c r="AF4" i="6"/>
  <c r="AG4" i="6"/>
  <c r="AH4" i="6"/>
  <c r="AI4" i="6"/>
  <c r="AJ4" i="6"/>
  <c r="T5" i="6"/>
  <c r="U5" i="6"/>
  <c r="W5" i="6"/>
  <c r="X5" i="6"/>
  <c r="Y5" i="6"/>
  <c r="AA5" i="6"/>
  <c r="AB5" i="6"/>
  <c r="AC5" i="6"/>
  <c r="AD5" i="6"/>
  <c r="AE5" i="6"/>
  <c r="AF5" i="6"/>
  <c r="AG5" i="6"/>
  <c r="AH5" i="6"/>
  <c r="AI5" i="6"/>
  <c r="AJ5" i="6"/>
  <c r="T6" i="6"/>
  <c r="U6" i="6"/>
  <c r="W6" i="6"/>
  <c r="X6" i="6"/>
  <c r="Y6" i="6"/>
  <c r="AA6" i="6"/>
  <c r="AB6" i="6"/>
  <c r="AC6" i="6"/>
  <c r="AD6" i="6"/>
  <c r="AE6" i="6"/>
  <c r="AF6" i="6"/>
  <c r="AG6" i="6"/>
  <c r="AH6" i="6"/>
  <c r="AI6" i="6"/>
  <c r="AJ6" i="6"/>
  <c r="T7" i="6"/>
  <c r="U7" i="6"/>
  <c r="W7" i="6"/>
  <c r="X7" i="6"/>
  <c r="Y7" i="6"/>
  <c r="AA7" i="6"/>
  <c r="AB7" i="6"/>
  <c r="AC7" i="6"/>
  <c r="AD7" i="6"/>
  <c r="AE7" i="6"/>
  <c r="AF7" i="6"/>
  <c r="AG7" i="6"/>
  <c r="AH7" i="6"/>
  <c r="AI7" i="6"/>
  <c r="AJ7" i="6"/>
  <c r="T8" i="6"/>
  <c r="U8" i="6"/>
  <c r="W8" i="6"/>
  <c r="X8" i="6"/>
  <c r="Y8" i="6"/>
  <c r="AA8" i="6"/>
  <c r="AB8" i="6"/>
  <c r="AC8" i="6"/>
  <c r="AD8" i="6"/>
  <c r="AE8" i="6"/>
  <c r="AF8" i="6"/>
  <c r="AG8" i="6"/>
  <c r="AH8" i="6"/>
  <c r="AI8" i="6"/>
  <c r="AJ8" i="6"/>
  <c r="T9" i="6"/>
  <c r="U9" i="6"/>
  <c r="W9" i="6"/>
  <c r="X9" i="6"/>
  <c r="Y9" i="6"/>
  <c r="AA9" i="6"/>
  <c r="AB9" i="6"/>
  <c r="AC9" i="6"/>
  <c r="AD9" i="6"/>
  <c r="AE9" i="6"/>
  <c r="AF9" i="6"/>
  <c r="AG9" i="6"/>
  <c r="AH9" i="6"/>
  <c r="AI9" i="6"/>
  <c r="AJ9" i="6"/>
  <c r="T10" i="6"/>
  <c r="U10" i="6"/>
  <c r="W10" i="6"/>
  <c r="X10" i="6"/>
  <c r="Y10" i="6"/>
  <c r="AA10" i="6"/>
  <c r="AB10" i="6"/>
  <c r="AC10" i="6"/>
  <c r="AD10" i="6"/>
  <c r="AE10" i="6"/>
  <c r="AF10" i="6"/>
  <c r="AG10" i="6"/>
  <c r="AH10" i="6"/>
  <c r="AI10" i="6"/>
  <c r="AJ10" i="6"/>
  <c r="T11" i="6"/>
  <c r="U11" i="6"/>
  <c r="W11" i="6"/>
  <c r="X11" i="6"/>
  <c r="Y11" i="6"/>
  <c r="AA11" i="6"/>
  <c r="AB11" i="6"/>
  <c r="AC11" i="6"/>
  <c r="AD11" i="6"/>
  <c r="AE11" i="6"/>
  <c r="AF11" i="6"/>
  <c r="AG11" i="6"/>
  <c r="AH11" i="6"/>
  <c r="AI11" i="6"/>
  <c r="AJ11" i="6"/>
  <c r="T12" i="6"/>
  <c r="U12" i="6"/>
  <c r="W12" i="6"/>
  <c r="X12" i="6"/>
  <c r="Y12" i="6"/>
  <c r="AA12" i="6"/>
  <c r="AB12" i="6"/>
  <c r="AC12" i="6"/>
  <c r="AD12" i="6"/>
  <c r="AE12" i="6"/>
  <c r="AF12" i="6"/>
  <c r="AG12" i="6"/>
  <c r="AH12" i="6"/>
  <c r="AI12" i="6"/>
  <c r="AJ12" i="6"/>
  <c r="T13" i="6"/>
  <c r="U13" i="6"/>
  <c r="W13" i="6"/>
  <c r="X13" i="6"/>
  <c r="Y13" i="6"/>
  <c r="AA13" i="6"/>
  <c r="AB13" i="6"/>
  <c r="AC13" i="6"/>
  <c r="AD13" i="6"/>
  <c r="AE13" i="6"/>
  <c r="AF13" i="6"/>
  <c r="AG13" i="6"/>
  <c r="AH13" i="6"/>
  <c r="AI13" i="6"/>
  <c r="AJ13" i="6"/>
  <c r="T14" i="6"/>
  <c r="U14" i="6"/>
  <c r="W14" i="6"/>
  <c r="X14" i="6"/>
  <c r="Y14" i="6"/>
  <c r="AA14" i="6"/>
  <c r="AB14" i="6"/>
  <c r="AC14" i="6"/>
  <c r="AD14" i="6"/>
  <c r="AE14" i="6"/>
  <c r="AF14" i="6"/>
  <c r="AG14" i="6"/>
  <c r="AH14" i="6"/>
  <c r="AI14" i="6"/>
  <c r="AJ14" i="6"/>
  <c r="T18" i="6"/>
  <c r="U18" i="6"/>
  <c r="W18" i="6"/>
  <c r="X18" i="6"/>
  <c r="Y18" i="6"/>
  <c r="AA18" i="6"/>
  <c r="AB18" i="6"/>
  <c r="AC18" i="6"/>
  <c r="AD18" i="6"/>
  <c r="AE18" i="6"/>
  <c r="AF18" i="6"/>
  <c r="AG18" i="6"/>
  <c r="AH18" i="6"/>
  <c r="AI18" i="6"/>
  <c r="AJ18" i="6"/>
  <c r="T16" i="6"/>
  <c r="U16" i="6"/>
  <c r="W16" i="6"/>
  <c r="X16" i="6"/>
  <c r="Y16" i="6"/>
  <c r="AA16" i="6"/>
  <c r="AB16" i="6"/>
  <c r="AC16" i="6"/>
  <c r="AD16" i="6"/>
  <c r="AE16" i="6"/>
  <c r="AF16" i="6"/>
  <c r="AG16" i="6"/>
  <c r="AH16" i="6"/>
  <c r="AI16" i="6"/>
  <c r="AJ16" i="6"/>
  <c r="T17" i="6"/>
  <c r="U17" i="6"/>
  <c r="W17" i="6"/>
  <c r="X17" i="6"/>
  <c r="Y17" i="6"/>
  <c r="AA17" i="6"/>
  <c r="AB17" i="6"/>
  <c r="AC17" i="6"/>
  <c r="AD17" i="6"/>
  <c r="AE17" i="6"/>
  <c r="AF17" i="6"/>
  <c r="AG17" i="6"/>
  <c r="AH17" i="6"/>
  <c r="AI17" i="6"/>
  <c r="AJ17" i="6"/>
  <c r="T19" i="6"/>
  <c r="U19" i="6"/>
  <c r="W19" i="6"/>
  <c r="X19" i="6"/>
  <c r="Y19" i="6"/>
  <c r="AA19" i="6"/>
  <c r="AB19" i="6"/>
  <c r="AC19" i="6"/>
  <c r="AD19" i="6"/>
  <c r="AE19" i="6"/>
  <c r="AF19" i="6"/>
  <c r="AG19" i="6"/>
  <c r="AH19" i="6"/>
  <c r="AI19" i="6"/>
  <c r="AJ19" i="6"/>
  <c r="T20" i="6"/>
  <c r="U20" i="6"/>
  <c r="W20" i="6"/>
  <c r="X20" i="6"/>
  <c r="Y20" i="6"/>
  <c r="AA20" i="6"/>
  <c r="AB20" i="6"/>
  <c r="AC20" i="6"/>
  <c r="AD20" i="6"/>
  <c r="AE20" i="6"/>
  <c r="AF20" i="6"/>
  <c r="AG20" i="6"/>
  <c r="AH20" i="6"/>
  <c r="AI20" i="6"/>
  <c r="AJ20" i="6"/>
  <c r="T21" i="6"/>
  <c r="U21" i="6"/>
  <c r="W21" i="6"/>
  <c r="X21" i="6"/>
  <c r="Y21" i="6"/>
  <c r="AA21" i="6"/>
  <c r="AB21" i="6"/>
  <c r="AC21" i="6"/>
  <c r="AD21" i="6"/>
  <c r="AE21" i="6"/>
  <c r="AF21" i="6"/>
  <c r="AG21" i="6"/>
  <c r="AH21" i="6"/>
  <c r="AI21" i="6"/>
  <c r="AJ21" i="6"/>
  <c r="T22" i="6"/>
  <c r="U22" i="6"/>
  <c r="W22" i="6"/>
  <c r="X22" i="6"/>
  <c r="Y22" i="6"/>
  <c r="AA22" i="6"/>
  <c r="AB22" i="6"/>
  <c r="AC22" i="6"/>
  <c r="AD22" i="6"/>
  <c r="AE22" i="6"/>
  <c r="AF22" i="6"/>
  <c r="AG22" i="6"/>
  <c r="AH22" i="6"/>
  <c r="AI22" i="6"/>
  <c r="AJ22" i="6"/>
  <c r="T23" i="6"/>
  <c r="U23" i="6"/>
  <c r="W23" i="6"/>
  <c r="X23" i="6"/>
  <c r="Y23" i="6"/>
  <c r="AA23" i="6"/>
  <c r="AB23" i="6"/>
  <c r="AC23" i="6"/>
  <c r="AD23" i="6"/>
  <c r="AE23" i="6"/>
  <c r="AF23" i="6"/>
  <c r="AG23" i="6"/>
  <c r="AH23" i="6"/>
  <c r="AI23" i="6"/>
  <c r="AJ23" i="6"/>
  <c r="T24" i="6"/>
  <c r="U24" i="6"/>
  <c r="W24" i="6"/>
  <c r="X24" i="6"/>
  <c r="Y24" i="6"/>
  <c r="AA24" i="6"/>
  <c r="AB24" i="6"/>
  <c r="AC24" i="6"/>
  <c r="AD24" i="6"/>
  <c r="AE24" i="6"/>
  <c r="AF24" i="6"/>
  <c r="AG24" i="6"/>
  <c r="AH24" i="6"/>
  <c r="AI24" i="6"/>
  <c r="AJ24" i="6"/>
  <c r="T25" i="6"/>
  <c r="U25" i="6"/>
  <c r="W25" i="6"/>
  <c r="X25" i="6"/>
  <c r="Y25" i="6"/>
  <c r="AA25" i="6"/>
  <c r="AB25" i="6"/>
  <c r="AC25" i="6"/>
  <c r="AD25" i="6"/>
  <c r="AE25" i="6"/>
  <c r="AF25" i="6"/>
  <c r="AG25" i="6"/>
  <c r="AH25" i="6"/>
  <c r="AI25" i="6"/>
  <c r="AJ25" i="6"/>
  <c r="T26" i="6"/>
  <c r="U26" i="6"/>
  <c r="W26" i="6"/>
  <c r="X26" i="6"/>
  <c r="Y26" i="6"/>
  <c r="AA26" i="6"/>
  <c r="AB26" i="6"/>
  <c r="AC26" i="6"/>
  <c r="AD26" i="6"/>
  <c r="AE26" i="6"/>
  <c r="AF26" i="6"/>
  <c r="AG26" i="6"/>
  <c r="AH26" i="6"/>
  <c r="AI26" i="6"/>
  <c r="AJ26" i="6"/>
  <c r="T27" i="6"/>
  <c r="U27" i="6"/>
  <c r="W27" i="6"/>
  <c r="X27" i="6"/>
  <c r="Y27" i="6"/>
  <c r="AA27" i="6"/>
  <c r="AB27" i="6"/>
  <c r="AC27" i="6"/>
  <c r="AD27" i="6"/>
  <c r="AE27" i="6"/>
  <c r="AF27" i="6"/>
  <c r="AG27" i="6"/>
  <c r="AH27" i="6"/>
  <c r="AI27" i="6"/>
  <c r="AJ27" i="6"/>
  <c r="T28" i="6"/>
  <c r="U28" i="6"/>
  <c r="W28" i="6"/>
  <c r="X28" i="6"/>
  <c r="Y28" i="6"/>
  <c r="AA28" i="6"/>
  <c r="AB28" i="6"/>
  <c r="AC28" i="6"/>
  <c r="AD28" i="6"/>
  <c r="AE28" i="6"/>
  <c r="AF28" i="6"/>
  <c r="AG28" i="6"/>
  <c r="AH28" i="6"/>
  <c r="AI28" i="6"/>
  <c r="AJ28" i="6"/>
  <c r="T29" i="6"/>
  <c r="U29" i="6"/>
  <c r="W29" i="6"/>
  <c r="X29" i="6"/>
  <c r="Y29" i="6"/>
  <c r="AA29" i="6"/>
  <c r="AB29" i="6"/>
  <c r="AC29" i="6"/>
  <c r="AD29" i="6"/>
  <c r="AE29" i="6"/>
  <c r="AF29" i="6"/>
  <c r="AG29" i="6"/>
  <c r="AH29" i="6"/>
  <c r="AI29" i="6"/>
  <c r="AJ29" i="6"/>
  <c r="T30" i="6"/>
  <c r="U30" i="6"/>
  <c r="W30" i="6"/>
  <c r="X30" i="6"/>
  <c r="Y30" i="6"/>
  <c r="AA30" i="6"/>
  <c r="AB30" i="6"/>
  <c r="AC30" i="6"/>
  <c r="AD30" i="6"/>
  <c r="AE30" i="6"/>
  <c r="AF30" i="6"/>
  <c r="AG30" i="6"/>
  <c r="AH30" i="6"/>
  <c r="AI30" i="6"/>
  <c r="AJ30" i="6"/>
  <c r="T31" i="6"/>
  <c r="U31" i="6"/>
  <c r="W31" i="6"/>
  <c r="X31" i="6"/>
  <c r="Y31" i="6"/>
  <c r="AA31" i="6"/>
  <c r="AB31" i="6"/>
  <c r="AC31" i="6"/>
  <c r="AD31" i="6"/>
  <c r="AE31" i="6"/>
  <c r="AF31" i="6"/>
  <c r="AG31" i="6"/>
  <c r="AH31" i="6"/>
  <c r="AI31" i="6"/>
  <c r="AJ31" i="6"/>
  <c r="T32" i="6"/>
  <c r="U32" i="6"/>
  <c r="W32" i="6"/>
  <c r="X32" i="6"/>
  <c r="Y32" i="6"/>
  <c r="AA32" i="6"/>
  <c r="AB32" i="6"/>
  <c r="AC32" i="6"/>
  <c r="AD32" i="6"/>
  <c r="AE32" i="6"/>
  <c r="AF32" i="6"/>
  <c r="AG32" i="6"/>
  <c r="AH32" i="6"/>
  <c r="AI32" i="6"/>
  <c r="AJ32" i="6"/>
  <c r="T33" i="6"/>
  <c r="U33" i="6"/>
  <c r="W33" i="6"/>
  <c r="X33" i="6"/>
  <c r="Y33" i="6"/>
  <c r="AA33" i="6"/>
  <c r="AB33" i="6"/>
  <c r="AC33" i="6"/>
  <c r="AD33" i="6"/>
  <c r="AE33" i="6"/>
  <c r="AF33" i="6"/>
  <c r="AG33" i="6"/>
  <c r="AH33" i="6"/>
  <c r="AI33" i="6"/>
  <c r="AJ33" i="6"/>
  <c r="T34" i="6"/>
  <c r="U34" i="6"/>
  <c r="W34" i="6"/>
  <c r="X34" i="6"/>
  <c r="Y34" i="6"/>
  <c r="AA34" i="6"/>
  <c r="AB34" i="6"/>
  <c r="AC34" i="6"/>
  <c r="AD34" i="6"/>
  <c r="AE34" i="6"/>
  <c r="AF34" i="6"/>
  <c r="AG34" i="6"/>
  <c r="AH34" i="6"/>
  <c r="AI34" i="6"/>
  <c r="AJ34" i="6"/>
  <c r="AJ2" i="6"/>
  <c r="AI2" i="6"/>
  <c r="AH2" i="6"/>
  <c r="AG2" i="6"/>
  <c r="AF2" i="6"/>
  <c r="AE2" i="6"/>
  <c r="AD2" i="6"/>
  <c r="AC2" i="6"/>
  <c r="AB2" i="6"/>
  <c r="AA2" i="6"/>
  <c r="Y2" i="6"/>
  <c r="X2" i="6"/>
  <c r="W2" i="6"/>
  <c r="U2" i="6"/>
  <c r="T2" i="6"/>
  <c r="R3" i="3"/>
  <c r="S3" i="3"/>
  <c r="U3" i="3"/>
  <c r="V3" i="3"/>
  <c r="W3" i="3"/>
  <c r="Y3" i="3"/>
  <c r="Z3" i="3"/>
  <c r="AA3" i="3"/>
  <c r="AB3" i="3"/>
  <c r="AC3" i="3"/>
  <c r="AD3" i="3"/>
  <c r="AE3" i="3"/>
  <c r="AF3" i="3"/>
  <c r="AG3" i="3"/>
  <c r="AH3" i="3"/>
  <c r="R4" i="3"/>
  <c r="S4" i="3"/>
  <c r="U4" i="3"/>
  <c r="V4" i="3"/>
  <c r="W4" i="3"/>
  <c r="Y4" i="3"/>
  <c r="Z4" i="3"/>
  <c r="AA4" i="3"/>
  <c r="AB4" i="3"/>
  <c r="AC4" i="3"/>
  <c r="AD4" i="3"/>
  <c r="AE4" i="3"/>
  <c r="AF4" i="3"/>
  <c r="AG4" i="3"/>
  <c r="AH4" i="3"/>
  <c r="R6" i="3"/>
  <c r="S6" i="3"/>
  <c r="U6" i="3"/>
  <c r="V6" i="3"/>
  <c r="W6" i="3"/>
  <c r="Y6" i="3"/>
  <c r="Z6" i="3"/>
  <c r="AA6" i="3"/>
  <c r="AB6" i="3"/>
  <c r="AC6" i="3"/>
  <c r="AD6" i="3"/>
  <c r="AE6" i="3"/>
  <c r="AF6" i="3"/>
  <c r="AG6" i="3"/>
  <c r="AH6" i="3"/>
  <c r="R7" i="3"/>
  <c r="S7" i="3"/>
  <c r="U7" i="3"/>
  <c r="V7" i="3"/>
  <c r="W7" i="3"/>
  <c r="Y7" i="3"/>
  <c r="Z7" i="3"/>
  <c r="AA7" i="3"/>
  <c r="AB7" i="3"/>
  <c r="AC7" i="3"/>
  <c r="AD7" i="3"/>
  <c r="AE7" i="3"/>
  <c r="AF7" i="3"/>
  <c r="AG7" i="3"/>
  <c r="AH7" i="3"/>
  <c r="R8" i="3"/>
  <c r="S8" i="3"/>
  <c r="U8" i="3"/>
  <c r="V8" i="3"/>
  <c r="W8" i="3"/>
  <c r="Y8" i="3"/>
  <c r="Z8" i="3"/>
  <c r="AA8" i="3"/>
  <c r="AB8" i="3"/>
  <c r="AC8" i="3"/>
  <c r="AD8" i="3"/>
  <c r="AE8" i="3"/>
  <c r="AF8" i="3"/>
  <c r="AG8" i="3"/>
  <c r="AH8" i="3"/>
  <c r="R9" i="3"/>
  <c r="S9" i="3"/>
  <c r="U9" i="3"/>
  <c r="V9" i="3"/>
  <c r="W9" i="3"/>
  <c r="Y9" i="3"/>
  <c r="Z9" i="3"/>
  <c r="AA9" i="3"/>
  <c r="AB9" i="3"/>
  <c r="AC9" i="3"/>
  <c r="AD9" i="3"/>
  <c r="AE9" i="3"/>
  <c r="AF9" i="3"/>
  <c r="AG9" i="3"/>
  <c r="AH9" i="3"/>
  <c r="R10" i="3"/>
  <c r="S10" i="3"/>
  <c r="U10" i="3"/>
  <c r="V10" i="3"/>
  <c r="W10" i="3"/>
  <c r="Y10" i="3"/>
  <c r="Z10" i="3"/>
  <c r="AA10" i="3"/>
  <c r="AB10" i="3"/>
  <c r="AC10" i="3"/>
  <c r="AD10" i="3"/>
  <c r="AE10" i="3"/>
  <c r="AF10" i="3"/>
  <c r="AG10" i="3"/>
  <c r="AH10" i="3"/>
  <c r="R11" i="3"/>
  <c r="S11" i="3"/>
  <c r="U11" i="3"/>
  <c r="V11" i="3"/>
  <c r="W11" i="3"/>
  <c r="Y11" i="3"/>
  <c r="Z11" i="3"/>
  <c r="AA11" i="3"/>
  <c r="AB11" i="3"/>
  <c r="AC11" i="3"/>
  <c r="AD11" i="3"/>
  <c r="AE11" i="3"/>
  <c r="AF11" i="3"/>
  <c r="AG11" i="3"/>
  <c r="AH11" i="3"/>
  <c r="R12" i="3"/>
  <c r="S12" i="3"/>
  <c r="U12" i="3"/>
  <c r="V12" i="3"/>
  <c r="W12" i="3"/>
  <c r="Y12" i="3"/>
  <c r="Z12" i="3"/>
  <c r="AA12" i="3"/>
  <c r="AB12" i="3"/>
  <c r="AC12" i="3"/>
  <c r="AD12" i="3"/>
  <c r="AE12" i="3"/>
  <c r="AF12" i="3"/>
  <c r="AG12" i="3"/>
  <c r="AH12" i="3"/>
  <c r="R13" i="3"/>
  <c r="S13" i="3"/>
  <c r="U13" i="3"/>
  <c r="V13" i="3"/>
  <c r="W13" i="3"/>
  <c r="Y13" i="3"/>
  <c r="Z13" i="3"/>
  <c r="AA13" i="3"/>
  <c r="AB13" i="3"/>
  <c r="AC13" i="3"/>
  <c r="AD13" i="3"/>
  <c r="AE13" i="3"/>
  <c r="AF13" i="3"/>
  <c r="AG13" i="3"/>
  <c r="AH13" i="3"/>
  <c r="R14" i="3"/>
  <c r="S14" i="3"/>
  <c r="U14" i="3"/>
  <c r="V14" i="3"/>
  <c r="W14" i="3"/>
  <c r="Y14" i="3"/>
  <c r="Z14" i="3"/>
  <c r="AA14" i="3"/>
  <c r="AB14" i="3"/>
  <c r="AC14" i="3"/>
  <c r="AD14" i="3"/>
  <c r="AE14" i="3"/>
  <c r="AF14" i="3"/>
  <c r="AG14" i="3"/>
  <c r="AH14" i="3"/>
  <c r="R15" i="3"/>
  <c r="S15" i="3"/>
  <c r="U15" i="3"/>
  <c r="V15" i="3"/>
  <c r="W15" i="3"/>
  <c r="Y15" i="3"/>
  <c r="Z15" i="3"/>
  <c r="AA15" i="3"/>
  <c r="AB15" i="3"/>
  <c r="AC15" i="3"/>
  <c r="AD15" i="3"/>
  <c r="AE15" i="3"/>
  <c r="AF15" i="3"/>
  <c r="AG15" i="3"/>
  <c r="AH15" i="3"/>
  <c r="R16" i="3"/>
  <c r="S16" i="3"/>
  <c r="U16" i="3"/>
  <c r="V16" i="3"/>
  <c r="W16" i="3"/>
  <c r="Y16" i="3"/>
  <c r="Z16" i="3"/>
  <c r="AA16" i="3"/>
  <c r="AB16" i="3"/>
  <c r="AC16" i="3"/>
  <c r="AD16" i="3"/>
  <c r="AE16" i="3"/>
  <c r="AF16" i="3"/>
  <c r="AG16" i="3"/>
  <c r="AH16" i="3"/>
  <c r="R17" i="3"/>
  <c r="S17" i="3"/>
  <c r="U17" i="3"/>
  <c r="V17" i="3"/>
  <c r="W17" i="3"/>
  <c r="Y17" i="3"/>
  <c r="Z17" i="3"/>
  <c r="AA17" i="3"/>
  <c r="AB17" i="3"/>
  <c r="AC17" i="3"/>
  <c r="AD17" i="3"/>
  <c r="AE17" i="3"/>
  <c r="AF17" i="3"/>
  <c r="AG17" i="3"/>
  <c r="AH17" i="3"/>
  <c r="R18" i="3"/>
  <c r="S18" i="3"/>
  <c r="U18" i="3"/>
  <c r="V18" i="3"/>
  <c r="W18" i="3"/>
  <c r="Y18" i="3"/>
  <c r="Z18" i="3"/>
  <c r="AA18" i="3"/>
  <c r="AB18" i="3"/>
  <c r="AC18" i="3"/>
  <c r="AD18" i="3"/>
  <c r="AE18" i="3"/>
  <c r="AF18" i="3"/>
  <c r="AG18" i="3"/>
  <c r="AH18" i="3"/>
  <c r="R19" i="3"/>
  <c r="S19" i="3"/>
  <c r="U19" i="3"/>
  <c r="V19" i="3"/>
  <c r="W19" i="3"/>
  <c r="Y19" i="3"/>
  <c r="Z19" i="3"/>
  <c r="AA19" i="3"/>
  <c r="AB19" i="3"/>
  <c r="AC19" i="3"/>
  <c r="AD19" i="3"/>
  <c r="AE19" i="3"/>
  <c r="AF19" i="3"/>
  <c r="AG19" i="3"/>
  <c r="AH19" i="3"/>
  <c r="R20" i="3"/>
  <c r="S20" i="3"/>
  <c r="U20" i="3"/>
  <c r="V20" i="3"/>
  <c r="W20" i="3"/>
  <c r="Y20" i="3"/>
  <c r="Z20" i="3"/>
  <c r="AA20" i="3"/>
  <c r="AB20" i="3"/>
  <c r="AC20" i="3"/>
  <c r="AD20" i="3"/>
  <c r="AE20" i="3"/>
  <c r="AF20" i="3"/>
  <c r="AG20" i="3"/>
  <c r="AH20" i="3"/>
  <c r="R21" i="3"/>
  <c r="S21" i="3"/>
  <c r="U21" i="3"/>
  <c r="V21" i="3"/>
  <c r="W21" i="3"/>
  <c r="Y21" i="3"/>
  <c r="Z21" i="3"/>
  <c r="AA21" i="3"/>
  <c r="AB21" i="3"/>
  <c r="AC21" i="3"/>
  <c r="AD21" i="3"/>
  <c r="AE21" i="3"/>
  <c r="AF21" i="3"/>
  <c r="AG21" i="3"/>
  <c r="AH21" i="3"/>
  <c r="R22" i="3"/>
  <c r="S22" i="3"/>
  <c r="U22" i="3"/>
  <c r="V22" i="3"/>
  <c r="W22" i="3"/>
  <c r="Y22" i="3"/>
  <c r="Z22" i="3"/>
  <c r="AA22" i="3"/>
  <c r="AB22" i="3"/>
  <c r="AC22" i="3"/>
  <c r="AD22" i="3"/>
  <c r="AE22" i="3"/>
  <c r="AF22" i="3"/>
  <c r="AG22" i="3"/>
  <c r="AH22" i="3"/>
  <c r="R23" i="3"/>
  <c r="S23" i="3"/>
  <c r="U23" i="3"/>
  <c r="V23" i="3"/>
  <c r="W23" i="3"/>
  <c r="Y23" i="3"/>
  <c r="Z23" i="3"/>
  <c r="AA23" i="3"/>
  <c r="AB23" i="3"/>
  <c r="AC23" i="3"/>
  <c r="AD23" i="3"/>
  <c r="AE23" i="3"/>
  <c r="AF23" i="3"/>
  <c r="AG23" i="3"/>
  <c r="AH23" i="3"/>
  <c r="R24" i="3"/>
  <c r="S24" i="3"/>
  <c r="U24" i="3"/>
  <c r="V24" i="3"/>
  <c r="W24" i="3"/>
  <c r="Y24" i="3"/>
  <c r="Z24" i="3"/>
  <c r="AA24" i="3"/>
  <c r="AB24" i="3"/>
  <c r="AC24" i="3"/>
  <c r="AD24" i="3"/>
  <c r="AE24" i="3"/>
  <c r="AF24" i="3"/>
  <c r="AG24" i="3"/>
  <c r="AH24" i="3"/>
  <c r="R25" i="3"/>
  <c r="S25" i="3"/>
  <c r="U25" i="3"/>
  <c r="V25" i="3"/>
  <c r="W25" i="3"/>
  <c r="Y25" i="3"/>
  <c r="Z25" i="3"/>
  <c r="AA25" i="3"/>
  <c r="AB25" i="3"/>
  <c r="AC25" i="3"/>
  <c r="AD25" i="3"/>
  <c r="AE25" i="3"/>
  <c r="AF25" i="3"/>
  <c r="AG25" i="3"/>
  <c r="AH25" i="3"/>
  <c r="R26" i="3"/>
  <c r="S26" i="3"/>
  <c r="U26" i="3"/>
  <c r="V26" i="3"/>
  <c r="W26" i="3"/>
  <c r="Y26" i="3"/>
  <c r="Z26" i="3"/>
  <c r="AA26" i="3"/>
  <c r="AB26" i="3"/>
  <c r="AC26" i="3"/>
  <c r="AD26" i="3"/>
  <c r="AE26" i="3"/>
  <c r="AF26" i="3"/>
  <c r="AG26" i="3"/>
  <c r="AH26" i="3"/>
  <c r="R27" i="3"/>
  <c r="S27" i="3"/>
  <c r="U27" i="3"/>
  <c r="V27" i="3"/>
  <c r="W27" i="3"/>
  <c r="Y27" i="3"/>
  <c r="Z27" i="3"/>
  <c r="AA27" i="3"/>
  <c r="AB27" i="3"/>
  <c r="AC27" i="3"/>
  <c r="AD27" i="3"/>
  <c r="AE27" i="3"/>
  <c r="AF27" i="3"/>
  <c r="AG27" i="3"/>
  <c r="AH27" i="3"/>
  <c r="R28" i="3"/>
  <c r="S28" i="3"/>
  <c r="U28" i="3"/>
  <c r="V28" i="3"/>
  <c r="W28" i="3"/>
  <c r="Y28" i="3"/>
  <c r="Z28" i="3"/>
  <c r="AA28" i="3"/>
  <c r="AB28" i="3"/>
  <c r="AC28" i="3"/>
  <c r="AD28" i="3"/>
  <c r="AE28" i="3"/>
  <c r="AF28" i="3"/>
  <c r="AG28" i="3"/>
  <c r="AH28" i="3"/>
  <c r="R29" i="3"/>
  <c r="S29" i="3"/>
  <c r="U29" i="3"/>
  <c r="V29" i="3"/>
  <c r="W29" i="3"/>
  <c r="Y29" i="3"/>
  <c r="Z29" i="3"/>
  <c r="AA29" i="3"/>
  <c r="AB29" i="3"/>
  <c r="AC29" i="3"/>
  <c r="AD29" i="3"/>
  <c r="AE29" i="3"/>
  <c r="AF29" i="3"/>
  <c r="AG29" i="3"/>
  <c r="AH29" i="3"/>
  <c r="R30" i="3"/>
  <c r="S30" i="3"/>
  <c r="U30" i="3"/>
  <c r="V30" i="3"/>
  <c r="W30" i="3"/>
  <c r="Y30" i="3"/>
  <c r="Z30" i="3"/>
  <c r="AA30" i="3"/>
  <c r="AB30" i="3"/>
  <c r="AC30" i="3"/>
  <c r="AD30" i="3"/>
  <c r="AE30" i="3"/>
  <c r="AF30" i="3"/>
  <c r="AG30" i="3"/>
  <c r="AH30" i="3"/>
  <c r="R31" i="3"/>
  <c r="S31" i="3"/>
  <c r="U31" i="3"/>
  <c r="V31" i="3"/>
  <c r="W31" i="3"/>
  <c r="Y31" i="3"/>
  <c r="Z31" i="3"/>
  <c r="AA31" i="3"/>
  <c r="AB31" i="3"/>
  <c r="AC31" i="3"/>
  <c r="AD31" i="3"/>
  <c r="AE31" i="3"/>
  <c r="AF31" i="3"/>
  <c r="AG31" i="3"/>
  <c r="AH31" i="3"/>
  <c r="R32" i="3"/>
  <c r="S32" i="3"/>
  <c r="U32" i="3"/>
  <c r="V32" i="3"/>
  <c r="W32" i="3"/>
  <c r="Y32" i="3"/>
  <c r="Z32" i="3"/>
  <c r="AA32" i="3"/>
  <c r="AB32" i="3"/>
  <c r="AC32" i="3"/>
  <c r="AD32" i="3"/>
  <c r="AE32" i="3"/>
  <c r="AF32" i="3"/>
  <c r="AG32" i="3"/>
  <c r="AH32" i="3"/>
  <c r="R33" i="3"/>
  <c r="S33" i="3"/>
  <c r="U33" i="3"/>
  <c r="V33" i="3"/>
  <c r="W33" i="3"/>
  <c r="Y33" i="3"/>
  <c r="Z33" i="3"/>
  <c r="AA33" i="3"/>
  <c r="AB33" i="3"/>
  <c r="AC33" i="3"/>
  <c r="AD33" i="3"/>
  <c r="AE33" i="3"/>
  <c r="AF33" i="3"/>
  <c r="AG33" i="3"/>
  <c r="AH33" i="3"/>
  <c r="R34" i="3"/>
  <c r="S34" i="3"/>
  <c r="U34" i="3"/>
  <c r="V34" i="3"/>
  <c r="W34" i="3"/>
  <c r="Y34" i="3"/>
  <c r="Z34" i="3"/>
  <c r="AA34" i="3"/>
  <c r="AB34" i="3"/>
  <c r="AC34" i="3"/>
  <c r="AD34" i="3"/>
  <c r="AE34" i="3"/>
  <c r="AF34" i="3"/>
  <c r="AG34" i="3"/>
  <c r="AH34" i="3"/>
  <c r="R35" i="3"/>
  <c r="S35" i="3"/>
  <c r="U35" i="3"/>
  <c r="V35" i="3"/>
  <c r="W35" i="3"/>
  <c r="Y35" i="3"/>
  <c r="Z35" i="3"/>
  <c r="AA35" i="3"/>
  <c r="AB35" i="3"/>
  <c r="AC35" i="3"/>
  <c r="AD35" i="3"/>
  <c r="AE35" i="3"/>
  <c r="AF35" i="3"/>
  <c r="AG35" i="3"/>
  <c r="AH35" i="3"/>
  <c r="R36" i="3"/>
  <c r="S36" i="3"/>
  <c r="U36" i="3"/>
  <c r="V36" i="3"/>
  <c r="W36" i="3"/>
  <c r="Y36" i="3"/>
  <c r="Z36" i="3"/>
  <c r="AA36" i="3"/>
  <c r="AB36" i="3"/>
  <c r="AC36" i="3"/>
  <c r="AD36" i="3"/>
  <c r="AE36" i="3"/>
  <c r="AF36" i="3"/>
  <c r="AG36" i="3"/>
  <c r="AH36" i="3"/>
  <c r="R37" i="3"/>
  <c r="S37" i="3"/>
  <c r="U37" i="3"/>
  <c r="V37" i="3"/>
  <c r="W37" i="3"/>
  <c r="Y37" i="3"/>
  <c r="Z37" i="3"/>
  <c r="AA37" i="3"/>
  <c r="AB37" i="3"/>
  <c r="AC37" i="3"/>
  <c r="AD37" i="3"/>
  <c r="AE37" i="3"/>
  <c r="AF37" i="3"/>
  <c r="AG37" i="3"/>
  <c r="AH37" i="3"/>
  <c r="R38" i="3"/>
  <c r="S38" i="3"/>
  <c r="U38" i="3"/>
  <c r="V38" i="3"/>
  <c r="W38" i="3"/>
  <c r="Y38" i="3"/>
  <c r="Z38" i="3"/>
  <c r="AA38" i="3"/>
  <c r="AB38" i="3"/>
  <c r="AC38" i="3"/>
  <c r="AD38" i="3"/>
  <c r="AE38" i="3"/>
  <c r="AF38" i="3"/>
  <c r="AG38" i="3"/>
  <c r="AH38" i="3"/>
  <c r="R39" i="3"/>
  <c r="S39" i="3"/>
  <c r="U39" i="3"/>
  <c r="V39" i="3"/>
  <c r="W39" i="3"/>
  <c r="Y39" i="3"/>
  <c r="Z39" i="3"/>
  <c r="AA39" i="3"/>
  <c r="AB39" i="3"/>
  <c r="AC39" i="3"/>
  <c r="AD39" i="3"/>
  <c r="AE39" i="3"/>
  <c r="AF39" i="3"/>
  <c r="AG39" i="3"/>
  <c r="AH39" i="3"/>
  <c r="R40" i="3"/>
  <c r="S40" i="3"/>
  <c r="U40" i="3"/>
  <c r="V40" i="3"/>
  <c r="W40" i="3"/>
  <c r="Y40" i="3"/>
  <c r="Z40" i="3"/>
  <c r="AA40" i="3"/>
  <c r="AB40" i="3"/>
  <c r="AC40" i="3"/>
  <c r="AD40" i="3"/>
  <c r="AE40" i="3"/>
  <c r="AF40" i="3"/>
  <c r="AG40" i="3"/>
  <c r="AH40" i="3"/>
  <c r="R41" i="3"/>
  <c r="S41" i="3"/>
  <c r="U41" i="3"/>
  <c r="V41" i="3"/>
  <c r="W41" i="3"/>
  <c r="Y41" i="3"/>
  <c r="Z41" i="3"/>
  <c r="AA41" i="3"/>
  <c r="AB41" i="3"/>
  <c r="AC41" i="3"/>
  <c r="AD41" i="3"/>
  <c r="AE41" i="3"/>
  <c r="AF41" i="3"/>
  <c r="AG41" i="3"/>
  <c r="AH41" i="3"/>
  <c r="R42" i="3"/>
  <c r="S42" i="3"/>
  <c r="U42" i="3"/>
  <c r="V42" i="3"/>
  <c r="W42" i="3"/>
  <c r="Y42" i="3"/>
  <c r="Z42" i="3"/>
  <c r="AA42" i="3"/>
  <c r="AB42" i="3"/>
  <c r="AC42" i="3"/>
  <c r="AD42" i="3"/>
  <c r="AE42" i="3"/>
  <c r="AF42" i="3"/>
  <c r="AG42" i="3"/>
  <c r="AH42" i="3"/>
  <c r="R43" i="3"/>
  <c r="S43" i="3"/>
  <c r="U43" i="3"/>
  <c r="V43" i="3"/>
  <c r="W43" i="3"/>
  <c r="Y43" i="3"/>
  <c r="Z43" i="3"/>
  <c r="AA43" i="3"/>
  <c r="AB43" i="3"/>
  <c r="AC43" i="3"/>
  <c r="AD43" i="3"/>
  <c r="AE43" i="3"/>
  <c r="AF43" i="3"/>
  <c r="AG43" i="3"/>
  <c r="AH43" i="3"/>
  <c r="R44" i="3"/>
  <c r="S44" i="3"/>
  <c r="U44" i="3"/>
  <c r="V44" i="3"/>
  <c r="W44" i="3"/>
  <c r="Y44" i="3"/>
  <c r="Z44" i="3"/>
  <c r="AA44" i="3"/>
  <c r="AB44" i="3"/>
  <c r="AC44" i="3"/>
  <c r="AD44" i="3"/>
  <c r="AE44" i="3"/>
  <c r="AF44" i="3"/>
  <c r="AG44" i="3"/>
  <c r="AH44" i="3"/>
  <c r="R45" i="3"/>
  <c r="S45" i="3"/>
  <c r="U45" i="3"/>
  <c r="V45" i="3"/>
  <c r="W45" i="3"/>
  <c r="Y45" i="3"/>
  <c r="Z45" i="3"/>
  <c r="AA45" i="3"/>
  <c r="AB45" i="3"/>
  <c r="AC45" i="3"/>
  <c r="AD45" i="3"/>
  <c r="AE45" i="3"/>
  <c r="AF45" i="3"/>
  <c r="AG45" i="3"/>
  <c r="AH45" i="3"/>
  <c r="R46" i="3"/>
  <c r="S46" i="3"/>
  <c r="U46" i="3"/>
  <c r="V46" i="3"/>
  <c r="W46" i="3"/>
  <c r="Y46" i="3"/>
  <c r="Z46" i="3"/>
  <c r="AA46" i="3"/>
  <c r="AB46" i="3"/>
  <c r="AC46" i="3"/>
  <c r="AD46" i="3"/>
  <c r="AE46" i="3"/>
  <c r="AF46" i="3"/>
  <c r="AG46" i="3"/>
  <c r="AH46" i="3"/>
  <c r="R47" i="3"/>
  <c r="S47" i="3"/>
  <c r="U47" i="3"/>
  <c r="V47" i="3"/>
  <c r="W47" i="3"/>
  <c r="Y47" i="3"/>
  <c r="Z47" i="3"/>
  <c r="AA47" i="3"/>
  <c r="AB47" i="3"/>
  <c r="AC47" i="3"/>
  <c r="AD47" i="3"/>
  <c r="AE47" i="3"/>
  <c r="AF47" i="3"/>
  <c r="AG47" i="3"/>
  <c r="AH47" i="3"/>
  <c r="R48" i="3"/>
  <c r="S48" i="3"/>
  <c r="U48" i="3"/>
  <c r="V48" i="3"/>
  <c r="W48" i="3"/>
  <c r="Y48" i="3"/>
  <c r="Z48" i="3"/>
  <c r="AA48" i="3"/>
  <c r="AB48" i="3"/>
  <c r="AC48" i="3"/>
  <c r="AD48" i="3"/>
  <c r="AE48" i="3"/>
  <c r="AF48" i="3"/>
  <c r="AG48" i="3"/>
  <c r="AH48" i="3"/>
  <c r="R49" i="3"/>
  <c r="S49" i="3"/>
  <c r="U49" i="3"/>
  <c r="V49" i="3"/>
  <c r="W49" i="3"/>
  <c r="Y49" i="3"/>
  <c r="Z49" i="3"/>
  <c r="AA49" i="3"/>
  <c r="AB49" i="3"/>
  <c r="AC49" i="3"/>
  <c r="AD49" i="3"/>
  <c r="AE49" i="3"/>
  <c r="AF49" i="3"/>
  <c r="AG49" i="3"/>
  <c r="AH49" i="3"/>
  <c r="R50" i="3"/>
  <c r="S50" i="3"/>
  <c r="U50" i="3"/>
  <c r="V50" i="3"/>
  <c r="W50" i="3"/>
  <c r="Y50" i="3"/>
  <c r="Z50" i="3"/>
  <c r="AA50" i="3"/>
  <c r="AB50" i="3"/>
  <c r="AC50" i="3"/>
  <c r="AD50" i="3"/>
  <c r="AE50" i="3"/>
  <c r="AF50" i="3"/>
  <c r="AG50" i="3"/>
  <c r="AH50" i="3"/>
  <c r="R51" i="3"/>
  <c r="S51" i="3"/>
  <c r="U51" i="3"/>
  <c r="V51" i="3"/>
  <c r="W51" i="3"/>
  <c r="Y51" i="3"/>
  <c r="Z51" i="3"/>
  <c r="AA51" i="3"/>
  <c r="AB51" i="3"/>
  <c r="AC51" i="3"/>
  <c r="AD51" i="3"/>
  <c r="AE51" i="3"/>
  <c r="AF51" i="3"/>
  <c r="AG51" i="3"/>
  <c r="AH51" i="3"/>
  <c r="R52" i="3"/>
  <c r="S52" i="3"/>
  <c r="U52" i="3"/>
  <c r="V52" i="3"/>
  <c r="W52" i="3"/>
  <c r="Y52" i="3"/>
  <c r="Z52" i="3"/>
  <c r="AA52" i="3"/>
  <c r="AB52" i="3"/>
  <c r="AC52" i="3"/>
  <c r="AD52" i="3"/>
  <c r="AE52" i="3"/>
  <c r="AF52" i="3"/>
  <c r="AG52" i="3"/>
  <c r="AH52" i="3"/>
  <c r="R53" i="3"/>
  <c r="S53" i="3"/>
  <c r="U53" i="3"/>
  <c r="V53" i="3"/>
  <c r="W53" i="3"/>
  <c r="Y53" i="3"/>
  <c r="Z53" i="3"/>
  <c r="AA53" i="3"/>
  <c r="AB53" i="3"/>
  <c r="AC53" i="3"/>
  <c r="AD53" i="3"/>
  <c r="AE53" i="3"/>
  <c r="AF53" i="3"/>
  <c r="AG53" i="3"/>
  <c r="AH53" i="3"/>
  <c r="R54" i="3"/>
  <c r="S54" i="3"/>
  <c r="U54" i="3"/>
  <c r="V54" i="3"/>
  <c r="W54" i="3"/>
  <c r="Y54" i="3"/>
  <c r="Z54" i="3"/>
  <c r="AA54" i="3"/>
  <c r="AB54" i="3"/>
  <c r="AC54" i="3"/>
  <c r="AD54" i="3"/>
  <c r="AE54" i="3"/>
  <c r="AF54" i="3"/>
  <c r="AG54" i="3"/>
  <c r="AH54" i="3"/>
  <c r="R55" i="3"/>
  <c r="S55" i="3"/>
  <c r="U55" i="3"/>
  <c r="V55" i="3"/>
  <c r="W55" i="3"/>
  <c r="Y55" i="3"/>
  <c r="Z55" i="3"/>
  <c r="AA55" i="3"/>
  <c r="AB55" i="3"/>
  <c r="AC55" i="3"/>
  <c r="AD55" i="3"/>
  <c r="AE55" i="3"/>
  <c r="AF55" i="3"/>
  <c r="AG55" i="3"/>
  <c r="AH55" i="3"/>
  <c r="R56" i="3"/>
  <c r="S56" i="3"/>
  <c r="U56" i="3"/>
  <c r="V56" i="3"/>
  <c r="W56" i="3"/>
  <c r="Y56" i="3"/>
  <c r="Z56" i="3"/>
  <c r="AA56" i="3"/>
  <c r="AB56" i="3"/>
  <c r="AC56" i="3"/>
  <c r="AD56" i="3"/>
  <c r="AE56" i="3"/>
  <c r="AF56" i="3"/>
  <c r="AG56" i="3"/>
  <c r="AH56" i="3"/>
  <c r="R57" i="3"/>
  <c r="S57" i="3"/>
  <c r="U57" i="3"/>
  <c r="V57" i="3"/>
  <c r="W57" i="3"/>
  <c r="Y57" i="3"/>
  <c r="Z57" i="3"/>
  <c r="AA57" i="3"/>
  <c r="AB57" i="3"/>
  <c r="AC57" i="3"/>
  <c r="AD57" i="3"/>
  <c r="AE57" i="3"/>
  <c r="AF57" i="3"/>
  <c r="AG57" i="3"/>
  <c r="AH57" i="3"/>
  <c r="R58" i="3"/>
  <c r="S58" i="3"/>
  <c r="U58" i="3"/>
  <c r="V58" i="3"/>
  <c r="W58" i="3"/>
  <c r="Y58" i="3"/>
  <c r="Z58" i="3"/>
  <c r="AA58" i="3"/>
  <c r="AB58" i="3"/>
  <c r="AC58" i="3"/>
  <c r="AD58" i="3"/>
  <c r="AE58" i="3"/>
  <c r="AF58" i="3"/>
  <c r="AG58" i="3"/>
  <c r="AH58" i="3"/>
  <c r="R59" i="3"/>
  <c r="S59" i="3"/>
  <c r="U59" i="3"/>
  <c r="V59" i="3"/>
  <c r="W59" i="3"/>
  <c r="Y59" i="3"/>
  <c r="Z59" i="3"/>
  <c r="AA59" i="3"/>
  <c r="AB59" i="3"/>
  <c r="AC59" i="3"/>
  <c r="AD59" i="3"/>
  <c r="AE59" i="3"/>
  <c r="AF59" i="3"/>
  <c r="AG59" i="3"/>
  <c r="AH59" i="3"/>
  <c r="R60" i="3"/>
  <c r="S60" i="3"/>
  <c r="U60" i="3"/>
  <c r="V60" i="3"/>
  <c r="W60" i="3"/>
  <c r="Y60" i="3"/>
  <c r="Z60" i="3"/>
  <c r="AA60" i="3"/>
  <c r="AB60" i="3"/>
  <c r="AC60" i="3"/>
  <c r="AD60" i="3"/>
  <c r="AE60" i="3"/>
  <c r="AF60" i="3"/>
  <c r="AG60" i="3"/>
  <c r="AH60" i="3"/>
  <c r="R61" i="3"/>
  <c r="S61" i="3"/>
  <c r="U61" i="3"/>
  <c r="V61" i="3"/>
  <c r="W61" i="3"/>
  <c r="Y61" i="3"/>
  <c r="Z61" i="3"/>
  <c r="AA61" i="3"/>
  <c r="AB61" i="3"/>
  <c r="AC61" i="3"/>
  <c r="AD61" i="3"/>
  <c r="AE61" i="3"/>
  <c r="AF61" i="3"/>
  <c r="AG61" i="3"/>
  <c r="AH61" i="3"/>
  <c r="R62" i="3"/>
  <c r="S62" i="3"/>
  <c r="U62" i="3"/>
  <c r="V62" i="3"/>
  <c r="W62" i="3"/>
  <c r="Y62" i="3"/>
  <c r="Z62" i="3"/>
  <c r="AA62" i="3"/>
  <c r="AB62" i="3"/>
  <c r="AC62" i="3"/>
  <c r="AD62" i="3"/>
  <c r="AE62" i="3"/>
  <c r="AF62" i="3"/>
  <c r="AG62" i="3"/>
  <c r="AH62" i="3"/>
  <c r="R63" i="3"/>
  <c r="S63" i="3"/>
  <c r="U63" i="3"/>
  <c r="V63" i="3"/>
  <c r="W63" i="3"/>
  <c r="Y63" i="3"/>
  <c r="Z63" i="3"/>
  <c r="AA63" i="3"/>
  <c r="AB63" i="3"/>
  <c r="AC63" i="3"/>
  <c r="AD63" i="3"/>
  <c r="AE63" i="3"/>
  <c r="AF63" i="3"/>
  <c r="AG63" i="3"/>
  <c r="AH63" i="3"/>
  <c r="R64" i="3"/>
  <c r="S64" i="3"/>
  <c r="U64" i="3"/>
  <c r="V64" i="3"/>
  <c r="W64" i="3"/>
  <c r="Y64" i="3"/>
  <c r="Z64" i="3"/>
  <c r="AA64" i="3"/>
  <c r="AB64" i="3"/>
  <c r="AC64" i="3"/>
  <c r="AD64" i="3"/>
  <c r="AE64" i="3"/>
  <c r="AF64" i="3"/>
  <c r="AG64" i="3"/>
  <c r="AH64" i="3"/>
  <c r="R68" i="3"/>
  <c r="S68" i="3"/>
  <c r="U68" i="3"/>
  <c r="V68" i="3"/>
  <c r="W68" i="3"/>
  <c r="Y68" i="3"/>
  <c r="Z68" i="3"/>
  <c r="AA68" i="3"/>
  <c r="AB68" i="3"/>
  <c r="AC68" i="3"/>
  <c r="AD68" i="3"/>
  <c r="AE68" i="3"/>
  <c r="AF68" i="3"/>
  <c r="AG68" i="3"/>
  <c r="AH68" i="3"/>
  <c r="R71" i="3"/>
  <c r="S71" i="3"/>
  <c r="U71" i="3"/>
  <c r="V71" i="3"/>
  <c r="W71" i="3"/>
  <c r="Y71" i="3"/>
  <c r="Z71" i="3"/>
  <c r="AA71" i="3"/>
  <c r="AB71" i="3"/>
  <c r="AC71" i="3"/>
  <c r="AD71" i="3"/>
  <c r="AE71" i="3"/>
  <c r="AF71" i="3"/>
  <c r="AG71" i="3"/>
  <c r="AH71" i="3"/>
  <c r="R73" i="3"/>
  <c r="S73" i="3"/>
  <c r="U73" i="3"/>
  <c r="V73" i="3"/>
  <c r="W73" i="3"/>
  <c r="Y73" i="3"/>
  <c r="Z73" i="3"/>
  <c r="AA73" i="3"/>
  <c r="AB73" i="3"/>
  <c r="AC73" i="3"/>
  <c r="AD73" i="3"/>
  <c r="AE73" i="3"/>
  <c r="AF73" i="3"/>
  <c r="AG73" i="3"/>
  <c r="AH73" i="3"/>
  <c r="R75" i="3"/>
  <c r="S75" i="3"/>
  <c r="U75" i="3"/>
  <c r="V75" i="3"/>
  <c r="W75" i="3"/>
  <c r="Y75" i="3"/>
  <c r="Z75" i="3"/>
  <c r="AA75" i="3"/>
  <c r="AB75" i="3"/>
  <c r="AC75" i="3"/>
  <c r="AD75" i="3"/>
  <c r="AE75" i="3"/>
  <c r="AF75" i="3"/>
  <c r="AG75" i="3"/>
  <c r="AH75" i="3"/>
  <c r="R76" i="3"/>
  <c r="S76" i="3"/>
  <c r="U76" i="3"/>
  <c r="V76" i="3"/>
  <c r="W76" i="3"/>
  <c r="Y76" i="3"/>
  <c r="Z76" i="3"/>
  <c r="AA76" i="3"/>
  <c r="AB76" i="3"/>
  <c r="AC76" i="3"/>
  <c r="AD76" i="3"/>
  <c r="AE76" i="3"/>
  <c r="AF76" i="3"/>
  <c r="AG76" i="3"/>
  <c r="AH76" i="3"/>
  <c r="R77" i="3"/>
  <c r="S77" i="3"/>
  <c r="U77" i="3"/>
  <c r="V77" i="3"/>
  <c r="W77" i="3"/>
  <c r="Y77" i="3"/>
  <c r="Z77" i="3"/>
  <c r="AA77" i="3"/>
  <c r="AB77" i="3"/>
  <c r="AC77" i="3"/>
  <c r="AD77" i="3"/>
  <c r="AE77" i="3"/>
  <c r="AF77" i="3"/>
  <c r="AG77" i="3"/>
  <c r="AH77" i="3"/>
  <c r="R78" i="3"/>
  <c r="S78" i="3"/>
  <c r="U78" i="3"/>
  <c r="V78" i="3"/>
  <c r="W78" i="3"/>
  <c r="Y78" i="3"/>
  <c r="Z78" i="3"/>
  <c r="AA78" i="3"/>
  <c r="AB78" i="3"/>
  <c r="AC78" i="3"/>
  <c r="AD78" i="3"/>
  <c r="AE78" i="3"/>
  <c r="AF78" i="3"/>
  <c r="AG78" i="3"/>
  <c r="AH78" i="3"/>
  <c r="R79" i="3"/>
  <c r="S79" i="3"/>
  <c r="U79" i="3"/>
  <c r="V79" i="3"/>
  <c r="W79" i="3"/>
  <c r="Y79" i="3"/>
  <c r="Z79" i="3"/>
  <c r="AA79" i="3"/>
  <c r="AB79" i="3"/>
  <c r="AC79" i="3"/>
  <c r="AD79" i="3"/>
  <c r="AE79" i="3"/>
  <c r="AF79" i="3"/>
  <c r="AG79" i="3"/>
  <c r="AH79" i="3"/>
  <c r="R80" i="3"/>
  <c r="S80" i="3"/>
  <c r="U80" i="3"/>
  <c r="V80" i="3"/>
  <c r="W80" i="3"/>
  <c r="Y80" i="3"/>
  <c r="Z80" i="3"/>
  <c r="AA80" i="3"/>
  <c r="AB80" i="3"/>
  <c r="AC80" i="3"/>
  <c r="AD80" i="3"/>
  <c r="AE80" i="3"/>
  <c r="AF80" i="3"/>
  <c r="AG80" i="3"/>
  <c r="AH80" i="3"/>
  <c r="R81" i="3"/>
  <c r="S81" i="3"/>
  <c r="U81" i="3"/>
  <c r="V81" i="3"/>
  <c r="W81" i="3"/>
  <c r="Y81" i="3"/>
  <c r="Z81" i="3"/>
  <c r="AA81" i="3"/>
  <c r="AB81" i="3"/>
  <c r="AC81" i="3"/>
  <c r="AD81" i="3"/>
  <c r="AE81" i="3"/>
  <c r="AF81" i="3"/>
  <c r="AG81" i="3"/>
  <c r="AH81" i="3"/>
  <c r="R82" i="3"/>
  <c r="S82" i="3"/>
  <c r="U82" i="3"/>
  <c r="V82" i="3"/>
  <c r="W82" i="3"/>
  <c r="Y82" i="3"/>
  <c r="Z82" i="3"/>
  <c r="AA82" i="3"/>
  <c r="AB82" i="3"/>
  <c r="AC82" i="3"/>
  <c r="AD82" i="3"/>
  <c r="AE82" i="3"/>
  <c r="AF82" i="3"/>
  <c r="AG82" i="3"/>
  <c r="AH82" i="3"/>
  <c r="R83" i="3"/>
  <c r="S83" i="3"/>
  <c r="U83" i="3"/>
  <c r="V83" i="3"/>
  <c r="W83" i="3"/>
  <c r="Y83" i="3"/>
  <c r="Z83" i="3"/>
  <c r="AA83" i="3"/>
  <c r="AB83" i="3"/>
  <c r="AC83" i="3"/>
  <c r="AD83" i="3"/>
  <c r="AE83" i="3"/>
  <c r="AF83" i="3"/>
  <c r="AG83" i="3"/>
  <c r="AH83" i="3"/>
  <c r="R84" i="3"/>
  <c r="S84" i="3"/>
  <c r="U84" i="3"/>
  <c r="V84" i="3"/>
  <c r="W84" i="3"/>
  <c r="Y84" i="3"/>
  <c r="Z84" i="3"/>
  <c r="AA84" i="3"/>
  <c r="AB84" i="3"/>
  <c r="AC84" i="3"/>
  <c r="AD84" i="3"/>
  <c r="AE84" i="3"/>
  <c r="AF84" i="3"/>
  <c r="AG84" i="3"/>
  <c r="AH84" i="3"/>
  <c r="R85" i="3"/>
  <c r="S85" i="3"/>
  <c r="U85" i="3"/>
  <c r="V85" i="3"/>
  <c r="W85" i="3"/>
  <c r="Y85" i="3"/>
  <c r="Z85" i="3"/>
  <c r="AA85" i="3"/>
  <c r="AB85" i="3"/>
  <c r="AC85" i="3"/>
  <c r="AD85" i="3"/>
  <c r="AE85" i="3"/>
  <c r="AF85" i="3"/>
  <c r="AG85" i="3"/>
  <c r="AH85" i="3"/>
  <c r="R86" i="3"/>
  <c r="S86" i="3"/>
  <c r="U86" i="3"/>
  <c r="V86" i="3"/>
  <c r="W86" i="3"/>
  <c r="Y86" i="3"/>
  <c r="Z86" i="3"/>
  <c r="AA86" i="3"/>
  <c r="AB86" i="3"/>
  <c r="AC86" i="3"/>
  <c r="AD86" i="3"/>
  <c r="AE86" i="3"/>
  <c r="AF86" i="3"/>
  <c r="AG86" i="3"/>
  <c r="AH86" i="3"/>
  <c r="R87" i="3"/>
  <c r="S87" i="3"/>
  <c r="U87" i="3"/>
  <c r="V87" i="3"/>
  <c r="W87" i="3"/>
  <c r="Y87" i="3"/>
  <c r="Z87" i="3"/>
  <c r="AA87" i="3"/>
  <c r="AB87" i="3"/>
  <c r="AC87" i="3"/>
  <c r="AD87" i="3"/>
  <c r="AE87" i="3"/>
  <c r="AF87" i="3"/>
  <c r="AG87" i="3"/>
  <c r="AH87" i="3"/>
  <c r="R90" i="3"/>
  <c r="S90" i="3"/>
  <c r="U90" i="3"/>
  <c r="V90" i="3"/>
  <c r="W90" i="3"/>
  <c r="Y90" i="3"/>
  <c r="Z90" i="3"/>
  <c r="AA90" i="3"/>
  <c r="AB90" i="3"/>
  <c r="AC90" i="3"/>
  <c r="AD90" i="3"/>
  <c r="AE90" i="3"/>
  <c r="AF90" i="3"/>
  <c r="AG90" i="3"/>
  <c r="AH90" i="3"/>
  <c r="R91" i="3"/>
  <c r="S91" i="3"/>
  <c r="U91" i="3"/>
  <c r="V91" i="3"/>
  <c r="W91" i="3"/>
  <c r="Y91" i="3"/>
  <c r="Z91" i="3"/>
  <c r="AA91" i="3"/>
  <c r="AB91" i="3"/>
  <c r="AC91" i="3"/>
  <c r="AD91" i="3"/>
  <c r="AE91" i="3"/>
  <c r="AF91" i="3"/>
  <c r="AG91" i="3"/>
  <c r="AH91" i="3"/>
  <c r="R92" i="3"/>
  <c r="S92" i="3"/>
  <c r="U92" i="3"/>
  <c r="V92" i="3"/>
  <c r="W92" i="3"/>
  <c r="Y92" i="3"/>
  <c r="Z92" i="3"/>
  <c r="AA92" i="3"/>
  <c r="AB92" i="3"/>
  <c r="AC92" i="3"/>
  <c r="AD92" i="3"/>
  <c r="AE92" i="3"/>
  <c r="AF92" i="3"/>
  <c r="AG92" i="3"/>
  <c r="AH92" i="3"/>
  <c r="R93" i="3"/>
  <c r="S93" i="3"/>
  <c r="U93" i="3"/>
  <c r="V93" i="3"/>
  <c r="W93" i="3"/>
  <c r="Y93" i="3"/>
  <c r="Z93" i="3"/>
  <c r="AA93" i="3"/>
  <c r="AB93" i="3"/>
  <c r="AC93" i="3"/>
  <c r="AD93" i="3"/>
  <c r="AE93" i="3"/>
  <c r="AF93" i="3"/>
  <c r="AG93" i="3"/>
  <c r="AH93" i="3"/>
  <c r="R94" i="3"/>
  <c r="S94" i="3"/>
  <c r="U94" i="3"/>
  <c r="V94" i="3"/>
  <c r="W94" i="3"/>
  <c r="Y94" i="3"/>
  <c r="Z94" i="3"/>
  <c r="AA94" i="3"/>
  <c r="AB94" i="3"/>
  <c r="AC94" i="3"/>
  <c r="AD94" i="3"/>
  <c r="AE94" i="3"/>
  <c r="AF94" i="3"/>
  <c r="AG94" i="3"/>
  <c r="AH94" i="3"/>
  <c r="R95" i="3"/>
  <c r="S95" i="3"/>
  <c r="U95" i="3"/>
  <c r="V95" i="3"/>
  <c r="W95" i="3"/>
  <c r="Y95" i="3"/>
  <c r="Z95" i="3"/>
  <c r="AA95" i="3"/>
  <c r="AB95" i="3"/>
  <c r="AC95" i="3"/>
  <c r="AD95" i="3"/>
  <c r="AE95" i="3"/>
  <c r="AF95" i="3"/>
  <c r="AG95" i="3"/>
  <c r="AH95" i="3"/>
  <c r="R96" i="3"/>
  <c r="S96" i="3"/>
  <c r="U96" i="3"/>
  <c r="V96" i="3"/>
  <c r="W96" i="3"/>
  <c r="Y96" i="3"/>
  <c r="Z96" i="3"/>
  <c r="AA96" i="3"/>
  <c r="AB96" i="3"/>
  <c r="AC96" i="3"/>
  <c r="AD96" i="3"/>
  <c r="AE96" i="3"/>
  <c r="AF96" i="3"/>
  <c r="AG96" i="3"/>
  <c r="AH96" i="3"/>
  <c r="R97" i="3"/>
  <c r="S97" i="3"/>
  <c r="U97" i="3"/>
  <c r="V97" i="3"/>
  <c r="W97" i="3"/>
  <c r="Y97" i="3"/>
  <c r="Z97" i="3"/>
  <c r="AA97" i="3"/>
  <c r="AB97" i="3"/>
  <c r="AC97" i="3"/>
  <c r="AD97" i="3"/>
  <c r="AE97" i="3"/>
  <c r="AF97" i="3"/>
  <c r="AG97" i="3"/>
  <c r="AH97" i="3"/>
  <c r="R99" i="3"/>
  <c r="S99" i="3"/>
  <c r="U99" i="3"/>
  <c r="V99" i="3"/>
  <c r="W99" i="3"/>
  <c r="Y99" i="3"/>
  <c r="Z99" i="3"/>
  <c r="AA99" i="3"/>
  <c r="AB99" i="3"/>
  <c r="AC99" i="3"/>
  <c r="AD99" i="3"/>
  <c r="AE99" i="3"/>
  <c r="AF99" i="3"/>
  <c r="AG99" i="3"/>
  <c r="AH99" i="3"/>
  <c r="R101" i="3"/>
  <c r="S101" i="3"/>
  <c r="U101" i="3"/>
  <c r="V101" i="3"/>
  <c r="W101" i="3"/>
  <c r="Y101" i="3"/>
  <c r="Z101" i="3"/>
  <c r="AA101" i="3"/>
  <c r="AB101" i="3"/>
  <c r="AC101" i="3"/>
  <c r="AD101" i="3"/>
  <c r="AE101" i="3"/>
  <c r="AF101" i="3"/>
  <c r="AG101" i="3"/>
  <c r="AH101" i="3"/>
  <c r="R104" i="3"/>
  <c r="S104" i="3"/>
  <c r="U104" i="3"/>
  <c r="V104" i="3"/>
  <c r="W104" i="3"/>
  <c r="Y104" i="3"/>
  <c r="Z104" i="3"/>
  <c r="AA104" i="3"/>
  <c r="AB104" i="3"/>
  <c r="AC104" i="3"/>
  <c r="AD104" i="3"/>
  <c r="AE104" i="3"/>
  <c r="AF104" i="3"/>
  <c r="AG104" i="3"/>
  <c r="AH104" i="3"/>
  <c r="R105" i="3"/>
  <c r="S105" i="3"/>
  <c r="U105" i="3"/>
  <c r="V105" i="3"/>
  <c r="W105" i="3"/>
  <c r="Y105" i="3"/>
  <c r="Z105" i="3"/>
  <c r="AA105" i="3"/>
  <c r="AB105" i="3"/>
  <c r="AC105" i="3"/>
  <c r="AD105" i="3"/>
  <c r="AE105" i="3"/>
  <c r="AF105" i="3"/>
  <c r="AG105" i="3"/>
  <c r="AH105" i="3"/>
  <c r="R107" i="3"/>
  <c r="S107" i="3"/>
  <c r="U107" i="3"/>
  <c r="V107" i="3"/>
  <c r="W107" i="3"/>
  <c r="Y107" i="3"/>
  <c r="Z107" i="3"/>
  <c r="AA107" i="3"/>
  <c r="AB107" i="3"/>
  <c r="AC107" i="3"/>
  <c r="AD107" i="3"/>
  <c r="AE107" i="3"/>
  <c r="AF107" i="3"/>
  <c r="AG107" i="3"/>
  <c r="AH107" i="3"/>
  <c r="R102" i="3"/>
  <c r="S102" i="3"/>
  <c r="U102" i="3"/>
  <c r="V102" i="3"/>
  <c r="W102" i="3"/>
  <c r="Y102" i="3"/>
  <c r="Z102" i="3"/>
  <c r="AA102" i="3"/>
  <c r="AB102" i="3"/>
  <c r="AC102" i="3"/>
  <c r="AD102" i="3"/>
  <c r="AE102" i="3"/>
  <c r="AF102" i="3"/>
  <c r="AG102" i="3"/>
  <c r="AH102" i="3"/>
  <c r="R108" i="3"/>
  <c r="S108" i="3"/>
  <c r="U108" i="3"/>
  <c r="V108" i="3"/>
  <c r="W108" i="3"/>
  <c r="Y108" i="3"/>
  <c r="Z108" i="3"/>
  <c r="AA108" i="3"/>
  <c r="AB108" i="3"/>
  <c r="AC108" i="3"/>
  <c r="AD108" i="3"/>
  <c r="AE108" i="3"/>
  <c r="AF108" i="3"/>
  <c r="AG108" i="3"/>
  <c r="AH108" i="3"/>
  <c r="R109" i="3"/>
  <c r="S109" i="3"/>
  <c r="U109" i="3"/>
  <c r="V109" i="3"/>
  <c r="W109" i="3"/>
  <c r="Y109" i="3"/>
  <c r="Z109" i="3"/>
  <c r="AA109" i="3"/>
  <c r="AB109" i="3"/>
  <c r="AC109" i="3"/>
  <c r="AD109" i="3"/>
  <c r="AE109" i="3"/>
  <c r="AF109" i="3"/>
  <c r="AG109" i="3"/>
  <c r="AH109" i="3"/>
  <c r="R112" i="3"/>
  <c r="S112" i="3"/>
  <c r="U112" i="3"/>
  <c r="V112" i="3"/>
  <c r="W112" i="3"/>
  <c r="Y112" i="3"/>
  <c r="Z112" i="3"/>
  <c r="AA112" i="3"/>
  <c r="AB112" i="3"/>
  <c r="AC112" i="3"/>
  <c r="AD112" i="3"/>
  <c r="AE112" i="3"/>
  <c r="AF112" i="3"/>
  <c r="AG112" i="3"/>
  <c r="AH112" i="3"/>
  <c r="R113" i="3"/>
  <c r="S113" i="3"/>
  <c r="U113" i="3"/>
  <c r="V113" i="3"/>
  <c r="W113" i="3"/>
  <c r="Y113" i="3"/>
  <c r="Z113" i="3"/>
  <c r="AA113" i="3"/>
  <c r="AB113" i="3"/>
  <c r="AC113" i="3"/>
  <c r="AD113" i="3"/>
  <c r="AE113" i="3"/>
  <c r="AF113" i="3"/>
  <c r="AG113" i="3"/>
  <c r="AH113" i="3"/>
  <c r="R114" i="3"/>
  <c r="S114" i="3"/>
  <c r="U114" i="3"/>
  <c r="V114" i="3"/>
  <c r="W114" i="3"/>
  <c r="Y114" i="3"/>
  <c r="Z114" i="3"/>
  <c r="AA114" i="3"/>
  <c r="AB114" i="3"/>
  <c r="AC114" i="3"/>
  <c r="AD114" i="3"/>
  <c r="AE114" i="3"/>
  <c r="AF114" i="3"/>
  <c r="AG114" i="3"/>
  <c r="AH114" i="3"/>
  <c r="R115" i="3"/>
  <c r="S115" i="3"/>
  <c r="U115" i="3"/>
  <c r="V115" i="3"/>
  <c r="W115" i="3"/>
  <c r="Y115" i="3"/>
  <c r="Z115" i="3"/>
  <c r="AA115" i="3"/>
  <c r="AB115" i="3"/>
  <c r="AC115" i="3"/>
  <c r="AD115" i="3"/>
  <c r="AE115" i="3"/>
  <c r="AF115" i="3"/>
  <c r="AG115" i="3"/>
  <c r="AH115" i="3"/>
  <c r="R116" i="3"/>
  <c r="S116" i="3"/>
  <c r="U116" i="3"/>
  <c r="V116" i="3"/>
  <c r="W116" i="3"/>
  <c r="Y116" i="3"/>
  <c r="Z116" i="3"/>
  <c r="AA116" i="3"/>
  <c r="AB116" i="3"/>
  <c r="AC116" i="3"/>
  <c r="AD116" i="3"/>
  <c r="AE116" i="3"/>
  <c r="AF116" i="3"/>
  <c r="AG116" i="3"/>
  <c r="AH116" i="3"/>
  <c r="R117" i="3"/>
  <c r="S117" i="3"/>
  <c r="U117" i="3"/>
  <c r="V117" i="3"/>
  <c r="W117" i="3"/>
  <c r="Y117" i="3"/>
  <c r="Z117" i="3"/>
  <c r="AA117" i="3"/>
  <c r="AB117" i="3"/>
  <c r="AC117" i="3"/>
  <c r="AD117" i="3"/>
  <c r="AE117" i="3"/>
  <c r="AF117" i="3"/>
  <c r="AG117" i="3"/>
  <c r="AH117" i="3"/>
  <c r="R118" i="3"/>
  <c r="S118" i="3"/>
  <c r="U118" i="3"/>
  <c r="V118" i="3"/>
  <c r="W118" i="3"/>
  <c r="Y118" i="3"/>
  <c r="Z118" i="3"/>
  <c r="AA118" i="3"/>
  <c r="AB118" i="3"/>
  <c r="AC118" i="3"/>
  <c r="AD118" i="3"/>
  <c r="AE118" i="3"/>
  <c r="AF118" i="3"/>
  <c r="AG118" i="3"/>
  <c r="AH118" i="3"/>
  <c r="R119" i="3"/>
  <c r="S119" i="3"/>
  <c r="U119" i="3"/>
  <c r="V119" i="3"/>
  <c r="W119" i="3"/>
  <c r="Y119" i="3"/>
  <c r="Z119" i="3"/>
  <c r="AA119" i="3"/>
  <c r="AB119" i="3"/>
  <c r="AC119" i="3"/>
  <c r="AD119" i="3"/>
  <c r="AE119" i="3"/>
  <c r="AF119" i="3"/>
  <c r="AG119" i="3"/>
  <c r="AH119" i="3"/>
  <c r="S2" i="3"/>
  <c r="R2" i="3"/>
  <c r="J3" i="5"/>
  <c r="AA3" i="5" s="1"/>
  <c r="K3" i="5"/>
  <c r="AB3" i="5" s="1"/>
  <c r="L3" i="5"/>
  <c r="AC3" i="5" s="1"/>
  <c r="I3" i="5"/>
  <c r="Z3" i="5" s="1"/>
  <c r="I2" i="5"/>
  <c r="Z2" i="5" s="1"/>
  <c r="I16" i="5"/>
  <c r="Z16" i="5" s="1"/>
  <c r="J16" i="5"/>
  <c r="AA16" i="5" s="1"/>
  <c r="K16" i="5"/>
  <c r="AB16" i="5" s="1"/>
  <c r="L16" i="5"/>
  <c r="AC16" i="5" s="1"/>
  <c r="I17" i="5"/>
  <c r="Z17" i="5" s="1"/>
  <c r="J17" i="5"/>
  <c r="AA17" i="5" s="1"/>
  <c r="K17" i="5"/>
  <c r="AB17" i="5" s="1"/>
  <c r="L17" i="5"/>
  <c r="AC17" i="5" s="1"/>
  <c r="H17" i="5"/>
  <c r="Y17" i="5" s="1"/>
  <c r="H16" i="5"/>
  <c r="H18" i="5" s="1"/>
  <c r="Y18" i="5" s="1"/>
  <c r="J12" i="5"/>
  <c r="AA12" i="5" s="1"/>
  <c r="K12" i="5"/>
  <c r="AB12" i="5" s="1"/>
  <c r="L12" i="5"/>
  <c r="AC12" i="5" s="1"/>
  <c r="I12" i="5"/>
  <c r="Z12" i="5" s="1"/>
  <c r="J11" i="5"/>
  <c r="AA11" i="5" s="1"/>
  <c r="K11" i="5"/>
  <c r="AB11" i="5" s="1"/>
  <c r="L11" i="5"/>
  <c r="AC11" i="5" s="1"/>
  <c r="I11" i="5"/>
  <c r="Z11" i="5" s="1"/>
  <c r="J10" i="5"/>
  <c r="AA10" i="5" s="1"/>
  <c r="K10" i="5"/>
  <c r="AB10" i="5" s="1"/>
  <c r="L10" i="5"/>
  <c r="AC10" i="5" s="1"/>
  <c r="I10" i="5"/>
  <c r="Z10" i="5" s="1"/>
  <c r="J6" i="5"/>
  <c r="AA6" i="5" s="1"/>
  <c r="K6" i="5"/>
  <c r="AB6" i="5" s="1"/>
  <c r="L6" i="5"/>
  <c r="AC6" i="5" s="1"/>
  <c r="I6" i="5"/>
  <c r="Z6" i="5" s="1"/>
  <c r="J2" i="5"/>
  <c r="AA2" i="5" s="1"/>
  <c r="K2" i="5"/>
  <c r="AB2" i="5" s="1"/>
  <c r="L2" i="5"/>
  <c r="AC2" i="5" s="1"/>
  <c r="I4" i="5"/>
  <c r="Z4" i="5" s="1"/>
  <c r="J4" i="5"/>
  <c r="AA4" i="5" s="1"/>
  <c r="K4" i="5"/>
  <c r="AB4" i="5" s="1"/>
  <c r="L4" i="5"/>
  <c r="AC4" i="5" s="1"/>
  <c r="E4" i="4"/>
  <c r="E14" i="4" s="1"/>
  <c r="E22" i="4" s="1"/>
  <c r="E24" i="4" s="1"/>
  <c r="E28" i="4" s="1"/>
  <c r="F4" i="4"/>
  <c r="F14" i="4" s="1"/>
  <c r="F22" i="4" s="1"/>
  <c r="F24" i="4" s="1"/>
  <c r="F28" i="4" s="1"/>
  <c r="G4" i="4"/>
  <c r="G14" i="4" s="1"/>
  <c r="G22" i="4" s="1"/>
  <c r="G24" i="4" s="1"/>
  <c r="G28" i="4" s="1"/>
  <c r="H4" i="4"/>
  <c r="H14" i="4" s="1"/>
  <c r="H22" i="4" s="1"/>
  <c r="H24" i="4" s="1"/>
  <c r="H28" i="4" s="1"/>
  <c r="D4" i="4"/>
  <c r="D14" i="4" s="1"/>
  <c r="D22" i="4" s="1"/>
  <c r="D24" i="4" s="1"/>
  <c r="D28" i="4" s="1"/>
  <c r="Z2" i="3"/>
  <c r="AA2" i="3"/>
  <c r="AB2" i="3"/>
  <c r="AC2" i="3"/>
  <c r="Y2" i="3"/>
  <c r="AH2" i="3"/>
  <c r="AE2" i="3"/>
  <c r="AF2" i="3"/>
  <c r="AG2" i="3"/>
  <c r="AD2" i="3"/>
  <c r="U2" i="3"/>
  <c r="V2" i="3"/>
  <c r="W2" i="3"/>
  <c r="H104" i="2"/>
  <c r="G104" i="2"/>
  <c r="F104" i="2"/>
  <c r="E104" i="2"/>
  <c r="D104" i="2"/>
  <c r="H102" i="2"/>
  <c r="G102" i="2"/>
  <c r="F102" i="2"/>
  <c r="E102" i="2"/>
  <c r="D102" i="2"/>
  <c r="H99" i="2"/>
  <c r="G99" i="2"/>
  <c r="F99" i="2"/>
  <c r="E99" i="2"/>
  <c r="D99" i="2"/>
  <c r="E96" i="2"/>
  <c r="F96" i="2"/>
  <c r="G96" i="2"/>
  <c r="H96" i="2"/>
  <c r="D96" i="2"/>
  <c r="H92" i="2"/>
  <c r="G92" i="2"/>
  <c r="F92" i="2"/>
  <c r="E92" i="2"/>
  <c r="D92" i="2"/>
  <c r="H88" i="2"/>
  <c r="G88" i="2"/>
  <c r="F88" i="2"/>
  <c r="E88" i="2"/>
  <c r="D88" i="2"/>
  <c r="H84" i="2"/>
  <c r="G84" i="2"/>
  <c r="F84" i="2"/>
  <c r="E84" i="2"/>
  <c r="D84" i="2"/>
  <c r="H82" i="2"/>
  <c r="G82" i="2"/>
  <c r="F82" i="2"/>
  <c r="E82" i="2"/>
  <c r="D82" i="2"/>
  <c r="D86" i="2" s="1"/>
  <c r="H77" i="2"/>
  <c r="G77" i="2"/>
  <c r="F77" i="2"/>
  <c r="E77" i="2"/>
  <c r="D77" i="2"/>
  <c r="H74" i="2"/>
  <c r="G74" i="2"/>
  <c r="F74" i="2"/>
  <c r="E74" i="2"/>
  <c r="D74" i="2"/>
  <c r="H70" i="2"/>
  <c r="G70" i="2"/>
  <c r="F70" i="2"/>
  <c r="E70" i="2"/>
  <c r="D70" i="2"/>
  <c r="H64" i="2"/>
  <c r="G64" i="2"/>
  <c r="F64" i="2"/>
  <c r="E64" i="2"/>
  <c r="D64" i="2"/>
  <c r="H60" i="2"/>
  <c r="G60" i="2"/>
  <c r="F60" i="2"/>
  <c r="E60" i="2"/>
  <c r="D60" i="2"/>
  <c r="H57" i="2"/>
  <c r="G57" i="2"/>
  <c r="F57" i="2"/>
  <c r="E57" i="2"/>
  <c r="D57" i="2"/>
  <c r="H54" i="2"/>
  <c r="G54" i="2"/>
  <c r="F54" i="2"/>
  <c r="E54" i="2"/>
  <c r="D54" i="2"/>
  <c r="E52" i="2"/>
  <c r="F52" i="2"/>
  <c r="G52" i="2"/>
  <c r="H52" i="2"/>
  <c r="D52" i="2"/>
  <c r="E49" i="2"/>
  <c r="F49" i="2"/>
  <c r="G49" i="2"/>
  <c r="H49" i="2"/>
  <c r="D49" i="2"/>
  <c r="H30" i="2"/>
  <c r="G30" i="2"/>
  <c r="F30" i="2"/>
  <c r="E30" i="2"/>
  <c r="D30" i="2"/>
  <c r="H12" i="2"/>
  <c r="G12" i="2"/>
  <c r="F12" i="2"/>
  <c r="E12" i="2"/>
  <c r="D12" i="2"/>
  <c r="H7" i="2"/>
  <c r="G7" i="2"/>
  <c r="F7" i="2"/>
  <c r="E7" i="2"/>
  <c r="D7" i="2"/>
  <c r="H43" i="2"/>
  <c r="G43" i="2"/>
  <c r="F43" i="2"/>
  <c r="E43" i="2"/>
  <c r="D43" i="2"/>
  <c r="G33" i="2"/>
  <c r="H28" i="2"/>
  <c r="G28" i="2"/>
  <c r="F28" i="2"/>
  <c r="E28" i="2"/>
  <c r="D28" i="2"/>
  <c r="F23" i="2"/>
  <c r="E23" i="2"/>
  <c r="D23" i="2"/>
  <c r="H20" i="2"/>
  <c r="G20" i="2"/>
  <c r="F20" i="2"/>
  <c r="E20" i="2"/>
  <c r="D20" i="2"/>
  <c r="H18" i="2"/>
  <c r="G18" i="2"/>
  <c r="F18" i="2"/>
  <c r="E18" i="2"/>
  <c r="D18" i="2"/>
  <c r="H9" i="2"/>
  <c r="G9" i="2"/>
  <c r="F9" i="2"/>
  <c r="E9" i="2"/>
  <c r="D9" i="2"/>
  <c r="W3" i="9" l="1"/>
  <c r="W4" i="9"/>
  <c r="W8" i="9"/>
  <c r="W7" i="9"/>
  <c r="W6" i="9"/>
  <c r="AI21" i="7"/>
  <c r="AI15" i="7"/>
  <c r="AI3" i="7"/>
  <c r="AI4" i="7"/>
  <c r="AI25" i="7"/>
  <c r="AI9" i="7"/>
  <c r="AI19" i="7"/>
  <c r="AI8" i="7"/>
  <c r="AI13" i="7"/>
  <c r="AI7" i="7"/>
  <c r="AI23" i="7"/>
  <c r="AI17" i="7"/>
  <c r="AI11" i="7"/>
  <c r="AI5" i="7"/>
  <c r="AK15" i="6"/>
  <c r="AI88" i="3"/>
  <c r="AI89" i="3"/>
  <c r="AI20" i="5"/>
  <c r="AI5" i="3"/>
  <c r="AI110" i="3"/>
  <c r="AI111" i="3"/>
  <c r="AI100" i="3"/>
  <c r="AI98" i="3"/>
  <c r="AI106" i="3"/>
  <c r="AI74" i="3"/>
  <c r="AI72" i="3"/>
  <c r="AI70" i="3"/>
  <c r="AI69" i="3"/>
  <c r="AI67" i="3"/>
  <c r="AI65" i="3"/>
  <c r="AI103" i="3"/>
  <c r="AI66" i="3"/>
  <c r="AI81" i="3"/>
  <c r="AI19" i="3"/>
  <c r="AI91" i="3"/>
  <c r="AI43" i="3"/>
  <c r="AI114" i="3"/>
  <c r="AI104" i="3"/>
  <c r="AI92" i="3"/>
  <c r="AI82" i="3"/>
  <c r="AI73" i="3"/>
  <c r="AI60" i="3"/>
  <c r="AI52" i="3"/>
  <c r="AI44" i="3"/>
  <c r="AI36" i="3"/>
  <c r="AI28" i="3"/>
  <c r="AI20" i="3"/>
  <c r="AI12" i="3"/>
  <c r="AI3" i="3"/>
  <c r="AI61" i="3"/>
  <c r="AI53" i="3"/>
  <c r="AI45" i="3"/>
  <c r="AI37" i="3"/>
  <c r="AI29" i="3"/>
  <c r="AI21" i="3"/>
  <c r="AI13" i="3"/>
  <c r="AI4" i="3"/>
  <c r="AI101" i="3"/>
  <c r="AI51" i="3"/>
  <c r="AI11" i="3"/>
  <c r="AI2" i="3"/>
  <c r="AI93" i="3"/>
  <c r="AI83" i="3"/>
  <c r="AI75" i="3"/>
  <c r="AI119" i="3"/>
  <c r="AI116" i="3"/>
  <c r="AI112" i="3"/>
  <c r="AI109" i="3"/>
  <c r="AI107" i="3"/>
  <c r="AI99" i="3"/>
  <c r="AI97" i="3"/>
  <c r="AI94" i="3"/>
  <c r="AI90" i="3"/>
  <c r="AI87" i="3"/>
  <c r="AI84" i="3"/>
  <c r="AI80" i="3"/>
  <c r="AI79" i="3"/>
  <c r="AI76" i="3"/>
  <c r="AI68" i="3"/>
  <c r="AI62" i="3"/>
  <c r="AI58" i="3"/>
  <c r="AI57" i="3"/>
  <c r="AI54" i="3"/>
  <c r="AI50" i="3"/>
  <c r="AI49" i="3"/>
  <c r="AI46" i="3"/>
  <c r="AI42" i="3"/>
  <c r="AI41" i="3"/>
  <c r="AI38" i="3"/>
  <c r="AI34" i="3"/>
  <c r="AI33" i="3"/>
  <c r="AI30" i="3"/>
  <c r="AI26" i="3"/>
  <c r="AI25" i="3"/>
  <c r="AI22" i="3"/>
  <c r="AI18" i="3"/>
  <c r="AI17" i="3"/>
  <c r="AI14" i="3"/>
  <c r="AI10" i="3"/>
  <c r="AI9" i="3"/>
  <c r="AI6" i="3"/>
  <c r="AI71" i="3"/>
  <c r="AI35" i="3"/>
  <c r="AI118" i="3"/>
  <c r="AI117" i="3"/>
  <c r="AI102" i="3"/>
  <c r="AI96" i="3"/>
  <c r="AI95" i="3"/>
  <c r="AI86" i="3"/>
  <c r="AI85" i="3"/>
  <c r="AI78" i="3"/>
  <c r="AI77" i="3"/>
  <c r="AI64" i="3"/>
  <c r="AI63" i="3"/>
  <c r="AI56" i="3"/>
  <c r="AI55" i="3"/>
  <c r="AI48" i="3"/>
  <c r="AI47" i="3"/>
  <c r="AI40" i="3"/>
  <c r="AI39" i="3"/>
  <c r="AI32" i="3"/>
  <c r="AI31" i="3"/>
  <c r="AI24" i="3"/>
  <c r="AI23" i="3"/>
  <c r="AI16" i="3"/>
  <c r="AI15" i="3"/>
  <c r="AI8" i="3"/>
  <c r="AI7" i="3"/>
  <c r="AI113" i="3"/>
  <c r="AI59" i="3"/>
  <c r="AI27" i="3"/>
  <c r="AI115" i="3"/>
  <c r="AI105" i="3"/>
  <c r="AI108" i="3"/>
  <c r="AK23" i="6"/>
  <c r="AK32" i="6"/>
  <c r="AK28" i="6"/>
  <c r="AK21" i="6"/>
  <c r="AK8" i="6"/>
  <c r="AK4" i="6"/>
  <c r="AK25" i="6"/>
  <c r="AK20" i="6"/>
  <c r="AK16" i="6"/>
  <c r="AK9" i="6"/>
  <c r="AK31" i="6"/>
  <c r="AK7" i="6"/>
  <c r="AK34" i="6"/>
  <c r="AK30" i="6"/>
  <c r="AK26" i="6"/>
  <c r="AK19" i="6"/>
  <c r="AK17" i="6"/>
  <c r="AK10" i="6"/>
  <c r="AK6" i="6"/>
  <c r="AK33" i="6"/>
  <c r="AK29" i="6"/>
  <c r="AK27" i="6"/>
  <c r="AK11" i="6"/>
  <c r="AK5" i="6"/>
  <c r="AK3" i="6"/>
  <c r="AK2" i="6"/>
  <c r="AK18" i="6"/>
  <c r="AK12" i="6"/>
  <c r="AK22" i="6"/>
  <c r="AK24" i="6"/>
  <c r="AK14" i="6"/>
  <c r="AK13" i="6"/>
  <c r="Y16" i="5"/>
  <c r="H5" i="5"/>
  <c r="Y10" i="5"/>
  <c r="K18" i="5"/>
  <c r="AB18" i="5" s="1"/>
  <c r="J18" i="5"/>
  <c r="AA18" i="5" s="1"/>
  <c r="I18" i="5"/>
  <c r="Z18" i="5" s="1"/>
  <c r="L18" i="5"/>
  <c r="AC18" i="5" s="1"/>
  <c r="I5" i="5"/>
  <c r="J5" i="5"/>
  <c r="L5" i="5"/>
  <c r="K5" i="5"/>
  <c r="H86" i="2"/>
  <c r="H98" i="2"/>
  <c r="D32" i="2"/>
  <c r="E32" i="2"/>
  <c r="F32" i="2"/>
  <c r="D98" i="2"/>
  <c r="F98" i="2"/>
  <c r="E98" i="2"/>
  <c r="G98" i="2"/>
  <c r="E86" i="2"/>
  <c r="F86" i="2"/>
  <c r="G86" i="2"/>
  <c r="E76" i="2"/>
  <c r="D76" i="2"/>
  <c r="D87" i="2" s="1"/>
  <c r="H76" i="2"/>
  <c r="H87" i="2" s="1"/>
  <c r="H101" i="2" s="1"/>
  <c r="G76" i="2"/>
  <c r="G87" i="2" s="1"/>
  <c r="F76" i="2"/>
  <c r="G23" i="2"/>
  <c r="G32" i="2" s="1"/>
  <c r="H23" i="2"/>
  <c r="H32" i="2" s="1"/>
  <c r="E33" i="2"/>
  <c r="D40" i="2"/>
  <c r="F33" i="2"/>
  <c r="D36" i="2"/>
  <c r="E40" i="2"/>
  <c r="D14" i="2"/>
  <c r="E36" i="2"/>
  <c r="F40" i="2"/>
  <c r="H33" i="2"/>
  <c r="D3" i="2"/>
  <c r="F36" i="2"/>
  <c r="G40" i="2"/>
  <c r="G36" i="2"/>
  <c r="H40" i="2"/>
  <c r="H36" i="2"/>
  <c r="E14" i="2"/>
  <c r="D33" i="2"/>
  <c r="F3" i="2"/>
  <c r="F22" i="2" s="1"/>
  <c r="G14" i="2"/>
  <c r="G3" i="2"/>
  <c r="G22" i="2" s="1"/>
  <c r="H14" i="2"/>
  <c r="H3" i="2"/>
  <c r="E3" i="2"/>
  <c r="F14" i="2"/>
  <c r="L7" i="5" l="1"/>
  <c r="AC5" i="5"/>
  <c r="J7" i="5"/>
  <c r="AA5" i="5"/>
  <c r="K7" i="5"/>
  <c r="AB5" i="5"/>
  <c r="I7" i="5"/>
  <c r="Z5" i="5"/>
  <c r="Y5" i="5"/>
  <c r="H7" i="5"/>
  <c r="D101" i="2"/>
  <c r="G101" i="2"/>
  <c r="F87" i="2"/>
  <c r="F101" i="2" s="1"/>
  <c r="E87" i="2"/>
  <c r="E101" i="2" s="1"/>
  <c r="G45" i="2"/>
  <c r="G46" i="2" s="1"/>
  <c r="G47" i="2" s="1"/>
  <c r="F45" i="2"/>
  <c r="F46" i="2" s="1"/>
  <c r="F47" i="2" s="1"/>
  <c r="D45" i="2"/>
  <c r="D46" i="2" s="1"/>
  <c r="H45" i="2"/>
  <c r="H46" i="2" s="1"/>
  <c r="E45" i="2"/>
  <c r="E46" i="2" s="1"/>
  <c r="E22" i="2"/>
  <c r="H22" i="2"/>
  <c r="D22" i="2"/>
  <c r="Z7" i="5" l="1"/>
  <c r="I13" i="5"/>
  <c r="Z13" i="5" s="1"/>
  <c r="K13" i="5"/>
  <c r="AB13" i="5" s="1"/>
  <c r="AB7" i="5"/>
  <c r="J13" i="5"/>
  <c r="AA13" i="5" s="1"/>
  <c r="AA7" i="5"/>
  <c r="Y7" i="5"/>
  <c r="H13" i="5"/>
  <c r="Y13" i="5" s="1"/>
  <c r="L13" i="5"/>
  <c r="AC13" i="5" s="1"/>
  <c r="AC7" i="5"/>
  <c r="E47" i="2"/>
  <c r="H47" i="2"/>
  <c r="D47" i="2"/>
</calcChain>
</file>

<file path=xl/sharedStrings.xml><?xml version="1.0" encoding="utf-8"?>
<sst xmlns="http://schemas.openxmlformats.org/spreadsheetml/2006/main" count="2287" uniqueCount="848">
  <si>
    <t>CAGS</t>
  </si>
  <si>
    <t>Cash and Govt Securities</t>
  </si>
  <si>
    <t>CA</t>
  </si>
  <si>
    <t>Cash</t>
  </si>
  <si>
    <t>Fixed Deposit</t>
  </si>
  <si>
    <t>Government Securities</t>
  </si>
  <si>
    <t>MS</t>
  </si>
  <si>
    <t>Marketable Securities</t>
  </si>
  <si>
    <t>NAR</t>
  </si>
  <si>
    <t>Less : Provision</t>
  </si>
  <si>
    <t>Net Account Receivables</t>
  </si>
  <si>
    <t>Net Trade Receivables</t>
  </si>
  <si>
    <t>NARRP</t>
  </si>
  <si>
    <t>Net Account Receivables (Related Parties)</t>
  </si>
  <si>
    <t>Trade Receivables due from Related Parties</t>
  </si>
  <si>
    <t>TINV</t>
  </si>
  <si>
    <t>Inventory - Raw Materials</t>
  </si>
  <si>
    <t>Inventory - Work in Progress</t>
  </si>
  <si>
    <t>Inventory - Finished Goods</t>
  </si>
  <si>
    <t>Total Inventory</t>
  </si>
  <si>
    <t>PE</t>
  </si>
  <si>
    <t>Prepaid Expenses</t>
  </si>
  <si>
    <t>Prepaid Expenses &amp; Deposits</t>
  </si>
  <si>
    <t>OCA</t>
  </si>
  <si>
    <t>Other Current Assets</t>
  </si>
  <si>
    <t>CURRENT ASSETS</t>
  </si>
  <si>
    <t>TA</t>
  </si>
  <si>
    <t>FA</t>
  </si>
  <si>
    <t>Fixed Assets</t>
  </si>
  <si>
    <t>NFA</t>
  </si>
  <si>
    <t>Land &amp; Buildings</t>
  </si>
  <si>
    <t>Plan &amp; Machinery</t>
  </si>
  <si>
    <t>Motor Vehicles</t>
  </si>
  <si>
    <t>CI</t>
  </si>
  <si>
    <t>Capitalised Interest</t>
  </si>
  <si>
    <t>ADEP</t>
  </si>
  <si>
    <t>Less : Accumulated Depreciation</t>
  </si>
  <si>
    <t>NET FIXED ASSETS</t>
  </si>
  <si>
    <t>NCA</t>
  </si>
  <si>
    <t>INS</t>
  </si>
  <si>
    <t>Investments</t>
  </si>
  <si>
    <t>OA</t>
  </si>
  <si>
    <t>Investments in Subsidiaries/Associates</t>
  </si>
  <si>
    <t>RPA</t>
  </si>
  <si>
    <t>Related Parties Assets</t>
  </si>
  <si>
    <t>Due from Parent/Subsidiaries</t>
  </si>
  <si>
    <t>Due from Associates/Other Related Parties</t>
  </si>
  <si>
    <t>ONCA</t>
  </si>
  <si>
    <t>Other Non Current Assets</t>
  </si>
  <si>
    <t>INT</t>
  </si>
  <si>
    <t>Intangibles</t>
  </si>
  <si>
    <t>Provision for tax</t>
  </si>
  <si>
    <t>OTHER ASSETS</t>
  </si>
  <si>
    <t>NON-CURRENT ASSETS</t>
  </si>
  <si>
    <t>TOTAL ASSETS</t>
  </si>
  <si>
    <t>AP</t>
  </si>
  <si>
    <t>Account Payable</t>
  </si>
  <si>
    <t>CL</t>
  </si>
  <si>
    <t>Trade Payables</t>
  </si>
  <si>
    <t>Other Payable</t>
  </si>
  <si>
    <t>APRP</t>
  </si>
  <si>
    <t>Account Payable (Related Parties)</t>
  </si>
  <si>
    <t>BP</t>
  </si>
  <si>
    <t>Bills Payable</t>
  </si>
  <si>
    <t>Bills Payable (Secured)</t>
  </si>
  <si>
    <t>Bills Payable (Unsecured)</t>
  </si>
  <si>
    <t>STD</t>
  </si>
  <si>
    <t>Short Term Debt</t>
  </si>
  <si>
    <t>Bank Debts (Secured)</t>
  </si>
  <si>
    <t>Bank Debts (Unsecured)</t>
  </si>
  <si>
    <t>CPLTD</t>
  </si>
  <si>
    <t>Current Portion of Long Term Debt</t>
  </si>
  <si>
    <t>Hire Purchase Creditors</t>
  </si>
  <si>
    <t>Current Portion of Long Term Debt (Secured)</t>
  </si>
  <si>
    <t>Current Portion of Long Term Debt (Unsecured)</t>
  </si>
  <si>
    <t>Income Tax Payable</t>
  </si>
  <si>
    <t>Interest Payable</t>
  </si>
  <si>
    <t>Dividends Payable (Mainboard Listed)</t>
  </si>
  <si>
    <t>Dividends Payable (Others)</t>
  </si>
  <si>
    <t>Accrued Expenses</t>
  </si>
  <si>
    <t>RPL</t>
  </si>
  <si>
    <t>Related Parties Liabilities</t>
  </si>
  <si>
    <t>Due to Parent/Subsidiaries</t>
  </si>
  <si>
    <t>Due to Associates/Other Related Parties</t>
  </si>
  <si>
    <t>Due to Shareholders/ Directors</t>
  </si>
  <si>
    <t>OCL</t>
  </si>
  <si>
    <t>Other Current Liabilities</t>
  </si>
  <si>
    <t>CURRENT LIABILITIES</t>
  </si>
  <si>
    <t>TL</t>
  </si>
  <si>
    <t>LTD</t>
  </si>
  <si>
    <t>Long Term Debt</t>
  </si>
  <si>
    <t>LTL</t>
  </si>
  <si>
    <t>Other Debts (Unsecured)</t>
  </si>
  <si>
    <t>DIT</t>
  </si>
  <si>
    <t>Deferred Income Tax</t>
  </si>
  <si>
    <t>Deferred Tax</t>
  </si>
  <si>
    <t>ONCL</t>
  </si>
  <si>
    <t>Other Non Current Libabilities</t>
  </si>
  <si>
    <t>Provision for Directos'r Fee</t>
  </si>
  <si>
    <t>LONG TERM LIABILITIES</t>
  </si>
  <si>
    <t>TOTAL LIABILITIES</t>
  </si>
  <si>
    <t>TLNW</t>
  </si>
  <si>
    <t>Ordinary Shares</t>
  </si>
  <si>
    <t>NW</t>
  </si>
  <si>
    <t>Preference Shares</t>
  </si>
  <si>
    <t>Share Premium</t>
  </si>
  <si>
    <t>Revaluation Reserves</t>
  </si>
  <si>
    <t>General Reserves</t>
  </si>
  <si>
    <t>FX Gains and Losses Reserves</t>
  </si>
  <si>
    <t>REAL</t>
  </si>
  <si>
    <t>Retained Earnings / Accumulated Losses</t>
  </si>
  <si>
    <t>NET WORTH</t>
  </si>
  <si>
    <t>MI</t>
  </si>
  <si>
    <t>Minority Interest</t>
  </si>
  <si>
    <t>TOTAL LIABILITIES, NET WORTH &amp; M.I.</t>
  </si>
  <si>
    <t>COL</t>
  </si>
  <si>
    <t>CONTINGENT LIABILITIES</t>
  </si>
  <si>
    <t>COMT</t>
  </si>
  <si>
    <t>COMMITMENTS</t>
  </si>
  <si>
    <t>=sum of items</t>
  </si>
  <si>
    <t>=CAGS + MS + NAR + NARRP + TINV + PE + OCA</t>
  </si>
  <si>
    <t>CatCode</t>
  </si>
  <si>
    <t>Category</t>
  </si>
  <si>
    <t>Item</t>
  </si>
  <si>
    <t>=NFA+OA</t>
  </si>
  <si>
    <t>Formula</t>
  </si>
  <si>
    <t>OP</t>
  </si>
  <si>
    <t>= LTD + DIT + ONCL</t>
  </si>
  <si>
    <t>= CL + LTL</t>
  </si>
  <si>
    <t>SHR</t>
  </si>
  <si>
    <t>RSV</t>
  </si>
  <si>
    <t>Shares</t>
  </si>
  <si>
    <t>Reserves</t>
  </si>
  <si>
    <t>= SHR + RSV + REAL</t>
  </si>
  <si>
    <t>= TL + NW + MI</t>
  </si>
  <si>
    <t>Financial Year</t>
  </si>
  <si>
    <t>=INS+RPA+ONCA+INT</t>
  </si>
  <si>
    <t>= CA + NCA</t>
  </si>
  <si>
    <t>Accumulated Depreciation</t>
  </si>
  <si>
    <t>= FA+CI + ADEP</t>
  </si>
  <si>
    <t>ItemType</t>
  </si>
  <si>
    <t>NA</t>
  </si>
  <si>
    <t>CAT</t>
  </si>
  <si>
    <t>ITEM</t>
  </si>
  <si>
    <t>AmtYr1</t>
  </si>
  <si>
    <t>AmtYr2</t>
  </si>
  <si>
    <t>AmtYr3</t>
  </si>
  <si>
    <t>AmtYr4</t>
  </si>
  <si>
    <t>AmtYr5</t>
  </si>
  <si>
    <t>NoteYr1</t>
  </si>
  <si>
    <t>NoteYr2</t>
  </si>
  <si>
    <t>NoteYr3</t>
  </si>
  <si>
    <t>NoteYr4</t>
  </si>
  <si>
    <t>NoteYr5</t>
  </si>
  <si>
    <t>SUMUP</t>
  </si>
  <si>
    <t>=AP + APRP + BP + STD + CPLTD + OP + RPL + OCL</t>
  </si>
  <si>
    <t>Fi5_Amt1</t>
  </si>
  <si>
    <t>Fi5_Amt2</t>
  </si>
  <si>
    <t>Fi5_Amt3</t>
  </si>
  <si>
    <t>Fi5_Amt4</t>
  </si>
  <si>
    <t>Fi5_Amt5</t>
  </si>
  <si>
    <t>Net Sales</t>
  </si>
  <si>
    <t>PL</t>
  </si>
  <si>
    <t>SR</t>
  </si>
  <si>
    <t>Cost of Goods Sold</t>
  </si>
  <si>
    <t>COGS</t>
  </si>
  <si>
    <t>Gross Profit (Loss)</t>
  </si>
  <si>
    <t>GPL</t>
  </si>
  <si>
    <t>Selling and Admin Expenses1</t>
  </si>
  <si>
    <t>SAE</t>
  </si>
  <si>
    <t>Directors' Remuneration (Mainboard Listed)</t>
  </si>
  <si>
    <t>DRML</t>
  </si>
  <si>
    <t>Directors' Remuneration (Others)</t>
  </si>
  <si>
    <t>DRO</t>
  </si>
  <si>
    <t>Interest Expense</t>
  </si>
  <si>
    <t>IE</t>
  </si>
  <si>
    <t>Depreciation</t>
  </si>
  <si>
    <t>DEP</t>
  </si>
  <si>
    <t>Amortisation</t>
  </si>
  <si>
    <t>AMORT</t>
  </si>
  <si>
    <t>Selling and Admin Expenses2</t>
  </si>
  <si>
    <t>FX Gains / Losses1</t>
  </si>
  <si>
    <t>FXGL</t>
  </si>
  <si>
    <t>Other Expenses1</t>
  </si>
  <si>
    <t>OE</t>
  </si>
  <si>
    <t>Operating Profit (Loss)</t>
  </si>
  <si>
    <t>OPL</t>
  </si>
  <si>
    <t>Unrealised Gain/ (Loss) on foreign exchange</t>
  </si>
  <si>
    <t>FD Interest</t>
  </si>
  <si>
    <t>OI</t>
  </si>
  <si>
    <t>Non- operating Income</t>
  </si>
  <si>
    <t>Other Expenses2</t>
  </si>
  <si>
    <t>Gains/Losses on sale of Fixed Assets</t>
  </si>
  <si>
    <t>GLSFA</t>
  </si>
  <si>
    <t>Gains/Losses on sale of Other Assets</t>
  </si>
  <si>
    <t>GLSOA</t>
  </si>
  <si>
    <t>FX Gains / Losses2</t>
  </si>
  <si>
    <t>Net Profit (Loss) Before Tax</t>
  </si>
  <si>
    <t>NPBT</t>
  </si>
  <si>
    <t>Income Tax Expense</t>
  </si>
  <si>
    <t>ITE</t>
  </si>
  <si>
    <t>Net Profit (Loss) After Tax</t>
  </si>
  <si>
    <t>NPAT</t>
  </si>
  <si>
    <t>Minority Interest Share of P/L</t>
  </si>
  <si>
    <t>MISPL</t>
  </si>
  <si>
    <t>Extraordinary Item (Cash)</t>
  </si>
  <si>
    <t>EIC</t>
  </si>
  <si>
    <t>Extraordinary Item (Non Cash)</t>
  </si>
  <si>
    <t>EINC</t>
  </si>
  <si>
    <t>Net Profit (Loss) After Tax, M.I &amp; E.I.</t>
  </si>
  <si>
    <t>NPATM</t>
  </si>
  <si>
    <t>Dividends (Mainboard Listed)</t>
  </si>
  <si>
    <t>DML</t>
  </si>
  <si>
    <t>Dividends (Others)</t>
  </si>
  <si>
    <t>DO</t>
  </si>
  <si>
    <t>Reserves movements</t>
  </si>
  <si>
    <t>RM</t>
  </si>
  <si>
    <t>Transfer from (to) General Reserves</t>
  </si>
  <si>
    <t>TGR</t>
  </si>
  <si>
    <t>Transfer from (to) Revaluation Reserves</t>
  </si>
  <si>
    <t>TRR</t>
  </si>
  <si>
    <t>Transfer (to) Paid Up Capital (Bonus Issue)</t>
  </si>
  <si>
    <t>TPUCB</t>
  </si>
  <si>
    <t>SR+COGS</t>
  </si>
  <si>
    <t>NPBT+ITE</t>
  </si>
  <si>
    <t>Seq</t>
  </si>
  <si>
    <t>OPLOE</t>
  </si>
  <si>
    <t>OPLFXGL</t>
  </si>
  <si>
    <t>OPL+FXGL+OI+OE+GLSFA+GLSOA</t>
  </si>
  <si>
    <t>GPL+SAE+DRML+DRO+IE+DEP+AMORT+OPLFXGL+OPLOE</t>
  </si>
  <si>
    <t>NPAT+MISPL+EIC+EINC+EINC</t>
  </si>
  <si>
    <t>Y0.NPATM</t>
  </si>
  <si>
    <t>(-) Less Dividents</t>
  </si>
  <si>
    <t>Y0.DML + Y0.DO</t>
  </si>
  <si>
    <t>Closing Retained Earnings</t>
  </si>
  <si>
    <t>Opening Retained Earnings</t>
  </si>
  <si>
    <t>Closing Retained Earnings per B/S</t>
  </si>
  <si>
    <t>Different</t>
  </si>
  <si>
    <t>Add Transfer from/(to)</t>
  </si>
  <si>
    <t>(+) Bonus Issued</t>
  </si>
  <si>
    <t>(+) General Reserved</t>
  </si>
  <si>
    <t>Y0.TGR</t>
  </si>
  <si>
    <t>Y0.TPUCB</t>
  </si>
  <si>
    <t>Y0.TRR</t>
  </si>
  <si>
    <t>Recon Different</t>
  </si>
  <si>
    <t>Balance Sheet Recon</t>
  </si>
  <si>
    <t>Total Assets</t>
  </si>
  <si>
    <t>Total Liabilities &amp; Networth</t>
  </si>
  <si>
    <t>Y0.TA</t>
  </si>
  <si>
    <t>Y0.TLNW</t>
  </si>
  <si>
    <t>Recon Results</t>
  </si>
  <si>
    <t>ITEMCAT</t>
  </si>
  <si>
    <t>FssType</t>
  </si>
  <si>
    <t>BS</t>
  </si>
  <si>
    <t>RC</t>
  </si>
  <si>
    <t>RC1</t>
  </si>
  <si>
    <t>RC2</t>
  </si>
  <si>
    <t>RC3</t>
  </si>
  <si>
    <t>RC4</t>
  </si>
  <si>
    <t>RC5</t>
  </si>
  <si>
    <t>RC6</t>
  </si>
  <si>
    <t>RC7</t>
  </si>
  <si>
    <t>RC8</t>
  </si>
  <si>
    <t>RC9</t>
  </si>
  <si>
    <t>RC10</t>
  </si>
  <si>
    <t>RC11</t>
  </si>
  <si>
    <t>RC12</t>
  </si>
  <si>
    <t>RC13</t>
  </si>
  <si>
    <t>Y0.RC1+Y0.RC2+Y0.RC3</t>
  </si>
  <si>
    <t>Y0.REAL</t>
  </si>
  <si>
    <t>Y0.RC4 - Y0.RC5</t>
  </si>
  <si>
    <t>Y0.RC6</t>
  </si>
  <si>
    <t>Y0.RC11 - Y0.RC12</t>
  </si>
  <si>
    <t>Provision for Directors\' Fee</t>
  </si>
  <si>
    <t>Directors\' Remuneration (Mainboard Listed)</t>
  </si>
  <si>
    <t>Directors\' Remuneration (Others)</t>
  </si>
  <si>
    <t>(+) Add Net Profit/Loss</t>
  </si>
  <si>
    <t>Y0.FA + Y0.CI + Y0.ADEP</t>
  </si>
  <si>
    <t>Y0.INS + Y0.RPA + Y0.ONCA + Y0.INT</t>
  </si>
  <si>
    <t>Y0.NFA + Y0.OA</t>
  </si>
  <si>
    <t>Y0.CA + Y0.NCA</t>
  </si>
  <si>
    <t>Y0.AP + Y0.APRP + Y0.BP + Y0.STD + Y0.CPLTD + Y0.OP + Y0.RPL + Y0.OCL</t>
  </si>
  <si>
    <t>Y0.LTD + Y0.DIT + Y0.ONCL</t>
  </si>
  <si>
    <t>Y0.CL + Y0.LTL</t>
  </si>
  <si>
    <t>Y0.TL + Y0.NW + Y0.MI</t>
  </si>
  <si>
    <t>DependentItems</t>
  </si>
  <si>
    <t>H1.REAL</t>
  </si>
  <si>
    <t>Y0.RC4</t>
  </si>
  <si>
    <t>Y0.CA</t>
  </si>
  <si>
    <t>Y0.MS</t>
  </si>
  <si>
    <t>Y0.NAR</t>
  </si>
  <si>
    <t>Y0.NARRP</t>
  </si>
  <si>
    <t>Y0.PE</t>
  </si>
  <si>
    <t>Y0.OCA</t>
  </si>
  <si>
    <t>Y0.NFA</t>
  </si>
  <si>
    <t>Y0.FA</t>
  </si>
  <si>
    <t>Y0.CI</t>
  </si>
  <si>
    <t>Y0.ADEP</t>
  </si>
  <si>
    <t>Y0.NCA</t>
  </si>
  <si>
    <t>Y0.OA</t>
  </si>
  <si>
    <t>Y0.INS</t>
  </si>
  <si>
    <t>Y0.RPA</t>
  </si>
  <si>
    <t>Y0.ONCA</t>
  </si>
  <si>
    <t>Y0.INT</t>
  </si>
  <si>
    <t>Y0.CL</t>
  </si>
  <si>
    <t>Y0.AP</t>
  </si>
  <si>
    <t>Y0.APRP</t>
  </si>
  <si>
    <t>Y0.BP</t>
  </si>
  <si>
    <t>Y0.STD</t>
  </si>
  <si>
    <t>Y0.CPLTD</t>
  </si>
  <si>
    <t>Y0.OP</t>
  </si>
  <si>
    <t>Y0.RPL</t>
  </si>
  <si>
    <t>Y0.OCL</t>
  </si>
  <si>
    <t>Y0.TL</t>
  </si>
  <si>
    <t>Y0.LTL</t>
  </si>
  <si>
    <t>Y0.LTD</t>
  </si>
  <si>
    <t>Y0.DIT</t>
  </si>
  <si>
    <t>Y0.ONCL</t>
  </si>
  <si>
    <t>Y0.NW</t>
  </si>
  <si>
    <t>Y0.MI</t>
  </si>
  <si>
    <t>Y0.COL</t>
  </si>
  <si>
    <t>Y0.COMT</t>
  </si>
  <si>
    <t>Y0.GPL</t>
  </si>
  <si>
    <t>Y0.OPL</t>
  </si>
  <si>
    <t>Y0.NPBT</t>
  </si>
  <si>
    <t>Y0.NPAT</t>
  </si>
  <si>
    <t>Y0.RC10</t>
  </si>
  <si>
    <t>(+) Revaluation Reserves</t>
  </si>
  <si>
    <t>Y0.RC6 + Y0.RC7 + Y0.RC8 + Y0.RC9</t>
  </si>
  <si>
    <t>Y0.RC14</t>
  </si>
  <si>
    <t>Y0.RC13</t>
  </si>
  <si>
    <t>Y0.SR+Y0.COGS</t>
  </si>
  <si>
    <t>Y0.NPAT+Y0.MISPL+Y0.EIC+Y0.EINC+Y0.EINC</t>
  </si>
  <si>
    <t>Y0.NPBT+Y0.ITE</t>
  </si>
  <si>
    <t>CF</t>
  </si>
  <si>
    <t>Sales Revenue</t>
  </si>
  <si>
    <t>^ A/C Receivables (Non-Related Parties)</t>
  </si>
  <si>
    <t>^ A/C Receivables (Related Parties)</t>
  </si>
  <si>
    <t>Cash from sales</t>
  </si>
  <si>
    <t>Cost of Goods Sold (less Non-cash COGS)</t>
  </si>
  <si>
    <t>^ Inventory</t>
  </si>
  <si>
    <t>^ A/C Payables (Non-Related Parties)</t>
  </si>
  <si>
    <t>^ A/C Payables (Related Parties)</t>
  </si>
  <si>
    <t>Cash paid for production</t>
  </si>
  <si>
    <t>Cash from trading activities</t>
  </si>
  <si>
    <t>Selling, General &amp; Admin Expenses</t>
  </si>
  <si>
    <t>Directors Remuneration/Fees (Mainboard-listed)</t>
  </si>
  <si>
    <t>^ Prepaid Expenses</t>
  </si>
  <si>
    <t>^ Accrued Expenses</t>
  </si>
  <si>
    <t xml:space="preserve"> Cash paid for operating costs</t>
  </si>
  <si>
    <t>Cash after operations</t>
  </si>
  <si>
    <t>Other Income (Expense)</t>
  </si>
  <si>
    <t>Gains (Losses) on Sale of Fixed Assets</t>
  </si>
  <si>
    <t>Gains (Losses) from Non-Operating Activities</t>
  </si>
  <si>
    <t>FX Gains (Losses)</t>
  </si>
  <si>
    <t>^ Other Current Asset accounts</t>
  </si>
  <si>
    <t>^ Other Non-current Asset accounts</t>
  </si>
  <si>
    <t>^ Other Current Liabilities accounts</t>
  </si>
  <si>
    <t>^ Other Non-current Liabilities accounts</t>
  </si>
  <si>
    <t>^ Deferred Tax</t>
  </si>
  <si>
    <t>^ Taxes Payable</t>
  </si>
  <si>
    <t>Taxes paid and other income (expense)</t>
  </si>
  <si>
    <t>Net cash after operations</t>
  </si>
  <si>
    <t>^ Interest Payable</t>
  </si>
  <si>
    <t>Dividends Declared (Mainboard Listed)</t>
  </si>
  <si>
    <t>^ Dividends Payable (Mainboard Listed)</t>
  </si>
  <si>
    <t>Cash paid for dividends and interest</t>
  </si>
  <si>
    <t>Cash after financing costs</t>
  </si>
  <si>
    <t>Current Portion of Long Term Debts (prior year)</t>
  </si>
  <si>
    <t>Cash after debt amortisation</t>
  </si>
  <si>
    <t>^ Fixed Assets</t>
  </si>
  <si>
    <t>^ Capitalised Interest</t>
  </si>
  <si>
    <t>^ Investments</t>
  </si>
  <si>
    <t>^ Intangibles</t>
  </si>
  <si>
    <t>Cash paid for plant and investments</t>
  </si>
  <si>
    <t>Cash after capital &amp; investment expenditure</t>
  </si>
  <si>
    <t>Extraordinary Items (Cash)</t>
  </si>
  <si>
    <t>Extraordinary Items (Non-cash)</t>
  </si>
  <si>
    <t>Cash after extraordinary items</t>
  </si>
  <si>
    <t>Directors Remuneration / Fee (Others)</t>
  </si>
  <si>
    <t>Dividend declared / Owners withdrawal (Others)</t>
  </si>
  <si>
    <t>^ Dividends Payable (Others)</t>
  </si>
  <si>
    <t>^ Related Parties Assets</t>
  </si>
  <si>
    <t>^ Related Parties Liabilities</t>
  </si>
  <si>
    <t>^ Subordinated Debts (to OCBC)</t>
  </si>
  <si>
    <t>^ Ordinary Shares</t>
  </si>
  <si>
    <t>^ Preference Shares</t>
  </si>
  <si>
    <t>^ Other Capital</t>
  </si>
  <si>
    <t>^ Minority Interest</t>
  </si>
  <si>
    <t>Total internal financing</t>
  </si>
  <si>
    <t>Financing surplus (requirement)</t>
  </si>
  <si>
    <t>^ Bills Payables</t>
  </si>
  <si>
    <t>^ Short Term Debts</t>
  </si>
  <si>
    <t>^ Long Term Debts</t>
  </si>
  <si>
    <t>Total external financing</t>
  </si>
  <si>
    <t>Net cash after financing</t>
  </si>
  <si>
    <t>PROOF:  Cash, FD and govt securities</t>
  </si>
  <si>
    <t>Difference</t>
  </si>
  <si>
    <t>RATIO</t>
  </si>
  <si>
    <t>CORP_RC_CO_EBITOSTDEBT</t>
  </si>
  <si>
    <t>CORP_RC_CO_EBITOINT</t>
  </si>
  <si>
    <t>CORP_RC_CO_EBITDAOSTDEBT</t>
  </si>
  <si>
    <t>CORP_RC_CO_EBITDAOINT</t>
  </si>
  <si>
    <t>CORP_RC_CO_NCAOPOSTDEBT</t>
  </si>
  <si>
    <t>CORP_RC_CO_NCAOPOINT</t>
  </si>
  <si>
    <t>CORP_RC_RG_CAOPOSTDEBT</t>
  </si>
  <si>
    <t>CORP_RC_LQ_WCAP</t>
  </si>
  <si>
    <t>CORP_RC_LQ_QUICKRAT</t>
  </si>
  <si>
    <t>CORP_RC_LQ_CURRRAT</t>
  </si>
  <si>
    <t>CORP_RC_LQ_LIQASSOTOTASS</t>
  </si>
  <si>
    <t>CORP_RC_LQ_LIQASSOSTDEBT</t>
  </si>
  <si>
    <t>CORP_RC_LQ_LIQASSOTCURRLIAB</t>
  </si>
  <si>
    <t>CORP_RC_LV_TLIABOEBITDA</t>
  </si>
  <si>
    <t>CORP_RC_LV_TLIABOTGNW</t>
  </si>
  <si>
    <t>CORP_RC_LV_TSLIABOTGNW</t>
  </si>
  <si>
    <t>CORP_RC_RG_TGNWOSTDDEBT</t>
  </si>
  <si>
    <t>CORP_RC_AC_ARDOH</t>
  </si>
  <si>
    <t>CORP_RC_AC_INVDOH</t>
  </si>
  <si>
    <t>CORP_RC_AC_APDOH</t>
  </si>
  <si>
    <t>CORP_RC_AC_INVDOHOSAL</t>
  </si>
  <si>
    <t>CORP_RC_AC_ARDOHOSAL</t>
  </si>
  <si>
    <t>CORP_RC_AC_AROSAL</t>
  </si>
  <si>
    <t>CORP_RC_AC_COGSOSAL</t>
  </si>
  <si>
    <t>CORP_RC_AC_CASHOSAL</t>
  </si>
  <si>
    <t>CORP_RC_CF_ARTOSAL</t>
  </si>
  <si>
    <t>CORP_RC_CF_ARTOARDOH</t>
  </si>
  <si>
    <t>CORP_RC_CF_COGSOSAL</t>
  </si>
  <si>
    <t>CORP_RC_CF_INVTOCOGS</t>
  </si>
  <si>
    <t>CORP_RC_CF_INVTOINVDOH</t>
  </si>
  <si>
    <t>CORP_RC_CF_APTOCOGS</t>
  </si>
  <si>
    <t>CORP_RC_CF_APTOAPDOH</t>
  </si>
  <si>
    <t>CORP_RC_OT_SGAOSAL</t>
  </si>
  <si>
    <t>CORP_RC_OT_DIVPAYRATE</t>
  </si>
  <si>
    <t>CORP_RC_OT_SALOTASS</t>
  </si>
  <si>
    <t>CORP_RC_OT_DEPREXPONFIXASS</t>
  </si>
  <si>
    <t>CORP_RC_OT_CPFAODEPREXP</t>
  </si>
  <si>
    <t>CORP_RC_NB_ROE</t>
  </si>
  <si>
    <t>CORP_RC_NB_TDEBTOTLIAB</t>
  </si>
  <si>
    <t>CORP_RC_NB_TDEBTOEQTDEBT</t>
  </si>
  <si>
    <t>CORP_RC_NB_QTMOFCAP</t>
  </si>
  <si>
    <t>CORP_RC_RED_SAL</t>
  </si>
  <si>
    <t>CORP_RC_RED_EBITINTCOVG</t>
  </si>
  <si>
    <t>CORP_RC_RED_OPINCOSAL</t>
  </si>
  <si>
    <t>CORP_RC_RED_EBITDAINTCOVG</t>
  </si>
  <si>
    <t>CORP_RC_RED_TDEBTOEBITDA</t>
  </si>
  <si>
    <t>CORP_RC_REI_TGNWINCMI</t>
  </si>
  <si>
    <t>CORP_RC_REI_ROPERMCAP</t>
  </si>
  <si>
    <t>CORP_RC_REI_DEBTSVCCOVG</t>
  </si>
  <si>
    <t>CORP_RC_REI_FIXCHRCOVG</t>
  </si>
  <si>
    <t>CORP_RC_REI_VARATDEBTOTDEBT</t>
  </si>
  <si>
    <t>CORP_RC_REI_TDEBTTOCAP</t>
  </si>
  <si>
    <t>CORP_RC_GC_SALGRW</t>
  </si>
  <si>
    <t>CORP_RC_GC_SALGRW_Trend</t>
  </si>
  <si>
    <t>CORP_RC_GC_OPMARG</t>
  </si>
  <si>
    <t>CORP_RC_GC_OPMAR_Trend</t>
  </si>
  <si>
    <t>CORP_RC_GC_ARDOH</t>
  </si>
  <si>
    <t>CORP_RC_GC_ARDOH_Trend</t>
  </si>
  <si>
    <t>CORP_RC_GC_INVDOH</t>
  </si>
  <si>
    <t>CORP_RC_GC_INVDOH_Trend</t>
  </si>
  <si>
    <t>CORP_RC_GC_EBITDA_DSR</t>
  </si>
  <si>
    <t>CORP_RC_GC_EBITDA_DSR_Trend</t>
  </si>
  <si>
    <t>CORP_RC_GC_DEBT</t>
  </si>
  <si>
    <t>CORP_RC_GC_LIQASS_DSR</t>
  </si>
  <si>
    <t>CORP_RC_GC_LIQASS_DSR_Trend</t>
  </si>
  <si>
    <t>CORP_RC_GC_TL_ADJTNW</t>
  </si>
  <si>
    <t>CORP_RC_GC_TL_ADJTNW_Trend</t>
  </si>
  <si>
    <t>CORP_RC_GC_FUND_MISMATCH</t>
  </si>
  <si>
    <t>CORP_RC_GC_ANN_SALES</t>
  </si>
  <si>
    <t>CORP_RC_GC_TNW</t>
  </si>
  <si>
    <t>Risk Grading</t>
  </si>
  <si>
    <t>EBITDA</t>
  </si>
  <si>
    <t>Net Profit Margin (%)</t>
  </si>
  <si>
    <t>Total Liab / Tangible NW</t>
  </si>
  <si>
    <t>Tangible NW / (Int + ST Debt + CPLTD)</t>
  </si>
  <si>
    <t>Cash after Ops / (Int + ST Debt + CPLTD)</t>
  </si>
  <si>
    <t>Sales / Total Assets</t>
  </si>
  <si>
    <t>Sales Growth</t>
  </si>
  <si>
    <t>Adj. Liquid Assets / Adj. Curr Liab</t>
  </si>
  <si>
    <t>Tangible Net Worth</t>
  </si>
  <si>
    <t>Growth</t>
  </si>
  <si>
    <t>Net Income Growth</t>
  </si>
  <si>
    <t>Total Asset Growth</t>
  </si>
  <si>
    <t>Performance</t>
  </si>
  <si>
    <t>Return on Assets</t>
  </si>
  <si>
    <t>Return on Equity</t>
  </si>
  <si>
    <t>Coverage</t>
  </si>
  <si>
    <t>EBIT / (Int + ST Debt + CPLTD + BP)</t>
  </si>
  <si>
    <t>EBIT / Int</t>
  </si>
  <si>
    <t>EBITDA / (Int + ST Debt + CPLTD + BP)</t>
  </si>
  <si>
    <t>EBITDA / Int</t>
  </si>
  <si>
    <t>Net Cash after Ops / (Int + ST Debt + CPLTD + BP)</t>
  </si>
  <si>
    <t xml:space="preserve">Net Cash after Ops / Int </t>
  </si>
  <si>
    <t>Cash after Ops / (Int + ST Debt + CPLTD + BP)</t>
  </si>
  <si>
    <t>Liquidity</t>
  </si>
  <si>
    <t>Working Capital</t>
  </si>
  <si>
    <t>Quick Ratio</t>
  </si>
  <si>
    <t>Current Ratio</t>
  </si>
  <si>
    <t>Liquid Assets / Total Assets</t>
  </si>
  <si>
    <t>Liquid Assets / (ST Debt + CPLTD +BP)</t>
  </si>
  <si>
    <t>Adj. Liquid Assets / Adj. Total Curr Liab</t>
  </si>
  <si>
    <t>Leverage</t>
  </si>
  <si>
    <t>Total Liab / EBITDA</t>
  </si>
  <si>
    <t>Tot Snr Liab / (Tangible NW + Sub Debt + Quasi Capital)</t>
  </si>
  <si>
    <t>Tangible NW / (Int + ST Debt + CPLTD +BP)</t>
  </si>
  <si>
    <t>Activity</t>
  </si>
  <si>
    <t>ARDOH (days)</t>
  </si>
  <si>
    <t>InvDOH (days)</t>
  </si>
  <si>
    <t>APDOH (days)</t>
  </si>
  <si>
    <t>InvDOH (days) over sales</t>
  </si>
  <si>
    <t>APDOH (days) over sales</t>
  </si>
  <si>
    <t>AR / Sales</t>
  </si>
  <si>
    <t>COGS / Sales</t>
  </si>
  <si>
    <t>Cash SG&amp;A / Sales</t>
  </si>
  <si>
    <t>Cash Flow Effect</t>
  </si>
  <si>
    <t>^   AR due to ^  Sales</t>
  </si>
  <si>
    <t>^    AR due to   ^    ARDOH</t>
  </si>
  <si>
    <t>^    COGS / Sales</t>
  </si>
  <si>
    <t>^    Inv due to ^   COGS</t>
  </si>
  <si>
    <t>^    Inv due to ^   InvDOH</t>
  </si>
  <si>
    <t xml:space="preserve">^    AP due to ^   COGS </t>
  </si>
  <si>
    <t>^    AP due to  ^  APDOH</t>
  </si>
  <si>
    <t>^    SG&amp;A/Sales</t>
  </si>
  <si>
    <t>Other</t>
  </si>
  <si>
    <t>Dividend Payout Rate</t>
  </si>
  <si>
    <t>Dep Exp / Net Fixed Assets</t>
  </si>
  <si>
    <t>Cash paid for Fixed Assets / Dep Exp</t>
  </si>
  <si>
    <t>NBFI Model - Ratios</t>
  </si>
  <si>
    <t>ROE (EBT)</t>
  </si>
  <si>
    <t>Total Debt / Total Liabilities</t>
  </si>
  <si>
    <t>Total Debt / (Equity + Total Debt)</t>
  </si>
  <si>
    <t>Quantum of Capital</t>
  </si>
  <si>
    <t>RECO Models - Ratios</t>
  </si>
  <si>
    <t>Sales</t>
  </si>
  <si>
    <t>EBIT Interest coverage (x)</t>
  </si>
  <si>
    <t>Operating Income / Sales (%)</t>
  </si>
  <si>
    <t>EBITDA Interest Coverage (x)</t>
  </si>
  <si>
    <t>Total Debt / EBITDA (x)</t>
  </si>
  <si>
    <t>Tangible Net Worth Includes MI</t>
  </si>
  <si>
    <t>Return on Permanent Capital (%)</t>
  </si>
  <si>
    <t>Debt Service Coverage (x)</t>
  </si>
  <si>
    <t>Fixed Charge Coverage (x)</t>
  </si>
  <si>
    <t>Variable Rate Debt / Total Debt (%)</t>
  </si>
  <si>
    <t>Total Debt to Capitalisation (%)</t>
  </si>
  <si>
    <t>OWH Corp Model - Ratios</t>
  </si>
  <si>
    <t>Sales Growth Trend (1=Not Deteriorating)</t>
  </si>
  <si>
    <t>Operating Margin</t>
  </si>
  <si>
    <t>Operating Margin Trend (1=Not Deteriorating)</t>
  </si>
  <si>
    <t>ARDOH Trend (1=Not Deteriorating)</t>
  </si>
  <si>
    <t>InvDOH Trend (1=Not Deteriorating)</t>
  </si>
  <si>
    <t>EBITDA DSR</t>
  </si>
  <si>
    <t>EBITDA DSR Trend (1=Not Deteriorating)</t>
  </si>
  <si>
    <t>Debt Servicing</t>
  </si>
  <si>
    <t>Liquid Assets DSR</t>
  </si>
  <si>
    <t>Liquid Assets DSR Trend (1=Not Deteriorating)</t>
  </si>
  <si>
    <t>Total Liab / Adj. TNW</t>
  </si>
  <si>
    <t>Total Liab / Adj. TNW Trend (1=Not Deteriorating)</t>
  </si>
  <si>
    <t>Non Curr Assets / (LT Liab +NW)</t>
  </si>
  <si>
    <t>Annual Sales</t>
  </si>
  <si>
    <t xml:space="preserve">Y0.CORP_RC_RG_SALGRW </t>
  </si>
  <si>
    <t>1 or 2</t>
  </si>
  <si>
    <t>1,2,3 or 4</t>
  </si>
  <si>
    <t>Y0.DRML</t>
  </si>
  <si>
    <t>AE</t>
  </si>
  <si>
    <t>FXGLR</t>
  </si>
  <si>
    <t xml:space="preserve">Y0.SR 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</si>
  <si>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</si>
  <si>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</si>
  <si>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</si>
  <si>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</si>
  <si>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</si>
  <si>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</si>
  <si>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</si>
  <si>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</si>
  <si>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</si>
  <si>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</si>
  <si>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</si>
  <si>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</si>
  <si>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</si>
  <si>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</si>
  <si>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</si>
  <si>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</si>
  <si>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</si>
  <si>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</si>
  <si>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</si>
  <si>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</si>
  <si>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</si>
  <si>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Y0.CF1 + Y0.CF2 + Y0.CF3</t>
  </si>
  <si>
    <t>Y0.CF5 + Y0.CF6  + Y0.CF7 + Y0.CF8</t>
  </si>
  <si>
    <t>Y0.CF4 + Y0.CF9</t>
  </si>
  <si>
    <t>Y0.SAE</t>
  </si>
  <si>
    <t>Y0.CF11 + Y0.CF12 + Y0.CF13 + Y0.CF14</t>
  </si>
  <si>
    <t>Y0.CF10 + Y0.CF15</t>
  </si>
  <si>
    <t>ONOE</t>
  </si>
  <si>
    <t>Other Non-operating Expenses</t>
  </si>
  <si>
    <t>SACPL</t>
  </si>
  <si>
    <t>Share of Profits (Losses) of Associated Companies</t>
  </si>
  <si>
    <t>Y0.OI + Y0.OE + Y0.ONOE</t>
  </si>
  <si>
    <t xml:space="preserve">Y0.GLSFA </t>
  </si>
  <si>
    <t>Y0.GLSOA</t>
  </si>
  <si>
    <t>GR</t>
  </si>
  <si>
    <t>RR</t>
  </si>
  <si>
    <t>ITP</t>
  </si>
  <si>
    <t>IP</t>
  </si>
  <si>
    <t>Y0.ITP</t>
  </si>
  <si>
    <t>Y0.IP</t>
  </si>
  <si>
    <t>DPML</t>
  </si>
  <si>
    <t>DPO</t>
  </si>
  <si>
    <t>Y0.DPML</t>
  </si>
  <si>
    <t>Y0.DPO</t>
  </si>
  <si>
    <t>Y0.AE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</si>
  <si>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</si>
  <si>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</si>
  <si>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</si>
  <si>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</si>
  <si>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</si>
  <si>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</si>
  <si>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</si>
  <si>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</si>
  <si>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</si>
  <si>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</si>
  <si>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</si>
  <si>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</si>
  <si>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</si>
  <si>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</si>
  <si>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</si>
  <si>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</si>
  <si>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</si>
  <si>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</si>
  <si>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</si>
  <si>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</si>
  <si>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</si>
  <si>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</si>
  <si>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</si>
  <si>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</si>
  <si>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</si>
  <si>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</si>
  <si>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</si>
  <si>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</si>
  <si>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</si>
  <si>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</si>
  <si>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</si>
  <si>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</si>
  <si>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</si>
  <si>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</si>
  <si>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</si>
  <si>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</si>
  <si>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</si>
  <si>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</si>
  <si>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</si>
  <si>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</si>
  <si>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</si>
  <si>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</si>
  <si>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</si>
  <si>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CF65</t>
  </si>
  <si>
    <t>Y0.CF17 + Y0.CF18 + Y0.CF19 + Y0.CF20 + Y0.CF21 + Y0.CF22 + Y0.CF23 + Y0.CF24 + Y0.CF25 + Y0.CF26 + Y0.CF27</t>
  </si>
  <si>
    <t>Y0.ITE</t>
  </si>
  <si>
    <t>Y0.DML</t>
  </si>
  <si>
    <t>Y0.CF30 + Y0.CF31 + Y0.CF32 + Y0.CF33</t>
  </si>
  <si>
    <t>Y0.CF16 + Y0.CF28</t>
  </si>
  <si>
    <t>Y0.CF29 + Y0.CF34</t>
  </si>
  <si>
    <t>Y0.CF35 + Y0.CF36</t>
  </si>
  <si>
    <t>Y0.EIC</t>
  </si>
  <si>
    <t>Y0.EINC</t>
  </si>
  <si>
    <t>Y0.DO</t>
  </si>
  <si>
    <t>Y0.CF37 + Y0.CF42</t>
  </si>
  <si>
    <t>Y0.DRO</t>
  </si>
  <si>
    <t>Y0.CF38 + Y0.CF39 + Y0.CF40 + Y0.CF41</t>
  </si>
  <si>
    <t>Y0.CF43 + Y0.CF44 + Y0.CF45</t>
  </si>
  <si>
    <t>OS</t>
  </si>
  <si>
    <t>PS</t>
  </si>
  <si>
    <t>SP</t>
  </si>
  <si>
    <t>SDQU</t>
  </si>
  <si>
    <t>Y0.GR</t>
  </si>
  <si>
    <t>Y0.RR</t>
  </si>
  <si>
    <t>Y0.FXGLR</t>
  </si>
  <si>
    <t>Y0.OS</t>
  </si>
  <si>
    <t>Y0.PS</t>
  </si>
  <si>
    <t>Y0.SP</t>
  </si>
  <si>
    <t>Y0.OS + Y0.PS + Y0.SP + Y0.FXGLR + Y0.RR + Y0.GR + Y0.FXGLR + Y0.REAL</t>
  </si>
  <si>
    <t>Quasi Capital</t>
  </si>
  <si>
    <t>Y0.SDQU</t>
  </si>
  <si>
    <t>Y0.CF46 + Y0.CF57</t>
  </si>
  <si>
    <t>Y0.CF59 + Y0.CF60 + Y0.CF61</t>
  </si>
  <si>
    <t>Y0.CF58 + Y0.CF62</t>
  </si>
  <si>
    <t>GS</t>
  </si>
  <si>
    <t>CFD</t>
  </si>
  <si>
    <t>Cash and Fixed Deposit</t>
  </si>
  <si>
    <t>Y0.CFD</t>
  </si>
  <si>
    <t>Y0.GS</t>
  </si>
  <si>
    <t>Y0.IE</t>
  </si>
  <si>
    <t>Y0.COGS</t>
  </si>
  <si>
    <t xml:space="preserve">( Y0.NPBT - Y0.IE )  / ( -Y0.IE ) </t>
  </si>
  <si>
    <t xml:space="preserve"> ( Y0.NPBT - Y0.IE - Y0.DEP - Y0.AMORT ) / ( -Y0.IE ) </t>
  </si>
  <si>
    <t xml:space="preserve">Y0.COGS*(-1) / Y0.SR </t>
  </si>
  <si>
    <t xml:space="preserve">Y0.SAE*(-1) / Y0.SR </t>
  </si>
  <si>
    <t>( ( Y0.DO + Y0.DML ) * ( -1 ) )  / Y0.NPATM</t>
  </si>
  <si>
    <t>(Y0.CORP_CF_FA ) / ( Y0.DEP )</t>
  </si>
  <si>
    <t>Y0.OPL / Y0.SR</t>
  </si>
  <si>
    <t xml:space="preserve">Y0.OPL / Y0.SR </t>
  </si>
  <si>
    <t xml:space="preserve">Y0.TL / ( Y0.NW - Y0.INT ) </t>
  </si>
  <si>
    <t xml:space="preserve">Y0.NW - Y0.INT </t>
  </si>
  <si>
    <t xml:space="preserve">Y0.CA - Y0.CL </t>
  </si>
  <si>
    <t xml:space="preserve">( Y0.CA - Y0.INV ) / Y0.CL </t>
  </si>
  <si>
    <t xml:space="preserve">Y0.CA / Y0.CL </t>
  </si>
  <si>
    <t xml:space="preserve">( Y0.CFD + Y0.GS + Y0.MS*0.5 ) / Y0.TA </t>
  </si>
  <si>
    <t xml:space="preserve">(Y0.CFD + Y0.GS + (Y0.MS * 0.5  )) / ( Y0.STD + Y0.CPLTD + Y0.BP ) </t>
  </si>
  <si>
    <t xml:space="preserve"> ( Y0.CFD + Y0.GS + Y0.MS*0.5 )*12 / ( Y0.BP + Y0.STD + Y0.CPLTD + Y0.AP + Y0.APRP + Y0.ITP + Y0.IP ) </t>
  </si>
  <si>
    <t xml:space="preserve">( Y0.TL - Y0.SDOCB ) / (  Y0.NW + Y0.SDOCB + Y0.SDQU - Y0.INT ) </t>
  </si>
  <si>
    <t xml:space="preserve"> ( Y0.STD + Y0.CPLTD + Y0.LTD + Y0.SDOCB + Y0.RPL ) / (Y0.TL) </t>
  </si>
  <si>
    <t>( Y0.STD + Y0.CPLTD + Y0.LTD + Y0.SDOCB + Y0.RPL ) / ( Y0.NW - Y0.INT + Y0.STD + Y0.CPLTD + Y0.LTD + Y0.SDOCB + Y0.RPL )</t>
  </si>
  <si>
    <t xml:space="preserve">Y0.NW - ( Y0.INT + Y0.RR + Y0.FXGLR + Y0.SDQU ) </t>
  </si>
  <si>
    <t>( Y0.NPBT - Y0.IE  - Y0.II  + Y0.IOBSD )  / ( Y0.IOBSD - Y0.IE  - Y0.II )</t>
  </si>
  <si>
    <t xml:space="preserve">( Y0.NPBT - Y0.IE - Y0.DEP - Y0.AMORT  - Y0.II  + Y0.IOBSD ) / ( Y0.IOBSD - Y0.IE - Y0.II ) </t>
  </si>
  <si>
    <t xml:space="preserve">Y0.NW - Y0.INT + Y0.MI </t>
  </si>
  <si>
    <t xml:space="preserve"> ( Y0.NPBT - Y0.IE - Y0.AMORT - Y0.DEP - Y0.LC ) / ( Y0.IOBSD - Y0.IE - Y0.LC - Y0.II ) </t>
  </si>
  <si>
    <t>Y0.VIRD / ( Y0.BP + Y0.STD + Y0.CPLTD + Y0.LTD + Y0.SDOCB + Y0.CCLO + Y0.CLO + Y0.TOBSD  )</t>
  </si>
  <si>
    <t>( Y0.BP + Y0.STD + Y0.CPLTD + Y0.LTD + Y0.SDOCB + Y0.CCLO + Y0.CLO + Y0.TOBSD  ) / ( Y0.BP + Y0.STD + Y0.CPLTD + Y0.LTD + Y0.SDOCB + Y0.CCLO + Y0.CLO + Y0.TOBSD + Y0.MI  + Y0.NW  - Y0.INT  )</t>
  </si>
  <si>
    <t xml:space="preserve">Y0.TL / ( Y0.NW - Y0.INT - Y0.RPA  ) </t>
  </si>
  <si>
    <t xml:space="preserve">Y0.NCA / ( Y0.LTL + Y0.NW ) </t>
  </si>
  <si>
    <t xml:space="preserve"> (Y0.NPAT / Y0.TA )* 12/Y0.MthCover</t>
  </si>
  <si>
    <t>(Y0.NPAT / (Y0.NW - Y0.INT ) ) * 12/Y0.MthCover</t>
  </si>
  <si>
    <t>(( Y0.NPBT - Y0.IE) * 12/ Y0.MthCover)   / ( (-Y0.IE * 12/ Y0.MthCover) + Y0.STD + Y0.CPLTD  + Y0.BP )</t>
  </si>
  <si>
    <t xml:space="preserve"> ( Y0.NPBT - Y0.IE - Y0.DEP -  Y0.AMORT ) * 12/ Y0.MthCover  / (  -Y0.IE * 12/Y0.MthCover   + Y0.STD + Y0.CPLTD + Y0.BP ) </t>
  </si>
  <si>
    <t xml:space="preserve"> (Y0.CORP_CF_NCAOP * 12 / Y0.MthCover) / ( (-Y0.IE * 12 / Y0.MthCover) + Y0.STD + Y0.CPLTD  + Y0.BP )</t>
  </si>
  <si>
    <t xml:space="preserve"> (Y0.CORP_CF_NCAOP * 12 / Y0.MthCover) / (-Y0.IE * 12 / Y0.MthCover) </t>
  </si>
  <si>
    <t>(Y0.CORP_CF_CAOP * 12 / Y0.MthCover) / ( (-Y0.IE * 12 / Y0.MthCover)  + Y0.STD + Y0.CPLTD + Y0.BP )</t>
  </si>
  <si>
    <t>(Y0.TL)  / (( Y0.NPBT - Y0.IE - Y0.DEP - Y0.AMORT ) * 12 / Y0.MthCover)</t>
  </si>
  <si>
    <t xml:space="preserve">(Y0.NW - Y0.INT ) / ( (-Y0.IE * 12 / Y0.MthCover ) + Y0.STD + Y0.CPLTD + Y0.BP ) </t>
  </si>
  <si>
    <t>(Y0.NAR + Y0.NARRP) / Y0.SR * (Y0.MthCover / 12 ) * 365</t>
  </si>
  <si>
    <t>Y0.INV / (-Y0.COGS * ( 12 / Y0.MthCover)) * 365</t>
  </si>
  <si>
    <t>(Y0.AP + Y0.APRP)  / (-Y0.COGS * ( 12 / Y0.MthCover)) * 365</t>
  </si>
  <si>
    <t>Y0.INV / Y0.SR * ( Y0.MthCover / 12 ) * 365</t>
  </si>
  <si>
    <t>( Y0.AP + Y0.APRP ) / Y0.SR * ( Y0.MthCover / 12 )*365</t>
  </si>
  <si>
    <t>( Y0.NAR + Y0.NARRP ) / Y0.SR * ( Y0.MthCover / 12 )</t>
  </si>
  <si>
    <t>(Y0.SR *  12 / Y0.MthCover) / Y0.TA</t>
  </si>
  <si>
    <t xml:space="preserve">( -Y0.DEP * 12 / Y0.MthCover  ) / ( Y0.NFA ) </t>
  </si>
  <si>
    <t xml:space="preserve">(Y0.NPBT * 12 / Y0.MthCover)  / ( Y0.NW - Y0.INT )  </t>
  </si>
  <si>
    <t xml:space="preserve">Y0.SR * 12 / Y0.MthCover </t>
  </si>
  <si>
    <t>( Y0.STD + Y0.BP + Y0.CPLTD + Y0.LTD + Y0.SDOCB + Y0.CCLO + Y0.CLO + Y0.TOBSD ) / (( Y0.NPBT - Y0.IE - Y0.DEP -Y0.AMORT )*12 / Y0.MthCover)</t>
  </si>
  <si>
    <t>( Y0.NPBT- Y0.II - Y0.IE - Y0.PDEP + Y0.IOBSD ) *( 12 / Y0.MthCover)  / ( Y0.NW  - Y0.INT + Y0.MI +  Y0.STD + Y0.CPLTD + Y0.CCLO + Y0.CLO + Y0.LTD + Y0.DIT )</t>
  </si>
  <si>
    <t xml:space="preserve">(( Y0.OPL - Y0.IE + Y0.II - Y0.AMORT - Y0.DEP ) *  12 / Y0.MthCover ) / ( Y0.STD + Y0.CPLTD - Y0.IE*(12 / Y0.MthCover) ) </t>
  </si>
  <si>
    <t xml:space="preserve"> (-1)*Y0.IE * 12/Y0.MthCover   + Y0.STD + Y0.CPLTD + Y0.BP </t>
  </si>
  <si>
    <t xml:space="preserve"> (Y0.CFD + Y0.GS + (Y0.MS * 0.5  )) / ( (-Y0.IE * 12/Y0.MthCover) + Y0.STD + Y0.CPLTD + Y0.BP ) </t>
  </si>
  <si>
    <t>(Y0.SR * 12 / Y0.MthCover) / Y0.TA</t>
  </si>
  <si>
    <t xml:space="preserve">(Y0.GS + Y0.CFD + Y0.MS *0.5 )*12 / ( Y0.BP + Y0.STD + Y0.CPLTD + Y0.AP + Y0.APRP + Y0.ITP + Y0.IP )  </t>
  </si>
  <si>
    <t xml:space="preserve">(Y0.NPBT - Y0.IE - Y0.DEP - Y0.AMORT ) * (12 / Y0.MthCover ) </t>
  </si>
  <si>
    <t>RT1</t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</si>
  <si>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</si>
  <si>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</si>
  <si>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</si>
  <si>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</si>
  <si>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</si>
  <si>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</si>
  <si>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</si>
  <si>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</si>
  <si>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</si>
  <si>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</si>
  <si>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</si>
  <si>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CALC_ITEM</t>
  </si>
  <si>
    <t>CALC_CAT</t>
  </si>
  <si>
    <t>DISPLAY_BOLD</t>
  </si>
  <si>
    <t>CONTROL</t>
  </si>
  <si>
    <t>abs(Y0.TA)&gt;0 &amp; abs(Y0.TLNW)&gt;0</t>
  </si>
  <si>
    <t>abs(Y0.RC10)&lt;1 &amp; abs(Y0.RC13)&lt;1</t>
  </si>
  <si>
    <t>RECON_RESULT</t>
  </si>
  <si>
    <t>HASDATA_IND</t>
  </si>
  <si>
    <t>INV</t>
  </si>
  <si>
    <t>Y0.INV</t>
  </si>
  <si>
    <t>SDOCB</t>
  </si>
  <si>
    <t>Y0.SDOCB</t>
  </si>
  <si>
    <t>Subordinated Debts (to bank)</t>
  </si>
  <si>
    <t>MthCover</t>
  </si>
  <si>
    <t xml:space="preserve"> ( H1.NAR + H1.NARRP ) *(-1) *  ((Y0.SR * ( 12 / Y0.MthCover)) - (H1.SR *( 12 / H1.MthCover ) )) / (H1.SR  * 12 / H1.MthCover )</t>
  </si>
  <si>
    <t xml:space="preserve"> ( H1.NAR + H1.NARRP ) - ( Y0.NAR + Y0.NARRP ) + ( ( H1.NAR + H1.NARRP ) * ( ( Y0.SR * 12 / Y0.MthCover)  - (H1.SR* 12 / H1.MthCover ) )  /  (H1.SR * 12 / H1.MthCover )) </t>
  </si>
  <si>
    <t xml:space="preserve">( ( Y0.COGS / Y0.SR ) - ( H1.COGS / H1.SR ) ) * Y0.SR * 12 / Y0.MthCover </t>
  </si>
  <si>
    <t xml:space="preserve"> ( -H1.INV * ( (Y0.COGS * 12 / Y0.MthCover)  - (H1.COGS * 12 / H1.MthCover ) ) )/ ( H1.COGS * 12 / H1.MthCover ) </t>
  </si>
  <si>
    <t xml:space="preserve"> ((((Y0.COGS *  12 / Y0.MthCover ) - ( H1.COGS *  12 / H1.MthCover ))/( H1.COGS *  12 / H1.MthCover )) * H1.INV ) - Y0.INV+H1.INV</t>
  </si>
  <si>
    <t xml:space="preserve"> (((Y0.COGS * 12 / Y0.MthCover) - (H1.COGS * 12 / H1.MthCover )) / (H1.COGS * 12 / H1.MthCover )) * (H1.AP + H1.APRP)</t>
  </si>
  <si>
    <t xml:space="preserve">( ( Y0.AP + Y0.APRP ) - ( H1.AP + H1.APRP )) - ( (H1.COGS * 12 / H1.MthCover )   - (Y0.COGS * 12 / Y0.MthCover )) / (H1.COGS * 12 / H1.MthCover) * (-1) * ( H1.AP + H1.APRP ) </t>
  </si>
  <si>
    <t xml:space="preserve">(( -Y0.SAE / Y0.SR )- ((-1)* H1.SAE / H1.SR) ) * Y0.SR * 12 / Y0.MthCover </t>
  </si>
  <si>
    <t>Y0.GPL+Y0.SAE+Y0.DRML+Y0.DRO+Y0.IE+Y0.DEP+Y0.AMORT+Y0.FXGL+Y0.OE</t>
  </si>
  <si>
    <t>Y0.OPL+Y0.SACPL+Y0.OI+Y0.ONOE+Y0.GLSFA+Y0.GLSOA</t>
  </si>
  <si>
    <t>Y0.CF47 + Y0.CF48 + Y0.CF49 + Y0.CF50 + Y0.CF51 + Y0.CF52 + Y0.CF53 + Y0.CF54 + Y0.CF55 + Y0.CF56</t>
  </si>
  <si>
    <t>Y0.CAGS + Y0.MS + Y0.NAR + Y0.NARRP + Y0.INV + Y0.PE + Y0.OCA</t>
  </si>
  <si>
    <t>Y0.RT7</t>
  </si>
  <si>
    <t>(H1.HASDATA_IND)? (Y0.FXGLR - H1.FXGLR) + Y0.FXGL : ""</t>
  </si>
  <si>
    <t>(H1.HASDATA_IND)? ((Y0.OCA - H1.OCA) + (Y0.MS - H1.MS)) * (-1 ) : ""</t>
  </si>
  <si>
    <t>(H1.HASDATA_IND)? ( Y0.ONCA - H1.ONCA ) * ( - 1 ) : ""</t>
  </si>
  <si>
    <t xml:space="preserve"> (H1.HASDATA_IND)? Y0.OCL - H1.OCL : ""</t>
  </si>
  <si>
    <t>(H1.HASDATA_IND)? Y0.ONCL - H1.ONCL : ""</t>
  </si>
  <si>
    <t>(H1.HASDATA_IND)? Y0.DIT - H1.DIT : ""</t>
  </si>
  <si>
    <t>(H1.HASDATA_IND)? Y0.ITP - H1.ITP : ""</t>
  </si>
  <si>
    <t>(H1.HASDATA_IND)? Y0.IP - H1.IP : ""</t>
  </si>
  <si>
    <t>(H1.HASDATA_IND)? Y0.DPML - H1.DPML : ""</t>
  </si>
  <si>
    <t>(H1.HASDATA_IND)? H1.CPLTD*(-1) : ""</t>
  </si>
  <si>
    <t>(H1.HASDATA_IND)? ((Y0.NFA) - ( H1.NFA))*(-1) + (Y0.DEP) : ""</t>
  </si>
  <si>
    <t>(H1.HASDATA_IND)? (H1.CI - Y0.CI)*(1) : ""</t>
  </si>
  <si>
    <t>(H1.HASDATA_IND)? (H1.INS - Y0.INS) + Y0.SACPL : ""</t>
  </si>
  <si>
    <t>(H1.HASDATA_IND)? (H1.INT - Y0.INT ) + Y0.AMORT : ""</t>
  </si>
  <si>
    <t>(H1.HASDATA_IND)? Y0.DPO - H1.DPO : ""</t>
  </si>
  <si>
    <t>(H1.HASDATA_IND)? (Y0.RPA - H1.RPA)*(-1) : ""</t>
  </si>
  <si>
    <t>(H1.HASDATA_IND)? Y0.RPL - H1.RPL : ""</t>
  </si>
  <si>
    <t>(H1.HASDATA_IND)? Y0.SDOCB - H1.SDOCB : ""</t>
  </si>
  <si>
    <t>(H1.HASDATA_IND)? (Y0.OS - H1.OS) + Y0.TPUCB : ""</t>
  </si>
  <si>
    <t>(H1.HASDATA_IND)? Y0.PS - H1.PS : ""</t>
  </si>
  <si>
    <t>(H1.HASDATA_IND)? (Y0.SP - H1.SP )+ (Y0.RR - H1.RR )+ (Y0.GR - H1.GR )+ (Y0.SDQU - H1.SDQU )+ Y0.TGR+ Y0.TRR : ""</t>
  </si>
  <si>
    <t>(H1.HASDATA_IND)? (Y0.MI - H1.MI) + Y0.MISPL : ""</t>
  </si>
  <si>
    <t>(H1.HASDATA_IND)? Y0.BP - H1.BP : ""</t>
  </si>
  <si>
    <t>(H1.HASDATA_IND)? Y0.STD - H1.STD : ""</t>
  </si>
  <si>
    <t>(H1.HASDATA_IND)? (Y0.LTD - H1.LTD ) + Y0.CPLTD : ""</t>
  </si>
  <si>
    <t>(H1.HASDATA_IND)? (Y0.CFD +Y0.GS) - (H1.CFD + H1.GS) : ""</t>
  </si>
  <si>
    <t>(H1.HASDATA_IND)?(Y0.NAR  - H1.NAR  ) * ( -1 ) : ""</t>
  </si>
  <si>
    <t>(H1.HASDATA_IND)?(Y0.NARRP - H1.NARRP ) * ( -1 ) : ""</t>
  </si>
  <si>
    <t>(H1.HASDATA_IND)?(Y0.INV - H1.INV) * ( -1) : ""</t>
  </si>
  <si>
    <t>(H1.HASDATA_IND)? Y0.AP - H1.AP : ""</t>
  </si>
  <si>
    <t>(H1.HASDATA_IND)? Y0.APRP - H1.APRP : ""</t>
  </si>
  <si>
    <t>(H1.HASDATA_IND)? (Y0.PE - H1.PE) * ( -1 ) : ""</t>
  </si>
  <si>
    <t>(H1.HASDATA_IND)? Y0.AE - H1.AE : ""</t>
  </si>
  <si>
    <t>(Y0.SR != 0)? Y0.NPAT / Y0.SR : 0</t>
  </si>
  <si>
    <t>(H1.HASDATA_IND)? ((Y0.SR * 12 / Y0.MthCover ) - (H1.SR * 12 / H1.MthCover )) / (H1.SR * 12 / H1.MthCover) : ""</t>
  </si>
  <si>
    <t>(H1.HASDATA_IND)? (( Y0.NPAT * 12/Y0.MthCover) - (H1.NPAT * 12/H1.MthCover)) / ( abs(H1.NPAT)* 12/H1.MthCover) : ""</t>
  </si>
  <si>
    <t>(H1.HASDATA_IND)? ( Y0.TA - H1.TA ) / H1.TA : ""</t>
  </si>
  <si>
    <t>Format</t>
  </si>
  <si>
    <t>$</t>
  </si>
  <si>
    <t>%</t>
  </si>
  <si>
    <t>#</t>
  </si>
  <si>
    <t xml:space="preserve">(H1.HASDATA_IND)?  ((((-Y0.IE * 12 / Y0.MthCover )  + Y0.STD + H1.CPLTD )  == 0)? "" :  (Y0.NW - Y0.INT ) / ((-Y0.IE * 12 / Y0.MthCover )  + Y0.STD + H1.CPLTD))  : "" </t>
  </si>
  <si>
    <t>((H1.HASDATA_IND) &amp;  (( (-Y0.IE * 12 / Y0.MthCover) + Y0.STD + H1.CPLTD ) !=0) )? (Y0.CF16 * 12 / Y0.MthCover) / ( (-Y0.IE * 12 / Y0.MthCover) + Y0.STD + H1.CPLTD ) : ""</t>
  </si>
  <si>
    <t>RECALC</t>
  </si>
  <si>
    <t>Y0.CF63 - Y0.CF64</t>
  </si>
  <si>
    <t>BALANCED_IND</t>
  </si>
  <si>
    <t>Y0.RECON_RESULT</t>
  </si>
  <si>
    <t>FSS_DATE</t>
  </si>
  <si>
    <t>FSS_CCY</t>
  </si>
  <si>
    <t>FSS_DENOM</t>
  </si>
  <si>
    <t>2016-12-31</t>
  </si>
  <si>
    <t>2017-12-31</t>
  </si>
  <si>
    <t>2018-12-32</t>
  </si>
  <si>
    <t>2019-12-32</t>
  </si>
  <si>
    <t>2020-12-33</t>
  </si>
  <si>
    <t>SGD</t>
  </si>
  <si>
    <t>T</t>
  </si>
  <si>
    <t>AUDITOR</t>
  </si>
  <si>
    <t>AUDIT_TYPE</t>
  </si>
  <si>
    <t>DRAF</t>
  </si>
  <si>
    <t>C</t>
  </si>
  <si>
    <t>Auditor Most Famous</t>
  </si>
  <si>
    <t>AUDIT_OPINION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</si>
</sst>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34" borderId="0" xfId="0" applyFill="1"/>
    <xf numFmtId="0" fontId="16" fillId="0" borderId="0" xfId="0" applyFont="1"/>
    <xf numFmtId="0" fontId="16" fillId="35" borderId="10" xfId="0" applyFont="1" applyFill="1" applyBorder="1"/>
    <xf numFmtId="3" fontId="16" fillId="0" borderId="0" xfId="0" applyNumberFormat="1" applyFont="1"/>
    <xf numFmtId="3" fontId="0" fillId="33" borderId="10" xfId="0" applyNumberFormat="1" applyFill="1" applyBorder="1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3" fontId="16" fillId="0" borderId="0" xfId="0" applyNumberFormat="1" applyFont="1" applyFill="1"/>
    <xf numFmtId="0" fontId="0" fillId="0" borderId="0" xfId="0" applyFill="1"/>
    <xf numFmtId="0" fontId="16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opLeftCell="A16" workbookViewId="0">
      <selection activeCell="B3" sqref="B3"/>
    </sheetView>
  </sheetViews>
  <sheetFormatPr defaultRowHeight="14.5" x14ac:dyDescent="0.35"/>
  <cols>
    <col min="2" max="2" width="3.1796875" customWidth="1"/>
    <col min="3" max="3" width="38.7265625" customWidth="1"/>
    <col min="4" max="4" width="11.54296875" customWidth="1"/>
    <col min="8" max="8" width="9" customWidth="1"/>
    <col min="9" max="9" width="15.7265625" customWidth="1"/>
  </cols>
  <sheetData>
    <row r="1" spans="1:9" x14ac:dyDescent="0.35">
      <c r="A1" s="4"/>
      <c r="B1" s="4"/>
      <c r="C1" s="4"/>
      <c r="D1" s="12" t="s">
        <v>135</v>
      </c>
      <c r="E1" s="12"/>
      <c r="F1" s="12"/>
      <c r="G1" s="12"/>
      <c r="H1" s="12"/>
    </row>
    <row r="2" spans="1:9" x14ac:dyDescent="0.35">
      <c r="A2" s="4" t="s">
        <v>121</v>
      </c>
      <c r="B2" s="4" t="s">
        <v>122</v>
      </c>
      <c r="C2" s="4" t="s">
        <v>123</v>
      </c>
      <c r="D2" s="4">
        <v>2016</v>
      </c>
      <c r="E2" s="4">
        <v>2017</v>
      </c>
      <c r="F2" s="4">
        <v>2018</v>
      </c>
      <c r="G2" s="4">
        <v>2019</v>
      </c>
      <c r="H2" s="4">
        <v>2020</v>
      </c>
      <c r="I2" t="s">
        <v>125</v>
      </c>
    </row>
    <row r="3" spans="1:9" x14ac:dyDescent="0.35">
      <c r="A3" s="3" t="s">
        <v>0</v>
      </c>
      <c r="B3" s="3" t="s">
        <v>1</v>
      </c>
      <c r="C3" s="3"/>
      <c r="D3" s="5">
        <f>SUM(D4:D6)</f>
        <v>2594</v>
      </c>
      <c r="E3" s="5">
        <f t="shared" ref="E3:H3" si="0">SUM(E4:E6)</f>
        <v>2202</v>
      </c>
      <c r="F3" s="5">
        <f t="shared" si="0"/>
        <v>2309</v>
      </c>
      <c r="G3" s="5">
        <f t="shared" si="0"/>
        <v>3316</v>
      </c>
      <c r="H3" s="5">
        <f t="shared" si="0"/>
        <v>3420</v>
      </c>
      <c r="I3" s="1" t="s">
        <v>119</v>
      </c>
    </row>
    <row r="4" spans="1:9" x14ac:dyDescent="0.35">
      <c r="C4" t="s">
        <v>3</v>
      </c>
      <c r="D4" s="6">
        <v>594</v>
      </c>
      <c r="E4" s="6">
        <v>202</v>
      </c>
      <c r="F4" s="6">
        <v>309</v>
      </c>
      <c r="G4" s="6">
        <v>1316</v>
      </c>
      <c r="H4" s="6">
        <v>1420</v>
      </c>
    </row>
    <row r="5" spans="1:9" x14ac:dyDescent="0.35">
      <c r="C5" t="s">
        <v>4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</row>
    <row r="6" spans="1:9" x14ac:dyDescent="0.35">
      <c r="C6" t="s">
        <v>5</v>
      </c>
      <c r="D6" s="6"/>
      <c r="E6" s="6"/>
      <c r="F6" s="6"/>
      <c r="G6" s="6"/>
      <c r="H6" s="6"/>
    </row>
    <row r="7" spans="1:9" x14ac:dyDescent="0.35">
      <c r="A7" s="3" t="s">
        <v>6</v>
      </c>
      <c r="B7" s="3" t="s">
        <v>7</v>
      </c>
      <c r="C7" s="3"/>
      <c r="D7" s="5">
        <f>SUM(D8)</f>
        <v>0</v>
      </c>
      <c r="E7" s="5">
        <f t="shared" ref="E7:H7" si="1">SUM(E8)</f>
        <v>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1" t="s">
        <v>119</v>
      </c>
    </row>
    <row r="8" spans="1:9" x14ac:dyDescent="0.35">
      <c r="C8" t="s">
        <v>7</v>
      </c>
      <c r="D8" s="6"/>
      <c r="E8" s="6"/>
      <c r="F8" s="6"/>
      <c r="G8" s="6"/>
      <c r="H8" s="6"/>
    </row>
    <row r="9" spans="1:9" x14ac:dyDescent="0.35">
      <c r="A9" s="3" t="s">
        <v>8</v>
      </c>
      <c r="B9" s="3" t="s">
        <v>10</v>
      </c>
      <c r="C9" s="3"/>
      <c r="D9" s="5">
        <f>SUM(D10:D11)</f>
        <v>4846</v>
      </c>
      <c r="E9" s="5">
        <f t="shared" ref="E9:H9" si="2">SUM(E10:E11)</f>
        <v>396</v>
      </c>
      <c r="F9" s="5">
        <f t="shared" si="2"/>
        <v>56146</v>
      </c>
      <c r="G9" s="5">
        <f t="shared" si="2"/>
        <v>95383</v>
      </c>
      <c r="H9" s="5">
        <f t="shared" si="2"/>
        <v>110798</v>
      </c>
      <c r="I9" s="1" t="s">
        <v>119</v>
      </c>
    </row>
    <row r="10" spans="1:9" x14ac:dyDescent="0.35">
      <c r="C10" t="s">
        <v>11</v>
      </c>
      <c r="D10" s="6">
        <v>4846</v>
      </c>
      <c r="E10" s="6">
        <v>396</v>
      </c>
      <c r="F10" s="6">
        <v>56146</v>
      </c>
      <c r="G10" s="6">
        <v>95383</v>
      </c>
      <c r="H10" s="6">
        <v>110798</v>
      </c>
    </row>
    <row r="11" spans="1:9" x14ac:dyDescent="0.35">
      <c r="C11" t="s">
        <v>9</v>
      </c>
      <c r="D11" s="6"/>
      <c r="E11" s="6"/>
      <c r="F11" s="6"/>
      <c r="G11" s="6"/>
      <c r="H11" s="6"/>
    </row>
    <row r="12" spans="1:9" x14ac:dyDescent="0.35">
      <c r="A12" s="3" t="s">
        <v>12</v>
      </c>
      <c r="B12" s="3" t="s">
        <v>13</v>
      </c>
      <c r="C12" s="3"/>
      <c r="D12" s="5">
        <f t="shared" ref="D12:H12" si="3">SUM(D13)</f>
        <v>0</v>
      </c>
      <c r="E12" s="5">
        <f t="shared" si="3"/>
        <v>0</v>
      </c>
      <c r="F12" s="5">
        <f t="shared" si="3"/>
        <v>0</v>
      </c>
      <c r="G12" s="5">
        <f t="shared" si="3"/>
        <v>0</v>
      </c>
      <c r="H12" s="5">
        <f t="shared" si="3"/>
        <v>0</v>
      </c>
      <c r="I12" s="1" t="s">
        <v>119</v>
      </c>
    </row>
    <row r="13" spans="1:9" x14ac:dyDescent="0.35">
      <c r="C13" t="s">
        <v>14</v>
      </c>
      <c r="D13" s="6"/>
      <c r="E13" s="6"/>
      <c r="F13" s="6"/>
      <c r="G13" s="6"/>
      <c r="H13" s="6"/>
      <c r="I13" s="2"/>
    </row>
    <row r="14" spans="1:9" x14ac:dyDescent="0.35">
      <c r="A14" s="3" t="s">
        <v>15</v>
      </c>
      <c r="B14" s="3" t="s">
        <v>19</v>
      </c>
      <c r="C14" s="3"/>
      <c r="D14" s="5">
        <f>SUM(D15:D17)</f>
        <v>0</v>
      </c>
      <c r="E14" s="5">
        <f t="shared" ref="E14:H14" si="4">SUM(E15:E17)</f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1" t="s">
        <v>119</v>
      </c>
    </row>
    <row r="15" spans="1:9" x14ac:dyDescent="0.35">
      <c r="C15" t="s">
        <v>16</v>
      </c>
      <c r="D15" s="6"/>
      <c r="E15" s="6"/>
      <c r="F15" s="6"/>
      <c r="G15" s="6"/>
      <c r="H15" s="6"/>
    </row>
    <row r="16" spans="1:9" x14ac:dyDescent="0.35">
      <c r="C16" t="s">
        <v>17</v>
      </c>
      <c r="D16" s="6"/>
      <c r="E16" s="6"/>
      <c r="F16" s="6"/>
      <c r="G16" s="6"/>
      <c r="H16" s="6"/>
    </row>
    <row r="17" spans="1:9" x14ac:dyDescent="0.35">
      <c r="C17" t="s">
        <v>18</v>
      </c>
      <c r="D17" s="6"/>
      <c r="E17" s="6"/>
      <c r="F17" s="6"/>
      <c r="G17" s="6"/>
      <c r="H17" s="6"/>
    </row>
    <row r="18" spans="1:9" x14ac:dyDescent="0.35">
      <c r="A18" s="3" t="s">
        <v>20</v>
      </c>
      <c r="B18" s="3" t="s">
        <v>21</v>
      </c>
      <c r="C18" s="3"/>
      <c r="D18" s="5">
        <f t="shared" ref="D18" si="5">SUM(D19)</f>
        <v>13</v>
      </c>
      <c r="E18" s="5">
        <f t="shared" ref="E18" si="6">SUM(E19)</f>
        <v>12</v>
      </c>
      <c r="F18" s="5">
        <f t="shared" ref="F18" si="7">SUM(F19)</f>
        <v>1298</v>
      </c>
      <c r="G18" s="5">
        <f t="shared" ref="G18" si="8">SUM(G19)</f>
        <v>482</v>
      </c>
      <c r="H18" s="5">
        <f t="shared" ref="H18" si="9">SUM(H19)</f>
        <v>1209</v>
      </c>
      <c r="I18" s="1" t="s">
        <v>119</v>
      </c>
    </row>
    <row r="19" spans="1:9" x14ac:dyDescent="0.35">
      <c r="C19" t="s">
        <v>22</v>
      </c>
      <c r="D19" s="6">
        <v>13</v>
      </c>
      <c r="E19" s="6">
        <v>12</v>
      </c>
      <c r="F19" s="6">
        <v>1298</v>
      </c>
      <c r="G19" s="6">
        <v>482</v>
      </c>
      <c r="H19" s="6">
        <v>1209</v>
      </c>
    </row>
    <row r="20" spans="1:9" x14ac:dyDescent="0.35">
      <c r="A20" s="3" t="s">
        <v>23</v>
      </c>
      <c r="B20" s="3" t="s">
        <v>24</v>
      </c>
      <c r="C20" s="3"/>
      <c r="D20" s="5">
        <f t="shared" ref="D20" si="10">SUM(D21)</f>
        <v>105</v>
      </c>
      <c r="E20" s="5">
        <f t="shared" ref="E20" si="11">SUM(E21)</f>
        <v>184</v>
      </c>
      <c r="F20" s="5">
        <f t="shared" ref="F20" si="12">SUM(F21)</f>
        <v>550</v>
      </c>
      <c r="G20" s="5">
        <f t="shared" ref="G20" si="13">SUM(G21)</f>
        <v>335</v>
      </c>
      <c r="H20" s="5">
        <f t="shared" ref="H20" si="14">SUM(H21)</f>
        <v>427</v>
      </c>
      <c r="I20" s="1" t="s">
        <v>119</v>
      </c>
    </row>
    <row r="21" spans="1:9" x14ac:dyDescent="0.35">
      <c r="C21" t="s">
        <v>24</v>
      </c>
      <c r="D21" s="6">
        <v>105</v>
      </c>
      <c r="E21" s="6">
        <v>184</v>
      </c>
      <c r="F21" s="6">
        <v>550</v>
      </c>
      <c r="G21" s="6">
        <v>335</v>
      </c>
      <c r="H21" s="6">
        <v>427</v>
      </c>
    </row>
    <row r="22" spans="1:9" x14ac:dyDescent="0.35">
      <c r="A22" s="3" t="s">
        <v>2</v>
      </c>
      <c r="B22" s="3" t="s">
        <v>25</v>
      </c>
      <c r="C22" s="3"/>
      <c r="D22" s="5">
        <f>D3+D7+D9+D12+D14+D18+D20</f>
        <v>7558</v>
      </c>
      <c r="E22" s="5">
        <f t="shared" ref="E22:H22" si="15">E3+E7+E9+E12+E14+E18+E20</f>
        <v>2794</v>
      </c>
      <c r="F22" s="5">
        <f t="shared" si="15"/>
        <v>60303</v>
      </c>
      <c r="G22" s="5">
        <f t="shared" si="15"/>
        <v>99516</v>
      </c>
      <c r="H22" s="5">
        <f t="shared" si="15"/>
        <v>115854</v>
      </c>
      <c r="I22" s="1" t="s">
        <v>120</v>
      </c>
    </row>
    <row r="23" spans="1:9" x14ac:dyDescent="0.35">
      <c r="A23" s="3" t="s">
        <v>27</v>
      </c>
      <c r="B23" s="3" t="s">
        <v>28</v>
      </c>
      <c r="C23" s="3"/>
      <c r="D23" s="5">
        <f>SUM(D24:D27)</f>
        <v>3467</v>
      </c>
      <c r="E23" s="5">
        <f t="shared" ref="E23:H23" si="16">SUM(E24:E27)</f>
        <v>3466</v>
      </c>
      <c r="F23" s="5">
        <f t="shared" si="16"/>
        <v>3628</v>
      </c>
      <c r="G23" s="5">
        <f t="shared" si="16"/>
        <v>3815</v>
      </c>
      <c r="H23" s="5">
        <f t="shared" si="16"/>
        <v>3786</v>
      </c>
      <c r="I23" s="1" t="s">
        <v>119</v>
      </c>
    </row>
    <row r="24" spans="1:9" x14ac:dyDescent="0.35">
      <c r="C24" t="s">
        <v>30</v>
      </c>
      <c r="D24" s="6"/>
      <c r="E24" s="6"/>
      <c r="F24" s="6"/>
      <c r="G24" s="6"/>
      <c r="H24" s="6"/>
    </row>
    <row r="25" spans="1:9" x14ac:dyDescent="0.35">
      <c r="C25" t="s">
        <v>31</v>
      </c>
      <c r="D25" s="6">
        <v>3467</v>
      </c>
      <c r="E25" s="6">
        <v>3310</v>
      </c>
      <c r="F25" s="6">
        <v>3628</v>
      </c>
      <c r="G25" s="6">
        <v>3604</v>
      </c>
      <c r="H25" s="6">
        <v>3604</v>
      </c>
    </row>
    <row r="26" spans="1:9" x14ac:dyDescent="0.35">
      <c r="C26" t="s">
        <v>32</v>
      </c>
      <c r="D26" s="6"/>
      <c r="E26" s="6">
        <v>150</v>
      </c>
      <c r="F26" s="6"/>
      <c r="G26" s="6"/>
      <c r="H26" s="6"/>
    </row>
    <row r="27" spans="1:9" x14ac:dyDescent="0.35">
      <c r="C27" t="s">
        <v>28</v>
      </c>
      <c r="D27" s="6"/>
      <c r="E27" s="6">
        <v>6</v>
      </c>
      <c r="F27" s="6"/>
      <c r="G27" s="6">
        <v>211</v>
      </c>
      <c r="H27" s="6">
        <v>182</v>
      </c>
    </row>
    <row r="28" spans="1:9" x14ac:dyDescent="0.35">
      <c r="A28" s="3" t="s">
        <v>33</v>
      </c>
      <c r="B28" s="3" t="s">
        <v>34</v>
      </c>
      <c r="C28" s="3"/>
      <c r="D28" s="5">
        <f t="shared" ref="D28" si="17">SUM(D29)</f>
        <v>0</v>
      </c>
      <c r="E28" s="5">
        <f t="shared" ref="E28" si="18">SUM(E29)</f>
        <v>0</v>
      </c>
      <c r="F28" s="5">
        <f t="shared" ref="F28" si="19">SUM(F29)</f>
        <v>0</v>
      </c>
      <c r="G28" s="5">
        <f t="shared" ref="G28" si="20">SUM(G29)</f>
        <v>0</v>
      </c>
      <c r="H28" s="5">
        <f t="shared" ref="H28" si="21">SUM(H29)</f>
        <v>0</v>
      </c>
      <c r="I28" s="1" t="s">
        <v>119</v>
      </c>
    </row>
    <row r="29" spans="1:9" x14ac:dyDescent="0.35">
      <c r="C29" t="s">
        <v>34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9" x14ac:dyDescent="0.35">
      <c r="A30" s="3" t="s">
        <v>35</v>
      </c>
      <c r="B30" s="3" t="s">
        <v>138</v>
      </c>
      <c r="C30" s="3"/>
      <c r="D30" s="5">
        <f t="shared" ref="D30" si="22">SUM(D31)</f>
        <v>-3020</v>
      </c>
      <c r="E30" s="5">
        <f t="shared" ref="E30" si="23">SUM(E31)</f>
        <v>-3464</v>
      </c>
      <c r="F30" s="5">
        <f t="shared" ref="F30" si="24">SUM(F31)</f>
        <v>-3374</v>
      </c>
      <c r="G30" s="5">
        <f t="shared" ref="G30" si="25">SUM(G31)</f>
        <v>-3578</v>
      </c>
      <c r="H30" s="5">
        <f t="shared" ref="H30" si="26">SUM(H31)</f>
        <v>-3622</v>
      </c>
    </row>
    <row r="31" spans="1:9" x14ac:dyDescent="0.35">
      <c r="C31" t="s">
        <v>36</v>
      </c>
      <c r="D31" s="6">
        <v>-3020</v>
      </c>
      <c r="E31" s="6">
        <v>-3464</v>
      </c>
      <c r="F31" s="6">
        <v>-3374</v>
      </c>
      <c r="G31" s="6">
        <v>-3578</v>
      </c>
      <c r="H31" s="6">
        <v>-3622</v>
      </c>
    </row>
    <row r="32" spans="1:9" x14ac:dyDescent="0.35">
      <c r="A32" s="3" t="s">
        <v>29</v>
      </c>
      <c r="B32" s="3" t="s">
        <v>37</v>
      </c>
      <c r="C32" s="3"/>
      <c r="D32" s="5">
        <f>D23+D28+D30</f>
        <v>447</v>
      </c>
      <c r="E32" s="5">
        <f t="shared" ref="E32:H32" si="27">E23+E28+E30</f>
        <v>2</v>
      </c>
      <c r="F32" s="5">
        <f t="shared" si="27"/>
        <v>254</v>
      </c>
      <c r="G32" s="5">
        <f t="shared" si="27"/>
        <v>237</v>
      </c>
      <c r="H32" s="5">
        <f t="shared" si="27"/>
        <v>164</v>
      </c>
      <c r="I32" s="1" t="s">
        <v>139</v>
      </c>
    </row>
    <row r="33" spans="1:9" x14ac:dyDescent="0.35">
      <c r="A33" s="3" t="s">
        <v>39</v>
      </c>
      <c r="B33" s="3" t="s">
        <v>40</v>
      </c>
      <c r="C33" s="3"/>
      <c r="D33" s="5">
        <f>SUM(D34:D35)</f>
        <v>0</v>
      </c>
      <c r="E33" s="5">
        <f t="shared" ref="E33:H33" si="28">SUM(E34:E35)</f>
        <v>0</v>
      </c>
      <c r="F33" s="5">
        <f t="shared" si="28"/>
        <v>0</v>
      </c>
      <c r="G33" s="5">
        <f t="shared" si="28"/>
        <v>0</v>
      </c>
      <c r="H33" s="5">
        <f t="shared" si="28"/>
        <v>0</v>
      </c>
      <c r="I33" s="1" t="s">
        <v>119</v>
      </c>
    </row>
    <row r="34" spans="1:9" x14ac:dyDescent="0.35">
      <c r="C34" t="s">
        <v>42</v>
      </c>
      <c r="D34" s="6"/>
      <c r="E34" s="6"/>
      <c r="F34" s="6"/>
      <c r="G34" s="6"/>
      <c r="H34" s="6"/>
    </row>
    <row r="35" spans="1:9" x14ac:dyDescent="0.35">
      <c r="C35" t="s">
        <v>40</v>
      </c>
      <c r="D35" s="6"/>
      <c r="E35" s="6"/>
      <c r="F35" s="6"/>
      <c r="G35" s="6"/>
      <c r="H35" s="6"/>
    </row>
    <row r="36" spans="1:9" x14ac:dyDescent="0.35">
      <c r="A36" s="3" t="s">
        <v>43</v>
      </c>
      <c r="B36" s="3" t="s">
        <v>44</v>
      </c>
      <c r="C36" s="3"/>
      <c r="D36" s="5">
        <f>SUM(D37:D39)</f>
        <v>0</v>
      </c>
      <c r="E36" s="5">
        <f t="shared" ref="E36:H36" si="29">SUM(E37:E39)</f>
        <v>0</v>
      </c>
      <c r="F36" s="5">
        <f t="shared" si="29"/>
        <v>0</v>
      </c>
      <c r="G36" s="5">
        <f t="shared" si="29"/>
        <v>0</v>
      </c>
      <c r="H36" s="5">
        <f t="shared" si="29"/>
        <v>0</v>
      </c>
      <c r="I36" s="1" t="s">
        <v>119</v>
      </c>
    </row>
    <row r="37" spans="1:9" x14ac:dyDescent="0.35">
      <c r="C37" t="s">
        <v>45</v>
      </c>
      <c r="D37" s="6"/>
      <c r="E37" s="6"/>
      <c r="F37" s="6"/>
      <c r="G37" s="6"/>
      <c r="H37" s="6"/>
    </row>
    <row r="38" spans="1:9" x14ac:dyDescent="0.35">
      <c r="C38" t="s">
        <v>46</v>
      </c>
      <c r="D38" s="6"/>
      <c r="E38" s="6"/>
      <c r="F38" s="6"/>
      <c r="G38" s="6"/>
      <c r="H38" s="6"/>
    </row>
    <row r="39" spans="1:9" x14ac:dyDescent="0.35">
      <c r="C39" t="s">
        <v>44</v>
      </c>
      <c r="D39" s="6"/>
      <c r="E39" s="6"/>
      <c r="F39" s="6"/>
      <c r="G39" s="6"/>
      <c r="H39" s="6"/>
    </row>
    <row r="40" spans="1:9" x14ac:dyDescent="0.35">
      <c r="A40" s="3" t="s">
        <v>47</v>
      </c>
      <c r="B40" s="3" t="s">
        <v>48</v>
      </c>
      <c r="C40" s="3"/>
      <c r="D40" s="5">
        <f>SUM(D41:D42)</f>
        <v>0</v>
      </c>
      <c r="E40" s="5">
        <f t="shared" ref="E40:H40" si="30">SUM(E41:E42)</f>
        <v>0</v>
      </c>
      <c r="F40" s="5">
        <f t="shared" si="30"/>
        <v>0</v>
      </c>
      <c r="G40" s="5">
        <f t="shared" si="30"/>
        <v>0</v>
      </c>
      <c r="H40" s="5">
        <f t="shared" si="30"/>
        <v>0</v>
      </c>
      <c r="I40" s="1" t="s">
        <v>119</v>
      </c>
    </row>
    <row r="41" spans="1:9" x14ac:dyDescent="0.35">
      <c r="C41" t="s">
        <v>48</v>
      </c>
      <c r="D41" s="6"/>
      <c r="E41" s="6"/>
      <c r="F41" s="6"/>
      <c r="G41" s="6"/>
      <c r="H41" s="6"/>
    </row>
    <row r="42" spans="1:9" x14ac:dyDescent="0.35">
      <c r="C42" t="s">
        <v>51</v>
      </c>
      <c r="D42" s="6"/>
      <c r="E42" s="6"/>
      <c r="F42" s="6"/>
      <c r="G42" s="6"/>
      <c r="H42" s="6"/>
    </row>
    <row r="43" spans="1:9" x14ac:dyDescent="0.35">
      <c r="A43" s="3" t="s">
        <v>49</v>
      </c>
      <c r="B43" s="3" t="s">
        <v>50</v>
      </c>
      <c r="C43" s="3"/>
      <c r="D43" s="5">
        <f>SUM(D44)</f>
        <v>0</v>
      </c>
      <c r="E43" s="5">
        <f t="shared" ref="E43:H43" si="31">SUM(E44)</f>
        <v>0</v>
      </c>
      <c r="F43" s="5">
        <f t="shared" si="31"/>
        <v>0</v>
      </c>
      <c r="G43" s="5">
        <f t="shared" si="31"/>
        <v>0</v>
      </c>
      <c r="H43" s="5">
        <f t="shared" si="31"/>
        <v>0</v>
      </c>
      <c r="I43" s="1" t="s">
        <v>119</v>
      </c>
    </row>
    <row r="44" spans="1:9" x14ac:dyDescent="0.35">
      <c r="C44" t="s">
        <v>50</v>
      </c>
      <c r="D44" s="6"/>
      <c r="E44" s="6"/>
      <c r="F44" s="6"/>
      <c r="G44" s="6"/>
      <c r="H44" s="6"/>
    </row>
    <row r="45" spans="1:9" x14ac:dyDescent="0.35">
      <c r="A45" s="3" t="s">
        <v>41</v>
      </c>
      <c r="B45" s="3" t="s">
        <v>52</v>
      </c>
      <c r="C45" s="3"/>
      <c r="D45" s="5">
        <f>D33+D36+D40+D43</f>
        <v>0</v>
      </c>
      <c r="E45" s="5">
        <f t="shared" ref="E45:H45" si="32">E33+E36+E40+E43</f>
        <v>0</v>
      </c>
      <c r="F45" s="5">
        <f t="shared" si="32"/>
        <v>0</v>
      </c>
      <c r="G45" s="5">
        <f t="shared" si="32"/>
        <v>0</v>
      </c>
      <c r="H45" s="5">
        <f t="shared" si="32"/>
        <v>0</v>
      </c>
      <c r="I45" s="1" t="s">
        <v>136</v>
      </c>
    </row>
    <row r="46" spans="1:9" x14ac:dyDescent="0.35">
      <c r="A46" s="3" t="s">
        <v>38</v>
      </c>
      <c r="B46" s="3" t="s">
        <v>53</v>
      </c>
      <c r="C46" s="3"/>
      <c r="D46" s="5">
        <f>D32+D45</f>
        <v>447</v>
      </c>
      <c r="E46" s="5">
        <f t="shared" ref="E46:G46" si="33">E32+E45</f>
        <v>2</v>
      </c>
      <c r="F46" s="5">
        <f t="shared" si="33"/>
        <v>254</v>
      </c>
      <c r="G46" s="5">
        <f t="shared" si="33"/>
        <v>237</v>
      </c>
      <c r="H46" s="5">
        <f>H32+H45</f>
        <v>164</v>
      </c>
      <c r="I46" s="1" t="s">
        <v>124</v>
      </c>
    </row>
    <row r="47" spans="1:9" x14ac:dyDescent="0.35">
      <c r="A47" s="3" t="s">
        <v>26</v>
      </c>
      <c r="B47" s="3" t="s">
        <v>54</v>
      </c>
      <c r="C47" s="3"/>
      <c r="D47" s="5">
        <f>D22+D46</f>
        <v>8005</v>
      </c>
      <c r="E47" s="5">
        <f t="shared" ref="E47:H47" si="34">E22+E46</f>
        <v>2796</v>
      </c>
      <c r="F47" s="5">
        <f t="shared" si="34"/>
        <v>60557</v>
      </c>
      <c r="G47" s="5">
        <f t="shared" si="34"/>
        <v>99753</v>
      </c>
      <c r="H47" s="5">
        <f t="shared" si="34"/>
        <v>116018</v>
      </c>
      <c r="I47" s="1" t="s">
        <v>137</v>
      </c>
    </row>
    <row r="48" spans="1:9" x14ac:dyDescent="0.35">
      <c r="D48" s="7"/>
      <c r="E48" s="7"/>
      <c r="F48" s="7"/>
      <c r="G48" s="7"/>
      <c r="H48" s="7"/>
    </row>
    <row r="49" spans="1:9" x14ac:dyDescent="0.35">
      <c r="A49" s="3" t="s">
        <v>55</v>
      </c>
      <c r="B49" s="3" t="s">
        <v>56</v>
      </c>
      <c r="C49" s="3"/>
      <c r="D49" s="5">
        <f>SUM(D50:D51)</f>
        <v>6792</v>
      </c>
      <c r="E49" s="5">
        <f t="shared" ref="E49:H49" si="35">SUM(E50:E51)</f>
        <v>2164</v>
      </c>
      <c r="F49" s="5">
        <f t="shared" si="35"/>
        <v>46757</v>
      </c>
      <c r="G49" s="5">
        <f t="shared" si="35"/>
        <v>88610</v>
      </c>
      <c r="H49" s="5">
        <f t="shared" si="35"/>
        <v>108539</v>
      </c>
      <c r="I49" s="1" t="s">
        <v>119</v>
      </c>
    </row>
    <row r="50" spans="1:9" x14ac:dyDescent="0.35">
      <c r="C50" t="s">
        <v>58</v>
      </c>
      <c r="D50" s="6">
        <v>6792</v>
      </c>
      <c r="E50" s="6">
        <v>2164</v>
      </c>
      <c r="F50" s="6">
        <v>46757</v>
      </c>
      <c r="G50" s="6">
        <v>88610</v>
      </c>
      <c r="H50" s="6">
        <v>108539</v>
      </c>
    </row>
    <row r="51" spans="1:9" x14ac:dyDescent="0.35">
      <c r="C51" t="s">
        <v>59</v>
      </c>
      <c r="D51" s="6"/>
      <c r="E51" s="6"/>
      <c r="F51" s="6"/>
      <c r="G51" s="6"/>
      <c r="H51" s="6"/>
    </row>
    <row r="52" spans="1:9" x14ac:dyDescent="0.35">
      <c r="A52" s="3" t="s">
        <v>60</v>
      </c>
      <c r="B52" s="3" t="s">
        <v>61</v>
      </c>
      <c r="C52" s="3"/>
      <c r="D52" s="5">
        <f>SUM(D53)</f>
        <v>0</v>
      </c>
      <c r="E52" s="5">
        <f t="shared" ref="E52:H52" si="36">SUM(E53)</f>
        <v>0</v>
      </c>
      <c r="F52" s="5">
        <f t="shared" si="36"/>
        <v>0</v>
      </c>
      <c r="G52" s="5">
        <f t="shared" si="36"/>
        <v>0</v>
      </c>
      <c r="H52" s="5">
        <f t="shared" si="36"/>
        <v>0</v>
      </c>
      <c r="I52" s="1" t="s">
        <v>119</v>
      </c>
    </row>
    <row r="53" spans="1:9" x14ac:dyDescent="0.35">
      <c r="C53" t="s">
        <v>61</v>
      </c>
      <c r="D53" s="6"/>
      <c r="E53" s="6"/>
      <c r="F53" s="6"/>
      <c r="G53" s="6"/>
      <c r="H53" s="6"/>
    </row>
    <row r="54" spans="1:9" x14ac:dyDescent="0.35">
      <c r="A54" s="3" t="s">
        <v>62</v>
      </c>
      <c r="B54" s="3" t="s">
        <v>63</v>
      </c>
      <c r="C54" s="3"/>
      <c r="D54" s="5">
        <f t="shared" ref="D54:H54" si="37">SUM(D55:D56)</f>
        <v>0</v>
      </c>
      <c r="E54" s="5">
        <f t="shared" si="37"/>
        <v>0</v>
      </c>
      <c r="F54" s="5">
        <f t="shared" si="37"/>
        <v>10042</v>
      </c>
      <c r="G54" s="5">
        <f t="shared" si="37"/>
        <v>5583</v>
      </c>
      <c r="H54" s="5">
        <f t="shared" si="37"/>
        <v>2097</v>
      </c>
      <c r="I54" s="1" t="s">
        <v>119</v>
      </c>
    </row>
    <row r="55" spans="1:9" x14ac:dyDescent="0.35">
      <c r="C55" t="s">
        <v>64</v>
      </c>
      <c r="D55" s="6"/>
      <c r="E55" s="6"/>
      <c r="F55" s="6">
        <v>10042</v>
      </c>
      <c r="G55" s="6">
        <v>5583</v>
      </c>
      <c r="H55" s="6">
        <v>2097</v>
      </c>
    </row>
    <row r="56" spans="1:9" x14ac:dyDescent="0.35">
      <c r="C56" t="s">
        <v>65</v>
      </c>
      <c r="D56" s="6"/>
      <c r="E56" s="6"/>
      <c r="F56" s="6"/>
      <c r="G56" s="6"/>
      <c r="H56" s="6"/>
    </row>
    <row r="57" spans="1:9" x14ac:dyDescent="0.35">
      <c r="A57" s="3" t="s">
        <v>66</v>
      </c>
      <c r="B57" s="3" t="s">
        <v>67</v>
      </c>
      <c r="C57" s="3"/>
      <c r="D57" s="5">
        <f t="shared" ref="D57:H57" si="38">SUM(D58:D59)</f>
        <v>0</v>
      </c>
      <c r="E57" s="5">
        <f t="shared" si="38"/>
        <v>0</v>
      </c>
      <c r="F57" s="5">
        <f t="shared" si="38"/>
        <v>1783</v>
      </c>
      <c r="G57" s="5">
        <f t="shared" si="38"/>
        <v>1487</v>
      </c>
      <c r="H57" s="5">
        <f t="shared" si="38"/>
        <v>0</v>
      </c>
      <c r="I57" s="1" t="s">
        <v>119</v>
      </c>
    </row>
    <row r="58" spans="1:9" x14ac:dyDescent="0.35">
      <c r="C58" t="s">
        <v>68</v>
      </c>
      <c r="D58" s="6"/>
      <c r="E58" s="6"/>
      <c r="F58" s="6"/>
      <c r="G58" s="6"/>
      <c r="H58" s="6"/>
    </row>
    <row r="59" spans="1:9" x14ac:dyDescent="0.35">
      <c r="C59" t="s">
        <v>69</v>
      </c>
      <c r="D59" s="6"/>
      <c r="E59" s="6"/>
      <c r="F59" s="6">
        <v>1783</v>
      </c>
      <c r="G59" s="6">
        <v>1487</v>
      </c>
      <c r="H59" s="6"/>
    </row>
    <row r="60" spans="1:9" x14ac:dyDescent="0.35">
      <c r="A60" s="3" t="s">
        <v>70</v>
      </c>
      <c r="B60" s="3" t="s">
        <v>71</v>
      </c>
      <c r="C60" s="3"/>
      <c r="D60" s="5">
        <f>SUM(D61:D63)</f>
        <v>0</v>
      </c>
      <c r="E60" s="5">
        <f t="shared" ref="E60:H60" si="39">SUM(E61:E63)</f>
        <v>0</v>
      </c>
      <c r="F60" s="5">
        <f t="shared" si="39"/>
        <v>0</v>
      </c>
      <c r="G60" s="5">
        <f t="shared" si="39"/>
        <v>0</v>
      </c>
      <c r="H60" s="5">
        <f t="shared" si="39"/>
        <v>0</v>
      </c>
      <c r="I60" s="1" t="s">
        <v>119</v>
      </c>
    </row>
    <row r="61" spans="1:9" x14ac:dyDescent="0.35">
      <c r="C61" t="s">
        <v>72</v>
      </c>
      <c r="D61" s="6"/>
      <c r="E61" s="6"/>
      <c r="F61" s="6"/>
      <c r="G61" s="6"/>
      <c r="H61" s="6"/>
    </row>
    <row r="62" spans="1:9" x14ac:dyDescent="0.35">
      <c r="C62" t="s">
        <v>73</v>
      </c>
      <c r="D62" s="6"/>
      <c r="E62" s="6"/>
      <c r="F62" s="6"/>
      <c r="G62" s="6"/>
      <c r="H62" s="6"/>
    </row>
    <row r="63" spans="1:9" x14ac:dyDescent="0.35">
      <c r="C63" t="s">
        <v>74</v>
      </c>
      <c r="D63" s="6"/>
      <c r="E63" s="6"/>
      <c r="F63" s="6"/>
      <c r="G63" s="6"/>
      <c r="H63" s="6"/>
    </row>
    <row r="64" spans="1:9" x14ac:dyDescent="0.35">
      <c r="A64" s="3" t="s">
        <v>126</v>
      </c>
      <c r="B64" s="3" t="s">
        <v>59</v>
      </c>
      <c r="C64" s="3"/>
      <c r="D64" s="5">
        <f>SUM(D65:D69)</f>
        <v>77</v>
      </c>
      <c r="E64" s="5">
        <f t="shared" ref="E64:H64" si="40">SUM(E65:E69)</f>
        <v>78</v>
      </c>
      <c r="F64" s="5">
        <f t="shared" si="40"/>
        <v>227</v>
      </c>
      <c r="G64" s="5">
        <f t="shared" si="40"/>
        <v>118</v>
      </c>
      <c r="H64" s="5">
        <f t="shared" si="40"/>
        <v>171</v>
      </c>
      <c r="I64" s="1" t="s">
        <v>119</v>
      </c>
    </row>
    <row r="65" spans="1:9" x14ac:dyDescent="0.35">
      <c r="C65" t="s">
        <v>75</v>
      </c>
      <c r="D65" s="6"/>
      <c r="E65" s="6"/>
      <c r="F65" s="6"/>
      <c r="G65" s="6"/>
      <c r="H65" s="6"/>
    </row>
    <row r="66" spans="1:9" x14ac:dyDescent="0.35">
      <c r="C66" t="s">
        <v>76</v>
      </c>
      <c r="D66" s="6"/>
      <c r="E66" s="6"/>
      <c r="F66" s="6"/>
      <c r="G66" s="6"/>
      <c r="H66" s="6"/>
    </row>
    <row r="67" spans="1:9" x14ac:dyDescent="0.35">
      <c r="C67" t="s">
        <v>77</v>
      </c>
      <c r="D67" s="6"/>
      <c r="E67" s="6"/>
      <c r="F67" s="6"/>
      <c r="G67" s="6"/>
      <c r="H67" s="6"/>
    </row>
    <row r="68" spans="1:9" x14ac:dyDescent="0.35">
      <c r="C68" t="s">
        <v>78</v>
      </c>
      <c r="D68" s="6"/>
      <c r="E68" s="6"/>
      <c r="F68" s="6"/>
      <c r="G68" s="6"/>
      <c r="H68" s="6"/>
    </row>
    <row r="69" spans="1:9" x14ac:dyDescent="0.35">
      <c r="C69" t="s">
        <v>79</v>
      </c>
      <c r="D69" s="6">
        <v>77</v>
      </c>
      <c r="E69" s="6">
        <v>78</v>
      </c>
      <c r="F69" s="6">
        <v>227</v>
      </c>
      <c r="G69" s="6">
        <v>118</v>
      </c>
      <c r="H69" s="6">
        <v>171</v>
      </c>
    </row>
    <row r="70" spans="1:9" x14ac:dyDescent="0.35">
      <c r="A70" s="3" t="s">
        <v>80</v>
      </c>
      <c r="B70" s="3" t="s">
        <v>81</v>
      </c>
      <c r="C70" s="3"/>
      <c r="D70" s="5">
        <f t="shared" ref="D70:H70" si="41">SUM(D71:D73)</f>
        <v>10</v>
      </c>
      <c r="E70" s="5">
        <f t="shared" si="41"/>
        <v>10</v>
      </c>
      <c r="F70" s="5">
        <f t="shared" si="41"/>
        <v>10</v>
      </c>
      <c r="G70" s="5">
        <f t="shared" si="41"/>
        <v>10</v>
      </c>
      <c r="H70" s="5">
        <f t="shared" si="41"/>
        <v>0</v>
      </c>
      <c r="I70" s="1" t="s">
        <v>119</v>
      </c>
    </row>
    <row r="71" spans="1:9" x14ac:dyDescent="0.35">
      <c r="C71" t="s">
        <v>82</v>
      </c>
      <c r="D71" s="6"/>
      <c r="E71" s="6"/>
      <c r="F71" s="6"/>
      <c r="G71" s="6"/>
      <c r="H71" s="6"/>
    </row>
    <row r="72" spans="1:9" x14ac:dyDescent="0.35">
      <c r="C72" t="s">
        <v>83</v>
      </c>
      <c r="D72" s="6"/>
      <c r="E72" s="6"/>
      <c r="F72" s="6"/>
      <c r="G72" s="6"/>
      <c r="H72" s="6"/>
    </row>
    <row r="73" spans="1:9" x14ac:dyDescent="0.35">
      <c r="C73" t="s">
        <v>84</v>
      </c>
      <c r="D73" s="6">
        <v>10</v>
      </c>
      <c r="E73" s="6">
        <v>10</v>
      </c>
      <c r="F73" s="6">
        <v>10</v>
      </c>
      <c r="G73" s="6">
        <v>10</v>
      </c>
      <c r="H73" s="6">
        <v>0</v>
      </c>
    </row>
    <row r="74" spans="1:9" x14ac:dyDescent="0.35">
      <c r="A74" s="3" t="s">
        <v>85</v>
      </c>
      <c r="B74" s="3" t="s">
        <v>86</v>
      </c>
      <c r="C74" s="3"/>
      <c r="D74" s="5">
        <f t="shared" ref="D74:H74" si="42">SUM(D75)</f>
        <v>0</v>
      </c>
      <c r="E74" s="5">
        <f t="shared" si="42"/>
        <v>21</v>
      </c>
      <c r="F74" s="5">
        <f t="shared" si="42"/>
        <v>39</v>
      </c>
      <c r="G74" s="5">
        <f t="shared" si="42"/>
        <v>0</v>
      </c>
      <c r="H74" s="5">
        <f t="shared" si="42"/>
        <v>20</v>
      </c>
      <c r="I74" s="1" t="s">
        <v>119</v>
      </c>
    </row>
    <row r="75" spans="1:9" x14ac:dyDescent="0.35">
      <c r="C75" t="s">
        <v>86</v>
      </c>
      <c r="D75" s="6">
        <v>0</v>
      </c>
      <c r="E75" s="6">
        <v>21</v>
      </c>
      <c r="F75" s="6">
        <v>39</v>
      </c>
      <c r="G75" s="6">
        <v>0</v>
      </c>
      <c r="H75" s="6">
        <v>20</v>
      </c>
    </row>
    <row r="76" spans="1:9" x14ac:dyDescent="0.35">
      <c r="A76" s="3" t="s">
        <v>57</v>
      </c>
      <c r="B76" s="3" t="s">
        <v>87</v>
      </c>
      <c r="C76" s="3"/>
      <c r="D76" s="5">
        <f>D49+D52+D54+D57+D60+D64+D70+D75</f>
        <v>6879</v>
      </c>
      <c r="E76" s="5">
        <f t="shared" ref="E76:H76" si="43">E49+E52+E54+E57+E60+E64+E70+E75</f>
        <v>2273</v>
      </c>
      <c r="F76" s="5">
        <f t="shared" si="43"/>
        <v>58858</v>
      </c>
      <c r="G76" s="5">
        <f>G49+G52+G54+G57+G60+G64+G70+G75</f>
        <v>95808</v>
      </c>
      <c r="H76" s="5">
        <f t="shared" si="43"/>
        <v>110827</v>
      </c>
      <c r="I76" s="1" t="s">
        <v>155</v>
      </c>
    </row>
    <row r="77" spans="1:9" x14ac:dyDescent="0.35">
      <c r="A77" s="3" t="s">
        <v>89</v>
      </c>
      <c r="B77" s="3" t="s">
        <v>90</v>
      </c>
      <c r="C77" s="3"/>
      <c r="D77" s="5">
        <f>SUM(D78:D81)</f>
        <v>0</v>
      </c>
      <c r="E77" s="5">
        <f t="shared" ref="E77:H77" si="44">SUM(E78:E81)</f>
        <v>0</v>
      </c>
      <c r="F77" s="5">
        <f t="shared" si="44"/>
        <v>0</v>
      </c>
      <c r="G77" s="5">
        <f t="shared" si="44"/>
        <v>0</v>
      </c>
      <c r="H77" s="5">
        <f t="shared" si="44"/>
        <v>0</v>
      </c>
      <c r="I77" s="1" t="s">
        <v>119</v>
      </c>
    </row>
    <row r="78" spans="1:9" x14ac:dyDescent="0.35">
      <c r="C78" t="s">
        <v>68</v>
      </c>
      <c r="D78" s="6"/>
      <c r="E78" s="6"/>
      <c r="F78" s="6"/>
      <c r="G78" s="6"/>
      <c r="H78" s="6"/>
    </row>
    <row r="79" spans="1:9" x14ac:dyDescent="0.35">
      <c r="C79" t="s">
        <v>69</v>
      </c>
      <c r="D79" s="6"/>
      <c r="E79" s="6"/>
      <c r="F79" s="6"/>
      <c r="G79" s="6"/>
      <c r="H79" s="6"/>
    </row>
    <row r="80" spans="1:9" x14ac:dyDescent="0.35">
      <c r="C80" t="s">
        <v>72</v>
      </c>
      <c r="D80" s="6"/>
      <c r="E80" s="6"/>
      <c r="F80" s="6"/>
      <c r="G80" s="6"/>
      <c r="H80" s="6"/>
    </row>
    <row r="81" spans="1:9" x14ac:dyDescent="0.35">
      <c r="C81" t="s">
        <v>92</v>
      </c>
      <c r="D81" s="6"/>
      <c r="E81" s="6"/>
      <c r="F81" s="6"/>
      <c r="G81" s="6"/>
      <c r="H81" s="6"/>
    </row>
    <row r="82" spans="1:9" x14ac:dyDescent="0.35">
      <c r="A82" s="3" t="s">
        <v>93</v>
      </c>
      <c r="B82" s="3" t="s">
        <v>94</v>
      </c>
      <c r="C82" s="3"/>
      <c r="D82" s="5">
        <f t="shared" ref="D82" si="45">SUM(D83)</f>
        <v>0</v>
      </c>
      <c r="E82" s="5">
        <f t="shared" ref="E82" si="46">SUM(E83)</f>
        <v>0</v>
      </c>
      <c r="F82" s="5">
        <f t="shared" ref="F82" si="47">SUM(F83)</f>
        <v>0</v>
      </c>
      <c r="G82" s="5">
        <f t="shared" ref="G82" si="48">SUM(G83)</f>
        <v>0</v>
      </c>
      <c r="H82" s="5">
        <f t="shared" ref="H82" si="49">SUM(H83)</f>
        <v>153</v>
      </c>
      <c r="I82" s="1" t="s">
        <v>119</v>
      </c>
    </row>
    <row r="83" spans="1:9" x14ac:dyDescent="0.35">
      <c r="C83" t="s">
        <v>95</v>
      </c>
      <c r="D83" s="6"/>
      <c r="E83" s="6"/>
      <c r="F83" s="6"/>
      <c r="G83" s="6"/>
      <c r="H83" s="6">
        <v>153</v>
      </c>
    </row>
    <row r="84" spans="1:9" x14ac:dyDescent="0.35">
      <c r="A84" s="3" t="s">
        <v>96</v>
      </c>
      <c r="B84" s="3" t="s">
        <v>97</v>
      </c>
      <c r="C84" s="3"/>
      <c r="D84" s="5">
        <f t="shared" ref="D84" si="50">SUM(D85)</f>
        <v>0</v>
      </c>
      <c r="E84" s="5">
        <f t="shared" ref="E84" si="51">SUM(E85)</f>
        <v>0</v>
      </c>
      <c r="F84" s="5">
        <f t="shared" ref="F84" si="52">SUM(F85)</f>
        <v>0</v>
      </c>
      <c r="G84" s="5">
        <f t="shared" ref="G84" si="53">SUM(G85)</f>
        <v>0</v>
      </c>
      <c r="H84" s="5">
        <f t="shared" ref="H84" si="54">SUM(H85)</f>
        <v>0</v>
      </c>
      <c r="I84" s="1" t="s">
        <v>119</v>
      </c>
    </row>
    <row r="85" spans="1:9" x14ac:dyDescent="0.35">
      <c r="C85" t="s">
        <v>98</v>
      </c>
      <c r="D85" s="6"/>
      <c r="E85" s="6"/>
      <c r="F85" s="6"/>
      <c r="G85" s="6"/>
      <c r="H85" s="6"/>
    </row>
    <row r="86" spans="1:9" x14ac:dyDescent="0.35">
      <c r="A86" s="3" t="s">
        <v>91</v>
      </c>
      <c r="B86" s="3" t="s">
        <v>99</v>
      </c>
      <c r="C86" s="3"/>
      <c r="D86" s="5">
        <f>D77+D82+D84</f>
        <v>0</v>
      </c>
      <c r="E86" s="5">
        <f t="shared" ref="E86:H86" si="55">E77+E82+E84</f>
        <v>0</v>
      </c>
      <c r="F86" s="5">
        <f t="shared" si="55"/>
        <v>0</v>
      </c>
      <c r="G86" s="5">
        <f t="shared" si="55"/>
        <v>0</v>
      </c>
      <c r="H86" s="5">
        <f t="shared" si="55"/>
        <v>153</v>
      </c>
      <c r="I86" s="1" t="s">
        <v>127</v>
      </c>
    </row>
    <row r="87" spans="1:9" x14ac:dyDescent="0.35">
      <c r="A87" s="3" t="s">
        <v>88</v>
      </c>
      <c r="B87" s="3" t="s">
        <v>100</v>
      </c>
      <c r="C87" s="3"/>
      <c r="D87" s="5">
        <f>D76+D86</f>
        <v>6879</v>
      </c>
      <c r="E87" s="5">
        <f t="shared" ref="E87:H87" si="56">E76+E86</f>
        <v>2273</v>
      </c>
      <c r="F87" s="5">
        <f t="shared" si="56"/>
        <v>58858</v>
      </c>
      <c r="G87" s="5">
        <f t="shared" si="56"/>
        <v>95808</v>
      </c>
      <c r="H87" s="5">
        <f t="shared" si="56"/>
        <v>110980</v>
      </c>
      <c r="I87" s="1" t="s">
        <v>128</v>
      </c>
    </row>
    <row r="88" spans="1:9" x14ac:dyDescent="0.35">
      <c r="A88" s="3" t="s">
        <v>129</v>
      </c>
      <c r="B88" s="3" t="s">
        <v>131</v>
      </c>
      <c r="C88" s="3"/>
      <c r="D88" s="5">
        <f>SUM(D89:D91)</f>
        <v>1200</v>
      </c>
      <c r="E88" s="5">
        <f t="shared" ref="E88:H88" si="57">SUM(E89:E91)</f>
        <v>1200</v>
      </c>
      <c r="F88" s="5">
        <f t="shared" si="57"/>
        <v>1200</v>
      </c>
      <c r="G88" s="5">
        <f t="shared" si="57"/>
        <v>1200</v>
      </c>
      <c r="H88" s="5">
        <f t="shared" si="57"/>
        <v>1200</v>
      </c>
      <c r="I88" s="1" t="s">
        <v>119</v>
      </c>
    </row>
    <row r="89" spans="1:9" x14ac:dyDescent="0.35">
      <c r="C89" t="s">
        <v>102</v>
      </c>
      <c r="D89" s="6">
        <v>1200</v>
      </c>
      <c r="E89" s="6">
        <v>1200</v>
      </c>
      <c r="F89" s="6">
        <v>1200</v>
      </c>
      <c r="G89" s="6">
        <v>1200</v>
      </c>
      <c r="H89" s="6">
        <v>1200</v>
      </c>
    </row>
    <row r="90" spans="1:9" x14ac:dyDescent="0.35">
      <c r="C90" t="s">
        <v>104</v>
      </c>
      <c r="D90" s="6"/>
      <c r="E90" s="6"/>
      <c r="F90" s="6"/>
      <c r="G90" s="6"/>
      <c r="H90" s="6"/>
    </row>
    <row r="91" spans="1:9" x14ac:dyDescent="0.35">
      <c r="C91" t="s">
        <v>105</v>
      </c>
      <c r="D91" s="6"/>
      <c r="E91" s="6"/>
      <c r="F91" s="6"/>
      <c r="G91" s="6"/>
      <c r="H91" s="6"/>
    </row>
    <row r="92" spans="1:9" x14ac:dyDescent="0.35">
      <c r="A92" s="3" t="s">
        <v>130</v>
      </c>
      <c r="B92" s="3" t="s">
        <v>132</v>
      </c>
      <c r="C92" s="3"/>
      <c r="D92" s="5">
        <f t="shared" ref="D92:H92" si="58">SUM(D93:D95)</f>
        <v>0</v>
      </c>
      <c r="E92" s="5">
        <f t="shared" si="58"/>
        <v>0</v>
      </c>
      <c r="F92" s="5">
        <f t="shared" si="58"/>
        <v>0</v>
      </c>
      <c r="G92" s="5">
        <f t="shared" si="58"/>
        <v>0</v>
      </c>
      <c r="H92" s="5">
        <f t="shared" si="58"/>
        <v>0</v>
      </c>
      <c r="I92" s="1" t="s">
        <v>119</v>
      </c>
    </row>
    <row r="93" spans="1:9" x14ac:dyDescent="0.35">
      <c r="C93" t="s">
        <v>106</v>
      </c>
      <c r="D93" s="6"/>
      <c r="E93" s="6"/>
      <c r="F93" s="6"/>
      <c r="G93" s="6"/>
      <c r="H93" s="6"/>
    </row>
    <row r="94" spans="1:9" x14ac:dyDescent="0.35">
      <c r="C94" t="s">
        <v>107</v>
      </c>
      <c r="D94" s="6"/>
      <c r="E94" s="6"/>
      <c r="F94" s="6"/>
      <c r="G94" s="6"/>
      <c r="H94" s="6"/>
    </row>
    <row r="95" spans="1:9" x14ac:dyDescent="0.35">
      <c r="C95" t="s">
        <v>108</v>
      </c>
      <c r="D95" s="6"/>
      <c r="E95" s="6"/>
      <c r="F95" s="6"/>
      <c r="G95" s="6"/>
      <c r="H95" s="6"/>
    </row>
    <row r="96" spans="1:9" x14ac:dyDescent="0.35">
      <c r="A96" s="3" t="s">
        <v>109</v>
      </c>
      <c r="B96" s="3" t="s">
        <v>110</v>
      </c>
      <c r="C96" s="3"/>
      <c r="D96" s="5">
        <f t="shared" ref="D96" si="59">SUM(D97)</f>
        <v>-74</v>
      </c>
      <c r="E96" s="5">
        <f t="shared" ref="E96" si="60">SUM(E97)</f>
        <v>-677</v>
      </c>
      <c r="F96" s="5">
        <f t="shared" ref="F96" si="61">SUM(F97)</f>
        <v>499</v>
      </c>
      <c r="G96" s="5">
        <f t="shared" ref="G96" si="62">SUM(G97)</f>
        <v>2745</v>
      </c>
      <c r="H96" s="5">
        <f t="shared" ref="H96" si="63">SUM(H97)</f>
        <v>3838</v>
      </c>
      <c r="I96" s="1" t="s">
        <v>119</v>
      </c>
    </row>
    <row r="97" spans="1:9" x14ac:dyDescent="0.35">
      <c r="C97" t="s">
        <v>110</v>
      </c>
      <c r="D97" s="6">
        <v>-74</v>
      </c>
      <c r="E97" s="6">
        <v>-677</v>
      </c>
      <c r="F97" s="6">
        <v>499</v>
      </c>
      <c r="G97" s="6">
        <v>2745</v>
      </c>
      <c r="H97" s="6">
        <v>3838</v>
      </c>
    </row>
    <row r="98" spans="1:9" x14ac:dyDescent="0.35">
      <c r="A98" s="3" t="s">
        <v>103</v>
      </c>
      <c r="B98" s="3" t="s">
        <v>111</v>
      </c>
      <c r="C98" s="3"/>
      <c r="D98" s="5">
        <f>D88+D92+D96</f>
        <v>1126</v>
      </c>
      <c r="E98" s="5">
        <f t="shared" ref="E98:H98" si="64">E88+E92+E96</f>
        <v>523</v>
      </c>
      <c r="F98" s="5">
        <f t="shared" si="64"/>
        <v>1699</v>
      </c>
      <c r="G98" s="5">
        <f t="shared" si="64"/>
        <v>3945</v>
      </c>
      <c r="H98" s="5">
        <f t="shared" si="64"/>
        <v>5038</v>
      </c>
      <c r="I98" s="1" t="s">
        <v>133</v>
      </c>
    </row>
    <row r="99" spans="1:9" x14ac:dyDescent="0.35">
      <c r="A99" s="3" t="s">
        <v>112</v>
      </c>
      <c r="B99" s="3" t="s">
        <v>113</v>
      </c>
      <c r="C99" s="3"/>
      <c r="D99" s="5">
        <f t="shared" ref="D99" si="65">SUM(D100)</f>
        <v>0</v>
      </c>
      <c r="E99" s="5">
        <f t="shared" ref="E99" si="66">SUM(E100)</f>
        <v>0</v>
      </c>
      <c r="F99" s="5">
        <f t="shared" ref="F99" si="67">SUM(F100)</f>
        <v>0</v>
      </c>
      <c r="G99" s="5">
        <f t="shared" ref="G99" si="68">SUM(G100)</f>
        <v>0</v>
      </c>
      <c r="H99" s="5">
        <f t="shared" ref="H99" si="69">SUM(H100)</f>
        <v>0</v>
      </c>
      <c r="I99" s="1" t="s">
        <v>119</v>
      </c>
    </row>
    <row r="100" spans="1:9" x14ac:dyDescent="0.35">
      <c r="C100" t="s">
        <v>113</v>
      </c>
      <c r="D100" s="6"/>
      <c r="E100" s="6"/>
      <c r="F100" s="6"/>
      <c r="G100" s="6"/>
      <c r="H100" s="6"/>
    </row>
    <row r="101" spans="1:9" x14ac:dyDescent="0.35">
      <c r="A101" s="3" t="s">
        <v>101</v>
      </c>
      <c r="B101" s="3" t="s">
        <v>114</v>
      </c>
      <c r="C101" s="3"/>
      <c r="D101" s="5">
        <f>D87+D98+D99</f>
        <v>8005</v>
      </c>
      <c r="E101" s="5">
        <f t="shared" ref="E101:H101" si="70">E87+E98+E99</f>
        <v>2796</v>
      </c>
      <c r="F101" s="5">
        <f t="shared" si="70"/>
        <v>60557</v>
      </c>
      <c r="G101" s="5">
        <f>G87+G98+G99</f>
        <v>99753</v>
      </c>
      <c r="H101" s="5">
        <f t="shared" si="70"/>
        <v>116018</v>
      </c>
      <c r="I101" s="1" t="s">
        <v>134</v>
      </c>
    </row>
    <row r="102" spans="1:9" x14ac:dyDescent="0.35">
      <c r="A102" s="3" t="s">
        <v>115</v>
      </c>
      <c r="B102" s="3" t="s">
        <v>116</v>
      </c>
      <c r="C102" s="3"/>
      <c r="D102" s="5">
        <f t="shared" ref="D102" si="71">SUM(D103)</f>
        <v>0</v>
      </c>
      <c r="E102" s="5">
        <f t="shared" ref="E102" si="72">SUM(E103)</f>
        <v>0</v>
      </c>
      <c r="F102" s="5">
        <f t="shared" ref="F102" si="73">SUM(F103)</f>
        <v>0</v>
      </c>
      <c r="G102" s="5">
        <f t="shared" ref="G102" si="74">SUM(G103)</f>
        <v>430</v>
      </c>
      <c r="H102" s="5">
        <f t="shared" ref="H102" si="75">SUM(H103)</f>
        <v>11880</v>
      </c>
      <c r="I102" s="1" t="s">
        <v>119</v>
      </c>
    </row>
    <row r="103" spans="1:9" x14ac:dyDescent="0.35">
      <c r="C103" t="s">
        <v>116</v>
      </c>
      <c r="D103" s="6"/>
      <c r="E103" s="6"/>
      <c r="F103" s="6"/>
      <c r="G103" s="6">
        <v>430</v>
      </c>
      <c r="H103" s="6">
        <v>11880</v>
      </c>
    </row>
    <row r="104" spans="1:9" x14ac:dyDescent="0.35">
      <c r="A104" s="3" t="s">
        <v>117</v>
      </c>
      <c r="B104" s="3" t="s">
        <v>118</v>
      </c>
      <c r="C104" s="3"/>
      <c r="D104" s="5">
        <f t="shared" ref="D104" si="76">SUM(D105)</f>
        <v>0</v>
      </c>
      <c r="E104" s="5">
        <f t="shared" ref="E104" si="77">SUM(E105)</f>
        <v>0</v>
      </c>
      <c r="F104" s="5">
        <f t="shared" ref="F104" si="78">SUM(F105)</f>
        <v>0</v>
      </c>
      <c r="G104" s="5">
        <f t="shared" ref="G104" si="79">SUM(G105)</f>
        <v>0</v>
      </c>
      <c r="H104" s="5">
        <f t="shared" ref="H104" si="80">SUM(H105)</f>
        <v>0</v>
      </c>
      <c r="I104" s="1" t="s">
        <v>119</v>
      </c>
    </row>
    <row r="105" spans="1:9" x14ac:dyDescent="0.35">
      <c r="C105" t="s">
        <v>118</v>
      </c>
      <c r="D105" s="6"/>
      <c r="E105" s="6"/>
      <c r="F105" s="6"/>
      <c r="G105" s="6"/>
      <c r="H105" s="6"/>
    </row>
  </sheetData>
  <mergeCells count="1">
    <mergeCell ref="D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97A3-CBD0-4E8C-BE7F-5A6724194317}">
  <dimension ref="A1:I34"/>
  <sheetViews>
    <sheetView workbookViewId="0">
      <selection activeCell="I22" sqref="I22"/>
    </sheetView>
  </sheetViews>
  <sheetFormatPr defaultRowHeight="14.5" x14ac:dyDescent="0.35"/>
  <cols>
    <col min="2" max="2" width="11.36328125" customWidth="1"/>
    <col min="3" max="3" width="38.7265625" customWidth="1"/>
    <col min="9" max="9" width="18.81640625" customWidth="1"/>
  </cols>
  <sheetData>
    <row r="1" spans="1:9" x14ac:dyDescent="0.35">
      <c r="A1" t="s">
        <v>225</v>
      </c>
      <c r="B1" t="s">
        <v>121</v>
      </c>
      <c r="C1" t="s">
        <v>123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125</v>
      </c>
    </row>
    <row r="2" spans="1:9" x14ac:dyDescent="0.35">
      <c r="A2">
        <v>1</v>
      </c>
      <c r="B2" t="s">
        <v>163</v>
      </c>
      <c r="C2" t="s">
        <v>161</v>
      </c>
      <c r="D2" s="9">
        <v>10957</v>
      </c>
      <c r="E2" s="9">
        <v>1153</v>
      </c>
      <c r="F2" s="9">
        <v>90609</v>
      </c>
      <c r="G2" s="9">
        <v>159727</v>
      </c>
      <c r="H2" s="9">
        <v>34762</v>
      </c>
      <c r="I2" t="s">
        <v>141</v>
      </c>
    </row>
    <row r="3" spans="1:9" x14ac:dyDescent="0.35">
      <c r="A3">
        <v>2</v>
      </c>
      <c r="B3" t="s">
        <v>165</v>
      </c>
      <c r="C3" t="s">
        <v>164</v>
      </c>
      <c r="D3" s="9">
        <v>-10830</v>
      </c>
      <c r="E3" s="9">
        <v>-1142</v>
      </c>
      <c r="F3" s="9">
        <v>-88910</v>
      </c>
      <c r="G3" s="9">
        <v>-156481</v>
      </c>
      <c r="H3" s="9">
        <v>-33411</v>
      </c>
      <c r="I3" t="s">
        <v>141</v>
      </c>
    </row>
    <row r="4" spans="1:9" s="3" customFormat="1" x14ac:dyDescent="0.35">
      <c r="A4">
        <v>3</v>
      </c>
      <c r="B4" s="3" t="s">
        <v>167</v>
      </c>
      <c r="C4" s="3" t="s">
        <v>166</v>
      </c>
      <c r="D4" s="10">
        <f>SUM(D2:D3)</f>
        <v>127</v>
      </c>
      <c r="E4" s="10">
        <f t="shared" ref="E4:H4" si="0">SUM(E2:E3)</f>
        <v>11</v>
      </c>
      <c r="F4" s="10">
        <f t="shared" si="0"/>
        <v>1699</v>
      </c>
      <c r="G4" s="10">
        <f t="shared" si="0"/>
        <v>3246</v>
      </c>
      <c r="H4" s="10">
        <f t="shared" si="0"/>
        <v>1351</v>
      </c>
      <c r="I4" s="3" t="s">
        <v>223</v>
      </c>
    </row>
    <row r="5" spans="1:9" x14ac:dyDescent="0.35">
      <c r="A5">
        <v>4</v>
      </c>
      <c r="B5" t="s">
        <v>169</v>
      </c>
      <c r="C5" t="s">
        <v>168</v>
      </c>
      <c r="D5" s="9">
        <v>-204</v>
      </c>
      <c r="E5" s="9">
        <v>-228</v>
      </c>
      <c r="F5" s="9">
        <v>-175</v>
      </c>
      <c r="G5" s="9">
        <v>-202</v>
      </c>
      <c r="H5" s="9">
        <v>-209</v>
      </c>
      <c r="I5" t="s">
        <v>141</v>
      </c>
    </row>
    <row r="6" spans="1:9" x14ac:dyDescent="0.35">
      <c r="A6">
        <v>5</v>
      </c>
      <c r="B6" t="s">
        <v>169</v>
      </c>
      <c r="C6" t="s">
        <v>180</v>
      </c>
      <c r="D6" s="9"/>
      <c r="E6" s="9"/>
      <c r="F6" s="9"/>
      <c r="G6" s="9">
        <v>0</v>
      </c>
      <c r="H6" s="9"/>
      <c r="I6" t="s">
        <v>141</v>
      </c>
    </row>
    <row r="7" spans="1:9" x14ac:dyDescent="0.35">
      <c r="A7">
        <v>6</v>
      </c>
      <c r="B7" t="s">
        <v>171</v>
      </c>
      <c r="C7" t="s">
        <v>170</v>
      </c>
      <c r="D7" s="9"/>
      <c r="E7" s="9"/>
      <c r="F7" s="9"/>
      <c r="G7" s="9"/>
      <c r="H7" s="9"/>
      <c r="I7" t="s">
        <v>141</v>
      </c>
    </row>
    <row r="8" spans="1:9" x14ac:dyDescent="0.35">
      <c r="A8">
        <v>7</v>
      </c>
      <c r="B8" t="s">
        <v>173</v>
      </c>
      <c r="C8" t="s">
        <v>172</v>
      </c>
      <c r="D8" s="9">
        <v>-10</v>
      </c>
      <c r="E8" s="9">
        <v>-10</v>
      </c>
      <c r="F8" s="9">
        <v>-10</v>
      </c>
      <c r="G8" s="9">
        <v>-10</v>
      </c>
      <c r="H8" s="9">
        <v>-10</v>
      </c>
      <c r="I8" t="s">
        <v>141</v>
      </c>
    </row>
    <row r="9" spans="1:9" x14ac:dyDescent="0.35">
      <c r="A9">
        <v>8</v>
      </c>
      <c r="B9" t="s">
        <v>175</v>
      </c>
      <c r="C9" t="s">
        <v>174</v>
      </c>
      <c r="D9" s="9">
        <v>-1</v>
      </c>
      <c r="E9" s="9"/>
      <c r="F9" s="9">
        <v>-237</v>
      </c>
      <c r="G9" s="9">
        <v>-320</v>
      </c>
      <c r="H9" s="9">
        <v>-234</v>
      </c>
      <c r="I9" t="s">
        <v>141</v>
      </c>
    </row>
    <row r="10" spans="1:9" x14ac:dyDescent="0.35">
      <c r="A10">
        <v>9</v>
      </c>
      <c r="B10" t="s">
        <v>177</v>
      </c>
      <c r="C10" t="s">
        <v>176</v>
      </c>
      <c r="D10" s="9">
        <v>-444</v>
      </c>
      <c r="E10" s="9">
        <v>-444</v>
      </c>
      <c r="F10" s="9">
        <v>-66</v>
      </c>
      <c r="G10" s="9">
        <v>-75</v>
      </c>
      <c r="H10" s="9">
        <v>-75</v>
      </c>
      <c r="I10" t="s">
        <v>141</v>
      </c>
    </row>
    <row r="11" spans="1:9" x14ac:dyDescent="0.35">
      <c r="A11">
        <v>10</v>
      </c>
      <c r="B11" t="s">
        <v>179</v>
      </c>
      <c r="C11" t="s">
        <v>178</v>
      </c>
      <c r="D11" s="9"/>
      <c r="E11" s="9"/>
      <c r="F11" s="9"/>
      <c r="G11" s="9"/>
      <c r="H11" s="9"/>
      <c r="I11" t="s">
        <v>141</v>
      </c>
    </row>
    <row r="12" spans="1:9" x14ac:dyDescent="0.35">
      <c r="A12">
        <v>11</v>
      </c>
      <c r="B12" t="s">
        <v>227</v>
      </c>
      <c r="C12" t="s">
        <v>181</v>
      </c>
      <c r="D12" s="9">
        <v>-94</v>
      </c>
      <c r="E12" s="9">
        <v>0</v>
      </c>
      <c r="F12" s="9">
        <v>0</v>
      </c>
      <c r="G12" s="9">
        <v>0</v>
      </c>
      <c r="H12" s="9"/>
      <c r="I12" t="s">
        <v>141</v>
      </c>
    </row>
    <row r="13" spans="1:9" x14ac:dyDescent="0.35">
      <c r="A13">
        <v>12</v>
      </c>
      <c r="B13" t="s">
        <v>226</v>
      </c>
      <c r="C13" t="s">
        <v>183</v>
      </c>
      <c r="D13" s="9"/>
      <c r="E13" s="9"/>
      <c r="F13" s="9"/>
      <c r="G13" s="9"/>
      <c r="H13" s="9"/>
      <c r="I13" t="s">
        <v>141</v>
      </c>
    </row>
    <row r="14" spans="1:9" s="3" customFormat="1" x14ac:dyDescent="0.35">
      <c r="A14">
        <v>13</v>
      </c>
      <c r="B14" s="3" t="s">
        <v>186</v>
      </c>
      <c r="C14" s="3" t="s">
        <v>185</v>
      </c>
      <c r="D14" s="10">
        <f>SUM(D4:D13)</f>
        <v>-626</v>
      </c>
      <c r="E14" s="10">
        <f>SUM(E4:E13)</f>
        <v>-671</v>
      </c>
      <c r="F14" s="10">
        <f>SUM(F4:F13)</f>
        <v>1211</v>
      </c>
      <c r="G14" s="10">
        <f>SUM(G4:G13)</f>
        <v>2639</v>
      </c>
      <c r="H14" s="10">
        <f>SUM(H4:H13)</f>
        <v>823</v>
      </c>
      <c r="I14" s="3" t="s">
        <v>229</v>
      </c>
    </row>
    <row r="15" spans="1:9" x14ac:dyDescent="0.35">
      <c r="A15">
        <v>14</v>
      </c>
      <c r="B15" t="s">
        <v>182</v>
      </c>
      <c r="C15" t="s">
        <v>187</v>
      </c>
      <c r="D15" s="9"/>
      <c r="E15" s="9"/>
      <c r="F15" s="9"/>
      <c r="G15" s="9"/>
      <c r="H15" s="9"/>
      <c r="I15" t="s">
        <v>141</v>
      </c>
    </row>
    <row r="16" spans="1:9" x14ac:dyDescent="0.35">
      <c r="A16">
        <v>15</v>
      </c>
      <c r="B16" t="s">
        <v>182</v>
      </c>
      <c r="C16" t="s">
        <v>196</v>
      </c>
      <c r="D16" s="9"/>
      <c r="E16" s="9"/>
      <c r="F16" s="9">
        <v>-155</v>
      </c>
      <c r="G16" s="9"/>
      <c r="H16" s="9"/>
      <c r="I16" t="s">
        <v>141</v>
      </c>
    </row>
    <row r="17" spans="1:9" x14ac:dyDescent="0.35">
      <c r="A17">
        <v>16</v>
      </c>
      <c r="B17" t="s">
        <v>189</v>
      </c>
      <c r="C17" t="s">
        <v>188</v>
      </c>
      <c r="D17" s="9">
        <v>65</v>
      </c>
      <c r="E17" s="9">
        <v>68</v>
      </c>
      <c r="F17" s="9">
        <v>68</v>
      </c>
      <c r="G17" s="9">
        <v>52</v>
      </c>
      <c r="H17" s="9">
        <v>41</v>
      </c>
      <c r="I17" t="s">
        <v>141</v>
      </c>
    </row>
    <row r="18" spans="1:9" x14ac:dyDescent="0.35">
      <c r="A18">
        <v>17</v>
      </c>
      <c r="B18" t="s">
        <v>189</v>
      </c>
      <c r="C18" t="s">
        <v>190</v>
      </c>
      <c r="D18" s="9"/>
      <c r="E18" s="9"/>
      <c r="F18" s="9"/>
      <c r="G18" s="9">
        <v>964</v>
      </c>
      <c r="H18" s="9">
        <v>642</v>
      </c>
      <c r="I18" t="s">
        <v>141</v>
      </c>
    </row>
    <row r="19" spans="1:9" x14ac:dyDescent="0.35">
      <c r="A19">
        <v>18</v>
      </c>
      <c r="B19" t="s">
        <v>184</v>
      </c>
      <c r="C19" t="s">
        <v>191</v>
      </c>
      <c r="D19" s="9"/>
      <c r="E19" s="9"/>
      <c r="F19" s="9"/>
      <c r="G19" s="9"/>
      <c r="H19" s="9"/>
      <c r="I19" t="s">
        <v>141</v>
      </c>
    </row>
    <row r="20" spans="1:9" x14ac:dyDescent="0.35">
      <c r="A20">
        <v>19</v>
      </c>
      <c r="B20" t="s">
        <v>193</v>
      </c>
      <c r="C20" t="s">
        <v>192</v>
      </c>
      <c r="D20" s="9"/>
      <c r="E20" s="9"/>
      <c r="F20" s="9">
        <v>66</v>
      </c>
      <c r="G20" s="9">
        <v>-585</v>
      </c>
      <c r="H20" s="9">
        <v>-7</v>
      </c>
      <c r="I20" t="s">
        <v>141</v>
      </c>
    </row>
    <row r="21" spans="1:9" x14ac:dyDescent="0.35">
      <c r="A21">
        <v>20</v>
      </c>
      <c r="B21" t="s">
        <v>195</v>
      </c>
      <c r="C21" t="s">
        <v>194</v>
      </c>
      <c r="D21" s="9"/>
      <c r="E21" s="9"/>
      <c r="F21" s="9"/>
      <c r="G21" s="9"/>
      <c r="H21" s="9"/>
      <c r="I21" t="s">
        <v>141</v>
      </c>
    </row>
    <row r="22" spans="1:9" s="3" customFormat="1" x14ac:dyDescent="0.35">
      <c r="A22">
        <v>21</v>
      </c>
      <c r="B22" s="3" t="s">
        <v>198</v>
      </c>
      <c r="C22" s="3" t="s">
        <v>197</v>
      </c>
      <c r="D22" s="10">
        <f>SUM(D14:D21)</f>
        <v>-561</v>
      </c>
      <c r="E22" s="10">
        <f>SUM(E14:E21)</f>
        <v>-603</v>
      </c>
      <c r="F22" s="10">
        <f>SUM(F14:F21)</f>
        <v>1190</v>
      </c>
      <c r="G22" s="10">
        <f>SUM(G14:G21)</f>
        <v>3070</v>
      </c>
      <c r="H22" s="10">
        <f>SUM(H14:H21)</f>
        <v>1499</v>
      </c>
      <c r="I22" s="3" t="s">
        <v>228</v>
      </c>
    </row>
    <row r="23" spans="1:9" x14ac:dyDescent="0.35">
      <c r="A23">
        <v>22</v>
      </c>
      <c r="B23" t="s">
        <v>200</v>
      </c>
      <c r="C23" t="s">
        <v>199</v>
      </c>
      <c r="D23" s="9">
        <v>32</v>
      </c>
      <c r="E23" s="9">
        <v>0</v>
      </c>
      <c r="F23" s="9">
        <v>-14</v>
      </c>
      <c r="G23" s="9">
        <v>-824</v>
      </c>
      <c r="H23" s="9">
        <v>-406</v>
      </c>
      <c r="I23" t="s">
        <v>141</v>
      </c>
    </row>
    <row r="24" spans="1:9" x14ac:dyDescent="0.35">
      <c r="A24">
        <v>23</v>
      </c>
      <c r="B24" s="3" t="s">
        <v>202</v>
      </c>
      <c r="C24" s="3" t="s">
        <v>201</v>
      </c>
      <c r="D24" s="10">
        <f>SUM(D22:D23)</f>
        <v>-529</v>
      </c>
      <c r="E24" s="10">
        <f t="shared" ref="E24:H24" si="1">SUM(E22:E23)</f>
        <v>-603</v>
      </c>
      <c r="F24" s="10">
        <f t="shared" si="1"/>
        <v>1176</v>
      </c>
      <c r="G24" s="10">
        <f t="shared" si="1"/>
        <v>2246</v>
      </c>
      <c r="H24" s="10">
        <f t="shared" si="1"/>
        <v>1093</v>
      </c>
      <c r="I24" s="3" t="s">
        <v>224</v>
      </c>
    </row>
    <row r="25" spans="1:9" x14ac:dyDescent="0.35">
      <c r="A25">
        <v>24</v>
      </c>
      <c r="B25" t="s">
        <v>204</v>
      </c>
      <c r="C25" t="s">
        <v>203</v>
      </c>
      <c r="D25" s="9"/>
      <c r="E25" s="9"/>
      <c r="F25" s="9"/>
      <c r="G25" s="9"/>
      <c r="H25" s="9"/>
      <c r="I25" t="s">
        <v>141</v>
      </c>
    </row>
    <row r="26" spans="1:9" x14ac:dyDescent="0.35">
      <c r="A26">
        <v>25</v>
      </c>
      <c r="B26" t="s">
        <v>206</v>
      </c>
      <c r="C26" t="s">
        <v>205</v>
      </c>
      <c r="D26" s="9"/>
      <c r="E26" s="9"/>
      <c r="F26" s="9"/>
      <c r="G26" s="9"/>
      <c r="H26" s="9"/>
      <c r="I26" t="s">
        <v>141</v>
      </c>
    </row>
    <row r="27" spans="1:9" x14ac:dyDescent="0.35">
      <c r="A27">
        <v>26</v>
      </c>
      <c r="B27" t="s">
        <v>208</v>
      </c>
      <c r="C27" t="s">
        <v>207</v>
      </c>
      <c r="D27" s="9"/>
      <c r="E27" s="9"/>
      <c r="F27" s="9"/>
      <c r="G27" s="9"/>
      <c r="H27" s="9"/>
      <c r="I27" t="s">
        <v>141</v>
      </c>
    </row>
    <row r="28" spans="1:9" s="3" customFormat="1" x14ac:dyDescent="0.35">
      <c r="A28">
        <v>27</v>
      </c>
      <c r="B28" s="3" t="s">
        <v>210</v>
      </c>
      <c r="C28" s="3" t="s">
        <v>209</v>
      </c>
      <c r="D28" s="10">
        <f>SUM(D24:D27)</f>
        <v>-529</v>
      </c>
      <c r="E28" s="10">
        <f t="shared" ref="E28:H28" si="2">SUM(E24:E27)</f>
        <v>-603</v>
      </c>
      <c r="F28" s="10">
        <f t="shared" si="2"/>
        <v>1176</v>
      </c>
      <c r="G28" s="10">
        <f t="shared" si="2"/>
        <v>2246</v>
      </c>
      <c r="H28" s="10">
        <f t="shared" si="2"/>
        <v>1093</v>
      </c>
      <c r="I28" s="3" t="s">
        <v>230</v>
      </c>
    </row>
    <row r="29" spans="1:9" x14ac:dyDescent="0.35">
      <c r="A29">
        <v>28</v>
      </c>
      <c r="B29" t="s">
        <v>212</v>
      </c>
      <c r="C29" t="s">
        <v>211</v>
      </c>
      <c r="D29" s="9"/>
      <c r="E29" s="9"/>
      <c r="F29" s="9"/>
      <c r="G29" s="9"/>
      <c r="H29" s="9"/>
      <c r="I29" t="s">
        <v>141</v>
      </c>
    </row>
    <row r="30" spans="1:9" x14ac:dyDescent="0.35">
      <c r="A30">
        <v>29</v>
      </c>
      <c r="B30" t="s">
        <v>214</v>
      </c>
      <c r="C30" t="s">
        <v>213</v>
      </c>
      <c r="D30" s="9"/>
      <c r="E30" s="9"/>
      <c r="F30" s="9"/>
      <c r="G30" s="9"/>
      <c r="H30" s="9"/>
      <c r="I30" t="s">
        <v>141</v>
      </c>
    </row>
    <row r="31" spans="1:9" x14ac:dyDescent="0.35">
      <c r="A31">
        <v>30</v>
      </c>
      <c r="B31" t="s">
        <v>216</v>
      </c>
      <c r="C31" t="s">
        <v>215</v>
      </c>
      <c r="D31" s="9"/>
      <c r="E31" s="9"/>
      <c r="F31" s="9"/>
      <c r="G31" s="9"/>
      <c r="H31" s="9"/>
      <c r="I31" t="s">
        <v>141</v>
      </c>
    </row>
    <row r="32" spans="1:9" x14ac:dyDescent="0.35">
      <c r="A32">
        <v>31</v>
      </c>
      <c r="B32" t="s">
        <v>218</v>
      </c>
      <c r="C32" t="s">
        <v>217</v>
      </c>
      <c r="D32" s="9"/>
      <c r="E32" s="9"/>
      <c r="F32" s="9"/>
      <c r="G32" s="9"/>
      <c r="H32" s="9"/>
      <c r="I32" t="s">
        <v>141</v>
      </c>
    </row>
    <row r="33" spans="1:9" x14ac:dyDescent="0.35">
      <c r="A33">
        <v>32</v>
      </c>
      <c r="B33" t="s">
        <v>220</v>
      </c>
      <c r="C33" t="s">
        <v>219</v>
      </c>
      <c r="D33" s="9"/>
      <c r="E33" s="9"/>
      <c r="F33" s="9"/>
      <c r="G33" s="9"/>
      <c r="H33" s="9"/>
      <c r="I33" t="s">
        <v>141</v>
      </c>
    </row>
    <row r="34" spans="1:9" x14ac:dyDescent="0.35">
      <c r="A34">
        <v>33</v>
      </c>
      <c r="B34" t="s">
        <v>222</v>
      </c>
      <c r="C34" t="s">
        <v>221</v>
      </c>
      <c r="D34" s="9"/>
      <c r="E34" s="9"/>
      <c r="F34" s="9"/>
      <c r="G34" s="9"/>
      <c r="H34" s="9"/>
      <c r="I34" t="s">
        <v>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D793-CB1A-4EA5-95BB-F71871796E13}">
  <dimension ref="A1:AI119"/>
  <sheetViews>
    <sheetView workbookViewId="0">
      <selection sqref="A1:XFD1048576"/>
    </sheetView>
  </sheetViews>
  <sheetFormatPr defaultRowHeight="14.5" x14ac:dyDescent="0.35"/>
  <cols>
    <col min="2" max="2" width="6.08984375" bestFit="1" customWidth="1"/>
    <col min="4" max="4" width="39.54296875" customWidth="1"/>
    <col min="5" max="5" width="17.54296875" customWidth="1"/>
    <col min="6" max="7" width="20.1796875" customWidth="1"/>
    <col min="24" max="24" width="20.36328125" customWidth="1"/>
  </cols>
  <sheetData>
    <row r="1" spans="1:35" x14ac:dyDescent="0.35">
      <c r="A1" t="s">
        <v>252</v>
      </c>
      <c r="B1" t="s">
        <v>225</v>
      </c>
      <c r="C1" t="s">
        <v>121</v>
      </c>
      <c r="D1" t="s">
        <v>123</v>
      </c>
      <c r="E1" t="s">
        <v>140</v>
      </c>
      <c r="F1" t="s">
        <v>125</v>
      </c>
      <c r="G1" t="s">
        <v>285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35" x14ac:dyDescent="0.35">
      <c r="A2" t="s">
        <v>253</v>
      </c>
      <c r="B2">
        <v>1</v>
      </c>
      <c r="C2" t="s">
        <v>685</v>
      </c>
      <c r="D2" t="s">
        <v>686</v>
      </c>
      <c r="E2" t="s">
        <v>142</v>
      </c>
      <c r="F2" t="s">
        <v>154</v>
      </c>
      <c r="G2" t="s">
        <v>288</v>
      </c>
      <c r="H2">
        <v>2594</v>
      </c>
      <c r="I2">
        <v>2202</v>
      </c>
      <c r="J2">
        <v>2309</v>
      </c>
      <c r="K2">
        <v>3316</v>
      </c>
      <c r="L2">
        <v>3420</v>
      </c>
      <c r="R2" t="str">
        <f t="shared" ref="R2:R33" si="0">"{ " &amp; A$1 &amp; ": '" &amp; A2 &amp; "', "</f>
        <v xml:space="preserve">{ FssType: 'BS', </v>
      </c>
      <c r="S2" t="str">
        <f t="shared" ref="S2:S33" si="1">B$1 &amp; ": " &amp; B2 &amp; ", "</f>
        <v xml:space="preserve">Seq: 1, </v>
      </c>
      <c r="T2" t="str">
        <f>C$1 &amp; ": '" &amp; C2 &amp; "', "</f>
        <v xml:space="preserve">CatCode: 'CFD', </v>
      </c>
      <c r="U2" t="str">
        <f>D$1 &amp; ": '" &amp; D2 &amp; "', "</f>
        <v xml:space="preserve">Item: 'Cash and Fixed Deposit', </v>
      </c>
      <c r="V2" t="str">
        <f>E$1 &amp; ": '" &amp; E2 &amp; "', "</f>
        <v xml:space="preserve">ItemType: 'CAT', </v>
      </c>
      <c r="W2" t="str">
        <f>F$1 &amp; ": '" &amp; F2 &amp; "', "</f>
        <v xml:space="preserve">Formula: 'SUMUP', </v>
      </c>
      <c r="X2" t="str">
        <f t="shared" ref="X2:X68" si="2">G$1 &amp; ": '" &amp; G2 &amp; "', "</f>
        <v xml:space="preserve">DependentItems: 'Y0.CA', </v>
      </c>
      <c r="Y2" t="str">
        <f xml:space="preserve"> H$1 &amp; ": " &amp; IF(H2="","null", H2) &amp; ", "</f>
        <v xml:space="preserve">AmtYr1: 2594, </v>
      </c>
      <c r="Z2" t="str">
        <f xml:space="preserve"> I$1 &amp; ": " &amp; IF(I2="","null", I2) &amp; ", "</f>
        <v xml:space="preserve">AmtYr2: 2202, </v>
      </c>
      <c r="AA2" t="str">
        <f xml:space="preserve"> J$1 &amp; ": " &amp; IF(J2="","null", J2) &amp; ", "</f>
        <v xml:space="preserve">AmtYr3: 2309, </v>
      </c>
      <c r="AB2" t="str">
        <f xml:space="preserve"> K$1 &amp; ": " &amp; IF(K2="","null", K2) &amp; ", "</f>
        <v xml:space="preserve">AmtYr4: 3316, </v>
      </c>
      <c r="AC2" t="str">
        <f xml:space="preserve"> L$1 &amp; ": " &amp; IF(L2="","null", L2) &amp; ", "</f>
        <v xml:space="preserve">AmtYr5: 3420, </v>
      </c>
      <c r="AD2" t="str">
        <f xml:space="preserve"> M$1 &amp; ": '" &amp; M2 &amp; "', "</f>
        <v xml:space="preserve">NoteYr1: '', </v>
      </c>
      <c r="AE2" t="str">
        <f xml:space="preserve"> N$1 &amp; ": '" &amp; N2 &amp; "', "</f>
        <v xml:space="preserve">NoteYr2: '', </v>
      </c>
      <c r="AF2" t="str">
        <f xml:space="preserve"> O$1 &amp; ": '" &amp; O2 &amp; "', "</f>
        <v xml:space="preserve">NoteYr3: '', </v>
      </c>
      <c r="AG2" t="str">
        <f xml:space="preserve"> P$1 &amp; ": '" &amp; P2 &amp; "', "</f>
        <v xml:space="preserve">NoteYr4: '', </v>
      </c>
      <c r="AH2" t="str">
        <f xml:space="preserve"> Q$1 &amp; ": '" &amp; Q2 &amp; "', },"</f>
        <v>NoteYr5: '', },</v>
      </c>
      <c r="AI2" t="str">
        <f>R2&amp;S2&amp;T2&amp;U2&amp;V2&amp;W2&amp;X2&amp;Y2&amp;Z2&amp;AA2&amp;AB2&amp;AC2&amp;AD2&amp;AE2&amp;AF2&amp;AG2&amp;AH2</f>
        <v>{ FssType: 'BS', Seq: 1, CatCode: 'CFD', Item: 'Cash and Fixed Deposit', ItemType: 'CAT', Formula: 'SUMUP', DependentItems: 'Y0.CA', AmtYr1: 2594, AmtYr2: 2202, AmtYr3: 2309, AmtYr4: 3316, AmtYr5: 3420, NoteYr1: '', NoteYr2: '', NoteYr3: '', NoteYr4: '', NoteYr5: '', },</v>
      </c>
    </row>
    <row r="3" spans="1:35" x14ac:dyDescent="0.35">
      <c r="A3" t="s">
        <v>253</v>
      </c>
      <c r="B3">
        <v>2</v>
      </c>
      <c r="C3" t="s">
        <v>685</v>
      </c>
      <c r="D3" t="s">
        <v>3</v>
      </c>
      <c r="E3" t="s">
        <v>143</v>
      </c>
      <c r="F3" t="s">
        <v>141</v>
      </c>
      <c r="G3" t="s">
        <v>687</v>
      </c>
      <c r="H3">
        <v>594</v>
      </c>
      <c r="I3">
        <v>202</v>
      </c>
      <c r="J3">
        <v>309</v>
      </c>
      <c r="K3">
        <v>1316</v>
      </c>
      <c r="L3">
        <v>1420</v>
      </c>
      <c r="R3" t="str">
        <f t="shared" si="0"/>
        <v xml:space="preserve">{ FssType: 'BS', </v>
      </c>
      <c r="S3" t="str">
        <f t="shared" si="1"/>
        <v xml:space="preserve">Seq: 2, </v>
      </c>
      <c r="T3" t="str">
        <f t="shared" ref="T3:T71" si="3">C$1 &amp; ": '" &amp; C3 &amp; "', "</f>
        <v xml:space="preserve">CatCode: 'CFD', </v>
      </c>
      <c r="U3" t="str">
        <f t="shared" ref="U3:U71" si="4">D$1 &amp; ": '" &amp; D3 &amp; "', "</f>
        <v xml:space="preserve">Item: 'Cash', </v>
      </c>
      <c r="V3" t="str">
        <f t="shared" ref="V3:V71" si="5">E$1 &amp; ": '" &amp; E3 &amp; "', "</f>
        <v xml:space="preserve">ItemType: 'ITEM', </v>
      </c>
      <c r="W3" t="str">
        <f t="shared" ref="W3:X71" si="6">F$1 &amp; ": '" &amp; F3 &amp; "', "</f>
        <v xml:space="preserve">Formula: 'NA', </v>
      </c>
      <c r="X3" t="str">
        <f t="shared" si="2"/>
        <v xml:space="preserve">DependentItems: 'Y0.CFD', </v>
      </c>
      <c r="Y3" t="str">
        <f t="shared" ref="Y3:Y71" si="7" xml:space="preserve"> H$1 &amp; ": " &amp; IF(H3="","null", H3) &amp; ", "</f>
        <v xml:space="preserve">AmtYr1: 594, </v>
      </c>
      <c r="Z3" t="str">
        <f t="shared" ref="Z3:Z71" si="8" xml:space="preserve"> I$1 &amp; ": " &amp; IF(I3="","null", I3) &amp; ", "</f>
        <v xml:space="preserve">AmtYr2: 202, </v>
      </c>
      <c r="AA3" t="str">
        <f t="shared" ref="AA3:AA71" si="9" xml:space="preserve"> J$1 &amp; ": " &amp; IF(J3="","null", J3) &amp; ", "</f>
        <v xml:space="preserve">AmtYr3: 309, </v>
      </c>
      <c r="AB3" t="str">
        <f t="shared" ref="AB3:AB71" si="10" xml:space="preserve"> K$1 &amp; ": " &amp; IF(K3="","null", K3) &amp; ", "</f>
        <v xml:space="preserve">AmtYr4: 1316, </v>
      </c>
      <c r="AC3" t="str">
        <f t="shared" ref="AC3:AC71" si="11" xml:space="preserve"> L$1 &amp; ": " &amp; IF(L3="","null", L3) &amp; ", "</f>
        <v xml:space="preserve">AmtYr5: 1420, </v>
      </c>
      <c r="AD3" t="str">
        <f t="shared" ref="AD3:AD71" si="12" xml:space="preserve"> M$1 &amp; ": '" &amp; M3 &amp; "', "</f>
        <v xml:space="preserve">NoteYr1: '', </v>
      </c>
      <c r="AE3" t="str">
        <f t="shared" ref="AE3:AE71" si="13" xml:space="preserve"> N$1 &amp; ": '" &amp; N3 &amp; "', "</f>
        <v xml:space="preserve">NoteYr2: '', </v>
      </c>
      <c r="AF3" t="str">
        <f t="shared" ref="AF3:AF71" si="14" xml:space="preserve"> O$1 &amp; ": '" &amp; O3 &amp; "', "</f>
        <v xml:space="preserve">NoteYr3: '', </v>
      </c>
      <c r="AG3" t="str">
        <f t="shared" ref="AG3:AG71" si="15" xml:space="preserve"> P$1 &amp; ": '" &amp; P3 &amp; "', "</f>
        <v xml:space="preserve">NoteYr4: '', </v>
      </c>
      <c r="AH3" t="str">
        <f t="shared" ref="AH3:AH71" si="16" xml:space="preserve"> Q$1 &amp; ": '" &amp; Q3 &amp; "', },"</f>
        <v>NoteYr5: '', },</v>
      </c>
      <c r="AI3" t="str">
        <f t="shared" ref="AI3:AI71" si="17">R3&amp;S3&amp;T3&amp;U3&amp;V3&amp;W3&amp;X3&amp;Y3&amp;Z3&amp;AA3&amp;AB3&amp;AC3&amp;AD3&amp;AE3&amp;AF3&amp;AG3&amp;AH3</f>
        <v>{ FssType: 'BS', Seq: 2, CatCode: 'CFD', Item: 'Cash', ItemType: 'ITEM', Formula: 'NA', DependentItems: 'Y0.CFD', AmtYr1: 594, AmtYr2: 202, AmtYr3: 309, AmtYr4: 1316, AmtYr5: 1420, NoteYr1: '', NoteYr2: '', NoteYr3: '', NoteYr4: '', NoteYr5: '', },</v>
      </c>
    </row>
    <row r="4" spans="1:35" x14ac:dyDescent="0.35">
      <c r="A4" t="s">
        <v>253</v>
      </c>
      <c r="B4">
        <v>3</v>
      </c>
      <c r="C4" t="s">
        <v>685</v>
      </c>
      <c r="D4" t="s">
        <v>4</v>
      </c>
      <c r="E4" t="s">
        <v>143</v>
      </c>
      <c r="F4" t="s">
        <v>141</v>
      </c>
      <c r="G4" t="s">
        <v>687</v>
      </c>
      <c r="H4">
        <v>2000</v>
      </c>
      <c r="I4">
        <v>2000</v>
      </c>
      <c r="J4">
        <v>2000</v>
      </c>
      <c r="K4">
        <v>2000</v>
      </c>
      <c r="L4">
        <v>2000</v>
      </c>
      <c r="R4" t="str">
        <f t="shared" si="0"/>
        <v xml:space="preserve">{ FssType: 'BS', </v>
      </c>
      <c r="S4" t="str">
        <f t="shared" si="1"/>
        <v xml:space="preserve">Seq: 3, </v>
      </c>
      <c r="T4" t="str">
        <f t="shared" si="3"/>
        <v xml:space="preserve">CatCode: 'CFD', </v>
      </c>
      <c r="U4" t="str">
        <f t="shared" si="4"/>
        <v xml:space="preserve">Item: 'Fixed Deposit', </v>
      </c>
      <c r="V4" t="str">
        <f t="shared" si="5"/>
        <v xml:space="preserve">ItemType: 'ITEM', </v>
      </c>
      <c r="W4" t="str">
        <f t="shared" si="6"/>
        <v xml:space="preserve">Formula: 'NA', </v>
      </c>
      <c r="X4" t="str">
        <f t="shared" si="2"/>
        <v xml:space="preserve">DependentItems: 'Y0.CFD', </v>
      </c>
      <c r="Y4" t="str">
        <f t="shared" si="7"/>
        <v xml:space="preserve">AmtYr1: 2000, </v>
      </c>
      <c r="Z4" t="str">
        <f t="shared" si="8"/>
        <v xml:space="preserve">AmtYr2: 2000, </v>
      </c>
      <c r="AA4" t="str">
        <f t="shared" si="9"/>
        <v xml:space="preserve">AmtYr3: 2000, </v>
      </c>
      <c r="AB4" t="str">
        <f t="shared" si="10"/>
        <v xml:space="preserve">AmtYr4: 2000, </v>
      </c>
      <c r="AC4" t="str">
        <f t="shared" si="11"/>
        <v xml:space="preserve">AmtYr5: 2000, </v>
      </c>
      <c r="AD4" t="str">
        <f t="shared" si="12"/>
        <v xml:space="preserve">NoteYr1: '', </v>
      </c>
      <c r="AE4" t="str">
        <f t="shared" si="13"/>
        <v xml:space="preserve">NoteYr2: '', </v>
      </c>
      <c r="AF4" t="str">
        <f t="shared" si="14"/>
        <v xml:space="preserve">NoteYr3: '', </v>
      </c>
      <c r="AG4" t="str">
        <f t="shared" si="15"/>
        <v xml:space="preserve">NoteYr4: '', </v>
      </c>
      <c r="AH4" t="str">
        <f t="shared" si="16"/>
        <v>NoteYr5: '', },</v>
      </c>
      <c r="AI4" t="str">
        <f t="shared" si="17"/>
        <v>{ FssType: 'BS', Seq: 3, CatCode: 'CFD', Item: 'Fixed Deposit', ItemType: 'ITEM', Formula: 'NA', DependentItems: 'Y0.CFD', AmtYr1: 2000, AmtYr2: 2000, AmtYr3: 2000, AmtYr4: 2000, AmtYr5: 2000, NoteYr1: '', NoteYr2: '', NoteYr3: '', NoteYr4: '', NoteYr5: '', },</v>
      </c>
    </row>
    <row r="5" spans="1:35" x14ac:dyDescent="0.35">
      <c r="A5" t="s">
        <v>253</v>
      </c>
      <c r="B5">
        <v>4</v>
      </c>
      <c r="C5" t="s">
        <v>684</v>
      </c>
      <c r="D5" t="s">
        <v>5</v>
      </c>
      <c r="E5" t="s">
        <v>142</v>
      </c>
      <c r="F5" t="s">
        <v>154</v>
      </c>
      <c r="G5" t="s">
        <v>288</v>
      </c>
      <c r="R5" t="str">
        <f t="shared" si="0"/>
        <v xml:space="preserve">{ FssType: 'BS', </v>
      </c>
      <c r="S5" t="str">
        <f t="shared" si="1"/>
        <v xml:space="preserve">Seq: 4, </v>
      </c>
      <c r="T5" t="str">
        <f t="shared" ref="T5" si="18">C$1 &amp; ": '" &amp; C5 &amp; "', "</f>
        <v xml:space="preserve">CatCode: 'GS', </v>
      </c>
      <c r="U5" t="str">
        <f t="shared" ref="U5" si="19">D$1 &amp; ": '" &amp; D5 &amp; "', "</f>
        <v xml:space="preserve">Item: 'Government Securities', </v>
      </c>
      <c r="V5" t="str">
        <f t="shared" ref="V5" si="20">E$1 &amp; ": '" &amp; E5 &amp; "', "</f>
        <v xml:space="preserve">ItemType: 'CAT', </v>
      </c>
      <c r="W5" t="str">
        <f t="shared" ref="W5" si="21">F$1 &amp; ": '" &amp; F5 &amp; "', "</f>
        <v xml:space="preserve">Formula: 'SUMUP', </v>
      </c>
      <c r="X5" t="str">
        <f t="shared" ref="X5" si="22">G$1 &amp; ": '" &amp; G5 &amp; "', "</f>
        <v xml:space="preserve">DependentItems: 'Y0.CA', </v>
      </c>
      <c r="Y5" t="str">
        <f t="shared" ref="Y5" si="23" xml:space="preserve"> H$1 &amp; ": " &amp; IF(H5="","null", H5) &amp; ", "</f>
        <v xml:space="preserve">AmtYr1: null, </v>
      </c>
      <c r="Z5" t="str">
        <f t="shared" ref="Z5" si="24" xml:space="preserve"> I$1 &amp; ": " &amp; IF(I5="","null", I5) &amp; ", "</f>
        <v xml:space="preserve">AmtYr2: null, </v>
      </c>
      <c r="AA5" t="str">
        <f t="shared" ref="AA5" si="25" xml:space="preserve"> J$1 &amp; ": " &amp; IF(J5="","null", J5) &amp; ", "</f>
        <v xml:space="preserve">AmtYr3: null, </v>
      </c>
      <c r="AB5" t="str">
        <f t="shared" ref="AB5" si="26" xml:space="preserve"> K$1 &amp; ": " &amp; IF(K5="","null", K5) &amp; ", "</f>
        <v xml:space="preserve">AmtYr4: null, </v>
      </c>
      <c r="AC5" t="str">
        <f t="shared" ref="AC5" si="27" xml:space="preserve"> L$1 &amp; ": " &amp; IF(L5="","null", L5) &amp; ", "</f>
        <v xml:space="preserve">AmtYr5: null, </v>
      </c>
      <c r="AD5" t="str">
        <f t="shared" ref="AD5" si="28" xml:space="preserve"> M$1 &amp; ": '" &amp; M5 &amp; "', "</f>
        <v xml:space="preserve">NoteYr1: '', </v>
      </c>
      <c r="AE5" t="str">
        <f t="shared" ref="AE5" si="29" xml:space="preserve"> N$1 &amp; ": '" &amp; N5 &amp; "', "</f>
        <v xml:space="preserve">NoteYr2: '', </v>
      </c>
      <c r="AF5" t="str">
        <f t="shared" ref="AF5" si="30" xml:space="preserve"> O$1 &amp; ": '" &amp; O5 &amp; "', "</f>
        <v xml:space="preserve">NoteYr3: '', </v>
      </c>
      <c r="AG5" t="str">
        <f t="shared" ref="AG5" si="31" xml:space="preserve"> P$1 &amp; ": '" &amp; P5 &amp; "', "</f>
        <v xml:space="preserve">NoteYr4: '', </v>
      </c>
      <c r="AH5" t="str">
        <f t="shared" ref="AH5" si="32" xml:space="preserve"> Q$1 &amp; ": '" &amp; Q5 &amp; "', },"</f>
        <v>NoteYr5: '', },</v>
      </c>
      <c r="AI5" t="str">
        <f t="shared" ref="AI5" si="33">R5&amp;S5&amp;T5&amp;U5&amp;V5&amp;W5&amp;X5&amp;Y5&amp;Z5&amp;AA5&amp;AB5&amp;AC5&amp;AD5&amp;AE5&amp;AF5&amp;AG5&amp;AH5</f>
        <v>{ FssType: 'BS', Seq: 4, CatCode: 'GS', Item: 'Government Securities', ItemType: 'CAT', Formula: 'SUMUP', DependentItems: 'Y0.CA', AmtYr1: null, AmtYr2: null, AmtYr3: null, AmtYr4: null, AmtYr5: null, NoteYr1: '', NoteYr2: '', NoteYr3: '', NoteYr4: '', NoteYr5: '', },</v>
      </c>
    </row>
    <row r="6" spans="1:35" x14ac:dyDescent="0.35">
      <c r="A6" t="s">
        <v>253</v>
      </c>
      <c r="B6">
        <v>5</v>
      </c>
      <c r="C6" t="s">
        <v>684</v>
      </c>
      <c r="D6" t="s">
        <v>5</v>
      </c>
      <c r="E6" t="s">
        <v>143</v>
      </c>
      <c r="F6" t="s">
        <v>141</v>
      </c>
      <c r="G6" t="s">
        <v>688</v>
      </c>
      <c r="R6" t="str">
        <f t="shared" si="0"/>
        <v xml:space="preserve">{ FssType: 'BS', </v>
      </c>
      <c r="S6" t="str">
        <f t="shared" si="1"/>
        <v xml:space="preserve">Seq: 5, </v>
      </c>
      <c r="T6" t="str">
        <f t="shared" si="3"/>
        <v xml:space="preserve">CatCode: 'GS', </v>
      </c>
      <c r="U6" t="str">
        <f t="shared" si="4"/>
        <v xml:space="preserve">Item: 'Government Securities', </v>
      </c>
      <c r="V6" t="str">
        <f t="shared" si="5"/>
        <v xml:space="preserve">ItemType: 'ITEM', </v>
      </c>
      <c r="W6" t="str">
        <f t="shared" si="6"/>
        <v xml:space="preserve">Formula: 'NA', </v>
      </c>
      <c r="X6" t="str">
        <f t="shared" si="2"/>
        <v xml:space="preserve">DependentItems: 'Y0.GS', </v>
      </c>
      <c r="Y6" t="str">
        <f t="shared" si="7"/>
        <v xml:space="preserve">AmtYr1: null, </v>
      </c>
      <c r="Z6" t="str">
        <f t="shared" si="8"/>
        <v xml:space="preserve">AmtYr2: null, </v>
      </c>
      <c r="AA6" t="str">
        <f t="shared" si="9"/>
        <v xml:space="preserve">AmtYr3: null, </v>
      </c>
      <c r="AB6" t="str">
        <f t="shared" si="10"/>
        <v xml:space="preserve">AmtYr4: null, </v>
      </c>
      <c r="AC6" t="str">
        <f t="shared" si="11"/>
        <v xml:space="preserve">AmtYr5: null, </v>
      </c>
      <c r="AD6" t="str">
        <f t="shared" si="12"/>
        <v xml:space="preserve">NoteYr1: '', </v>
      </c>
      <c r="AE6" t="str">
        <f t="shared" si="13"/>
        <v xml:space="preserve">NoteYr2: '', </v>
      </c>
      <c r="AF6" t="str">
        <f t="shared" si="14"/>
        <v xml:space="preserve">NoteYr3: '', </v>
      </c>
      <c r="AG6" t="str">
        <f t="shared" si="15"/>
        <v xml:space="preserve">NoteYr4: '', </v>
      </c>
      <c r="AH6" t="str">
        <f t="shared" si="16"/>
        <v>NoteYr5: '', },</v>
      </c>
      <c r="AI6" t="str">
        <f t="shared" si="17"/>
        <v>{ FssType: 'BS', Seq: 5, CatCode: 'GS', Item: 'Government Securities', ItemType: 'ITEM', Formula: 'NA', DependentItems: 'Y0.GS', AmtYr1: null, AmtYr2: null, AmtYr3: null, AmtYr4: null, AmtYr5: null, NoteYr1: '', NoteYr2: '', NoteYr3: '', NoteYr4: '', NoteYr5: '', },</v>
      </c>
    </row>
    <row r="7" spans="1:35" x14ac:dyDescent="0.35">
      <c r="A7" t="s">
        <v>253</v>
      </c>
      <c r="B7">
        <v>6</v>
      </c>
      <c r="C7" t="s">
        <v>6</v>
      </c>
      <c r="D7" t="s">
        <v>7</v>
      </c>
      <c r="E7" t="s">
        <v>142</v>
      </c>
      <c r="F7" t="s">
        <v>154</v>
      </c>
      <c r="G7" t="s">
        <v>288</v>
      </c>
      <c r="R7" t="str">
        <f t="shared" si="0"/>
        <v xml:space="preserve">{ FssType: 'BS', </v>
      </c>
      <c r="S7" t="str">
        <f t="shared" si="1"/>
        <v xml:space="preserve">Seq: 6, </v>
      </c>
      <c r="T7" t="str">
        <f t="shared" si="3"/>
        <v xml:space="preserve">CatCode: 'MS', </v>
      </c>
      <c r="U7" t="str">
        <f t="shared" si="4"/>
        <v xml:space="preserve">Item: 'Marketable Securities', </v>
      </c>
      <c r="V7" t="str">
        <f t="shared" si="5"/>
        <v xml:space="preserve">ItemType: 'CAT', </v>
      </c>
      <c r="W7" t="str">
        <f t="shared" si="6"/>
        <v xml:space="preserve">Formula: 'SUMUP', </v>
      </c>
      <c r="X7" t="str">
        <f t="shared" si="2"/>
        <v xml:space="preserve">DependentItems: 'Y0.CA', </v>
      </c>
      <c r="Y7" t="str">
        <f t="shared" si="7"/>
        <v xml:space="preserve">AmtYr1: null, </v>
      </c>
      <c r="Z7" t="str">
        <f t="shared" si="8"/>
        <v xml:space="preserve">AmtYr2: null, </v>
      </c>
      <c r="AA7" t="str">
        <f t="shared" si="9"/>
        <v xml:space="preserve">AmtYr3: null, </v>
      </c>
      <c r="AB7" t="str">
        <f t="shared" si="10"/>
        <v xml:space="preserve">AmtYr4: null, </v>
      </c>
      <c r="AC7" t="str">
        <f t="shared" si="11"/>
        <v xml:space="preserve">AmtYr5: null, </v>
      </c>
      <c r="AD7" t="str">
        <f t="shared" si="12"/>
        <v xml:space="preserve">NoteYr1: '', </v>
      </c>
      <c r="AE7" t="str">
        <f t="shared" si="13"/>
        <v xml:space="preserve">NoteYr2: '', </v>
      </c>
      <c r="AF7" t="str">
        <f t="shared" si="14"/>
        <v xml:space="preserve">NoteYr3: '', </v>
      </c>
      <c r="AG7" t="str">
        <f t="shared" si="15"/>
        <v xml:space="preserve">NoteYr4: '', </v>
      </c>
      <c r="AH7" t="str">
        <f t="shared" si="16"/>
        <v>NoteYr5: '', },</v>
      </c>
      <c r="AI7" t="str">
        <f t="shared" si="17"/>
        <v>{ FssType: 'BS', Seq: 6, CatCode: 'MS', Item: 'Marketable Securities', ItemType: 'CAT', Formula: 'SUMUP', DependentItems: 'Y0.CA', AmtYr1: null, AmtYr2: null, AmtYr3: null, AmtYr4: null, AmtYr5: null, NoteYr1: '', NoteYr2: '', NoteYr3: '', NoteYr4: '', NoteYr5: '', },</v>
      </c>
    </row>
    <row r="8" spans="1:35" x14ac:dyDescent="0.35">
      <c r="A8" t="s">
        <v>253</v>
      </c>
      <c r="B8">
        <v>7</v>
      </c>
      <c r="C8" t="s">
        <v>6</v>
      </c>
      <c r="D8" t="s">
        <v>7</v>
      </c>
      <c r="E8" t="s">
        <v>143</v>
      </c>
      <c r="F8" t="s">
        <v>141</v>
      </c>
      <c r="G8" t="s">
        <v>289</v>
      </c>
      <c r="R8" t="str">
        <f t="shared" si="0"/>
        <v xml:space="preserve">{ FssType: 'BS', </v>
      </c>
      <c r="S8" t="str">
        <f t="shared" si="1"/>
        <v xml:space="preserve">Seq: 7, </v>
      </c>
      <c r="T8" t="str">
        <f t="shared" si="3"/>
        <v xml:space="preserve">CatCode: 'MS', </v>
      </c>
      <c r="U8" t="str">
        <f t="shared" si="4"/>
        <v xml:space="preserve">Item: 'Marketable Securities', </v>
      </c>
      <c r="V8" t="str">
        <f t="shared" si="5"/>
        <v xml:space="preserve">ItemType: 'ITEM', </v>
      </c>
      <c r="W8" t="str">
        <f t="shared" si="6"/>
        <v xml:space="preserve">Formula: 'NA', </v>
      </c>
      <c r="X8" t="str">
        <f t="shared" si="2"/>
        <v xml:space="preserve">DependentItems: 'Y0.MS', </v>
      </c>
      <c r="Y8" t="str">
        <f t="shared" si="7"/>
        <v xml:space="preserve">AmtYr1: null, </v>
      </c>
      <c r="Z8" t="str">
        <f t="shared" si="8"/>
        <v xml:space="preserve">AmtYr2: null, </v>
      </c>
      <c r="AA8" t="str">
        <f t="shared" si="9"/>
        <v xml:space="preserve">AmtYr3: null, </v>
      </c>
      <c r="AB8" t="str">
        <f t="shared" si="10"/>
        <v xml:space="preserve">AmtYr4: null, </v>
      </c>
      <c r="AC8" t="str">
        <f t="shared" si="11"/>
        <v xml:space="preserve">AmtYr5: null, </v>
      </c>
      <c r="AD8" t="str">
        <f t="shared" si="12"/>
        <v xml:space="preserve">NoteYr1: '', </v>
      </c>
      <c r="AE8" t="str">
        <f t="shared" si="13"/>
        <v xml:space="preserve">NoteYr2: '', </v>
      </c>
      <c r="AF8" t="str">
        <f t="shared" si="14"/>
        <v xml:space="preserve">NoteYr3: '', </v>
      </c>
      <c r="AG8" t="str">
        <f t="shared" si="15"/>
        <v xml:space="preserve">NoteYr4: '', </v>
      </c>
      <c r="AH8" t="str">
        <f t="shared" si="16"/>
        <v>NoteYr5: '', },</v>
      </c>
      <c r="AI8" t="str">
        <f t="shared" si="17"/>
        <v>{ FssType: 'BS', Seq: 7, CatCode: 'MS', Item: 'Marketable Securities', ItemType: 'ITEM', Formula: 'NA', DependentItems: 'Y0.MS', AmtYr1: null, AmtYr2: null, AmtYr3: null, AmtYr4: null, AmtYr5: null, NoteYr1: '', NoteYr2: '', NoteYr3: '', NoteYr4: '', NoteYr5: '', },</v>
      </c>
    </row>
    <row r="9" spans="1:35" x14ac:dyDescent="0.35">
      <c r="A9" t="s">
        <v>253</v>
      </c>
      <c r="B9">
        <v>8</v>
      </c>
      <c r="C9" t="s">
        <v>8</v>
      </c>
      <c r="D9" t="s">
        <v>10</v>
      </c>
      <c r="E9" t="s">
        <v>142</v>
      </c>
      <c r="F9" t="s">
        <v>154</v>
      </c>
      <c r="G9" t="s">
        <v>288</v>
      </c>
      <c r="H9">
        <v>4846</v>
      </c>
      <c r="I9">
        <v>396</v>
      </c>
      <c r="J9">
        <v>56146</v>
      </c>
      <c r="K9">
        <v>95383</v>
      </c>
      <c r="L9">
        <v>110798</v>
      </c>
      <c r="R9" t="str">
        <f t="shared" si="0"/>
        <v xml:space="preserve">{ FssType: 'BS', </v>
      </c>
      <c r="S9" t="str">
        <f t="shared" si="1"/>
        <v xml:space="preserve">Seq: 8, </v>
      </c>
      <c r="T9" t="str">
        <f t="shared" si="3"/>
        <v xml:space="preserve">CatCode: 'NAR', </v>
      </c>
      <c r="U9" t="str">
        <f t="shared" si="4"/>
        <v xml:space="preserve">Item: 'Net Account Receivables', </v>
      </c>
      <c r="V9" t="str">
        <f t="shared" si="5"/>
        <v xml:space="preserve">ItemType: 'CAT', </v>
      </c>
      <c r="W9" t="str">
        <f t="shared" si="6"/>
        <v xml:space="preserve">Formula: 'SUMUP', </v>
      </c>
      <c r="X9" t="str">
        <f t="shared" si="2"/>
        <v xml:space="preserve">DependentItems: 'Y0.CA', </v>
      </c>
      <c r="Y9" t="str">
        <f t="shared" si="7"/>
        <v xml:space="preserve">AmtYr1: 4846, </v>
      </c>
      <c r="Z9" t="str">
        <f t="shared" si="8"/>
        <v xml:space="preserve">AmtYr2: 396, </v>
      </c>
      <c r="AA9" t="str">
        <f t="shared" si="9"/>
        <v xml:space="preserve">AmtYr3: 56146, </v>
      </c>
      <c r="AB9" t="str">
        <f t="shared" si="10"/>
        <v xml:space="preserve">AmtYr4: 95383, </v>
      </c>
      <c r="AC9" t="str">
        <f t="shared" si="11"/>
        <v xml:space="preserve">AmtYr5: 110798, </v>
      </c>
      <c r="AD9" t="str">
        <f t="shared" si="12"/>
        <v xml:space="preserve">NoteYr1: '', </v>
      </c>
      <c r="AE9" t="str">
        <f t="shared" si="13"/>
        <v xml:space="preserve">NoteYr2: '', </v>
      </c>
      <c r="AF9" t="str">
        <f t="shared" si="14"/>
        <v xml:space="preserve">NoteYr3: '', </v>
      </c>
      <c r="AG9" t="str">
        <f t="shared" si="15"/>
        <v xml:space="preserve">NoteYr4: '', </v>
      </c>
      <c r="AH9" t="str">
        <f t="shared" si="16"/>
        <v>NoteYr5: '', },</v>
      </c>
      <c r="AI9" t="str">
        <f t="shared" si="17"/>
        <v>{ FssType: 'BS', Seq: 8, CatCode: 'NAR', Item: 'Net Account Receivables', ItemType: 'CAT', Formula: 'SUMUP', DependentItems: 'Y0.CA', AmtYr1: 4846, AmtYr2: 396, AmtYr3: 56146, AmtYr4: 95383, AmtYr5: 110798, NoteYr1: '', NoteYr2: '', NoteYr3: '', NoteYr4: '', NoteYr5: '', },</v>
      </c>
    </row>
    <row r="10" spans="1:35" x14ac:dyDescent="0.35">
      <c r="A10" t="s">
        <v>253</v>
      </c>
      <c r="B10">
        <v>9</v>
      </c>
      <c r="C10" t="s">
        <v>8</v>
      </c>
      <c r="D10" t="s">
        <v>11</v>
      </c>
      <c r="E10" t="s">
        <v>143</v>
      </c>
      <c r="F10" t="s">
        <v>141</v>
      </c>
      <c r="G10" t="s">
        <v>290</v>
      </c>
      <c r="H10">
        <v>4846</v>
      </c>
      <c r="I10">
        <v>396</v>
      </c>
      <c r="J10">
        <v>56146</v>
      </c>
      <c r="K10">
        <v>95383</v>
      </c>
      <c r="L10">
        <v>110798</v>
      </c>
      <c r="R10" t="str">
        <f t="shared" si="0"/>
        <v xml:space="preserve">{ FssType: 'BS', </v>
      </c>
      <c r="S10" t="str">
        <f t="shared" si="1"/>
        <v xml:space="preserve">Seq: 9, </v>
      </c>
      <c r="T10" t="str">
        <f t="shared" si="3"/>
        <v xml:space="preserve">CatCode: 'NAR', </v>
      </c>
      <c r="U10" t="str">
        <f t="shared" si="4"/>
        <v xml:space="preserve">Item: 'Net Trade Receivables', </v>
      </c>
      <c r="V10" t="str">
        <f t="shared" si="5"/>
        <v xml:space="preserve">ItemType: 'ITEM', </v>
      </c>
      <c r="W10" t="str">
        <f t="shared" si="6"/>
        <v xml:space="preserve">Formula: 'NA', </v>
      </c>
      <c r="X10" t="str">
        <f t="shared" si="2"/>
        <v xml:space="preserve">DependentItems: 'Y0.NAR', </v>
      </c>
      <c r="Y10" t="str">
        <f t="shared" si="7"/>
        <v xml:space="preserve">AmtYr1: 4846, </v>
      </c>
      <c r="Z10" t="str">
        <f t="shared" si="8"/>
        <v xml:space="preserve">AmtYr2: 396, </v>
      </c>
      <c r="AA10" t="str">
        <f t="shared" si="9"/>
        <v xml:space="preserve">AmtYr3: 56146, </v>
      </c>
      <c r="AB10" t="str">
        <f t="shared" si="10"/>
        <v xml:space="preserve">AmtYr4: 95383, </v>
      </c>
      <c r="AC10" t="str">
        <f t="shared" si="11"/>
        <v xml:space="preserve">AmtYr5: 110798, </v>
      </c>
      <c r="AD10" t="str">
        <f t="shared" si="12"/>
        <v xml:space="preserve">NoteYr1: '', </v>
      </c>
      <c r="AE10" t="str">
        <f t="shared" si="13"/>
        <v xml:space="preserve">NoteYr2: '', </v>
      </c>
      <c r="AF10" t="str">
        <f t="shared" si="14"/>
        <v xml:space="preserve">NoteYr3: '', </v>
      </c>
      <c r="AG10" t="str">
        <f t="shared" si="15"/>
        <v xml:space="preserve">NoteYr4: '', </v>
      </c>
      <c r="AH10" t="str">
        <f t="shared" si="16"/>
        <v>NoteYr5: '', },</v>
      </c>
      <c r="AI10" t="str">
        <f t="shared" si="17"/>
        <v>{ FssType: 'BS', Seq: 9, CatCode: 'NAR', Item: 'Net Trade Receivables', ItemType: 'ITEM', Formula: 'NA', DependentItems: 'Y0.NAR', AmtYr1: 4846, AmtYr2: 396, AmtYr3: 56146, AmtYr4: 95383, AmtYr5: 110798, NoteYr1: '', NoteYr2: '', NoteYr3: '', NoteYr4: '', NoteYr5: '', },</v>
      </c>
    </row>
    <row r="11" spans="1:35" x14ac:dyDescent="0.35">
      <c r="A11" t="s">
        <v>253</v>
      </c>
      <c r="B11">
        <v>10</v>
      </c>
      <c r="C11" t="s">
        <v>8</v>
      </c>
      <c r="D11" t="s">
        <v>9</v>
      </c>
      <c r="E11" t="s">
        <v>143</v>
      </c>
      <c r="F11" t="s">
        <v>141</v>
      </c>
      <c r="G11" t="s">
        <v>290</v>
      </c>
      <c r="R11" t="str">
        <f t="shared" si="0"/>
        <v xml:space="preserve">{ FssType: 'BS', </v>
      </c>
      <c r="S11" t="str">
        <f t="shared" si="1"/>
        <v xml:space="preserve">Seq: 10, </v>
      </c>
      <c r="T11" t="str">
        <f t="shared" si="3"/>
        <v xml:space="preserve">CatCode: 'NAR', </v>
      </c>
      <c r="U11" t="str">
        <f t="shared" si="4"/>
        <v xml:space="preserve">Item: 'Less : Provision', </v>
      </c>
      <c r="V11" t="str">
        <f t="shared" si="5"/>
        <v xml:space="preserve">ItemType: 'ITEM', </v>
      </c>
      <c r="W11" t="str">
        <f t="shared" si="6"/>
        <v xml:space="preserve">Formula: 'NA', </v>
      </c>
      <c r="X11" t="str">
        <f t="shared" si="2"/>
        <v xml:space="preserve">DependentItems: 'Y0.NAR', </v>
      </c>
      <c r="Y11" t="str">
        <f t="shared" si="7"/>
        <v xml:space="preserve">AmtYr1: null, </v>
      </c>
      <c r="Z11" t="str">
        <f t="shared" si="8"/>
        <v xml:space="preserve">AmtYr2: null, </v>
      </c>
      <c r="AA11" t="str">
        <f t="shared" si="9"/>
        <v xml:space="preserve">AmtYr3: null, </v>
      </c>
      <c r="AB11" t="str">
        <f t="shared" si="10"/>
        <v xml:space="preserve">AmtYr4: null, </v>
      </c>
      <c r="AC11" t="str">
        <f t="shared" si="11"/>
        <v xml:space="preserve">AmtYr5: null, </v>
      </c>
      <c r="AD11" t="str">
        <f t="shared" si="12"/>
        <v xml:space="preserve">NoteYr1: '', </v>
      </c>
      <c r="AE11" t="str">
        <f t="shared" si="13"/>
        <v xml:space="preserve">NoteYr2: '', </v>
      </c>
      <c r="AF11" t="str">
        <f t="shared" si="14"/>
        <v xml:space="preserve">NoteYr3: '', </v>
      </c>
      <c r="AG11" t="str">
        <f t="shared" si="15"/>
        <v xml:space="preserve">NoteYr4: '', </v>
      </c>
      <c r="AH11" t="str">
        <f t="shared" si="16"/>
        <v>NoteYr5: '', },</v>
      </c>
      <c r="AI11" t="str">
        <f t="shared" si="17"/>
        <v>{ FssType: 'BS', Seq: 10, CatCode: 'NAR', Item: 'Less : Provision', ItemType: 'ITEM', Formula: 'NA', DependentItems: 'Y0.NAR', AmtYr1: null, AmtYr2: null, AmtYr3: null, AmtYr4: null, AmtYr5: null, NoteYr1: '', NoteYr2: '', NoteYr3: '', NoteYr4: '', NoteYr5: '', },</v>
      </c>
    </row>
    <row r="12" spans="1:35" x14ac:dyDescent="0.35">
      <c r="A12" t="s">
        <v>253</v>
      </c>
      <c r="B12">
        <v>11</v>
      </c>
      <c r="C12" t="s">
        <v>12</v>
      </c>
      <c r="D12" t="s">
        <v>13</v>
      </c>
      <c r="E12" t="s">
        <v>142</v>
      </c>
      <c r="F12" t="s">
        <v>154</v>
      </c>
      <c r="G12" t="s">
        <v>288</v>
      </c>
      <c r="R12" t="str">
        <f t="shared" si="0"/>
        <v xml:space="preserve">{ FssType: 'BS', </v>
      </c>
      <c r="S12" t="str">
        <f t="shared" si="1"/>
        <v xml:space="preserve">Seq: 11, </v>
      </c>
      <c r="T12" t="str">
        <f t="shared" si="3"/>
        <v xml:space="preserve">CatCode: 'NARRP', </v>
      </c>
      <c r="U12" t="str">
        <f t="shared" si="4"/>
        <v xml:space="preserve">Item: 'Net Account Receivables (Related Parties)', </v>
      </c>
      <c r="V12" t="str">
        <f t="shared" si="5"/>
        <v xml:space="preserve">ItemType: 'CAT', </v>
      </c>
      <c r="W12" t="str">
        <f t="shared" si="6"/>
        <v xml:space="preserve">Formula: 'SUMUP', </v>
      </c>
      <c r="X12" t="str">
        <f t="shared" si="2"/>
        <v xml:space="preserve">DependentItems: 'Y0.CA', </v>
      </c>
      <c r="Y12" t="str">
        <f t="shared" si="7"/>
        <v xml:space="preserve">AmtYr1: null, </v>
      </c>
      <c r="Z12" t="str">
        <f t="shared" si="8"/>
        <v xml:space="preserve">AmtYr2: null, </v>
      </c>
      <c r="AA12" t="str">
        <f t="shared" si="9"/>
        <v xml:space="preserve">AmtYr3: null, </v>
      </c>
      <c r="AB12" t="str">
        <f t="shared" si="10"/>
        <v xml:space="preserve">AmtYr4: null, </v>
      </c>
      <c r="AC12" t="str">
        <f t="shared" si="11"/>
        <v xml:space="preserve">AmtYr5: null, </v>
      </c>
      <c r="AD12" t="str">
        <f t="shared" si="12"/>
        <v xml:space="preserve">NoteYr1: '', </v>
      </c>
      <c r="AE12" t="str">
        <f t="shared" si="13"/>
        <v xml:space="preserve">NoteYr2: '', </v>
      </c>
      <c r="AF12" t="str">
        <f t="shared" si="14"/>
        <v xml:space="preserve">NoteYr3: '', </v>
      </c>
      <c r="AG12" t="str">
        <f t="shared" si="15"/>
        <v xml:space="preserve">NoteYr4: '', </v>
      </c>
      <c r="AH12" t="str">
        <f t="shared" si="16"/>
        <v>NoteYr5: '', },</v>
      </c>
      <c r="AI12" t="str">
        <f t="shared" si="17"/>
        <v>{ FssType: 'BS', Seq: 11, CatCode: 'NARRP', Item: 'Net Account Receivables (Related Parties)', ItemType: 'CAT', Formula: 'SUMUP', DependentItems: 'Y0.CA', AmtYr1: null, AmtYr2: null, AmtYr3: null, AmtYr4: null, AmtYr5: null, NoteYr1: '', NoteYr2: '', NoteYr3: '', NoteYr4: '', NoteYr5: '', },</v>
      </c>
    </row>
    <row r="13" spans="1:35" x14ac:dyDescent="0.35">
      <c r="A13" t="s">
        <v>253</v>
      </c>
      <c r="B13">
        <v>12</v>
      </c>
      <c r="C13" t="s">
        <v>12</v>
      </c>
      <c r="D13" t="s">
        <v>14</v>
      </c>
      <c r="E13" t="s">
        <v>143</v>
      </c>
      <c r="F13" t="s">
        <v>141</v>
      </c>
      <c r="G13" t="s">
        <v>291</v>
      </c>
      <c r="R13" t="str">
        <f t="shared" si="0"/>
        <v xml:space="preserve">{ FssType: 'BS', </v>
      </c>
      <c r="S13" t="str">
        <f t="shared" si="1"/>
        <v xml:space="preserve">Seq: 12, </v>
      </c>
      <c r="T13" t="str">
        <f t="shared" si="3"/>
        <v xml:space="preserve">CatCode: 'NARRP', </v>
      </c>
      <c r="U13" t="str">
        <f t="shared" si="4"/>
        <v xml:space="preserve">Item: 'Trade Receivables due from Related Parties', </v>
      </c>
      <c r="V13" t="str">
        <f t="shared" si="5"/>
        <v xml:space="preserve">ItemType: 'ITEM', </v>
      </c>
      <c r="W13" t="str">
        <f t="shared" si="6"/>
        <v xml:space="preserve">Formula: 'NA', </v>
      </c>
      <c r="X13" t="str">
        <f t="shared" si="2"/>
        <v xml:space="preserve">DependentItems: 'Y0.NARRP', </v>
      </c>
      <c r="Y13" t="str">
        <f t="shared" si="7"/>
        <v xml:space="preserve">AmtYr1: null, </v>
      </c>
      <c r="Z13" t="str">
        <f t="shared" si="8"/>
        <v xml:space="preserve">AmtYr2: null, </v>
      </c>
      <c r="AA13" t="str">
        <f t="shared" si="9"/>
        <v xml:space="preserve">AmtYr3: null, </v>
      </c>
      <c r="AB13" t="str">
        <f t="shared" si="10"/>
        <v xml:space="preserve">AmtYr4: null, </v>
      </c>
      <c r="AC13" t="str">
        <f t="shared" si="11"/>
        <v xml:space="preserve">AmtYr5: null, </v>
      </c>
      <c r="AD13" t="str">
        <f t="shared" si="12"/>
        <v xml:space="preserve">NoteYr1: '', </v>
      </c>
      <c r="AE13" t="str">
        <f t="shared" si="13"/>
        <v xml:space="preserve">NoteYr2: '', </v>
      </c>
      <c r="AF13" t="str">
        <f t="shared" si="14"/>
        <v xml:space="preserve">NoteYr3: '', </v>
      </c>
      <c r="AG13" t="str">
        <f t="shared" si="15"/>
        <v xml:space="preserve">NoteYr4: '', </v>
      </c>
      <c r="AH13" t="str">
        <f t="shared" si="16"/>
        <v>NoteYr5: '', },</v>
      </c>
      <c r="AI13" t="str">
        <f t="shared" si="17"/>
        <v>{ FssType: 'BS', Seq: 12, CatCode: 'NARRP', Item: 'Trade Receivables due from Related Parties', ItemType: 'ITEM', Formula: 'NA', DependentItems: 'Y0.NARRP', AmtYr1: null, AmtYr2: null, AmtYr3: null, AmtYr4: null, AmtYr5: null, NoteYr1: '', NoteYr2: '', NoteYr3: '', NoteYr4: '', NoteYr5: '', },</v>
      </c>
    </row>
    <row r="14" spans="1:35" x14ac:dyDescent="0.35">
      <c r="A14" t="s">
        <v>253</v>
      </c>
      <c r="B14">
        <v>13</v>
      </c>
      <c r="C14" t="s">
        <v>766</v>
      </c>
      <c r="D14" t="s">
        <v>19</v>
      </c>
      <c r="E14" t="s">
        <v>142</v>
      </c>
      <c r="F14" t="s">
        <v>154</v>
      </c>
      <c r="G14" t="s">
        <v>288</v>
      </c>
      <c r="R14" t="str">
        <f t="shared" si="0"/>
        <v xml:space="preserve">{ FssType: 'BS', </v>
      </c>
      <c r="S14" t="str">
        <f t="shared" si="1"/>
        <v xml:space="preserve">Seq: 13, </v>
      </c>
      <c r="T14" t="str">
        <f t="shared" si="3"/>
        <v xml:space="preserve">CatCode: 'INV', </v>
      </c>
      <c r="U14" t="str">
        <f t="shared" si="4"/>
        <v xml:space="preserve">Item: 'Total Inventory', </v>
      </c>
      <c r="V14" t="str">
        <f t="shared" si="5"/>
        <v xml:space="preserve">ItemType: 'CAT', </v>
      </c>
      <c r="W14" t="str">
        <f t="shared" si="6"/>
        <v xml:space="preserve">Formula: 'SUMUP', </v>
      </c>
      <c r="X14" t="str">
        <f t="shared" si="2"/>
        <v xml:space="preserve">DependentItems: 'Y0.CA', </v>
      </c>
      <c r="Y14" t="str">
        <f t="shared" si="7"/>
        <v xml:space="preserve">AmtYr1: null, </v>
      </c>
      <c r="Z14" t="str">
        <f t="shared" si="8"/>
        <v xml:space="preserve">AmtYr2: null, </v>
      </c>
      <c r="AA14" t="str">
        <f t="shared" si="9"/>
        <v xml:space="preserve">AmtYr3: null, </v>
      </c>
      <c r="AB14" t="str">
        <f t="shared" si="10"/>
        <v xml:space="preserve">AmtYr4: null, </v>
      </c>
      <c r="AC14" t="str">
        <f t="shared" si="11"/>
        <v xml:space="preserve">AmtYr5: null, </v>
      </c>
      <c r="AD14" t="str">
        <f t="shared" si="12"/>
        <v xml:space="preserve">NoteYr1: '', </v>
      </c>
      <c r="AE14" t="str">
        <f t="shared" si="13"/>
        <v xml:space="preserve">NoteYr2: '', </v>
      </c>
      <c r="AF14" t="str">
        <f t="shared" si="14"/>
        <v xml:space="preserve">NoteYr3: '', </v>
      </c>
      <c r="AG14" t="str">
        <f t="shared" si="15"/>
        <v xml:space="preserve">NoteYr4: '', </v>
      </c>
      <c r="AH14" t="str">
        <f t="shared" si="16"/>
        <v>NoteYr5: '', },</v>
      </c>
      <c r="AI14" t="str">
        <f t="shared" si="17"/>
        <v>{ FssType: 'BS', Seq: 13, CatCode: 'INV', Item: 'Total Inventory', ItemType: 'CAT', Formula: 'SUMUP', DependentItems: 'Y0.CA', AmtYr1: null, AmtYr2: null, AmtYr3: null, AmtYr4: null, AmtYr5: null, NoteYr1: '', NoteYr2: '', NoteYr3: '', NoteYr4: '', NoteYr5: '', },</v>
      </c>
    </row>
    <row r="15" spans="1:35" x14ac:dyDescent="0.35">
      <c r="A15" t="s">
        <v>253</v>
      </c>
      <c r="B15">
        <v>14</v>
      </c>
      <c r="C15" t="s">
        <v>766</v>
      </c>
      <c r="D15" t="s">
        <v>16</v>
      </c>
      <c r="E15" t="s">
        <v>143</v>
      </c>
      <c r="F15" t="s">
        <v>141</v>
      </c>
      <c r="G15" t="s">
        <v>767</v>
      </c>
      <c r="R15" t="str">
        <f t="shared" si="0"/>
        <v xml:space="preserve">{ FssType: 'BS', </v>
      </c>
      <c r="S15" t="str">
        <f t="shared" si="1"/>
        <v xml:space="preserve">Seq: 14, </v>
      </c>
      <c r="T15" t="str">
        <f t="shared" si="3"/>
        <v xml:space="preserve">CatCode: 'INV', </v>
      </c>
      <c r="U15" t="str">
        <f t="shared" si="4"/>
        <v xml:space="preserve">Item: 'Inventory - Raw Materials', </v>
      </c>
      <c r="V15" t="str">
        <f t="shared" si="5"/>
        <v xml:space="preserve">ItemType: 'ITEM', </v>
      </c>
      <c r="W15" t="str">
        <f t="shared" si="6"/>
        <v xml:space="preserve">Formula: 'NA', </v>
      </c>
      <c r="X15" t="str">
        <f t="shared" si="2"/>
        <v xml:space="preserve">DependentItems: 'Y0.INV', </v>
      </c>
      <c r="Y15" t="str">
        <f t="shared" si="7"/>
        <v xml:space="preserve">AmtYr1: null, </v>
      </c>
      <c r="Z15" t="str">
        <f t="shared" si="8"/>
        <v xml:space="preserve">AmtYr2: null, </v>
      </c>
      <c r="AA15" t="str">
        <f t="shared" si="9"/>
        <v xml:space="preserve">AmtYr3: null, </v>
      </c>
      <c r="AB15" t="str">
        <f t="shared" si="10"/>
        <v xml:space="preserve">AmtYr4: null, </v>
      </c>
      <c r="AC15" t="str">
        <f t="shared" si="11"/>
        <v xml:space="preserve">AmtYr5: null, </v>
      </c>
      <c r="AD15" t="str">
        <f t="shared" si="12"/>
        <v xml:space="preserve">NoteYr1: '', </v>
      </c>
      <c r="AE15" t="str">
        <f t="shared" si="13"/>
        <v xml:space="preserve">NoteYr2: '', </v>
      </c>
      <c r="AF15" t="str">
        <f t="shared" si="14"/>
        <v xml:space="preserve">NoteYr3: '', </v>
      </c>
      <c r="AG15" t="str">
        <f t="shared" si="15"/>
        <v xml:space="preserve">NoteYr4: '', </v>
      </c>
      <c r="AH15" t="str">
        <f t="shared" si="16"/>
        <v>NoteYr5: '', },</v>
      </c>
      <c r="AI15" t="str">
        <f t="shared" si="17"/>
        <v>{ FssType: 'BS', Seq: 14, CatCode: 'INV', Item: 'Inventory - Raw Materials', ItemType: 'ITEM', Formula: 'NA', DependentItems: 'Y0.INV', AmtYr1: null, AmtYr2: null, AmtYr3: null, AmtYr4: null, AmtYr5: null, NoteYr1: '', NoteYr2: '', NoteYr3: '', NoteYr4: '', NoteYr5: '', },</v>
      </c>
    </row>
    <row r="16" spans="1:35" x14ac:dyDescent="0.35">
      <c r="A16" t="s">
        <v>253</v>
      </c>
      <c r="B16">
        <v>15</v>
      </c>
      <c r="C16" t="s">
        <v>766</v>
      </c>
      <c r="D16" t="s">
        <v>17</v>
      </c>
      <c r="E16" t="s">
        <v>143</v>
      </c>
      <c r="F16" t="s">
        <v>141</v>
      </c>
      <c r="G16" t="s">
        <v>767</v>
      </c>
      <c r="R16" t="str">
        <f t="shared" si="0"/>
        <v xml:space="preserve">{ FssType: 'BS', </v>
      </c>
      <c r="S16" t="str">
        <f t="shared" si="1"/>
        <v xml:space="preserve">Seq: 15, </v>
      </c>
      <c r="T16" t="str">
        <f t="shared" si="3"/>
        <v xml:space="preserve">CatCode: 'INV', </v>
      </c>
      <c r="U16" t="str">
        <f t="shared" si="4"/>
        <v xml:space="preserve">Item: 'Inventory - Work in Progress', </v>
      </c>
      <c r="V16" t="str">
        <f t="shared" si="5"/>
        <v xml:space="preserve">ItemType: 'ITEM', </v>
      </c>
      <c r="W16" t="str">
        <f t="shared" si="6"/>
        <v xml:space="preserve">Formula: 'NA', </v>
      </c>
      <c r="X16" t="str">
        <f t="shared" si="2"/>
        <v xml:space="preserve">DependentItems: 'Y0.INV', </v>
      </c>
      <c r="Y16" t="str">
        <f t="shared" si="7"/>
        <v xml:space="preserve">AmtYr1: null, </v>
      </c>
      <c r="Z16" t="str">
        <f t="shared" si="8"/>
        <v xml:space="preserve">AmtYr2: null, </v>
      </c>
      <c r="AA16" t="str">
        <f t="shared" si="9"/>
        <v xml:space="preserve">AmtYr3: null, </v>
      </c>
      <c r="AB16" t="str">
        <f t="shared" si="10"/>
        <v xml:space="preserve">AmtYr4: null, </v>
      </c>
      <c r="AC16" t="str">
        <f t="shared" si="11"/>
        <v xml:space="preserve">AmtYr5: null, </v>
      </c>
      <c r="AD16" t="str">
        <f t="shared" si="12"/>
        <v xml:space="preserve">NoteYr1: '', </v>
      </c>
      <c r="AE16" t="str">
        <f t="shared" si="13"/>
        <v xml:space="preserve">NoteYr2: '', </v>
      </c>
      <c r="AF16" t="str">
        <f t="shared" si="14"/>
        <v xml:space="preserve">NoteYr3: '', </v>
      </c>
      <c r="AG16" t="str">
        <f t="shared" si="15"/>
        <v xml:space="preserve">NoteYr4: '', </v>
      </c>
      <c r="AH16" t="str">
        <f t="shared" si="16"/>
        <v>NoteYr5: '', },</v>
      </c>
      <c r="AI16" t="str">
        <f t="shared" si="17"/>
        <v>{ FssType: 'BS', Seq: 15, CatCode: 'INV', Item: 'Inventory - Work in Progress', ItemType: 'ITEM', Formula: 'NA', DependentItems: 'Y0.INV', AmtYr1: null, AmtYr2: null, AmtYr3: null, AmtYr4: null, AmtYr5: null, NoteYr1: '', NoteYr2: '', NoteYr3: '', NoteYr4: '', NoteYr5: '', },</v>
      </c>
    </row>
    <row r="17" spans="1:35" x14ac:dyDescent="0.35">
      <c r="A17" t="s">
        <v>253</v>
      </c>
      <c r="B17">
        <v>16</v>
      </c>
      <c r="C17" t="s">
        <v>766</v>
      </c>
      <c r="D17" t="s">
        <v>18</v>
      </c>
      <c r="E17" t="s">
        <v>143</v>
      </c>
      <c r="F17" t="s">
        <v>141</v>
      </c>
      <c r="G17" t="s">
        <v>767</v>
      </c>
      <c r="R17" t="str">
        <f t="shared" si="0"/>
        <v xml:space="preserve">{ FssType: 'BS', </v>
      </c>
      <c r="S17" t="str">
        <f t="shared" si="1"/>
        <v xml:space="preserve">Seq: 16, </v>
      </c>
      <c r="T17" t="str">
        <f t="shared" si="3"/>
        <v xml:space="preserve">CatCode: 'INV', </v>
      </c>
      <c r="U17" t="str">
        <f t="shared" si="4"/>
        <v xml:space="preserve">Item: 'Inventory - Finished Goods', </v>
      </c>
      <c r="V17" t="str">
        <f t="shared" si="5"/>
        <v xml:space="preserve">ItemType: 'ITEM', </v>
      </c>
      <c r="W17" t="str">
        <f t="shared" si="6"/>
        <v xml:space="preserve">Formula: 'NA', </v>
      </c>
      <c r="X17" t="str">
        <f t="shared" si="2"/>
        <v xml:space="preserve">DependentItems: 'Y0.INV', </v>
      </c>
      <c r="Y17" t="str">
        <f t="shared" si="7"/>
        <v xml:space="preserve">AmtYr1: null, </v>
      </c>
      <c r="Z17" t="str">
        <f t="shared" si="8"/>
        <v xml:space="preserve">AmtYr2: null, </v>
      </c>
      <c r="AA17" t="str">
        <f t="shared" si="9"/>
        <v xml:space="preserve">AmtYr3: null, </v>
      </c>
      <c r="AB17" t="str">
        <f t="shared" si="10"/>
        <v xml:space="preserve">AmtYr4: null, </v>
      </c>
      <c r="AC17" t="str">
        <f t="shared" si="11"/>
        <v xml:space="preserve">AmtYr5: null, </v>
      </c>
      <c r="AD17" t="str">
        <f t="shared" si="12"/>
        <v xml:space="preserve">NoteYr1: '', </v>
      </c>
      <c r="AE17" t="str">
        <f t="shared" si="13"/>
        <v xml:space="preserve">NoteYr2: '', </v>
      </c>
      <c r="AF17" t="str">
        <f t="shared" si="14"/>
        <v xml:space="preserve">NoteYr3: '', </v>
      </c>
      <c r="AG17" t="str">
        <f t="shared" si="15"/>
        <v xml:space="preserve">NoteYr4: '', </v>
      </c>
      <c r="AH17" t="str">
        <f t="shared" si="16"/>
        <v>NoteYr5: '', },</v>
      </c>
      <c r="AI17" t="str">
        <f t="shared" si="17"/>
        <v>{ FssType: 'BS', Seq: 16, CatCode: 'INV', Item: 'Inventory - Finished Goods', ItemType: 'ITEM', Formula: 'NA', DependentItems: 'Y0.INV', AmtYr1: null, AmtYr2: null, AmtYr3: null, AmtYr4: null, AmtYr5: null, NoteYr1: '', NoteYr2: '', NoteYr3: '', NoteYr4: '', NoteYr5: '', },</v>
      </c>
    </row>
    <row r="18" spans="1:35" x14ac:dyDescent="0.35">
      <c r="A18" t="s">
        <v>253</v>
      </c>
      <c r="B18">
        <v>17</v>
      </c>
      <c r="C18" t="s">
        <v>20</v>
      </c>
      <c r="D18" t="s">
        <v>21</v>
      </c>
      <c r="E18" t="s">
        <v>142</v>
      </c>
      <c r="F18" t="s">
        <v>154</v>
      </c>
      <c r="G18" t="s">
        <v>288</v>
      </c>
      <c r="H18">
        <v>13</v>
      </c>
      <c r="I18">
        <v>12</v>
      </c>
      <c r="J18">
        <v>1298</v>
      </c>
      <c r="K18">
        <v>482</v>
      </c>
      <c r="L18">
        <v>1209</v>
      </c>
      <c r="R18" t="str">
        <f t="shared" si="0"/>
        <v xml:space="preserve">{ FssType: 'BS', </v>
      </c>
      <c r="S18" t="str">
        <f t="shared" si="1"/>
        <v xml:space="preserve">Seq: 17, </v>
      </c>
      <c r="T18" t="str">
        <f t="shared" si="3"/>
        <v xml:space="preserve">CatCode: 'PE', </v>
      </c>
      <c r="U18" t="str">
        <f t="shared" si="4"/>
        <v xml:space="preserve">Item: 'Prepaid Expenses', </v>
      </c>
      <c r="V18" t="str">
        <f t="shared" si="5"/>
        <v xml:space="preserve">ItemType: 'CAT', </v>
      </c>
      <c r="W18" t="str">
        <f t="shared" si="6"/>
        <v xml:space="preserve">Formula: 'SUMUP', </v>
      </c>
      <c r="X18" t="str">
        <f t="shared" si="2"/>
        <v xml:space="preserve">DependentItems: 'Y0.CA', </v>
      </c>
      <c r="Y18" t="str">
        <f t="shared" si="7"/>
        <v xml:space="preserve">AmtYr1: 13, </v>
      </c>
      <c r="Z18" t="str">
        <f t="shared" si="8"/>
        <v xml:space="preserve">AmtYr2: 12, </v>
      </c>
      <c r="AA18" t="str">
        <f t="shared" si="9"/>
        <v xml:space="preserve">AmtYr3: 1298, </v>
      </c>
      <c r="AB18" t="str">
        <f t="shared" si="10"/>
        <v xml:space="preserve">AmtYr4: 482, </v>
      </c>
      <c r="AC18" t="str">
        <f t="shared" si="11"/>
        <v xml:space="preserve">AmtYr5: 1209, </v>
      </c>
      <c r="AD18" t="str">
        <f t="shared" si="12"/>
        <v xml:space="preserve">NoteYr1: '', </v>
      </c>
      <c r="AE18" t="str">
        <f t="shared" si="13"/>
        <v xml:space="preserve">NoteYr2: '', </v>
      </c>
      <c r="AF18" t="str">
        <f t="shared" si="14"/>
        <v xml:space="preserve">NoteYr3: '', </v>
      </c>
      <c r="AG18" t="str">
        <f t="shared" si="15"/>
        <v xml:space="preserve">NoteYr4: '', </v>
      </c>
      <c r="AH18" t="str">
        <f t="shared" si="16"/>
        <v>NoteYr5: '', },</v>
      </c>
      <c r="AI18" t="str">
        <f t="shared" si="17"/>
        <v>{ FssType: 'BS', Seq: 17, CatCode: 'PE', Item: 'Prepaid Expenses', ItemType: 'CAT', Formula: 'SUMUP', DependentItems: 'Y0.CA', AmtYr1: 13, AmtYr2: 12, AmtYr3: 1298, AmtYr4: 482, AmtYr5: 1209, NoteYr1: '', NoteYr2: '', NoteYr3: '', NoteYr4: '', NoteYr5: '', },</v>
      </c>
    </row>
    <row r="19" spans="1:35" x14ac:dyDescent="0.35">
      <c r="A19" t="s">
        <v>253</v>
      </c>
      <c r="B19">
        <v>18</v>
      </c>
      <c r="C19" t="s">
        <v>20</v>
      </c>
      <c r="D19" t="s">
        <v>22</v>
      </c>
      <c r="E19" t="s">
        <v>143</v>
      </c>
      <c r="F19" t="s">
        <v>141</v>
      </c>
      <c r="G19" t="s">
        <v>292</v>
      </c>
      <c r="H19">
        <v>13</v>
      </c>
      <c r="I19">
        <v>12</v>
      </c>
      <c r="J19">
        <v>1298</v>
      </c>
      <c r="K19">
        <v>482</v>
      </c>
      <c r="L19">
        <v>1209</v>
      </c>
      <c r="R19" t="str">
        <f t="shared" si="0"/>
        <v xml:space="preserve">{ FssType: 'BS', </v>
      </c>
      <c r="S19" t="str">
        <f t="shared" si="1"/>
        <v xml:space="preserve">Seq: 18, </v>
      </c>
      <c r="T19" t="str">
        <f t="shared" si="3"/>
        <v xml:space="preserve">CatCode: 'PE', </v>
      </c>
      <c r="U19" t="str">
        <f t="shared" si="4"/>
        <v xml:space="preserve">Item: 'Prepaid Expenses &amp; Deposits', </v>
      </c>
      <c r="V19" t="str">
        <f t="shared" si="5"/>
        <v xml:space="preserve">ItemType: 'ITEM', </v>
      </c>
      <c r="W19" t="str">
        <f t="shared" si="6"/>
        <v xml:space="preserve">Formula: 'NA', </v>
      </c>
      <c r="X19" t="str">
        <f t="shared" si="2"/>
        <v xml:space="preserve">DependentItems: 'Y0.PE', </v>
      </c>
      <c r="Y19" t="str">
        <f t="shared" si="7"/>
        <v xml:space="preserve">AmtYr1: 13, </v>
      </c>
      <c r="Z19" t="str">
        <f t="shared" si="8"/>
        <v xml:space="preserve">AmtYr2: 12, </v>
      </c>
      <c r="AA19" t="str">
        <f t="shared" si="9"/>
        <v xml:space="preserve">AmtYr3: 1298, </v>
      </c>
      <c r="AB19" t="str">
        <f t="shared" si="10"/>
        <v xml:space="preserve">AmtYr4: 482, </v>
      </c>
      <c r="AC19" t="str">
        <f t="shared" si="11"/>
        <v xml:space="preserve">AmtYr5: 1209, </v>
      </c>
      <c r="AD19" t="str">
        <f t="shared" si="12"/>
        <v xml:space="preserve">NoteYr1: '', </v>
      </c>
      <c r="AE19" t="str">
        <f t="shared" si="13"/>
        <v xml:space="preserve">NoteYr2: '', </v>
      </c>
      <c r="AF19" t="str">
        <f t="shared" si="14"/>
        <v xml:space="preserve">NoteYr3: '', </v>
      </c>
      <c r="AG19" t="str">
        <f t="shared" si="15"/>
        <v xml:space="preserve">NoteYr4: '', </v>
      </c>
      <c r="AH19" t="str">
        <f t="shared" si="16"/>
        <v>NoteYr5: '', },</v>
      </c>
      <c r="AI19" t="str">
        <f t="shared" si="17"/>
        <v>{ FssType: 'BS', Seq: 18, CatCode: 'PE', Item: 'Prepaid Expenses &amp; Deposits', ItemType: 'ITEM', Formula: 'NA', DependentItems: 'Y0.PE', AmtYr1: 13, AmtYr2: 12, AmtYr3: 1298, AmtYr4: 482, AmtYr5: 1209, NoteYr1: '', NoteYr2: '', NoteYr3: '', NoteYr4: '', NoteYr5: '', },</v>
      </c>
    </row>
    <row r="20" spans="1:35" x14ac:dyDescent="0.35">
      <c r="A20" t="s">
        <v>253</v>
      </c>
      <c r="B20">
        <v>19</v>
      </c>
      <c r="C20" t="s">
        <v>23</v>
      </c>
      <c r="D20" t="s">
        <v>24</v>
      </c>
      <c r="E20" t="s">
        <v>142</v>
      </c>
      <c r="F20" t="s">
        <v>154</v>
      </c>
      <c r="G20" t="s">
        <v>288</v>
      </c>
      <c r="H20">
        <v>105</v>
      </c>
      <c r="I20">
        <v>184</v>
      </c>
      <c r="J20">
        <v>550</v>
      </c>
      <c r="K20">
        <v>335</v>
      </c>
      <c r="L20">
        <v>427</v>
      </c>
      <c r="R20" t="str">
        <f t="shared" si="0"/>
        <v xml:space="preserve">{ FssType: 'BS', </v>
      </c>
      <c r="S20" t="str">
        <f t="shared" si="1"/>
        <v xml:space="preserve">Seq: 19, </v>
      </c>
      <c r="T20" t="str">
        <f t="shared" si="3"/>
        <v xml:space="preserve">CatCode: 'OCA', </v>
      </c>
      <c r="U20" t="str">
        <f t="shared" si="4"/>
        <v xml:space="preserve">Item: 'Other Current Assets', </v>
      </c>
      <c r="V20" t="str">
        <f t="shared" si="5"/>
        <v xml:space="preserve">ItemType: 'CAT', </v>
      </c>
      <c r="W20" t="str">
        <f t="shared" si="6"/>
        <v xml:space="preserve">Formula: 'SUMUP', </v>
      </c>
      <c r="X20" t="str">
        <f t="shared" si="2"/>
        <v xml:space="preserve">DependentItems: 'Y0.CA', </v>
      </c>
      <c r="Y20" t="str">
        <f t="shared" si="7"/>
        <v xml:space="preserve">AmtYr1: 105, </v>
      </c>
      <c r="Z20" t="str">
        <f t="shared" si="8"/>
        <v xml:space="preserve">AmtYr2: 184, </v>
      </c>
      <c r="AA20" t="str">
        <f t="shared" si="9"/>
        <v xml:space="preserve">AmtYr3: 550, </v>
      </c>
      <c r="AB20" t="str">
        <f t="shared" si="10"/>
        <v xml:space="preserve">AmtYr4: 335, </v>
      </c>
      <c r="AC20" t="str">
        <f t="shared" si="11"/>
        <v xml:space="preserve">AmtYr5: 427, </v>
      </c>
      <c r="AD20" t="str">
        <f t="shared" si="12"/>
        <v xml:space="preserve">NoteYr1: '', </v>
      </c>
      <c r="AE20" t="str">
        <f t="shared" si="13"/>
        <v xml:space="preserve">NoteYr2: '', </v>
      </c>
      <c r="AF20" t="str">
        <f t="shared" si="14"/>
        <v xml:space="preserve">NoteYr3: '', </v>
      </c>
      <c r="AG20" t="str">
        <f t="shared" si="15"/>
        <v xml:space="preserve">NoteYr4: '', </v>
      </c>
      <c r="AH20" t="str">
        <f t="shared" si="16"/>
        <v>NoteYr5: '', },</v>
      </c>
      <c r="AI20" t="str">
        <f t="shared" si="17"/>
        <v>{ FssType: 'BS', Seq: 19, CatCode: 'OCA', Item: 'Other Current Assets', ItemType: 'CAT', Formula: 'SUMUP', DependentItems: 'Y0.CA', AmtYr1: 105, AmtYr2: 184, AmtYr3: 550, AmtYr4: 335, AmtYr5: 427, NoteYr1: '', NoteYr2: '', NoteYr3: '', NoteYr4: '', NoteYr5: '', },</v>
      </c>
    </row>
    <row r="21" spans="1:35" x14ac:dyDescent="0.35">
      <c r="A21" t="s">
        <v>253</v>
      </c>
      <c r="B21">
        <v>20</v>
      </c>
      <c r="C21" t="s">
        <v>23</v>
      </c>
      <c r="D21" t="s">
        <v>24</v>
      </c>
      <c r="E21" t="s">
        <v>143</v>
      </c>
      <c r="F21" t="s">
        <v>141</v>
      </c>
      <c r="G21" t="s">
        <v>293</v>
      </c>
      <c r="H21">
        <v>105</v>
      </c>
      <c r="I21">
        <v>184</v>
      </c>
      <c r="J21">
        <v>550</v>
      </c>
      <c r="K21">
        <v>335</v>
      </c>
      <c r="L21">
        <v>427</v>
      </c>
      <c r="R21" t="str">
        <f t="shared" si="0"/>
        <v xml:space="preserve">{ FssType: 'BS', </v>
      </c>
      <c r="S21" t="str">
        <f t="shared" si="1"/>
        <v xml:space="preserve">Seq: 20, </v>
      </c>
      <c r="T21" t="str">
        <f t="shared" si="3"/>
        <v xml:space="preserve">CatCode: 'OCA', </v>
      </c>
      <c r="U21" t="str">
        <f t="shared" si="4"/>
        <v xml:space="preserve">Item: 'Other Current Assets', </v>
      </c>
      <c r="V21" t="str">
        <f t="shared" si="5"/>
        <v xml:space="preserve">ItemType: 'ITEM', </v>
      </c>
      <c r="W21" t="str">
        <f t="shared" si="6"/>
        <v xml:space="preserve">Formula: 'NA', </v>
      </c>
      <c r="X21" t="str">
        <f t="shared" si="2"/>
        <v xml:space="preserve">DependentItems: 'Y0.OCA', </v>
      </c>
      <c r="Y21" t="str">
        <f t="shared" si="7"/>
        <v xml:space="preserve">AmtYr1: 105, </v>
      </c>
      <c r="Z21" t="str">
        <f t="shared" si="8"/>
        <v xml:space="preserve">AmtYr2: 184, </v>
      </c>
      <c r="AA21" t="str">
        <f t="shared" si="9"/>
        <v xml:space="preserve">AmtYr3: 550, </v>
      </c>
      <c r="AB21" t="str">
        <f t="shared" si="10"/>
        <v xml:space="preserve">AmtYr4: 335, </v>
      </c>
      <c r="AC21" t="str">
        <f t="shared" si="11"/>
        <v xml:space="preserve">AmtYr5: 427, </v>
      </c>
      <c r="AD21" t="str">
        <f t="shared" si="12"/>
        <v xml:space="preserve">NoteYr1: '', </v>
      </c>
      <c r="AE21" t="str">
        <f t="shared" si="13"/>
        <v xml:space="preserve">NoteYr2: '', </v>
      </c>
      <c r="AF21" t="str">
        <f t="shared" si="14"/>
        <v xml:space="preserve">NoteYr3: '', </v>
      </c>
      <c r="AG21" t="str">
        <f t="shared" si="15"/>
        <v xml:space="preserve">NoteYr4: '', </v>
      </c>
      <c r="AH21" t="str">
        <f t="shared" si="16"/>
        <v>NoteYr5: '', },</v>
      </c>
      <c r="AI21" t="str">
        <f t="shared" si="17"/>
        <v>{ FssType: 'BS', Seq: 20, CatCode: 'OCA', Item: 'Other Current Assets', ItemType: 'ITEM', Formula: 'NA', DependentItems: 'Y0.OCA', AmtYr1: 105, AmtYr2: 184, AmtYr3: 550, AmtYr4: 335, AmtYr5: 427, NoteYr1: '', NoteYr2: '', NoteYr3: '', NoteYr4: '', NoteYr5: '', },</v>
      </c>
    </row>
    <row r="22" spans="1:35" x14ac:dyDescent="0.35">
      <c r="A22" t="s">
        <v>253</v>
      </c>
      <c r="B22">
        <v>21</v>
      </c>
      <c r="C22" t="s">
        <v>2</v>
      </c>
      <c r="D22" t="s">
        <v>25</v>
      </c>
      <c r="E22" t="s">
        <v>759</v>
      </c>
      <c r="F22" t="s">
        <v>783</v>
      </c>
      <c r="G22" s="8" t="s">
        <v>248</v>
      </c>
      <c r="H22">
        <v>7558</v>
      </c>
      <c r="I22">
        <v>2794</v>
      </c>
      <c r="J22">
        <v>60303</v>
      </c>
      <c r="K22">
        <v>99516</v>
      </c>
      <c r="L22">
        <v>115854</v>
      </c>
      <c r="R22" t="str">
        <f t="shared" si="0"/>
        <v xml:space="preserve">{ FssType: 'BS', </v>
      </c>
      <c r="S22" t="str">
        <f t="shared" si="1"/>
        <v xml:space="preserve">Seq: 21, </v>
      </c>
      <c r="T22" t="str">
        <f t="shared" si="3"/>
        <v xml:space="preserve">CatCode: 'CA', </v>
      </c>
      <c r="U22" t="str">
        <f t="shared" si="4"/>
        <v xml:space="preserve">Item: 'CURRENT ASSETS', </v>
      </c>
      <c r="V22" t="str">
        <f t="shared" si="5"/>
        <v xml:space="preserve">ItemType: 'CALC_CAT', </v>
      </c>
      <c r="W22" t="str">
        <f t="shared" si="6"/>
        <v xml:space="preserve">Formula: 'Y0.CAGS + Y0.MS + Y0.NAR + Y0.NARRP + Y0.INV + Y0.PE + Y0.OCA', </v>
      </c>
      <c r="X22" t="str">
        <f t="shared" si="2"/>
        <v xml:space="preserve">DependentItems: 'Y0.TA', </v>
      </c>
      <c r="Y22" t="str">
        <f t="shared" si="7"/>
        <v xml:space="preserve">AmtYr1: 7558, </v>
      </c>
      <c r="Z22" t="str">
        <f t="shared" si="8"/>
        <v xml:space="preserve">AmtYr2: 2794, </v>
      </c>
      <c r="AA22" t="str">
        <f t="shared" si="9"/>
        <v xml:space="preserve">AmtYr3: 60303, </v>
      </c>
      <c r="AB22" t="str">
        <f t="shared" si="10"/>
        <v xml:space="preserve">AmtYr4: 99516, </v>
      </c>
      <c r="AC22" t="str">
        <f t="shared" si="11"/>
        <v xml:space="preserve">AmtYr5: 115854, </v>
      </c>
      <c r="AD22" t="str">
        <f t="shared" si="12"/>
        <v xml:space="preserve">NoteYr1: '', </v>
      </c>
      <c r="AE22" t="str">
        <f t="shared" si="13"/>
        <v xml:space="preserve">NoteYr2: '', </v>
      </c>
      <c r="AF22" t="str">
        <f t="shared" si="14"/>
        <v xml:space="preserve">NoteYr3: '', </v>
      </c>
      <c r="AG22" t="str">
        <f t="shared" si="15"/>
        <v xml:space="preserve">NoteYr4: '', </v>
      </c>
      <c r="AH22" t="str">
        <f t="shared" si="16"/>
        <v>NoteYr5: '', },</v>
      </c>
      <c r="AI22" t="str">
        <f t="shared" si="17"/>
        <v>{ FssType: 'BS', Seq: 21, CatCode: 'CA', Item: 'CURRENT ASSETS', ItemType: 'CALC_CAT', Formula: 'Y0.CAGS + Y0.MS + Y0.NAR + Y0.NARRP + Y0.INV + Y0.PE + Y0.OCA', DependentItems: 'Y0.TA', AmtYr1: 7558, AmtYr2: 2794, AmtYr3: 60303, AmtYr4: 99516, AmtYr5: 115854, NoteYr1: '', NoteYr2: '', NoteYr3: '', NoteYr4: '', NoteYr5: '', },</v>
      </c>
    </row>
    <row r="23" spans="1:35" x14ac:dyDescent="0.35">
      <c r="A23" t="s">
        <v>253</v>
      </c>
      <c r="B23">
        <v>22</v>
      </c>
      <c r="C23" t="s">
        <v>27</v>
      </c>
      <c r="D23" t="s">
        <v>28</v>
      </c>
      <c r="E23" t="s">
        <v>142</v>
      </c>
      <c r="F23" t="s">
        <v>154</v>
      </c>
      <c r="G23" t="s">
        <v>294</v>
      </c>
      <c r="H23">
        <v>3467</v>
      </c>
      <c r="I23">
        <v>3466</v>
      </c>
      <c r="J23">
        <v>3628</v>
      </c>
      <c r="K23">
        <v>3815</v>
      </c>
      <c r="L23">
        <v>3786</v>
      </c>
      <c r="R23" t="str">
        <f t="shared" si="0"/>
        <v xml:space="preserve">{ FssType: 'BS', </v>
      </c>
      <c r="S23" t="str">
        <f t="shared" si="1"/>
        <v xml:space="preserve">Seq: 22, </v>
      </c>
      <c r="T23" t="str">
        <f t="shared" si="3"/>
        <v xml:space="preserve">CatCode: 'FA', </v>
      </c>
      <c r="U23" t="str">
        <f t="shared" si="4"/>
        <v xml:space="preserve">Item: 'Fixed Assets', </v>
      </c>
      <c r="V23" t="str">
        <f t="shared" si="5"/>
        <v xml:space="preserve">ItemType: 'CAT', </v>
      </c>
      <c r="W23" t="str">
        <f t="shared" si="6"/>
        <v xml:space="preserve">Formula: 'SUMUP', </v>
      </c>
      <c r="X23" t="str">
        <f t="shared" si="2"/>
        <v xml:space="preserve">DependentItems: 'Y0.NFA', </v>
      </c>
      <c r="Y23" t="str">
        <f t="shared" si="7"/>
        <v xml:space="preserve">AmtYr1: 3467, </v>
      </c>
      <c r="Z23" t="str">
        <f t="shared" si="8"/>
        <v xml:space="preserve">AmtYr2: 3466, </v>
      </c>
      <c r="AA23" t="str">
        <f t="shared" si="9"/>
        <v xml:space="preserve">AmtYr3: 3628, </v>
      </c>
      <c r="AB23" t="str">
        <f t="shared" si="10"/>
        <v xml:space="preserve">AmtYr4: 3815, </v>
      </c>
      <c r="AC23" t="str">
        <f t="shared" si="11"/>
        <v xml:space="preserve">AmtYr5: 3786, </v>
      </c>
      <c r="AD23" t="str">
        <f t="shared" si="12"/>
        <v xml:space="preserve">NoteYr1: '', </v>
      </c>
      <c r="AE23" t="str">
        <f t="shared" si="13"/>
        <v xml:space="preserve">NoteYr2: '', </v>
      </c>
      <c r="AF23" t="str">
        <f t="shared" si="14"/>
        <v xml:space="preserve">NoteYr3: '', </v>
      </c>
      <c r="AG23" t="str">
        <f t="shared" si="15"/>
        <v xml:space="preserve">NoteYr4: '', </v>
      </c>
      <c r="AH23" t="str">
        <f t="shared" si="16"/>
        <v>NoteYr5: '', },</v>
      </c>
      <c r="AI23" t="str">
        <f t="shared" si="17"/>
        <v>{ FssType: 'BS', Seq: 22, CatCode: 'FA', Item: 'Fixed Assets', ItemType: 'CAT', Formula: 'SUMUP', DependentItems: 'Y0.NFA', AmtYr1: 3467, AmtYr2: 3466, AmtYr3: 3628, AmtYr4: 3815, AmtYr5: 3786, NoteYr1: '', NoteYr2: '', NoteYr3: '', NoteYr4: '', NoteYr5: '', },</v>
      </c>
    </row>
    <row r="24" spans="1:35" x14ac:dyDescent="0.35">
      <c r="A24" t="s">
        <v>253</v>
      </c>
      <c r="B24">
        <v>23</v>
      </c>
      <c r="C24" t="s">
        <v>27</v>
      </c>
      <c r="D24" t="s">
        <v>30</v>
      </c>
      <c r="E24" t="s">
        <v>143</v>
      </c>
      <c r="F24" t="s">
        <v>141</v>
      </c>
      <c r="G24" t="s">
        <v>295</v>
      </c>
      <c r="R24" t="str">
        <f t="shared" si="0"/>
        <v xml:space="preserve">{ FssType: 'BS', </v>
      </c>
      <c r="S24" t="str">
        <f t="shared" si="1"/>
        <v xml:space="preserve">Seq: 23, </v>
      </c>
      <c r="T24" t="str">
        <f t="shared" si="3"/>
        <v xml:space="preserve">CatCode: 'FA', </v>
      </c>
      <c r="U24" t="str">
        <f t="shared" si="4"/>
        <v xml:space="preserve">Item: 'Land &amp; Buildings', </v>
      </c>
      <c r="V24" t="str">
        <f t="shared" si="5"/>
        <v xml:space="preserve">ItemType: 'ITEM', </v>
      </c>
      <c r="W24" t="str">
        <f t="shared" si="6"/>
        <v xml:space="preserve">Formula: 'NA', </v>
      </c>
      <c r="X24" t="str">
        <f t="shared" si="2"/>
        <v xml:space="preserve">DependentItems: 'Y0.FA', </v>
      </c>
      <c r="Y24" t="str">
        <f t="shared" si="7"/>
        <v xml:space="preserve">AmtYr1: null, </v>
      </c>
      <c r="Z24" t="str">
        <f t="shared" si="8"/>
        <v xml:space="preserve">AmtYr2: null, </v>
      </c>
      <c r="AA24" t="str">
        <f t="shared" si="9"/>
        <v xml:space="preserve">AmtYr3: null, </v>
      </c>
      <c r="AB24" t="str">
        <f t="shared" si="10"/>
        <v xml:space="preserve">AmtYr4: null, </v>
      </c>
      <c r="AC24" t="str">
        <f t="shared" si="11"/>
        <v xml:space="preserve">AmtYr5: null, </v>
      </c>
      <c r="AD24" t="str">
        <f t="shared" si="12"/>
        <v xml:space="preserve">NoteYr1: '', </v>
      </c>
      <c r="AE24" t="str">
        <f t="shared" si="13"/>
        <v xml:space="preserve">NoteYr2: '', </v>
      </c>
      <c r="AF24" t="str">
        <f t="shared" si="14"/>
        <v xml:space="preserve">NoteYr3: '', </v>
      </c>
      <c r="AG24" t="str">
        <f t="shared" si="15"/>
        <v xml:space="preserve">NoteYr4: '', </v>
      </c>
      <c r="AH24" t="str">
        <f t="shared" si="16"/>
        <v>NoteYr5: '', },</v>
      </c>
      <c r="AI24" t="str">
        <f t="shared" si="17"/>
        <v>{ FssType: 'BS', Seq: 23, CatCode: 'FA', Item: 'Land &amp; Buildings', ItemType: 'ITEM', Formula: 'NA', DependentItems: 'Y0.FA', AmtYr1: null, AmtYr2: null, AmtYr3: null, AmtYr4: null, AmtYr5: null, NoteYr1: '', NoteYr2: '', NoteYr3: '', NoteYr4: '', NoteYr5: '', },</v>
      </c>
    </row>
    <row r="25" spans="1:35" x14ac:dyDescent="0.35">
      <c r="A25" t="s">
        <v>253</v>
      </c>
      <c r="B25">
        <v>24</v>
      </c>
      <c r="C25" t="s">
        <v>27</v>
      </c>
      <c r="D25" t="s">
        <v>31</v>
      </c>
      <c r="E25" t="s">
        <v>143</v>
      </c>
      <c r="F25" t="s">
        <v>141</v>
      </c>
      <c r="G25" t="s">
        <v>295</v>
      </c>
      <c r="H25">
        <v>3467</v>
      </c>
      <c r="I25">
        <v>3310</v>
      </c>
      <c r="J25">
        <v>3628</v>
      </c>
      <c r="K25">
        <v>3604</v>
      </c>
      <c r="L25">
        <v>3604</v>
      </c>
      <c r="R25" t="str">
        <f t="shared" si="0"/>
        <v xml:space="preserve">{ FssType: 'BS', </v>
      </c>
      <c r="S25" t="str">
        <f t="shared" si="1"/>
        <v xml:space="preserve">Seq: 24, </v>
      </c>
      <c r="T25" t="str">
        <f t="shared" si="3"/>
        <v xml:space="preserve">CatCode: 'FA', </v>
      </c>
      <c r="U25" t="str">
        <f t="shared" si="4"/>
        <v xml:space="preserve">Item: 'Plan &amp; Machinery', </v>
      </c>
      <c r="V25" t="str">
        <f t="shared" si="5"/>
        <v xml:space="preserve">ItemType: 'ITEM', </v>
      </c>
      <c r="W25" t="str">
        <f t="shared" si="6"/>
        <v xml:space="preserve">Formula: 'NA', </v>
      </c>
      <c r="X25" t="str">
        <f t="shared" si="2"/>
        <v xml:space="preserve">DependentItems: 'Y0.FA', </v>
      </c>
      <c r="Y25" t="str">
        <f t="shared" si="7"/>
        <v xml:space="preserve">AmtYr1: 3467, </v>
      </c>
      <c r="Z25" t="str">
        <f t="shared" si="8"/>
        <v xml:space="preserve">AmtYr2: 3310, </v>
      </c>
      <c r="AA25" t="str">
        <f t="shared" si="9"/>
        <v xml:space="preserve">AmtYr3: 3628, </v>
      </c>
      <c r="AB25" t="str">
        <f t="shared" si="10"/>
        <v xml:space="preserve">AmtYr4: 3604, </v>
      </c>
      <c r="AC25" t="str">
        <f t="shared" si="11"/>
        <v xml:space="preserve">AmtYr5: 3604, </v>
      </c>
      <c r="AD25" t="str">
        <f t="shared" si="12"/>
        <v xml:space="preserve">NoteYr1: '', </v>
      </c>
      <c r="AE25" t="str">
        <f t="shared" si="13"/>
        <v xml:space="preserve">NoteYr2: '', </v>
      </c>
      <c r="AF25" t="str">
        <f t="shared" si="14"/>
        <v xml:space="preserve">NoteYr3: '', </v>
      </c>
      <c r="AG25" t="str">
        <f t="shared" si="15"/>
        <v xml:space="preserve">NoteYr4: '', </v>
      </c>
      <c r="AH25" t="str">
        <f t="shared" si="16"/>
        <v>NoteYr5: '', },</v>
      </c>
      <c r="AI25" t="str">
        <f t="shared" si="17"/>
        <v>{ FssType: 'BS', Seq: 24, CatCode: 'FA', Item: 'Plan &amp; Machinery', ItemType: 'ITEM', Formula: 'NA', DependentItems: 'Y0.FA', AmtYr1: 3467, AmtYr2: 3310, AmtYr3: 3628, AmtYr4: 3604, AmtYr5: 3604, NoteYr1: '', NoteYr2: '', NoteYr3: '', NoteYr4: '', NoteYr5: '', },</v>
      </c>
    </row>
    <row r="26" spans="1:35" x14ac:dyDescent="0.35">
      <c r="A26" t="s">
        <v>253</v>
      </c>
      <c r="B26">
        <v>25</v>
      </c>
      <c r="C26" t="s">
        <v>27</v>
      </c>
      <c r="D26" t="s">
        <v>32</v>
      </c>
      <c r="E26" t="s">
        <v>143</v>
      </c>
      <c r="F26" t="s">
        <v>141</v>
      </c>
      <c r="G26" t="s">
        <v>295</v>
      </c>
      <c r="I26">
        <v>150</v>
      </c>
      <c r="R26" t="str">
        <f t="shared" si="0"/>
        <v xml:space="preserve">{ FssType: 'BS', </v>
      </c>
      <c r="S26" t="str">
        <f t="shared" si="1"/>
        <v xml:space="preserve">Seq: 25, </v>
      </c>
      <c r="T26" t="str">
        <f t="shared" si="3"/>
        <v xml:space="preserve">CatCode: 'FA', </v>
      </c>
      <c r="U26" t="str">
        <f t="shared" si="4"/>
        <v xml:space="preserve">Item: 'Motor Vehicles', </v>
      </c>
      <c r="V26" t="str">
        <f t="shared" si="5"/>
        <v xml:space="preserve">ItemType: 'ITEM', </v>
      </c>
      <c r="W26" t="str">
        <f t="shared" si="6"/>
        <v xml:space="preserve">Formula: 'NA', </v>
      </c>
      <c r="X26" t="str">
        <f t="shared" si="2"/>
        <v xml:space="preserve">DependentItems: 'Y0.FA', </v>
      </c>
      <c r="Y26" t="str">
        <f t="shared" si="7"/>
        <v xml:space="preserve">AmtYr1: null, </v>
      </c>
      <c r="Z26" t="str">
        <f t="shared" si="8"/>
        <v xml:space="preserve">AmtYr2: 150, </v>
      </c>
      <c r="AA26" t="str">
        <f t="shared" si="9"/>
        <v xml:space="preserve">AmtYr3: null, </v>
      </c>
      <c r="AB26" t="str">
        <f t="shared" si="10"/>
        <v xml:space="preserve">AmtYr4: null, </v>
      </c>
      <c r="AC26" t="str">
        <f t="shared" si="11"/>
        <v xml:space="preserve">AmtYr5: null, </v>
      </c>
      <c r="AD26" t="str">
        <f t="shared" si="12"/>
        <v xml:space="preserve">NoteYr1: '', </v>
      </c>
      <c r="AE26" t="str">
        <f t="shared" si="13"/>
        <v xml:space="preserve">NoteYr2: '', </v>
      </c>
      <c r="AF26" t="str">
        <f t="shared" si="14"/>
        <v xml:space="preserve">NoteYr3: '', </v>
      </c>
      <c r="AG26" t="str">
        <f t="shared" si="15"/>
        <v xml:space="preserve">NoteYr4: '', </v>
      </c>
      <c r="AH26" t="str">
        <f t="shared" si="16"/>
        <v>NoteYr5: '', },</v>
      </c>
      <c r="AI26" t="str">
        <f t="shared" si="17"/>
        <v>{ FssType: 'BS', Seq: 25, CatCode: 'FA', Item: 'Motor Vehicles', ItemType: 'ITEM', Formula: 'NA', DependentItems: 'Y0.FA', AmtYr1: null, AmtYr2: 150, AmtYr3: null, AmtYr4: null, AmtYr5: null, NoteYr1: '', NoteYr2: '', NoteYr3: '', NoteYr4: '', NoteYr5: '', },</v>
      </c>
    </row>
    <row r="27" spans="1:35" x14ac:dyDescent="0.35">
      <c r="A27" t="s">
        <v>253</v>
      </c>
      <c r="B27">
        <v>26</v>
      </c>
      <c r="C27" t="s">
        <v>27</v>
      </c>
      <c r="D27" t="s">
        <v>28</v>
      </c>
      <c r="E27" t="s">
        <v>143</v>
      </c>
      <c r="F27" t="s">
        <v>141</v>
      </c>
      <c r="G27" t="s">
        <v>295</v>
      </c>
      <c r="I27">
        <v>6</v>
      </c>
      <c r="K27">
        <v>211</v>
      </c>
      <c r="L27">
        <v>182</v>
      </c>
      <c r="R27" t="str">
        <f t="shared" si="0"/>
        <v xml:space="preserve">{ FssType: 'BS', </v>
      </c>
      <c r="S27" t="str">
        <f t="shared" si="1"/>
        <v xml:space="preserve">Seq: 26, </v>
      </c>
      <c r="T27" t="str">
        <f t="shared" si="3"/>
        <v xml:space="preserve">CatCode: 'FA', </v>
      </c>
      <c r="U27" t="str">
        <f t="shared" si="4"/>
        <v xml:space="preserve">Item: 'Fixed Assets', </v>
      </c>
      <c r="V27" t="str">
        <f t="shared" si="5"/>
        <v xml:space="preserve">ItemType: 'ITEM', </v>
      </c>
      <c r="W27" t="str">
        <f t="shared" si="6"/>
        <v xml:space="preserve">Formula: 'NA', </v>
      </c>
      <c r="X27" t="str">
        <f t="shared" si="2"/>
        <v xml:space="preserve">DependentItems: 'Y0.FA', </v>
      </c>
      <c r="Y27" t="str">
        <f t="shared" si="7"/>
        <v xml:space="preserve">AmtYr1: null, </v>
      </c>
      <c r="Z27" t="str">
        <f t="shared" si="8"/>
        <v xml:space="preserve">AmtYr2: 6, </v>
      </c>
      <c r="AA27" t="str">
        <f t="shared" si="9"/>
        <v xml:space="preserve">AmtYr3: null, </v>
      </c>
      <c r="AB27" t="str">
        <f t="shared" si="10"/>
        <v xml:space="preserve">AmtYr4: 211, </v>
      </c>
      <c r="AC27" t="str">
        <f t="shared" si="11"/>
        <v xml:space="preserve">AmtYr5: 182, </v>
      </c>
      <c r="AD27" t="str">
        <f t="shared" si="12"/>
        <v xml:space="preserve">NoteYr1: '', </v>
      </c>
      <c r="AE27" t="str">
        <f t="shared" si="13"/>
        <v xml:space="preserve">NoteYr2: '', </v>
      </c>
      <c r="AF27" t="str">
        <f t="shared" si="14"/>
        <v xml:space="preserve">NoteYr3: '', </v>
      </c>
      <c r="AG27" t="str">
        <f t="shared" si="15"/>
        <v xml:space="preserve">NoteYr4: '', </v>
      </c>
      <c r="AH27" t="str">
        <f t="shared" si="16"/>
        <v>NoteYr5: '', },</v>
      </c>
      <c r="AI27" t="str">
        <f t="shared" si="17"/>
        <v>{ FssType: 'BS', Seq: 26, CatCode: 'FA', Item: 'Fixed Assets', ItemType: 'ITEM', Formula: 'NA', DependentItems: 'Y0.FA', AmtYr1: null, AmtYr2: 6, AmtYr3: null, AmtYr4: 211, AmtYr5: 182, NoteYr1: '', NoteYr2: '', NoteYr3: '', NoteYr4: '', NoteYr5: '', },</v>
      </c>
    </row>
    <row r="28" spans="1:35" x14ac:dyDescent="0.35">
      <c r="A28" t="s">
        <v>253</v>
      </c>
      <c r="B28">
        <v>27</v>
      </c>
      <c r="C28" t="s">
        <v>33</v>
      </c>
      <c r="D28" t="s">
        <v>34</v>
      </c>
      <c r="E28" t="s">
        <v>142</v>
      </c>
      <c r="F28" t="s">
        <v>154</v>
      </c>
      <c r="G28" t="s">
        <v>294</v>
      </c>
      <c r="R28" t="str">
        <f t="shared" si="0"/>
        <v xml:space="preserve">{ FssType: 'BS', </v>
      </c>
      <c r="S28" t="str">
        <f t="shared" si="1"/>
        <v xml:space="preserve">Seq: 27, </v>
      </c>
      <c r="T28" t="str">
        <f t="shared" si="3"/>
        <v xml:space="preserve">CatCode: 'CI', </v>
      </c>
      <c r="U28" t="str">
        <f t="shared" si="4"/>
        <v xml:space="preserve">Item: 'Capitalised Interest', </v>
      </c>
      <c r="V28" t="str">
        <f t="shared" si="5"/>
        <v xml:space="preserve">ItemType: 'CAT', </v>
      </c>
      <c r="W28" t="str">
        <f t="shared" si="6"/>
        <v xml:space="preserve">Formula: 'SUMUP', </v>
      </c>
      <c r="X28" t="str">
        <f t="shared" si="2"/>
        <v xml:space="preserve">DependentItems: 'Y0.NFA', </v>
      </c>
      <c r="Y28" t="str">
        <f t="shared" si="7"/>
        <v xml:space="preserve">AmtYr1: null, </v>
      </c>
      <c r="Z28" t="str">
        <f t="shared" si="8"/>
        <v xml:space="preserve">AmtYr2: null, </v>
      </c>
      <c r="AA28" t="str">
        <f t="shared" si="9"/>
        <v xml:space="preserve">AmtYr3: null, </v>
      </c>
      <c r="AB28" t="str">
        <f t="shared" si="10"/>
        <v xml:space="preserve">AmtYr4: null, </v>
      </c>
      <c r="AC28" t="str">
        <f t="shared" si="11"/>
        <v xml:space="preserve">AmtYr5: null, </v>
      </c>
      <c r="AD28" t="str">
        <f t="shared" si="12"/>
        <v xml:space="preserve">NoteYr1: '', </v>
      </c>
      <c r="AE28" t="str">
        <f t="shared" si="13"/>
        <v xml:space="preserve">NoteYr2: '', </v>
      </c>
      <c r="AF28" t="str">
        <f t="shared" si="14"/>
        <v xml:space="preserve">NoteYr3: '', </v>
      </c>
      <c r="AG28" t="str">
        <f t="shared" si="15"/>
        <v xml:space="preserve">NoteYr4: '', </v>
      </c>
      <c r="AH28" t="str">
        <f t="shared" si="16"/>
        <v>NoteYr5: '', },</v>
      </c>
      <c r="AI28" t="str">
        <f t="shared" si="17"/>
        <v>{ FssType: 'BS', Seq: 27, CatCode: 'CI', Item: 'Capitalised Interest', ItemType: 'CAT', Formula: 'SUMUP', DependentItems: 'Y0.NFA', AmtYr1: null, AmtYr2: null, AmtYr3: null, AmtYr4: null, AmtYr5: null, NoteYr1: '', NoteYr2: '', NoteYr3: '', NoteYr4: '', NoteYr5: '', },</v>
      </c>
    </row>
    <row r="29" spans="1:35" x14ac:dyDescent="0.35">
      <c r="A29" t="s">
        <v>253</v>
      </c>
      <c r="B29">
        <v>28</v>
      </c>
      <c r="C29" t="s">
        <v>33</v>
      </c>
      <c r="D29" t="s">
        <v>34</v>
      </c>
      <c r="E29" t="s">
        <v>143</v>
      </c>
      <c r="F29" t="s">
        <v>141</v>
      </c>
      <c r="G29" t="s">
        <v>296</v>
      </c>
      <c r="R29" t="str">
        <f t="shared" si="0"/>
        <v xml:space="preserve">{ FssType: 'BS', </v>
      </c>
      <c r="S29" t="str">
        <f t="shared" si="1"/>
        <v xml:space="preserve">Seq: 28, </v>
      </c>
      <c r="T29" t="str">
        <f t="shared" si="3"/>
        <v xml:space="preserve">CatCode: 'CI', </v>
      </c>
      <c r="U29" t="str">
        <f t="shared" si="4"/>
        <v xml:space="preserve">Item: 'Capitalised Interest', </v>
      </c>
      <c r="V29" t="str">
        <f t="shared" si="5"/>
        <v xml:space="preserve">ItemType: 'ITEM', </v>
      </c>
      <c r="W29" t="str">
        <f t="shared" si="6"/>
        <v xml:space="preserve">Formula: 'NA', </v>
      </c>
      <c r="X29" t="str">
        <f t="shared" si="2"/>
        <v xml:space="preserve">DependentItems: 'Y0.CI', </v>
      </c>
      <c r="Y29" t="str">
        <f t="shared" si="7"/>
        <v xml:space="preserve">AmtYr1: null, </v>
      </c>
      <c r="Z29" t="str">
        <f t="shared" si="8"/>
        <v xml:space="preserve">AmtYr2: null, </v>
      </c>
      <c r="AA29" t="str">
        <f t="shared" si="9"/>
        <v xml:space="preserve">AmtYr3: null, </v>
      </c>
      <c r="AB29" t="str">
        <f t="shared" si="10"/>
        <v xml:space="preserve">AmtYr4: null, </v>
      </c>
      <c r="AC29" t="str">
        <f t="shared" si="11"/>
        <v xml:space="preserve">AmtYr5: null, </v>
      </c>
      <c r="AD29" t="str">
        <f t="shared" si="12"/>
        <v xml:space="preserve">NoteYr1: '', </v>
      </c>
      <c r="AE29" t="str">
        <f t="shared" si="13"/>
        <v xml:space="preserve">NoteYr2: '', </v>
      </c>
      <c r="AF29" t="str">
        <f t="shared" si="14"/>
        <v xml:space="preserve">NoteYr3: '', </v>
      </c>
      <c r="AG29" t="str">
        <f t="shared" si="15"/>
        <v xml:space="preserve">NoteYr4: '', </v>
      </c>
      <c r="AH29" t="str">
        <f t="shared" si="16"/>
        <v>NoteYr5: '', },</v>
      </c>
      <c r="AI29" t="str">
        <f t="shared" si="17"/>
        <v>{ FssType: 'BS', Seq: 28, CatCode: 'CI', Item: 'Capitalised Interest', ItemType: 'ITEM', Formula: 'NA', DependentItems: 'Y0.CI', AmtYr1: null, AmtYr2: null, AmtYr3: null, AmtYr4: null, AmtYr5: null, NoteYr1: '', NoteYr2: '', NoteYr3: '', NoteYr4: '', NoteYr5: '', },</v>
      </c>
    </row>
    <row r="30" spans="1:35" x14ac:dyDescent="0.35">
      <c r="A30" t="s">
        <v>253</v>
      </c>
      <c r="B30">
        <v>29</v>
      </c>
      <c r="C30" t="s">
        <v>35</v>
      </c>
      <c r="D30" t="s">
        <v>138</v>
      </c>
      <c r="E30" t="s">
        <v>142</v>
      </c>
      <c r="F30" t="s">
        <v>154</v>
      </c>
      <c r="G30" t="s">
        <v>294</v>
      </c>
      <c r="H30">
        <v>-3020</v>
      </c>
      <c r="I30">
        <v>-3464</v>
      </c>
      <c r="J30">
        <v>-3374</v>
      </c>
      <c r="K30">
        <v>-3578</v>
      </c>
      <c r="L30">
        <v>-3622</v>
      </c>
      <c r="R30" t="str">
        <f t="shared" si="0"/>
        <v xml:space="preserve">{ FssType: 'BS', </v>
      </c>
      <c r="S30" t="str">
        <f t="shared" si="1"/>
        <v xml:space="preserve">Seq: 29, </v>
      </c>
      <c r="T30" t="str">
        <f t="shared" si="3"/>
        <v xml:space="preserve">CatCode: 'ADEP', </v>
      </c>
      <c r="U30" t="str">
        <f t="shared" si="4"/>
        <v xml:space="preserve">Item: 'Accumulated Depreciation', </v>
      </c>
      <c r="V30" t="str">
        <f t="shared" si="5"/>
        <v xml:space="preserve">ItemType: 'CAT', </v>
      </c>
      <c r="W30" t="str">
        <f t="shared" si="6"/>
        <v xml:space="preserve">Formula: 'SUMUP', </v>
      </c>
      <c r="X30" t="str">
        <f t="shared" si="2"/>
        <v xml:space="preserve">DependentItems: 'Y0.NFA', </v>
      </c>
      <c r="Y30" t="str">
        <f t="shared" si="7"/>
        <v xml:space="preserve">AmtYr1: -3020, </v>
      </c>
      <c r="Z30" t="str">
        <f t="shared" si="8"/>
        <v xml:space="preserve">AmtYr2: -3464, </v>
      </c>
      <c r="AA30" t="str">
        <f t="shared" si="9"/>
        <v xml:space="preserve">AmtYr3: -3374, </v>
      </c>
      <c r="AB30" t="str">
        <f t="shared" si="10"/>
        <v xml:space="preserve">AmtYr4: -3578, </v>
      </c>
      <c r="AC30" t="str">
        <f t="shared" si="11"/>
        <v xml:space="preserve">AmtYr5: -3622, </v>
      </c>
      <c r="AD30" t="str">
        <f t="shared" si="12"/>
        <v xml:space="preserve">NoteYr1: '', </v>
      </c>
      <c r="AE30" t="str">
        <f t="shared" si="13"/>
        <v xml:space="preserve">NoteYr2: '', </v>
      </c>
      <c r="AF30" t="str">
        <f t="shared" si="14"/>
        <v xml:space="preserve">NoteYr3: '', </v>
      </c>
      <c r="AG30" t="str">
        <f t="shared" si="15"/>
        <v xml:space="preserve">NoteYr4: '', </v>
      </c>
      <c r="AH30" t="str">
        <f t="shared" si="16"/>
        <v>NoteYr5: '', },</v>
      </c>
      <c r="AI30" t="str">
        <f t="shared" si="17"/>
        <v>{ FssType: 'BS', Seq: 29, CatCode: 'ADEP', Item: 'Accumulated Depreciation', ItemType: 'CAT', Formula: 'SUMUP', DependentItems: 'Y0.NFA', AmtYr1: -3020, AmtYr2: -3464, AmtYr3: -3374, AmtYr4: -3578, AmtYr5: -3622, NoteYr1: '', NoteYr2: '', NoteYr3: '', NoteYr4: '', NoteYr5: '', },</v>
      </c>
    </row>
    <row r="31" spans="1:35" x14ac:dyDescent="0.35">
      <c r="A31" t="s">
        <v>253</v>
      </c>
      <c r="B31">
        <v>30</v>
      </c>
      <c r="C31" t="s">
        <v>35</v>
      </c>
      <c r="D31" t="s">
        <v>36</v>
      </c>
      <c r="E31" t="s">
        <v>143</v>
      </c>
      <c r="F31" t="s">
        <v>141</v>
      </c>
      <c r="G31" t="s">
        <v>297</v>
      </c>
      <c r="H31">
        <v>-3020</v>
      </c>
      <c r="I31">
        <v>-3464</v>
      </c>
      <c r="J31">
        <v>-3374</v>
      </c>
      <c r="K31">
        <v>-3578</v>
      </c>
      <c r="L31">
        <v>-3622</v>
      </c>
      <c r="R31" t="str">
        <f t="shared" si="0"/>
        <v xml:space="preserve">{ FssType: 'BS', </v>
      </c>
      <c r="S31" t="str">
        <f t="shared" si="1"/>
        <v xml:space="preserve">Seq: 30, </v>
      </c>
      <c r="T31" t="str">
        <f t="shared" si="3"/>
        <v xml:space="preserve">CatCode: 'ADEP', </v>
      </c>
      <c r="U31" t="str">
        <f t="shared" si="4"/>
        <v xml:space="preserve">Item: 'Less : Accumulated Depreciation', </v>
      </c>
      <c r="V31" t="str">
        <f t="shared" si="5"/>
        <v xml:space="preserve">ItemType: 'ITEM', </v>
      </c>
      <c r="W31" t="str">
        <f t="shared" si="6"/>
        <v xml:space="preserve">Formula: 'NA', </v>
      </c>
      <c r="X31" t="str">
        <f t="shared" si="2"/>
        <v xml:space="preserve">DependentItems: 'Y0.ADEP', </v>
      </c>
      <c r="Y31" t="str">
        <f t="shared" si="7"/>
        <v xml:space="preserve">AmtYr1: -3020, </v>
      </c>
      <c r="Z31" t="str">
        <f t="shared" si="8"/>
        <v xml:space="preserve">AmtYr2: -3464, </v>
      </c>
      <c r="AA31" t="str">
        <f t="shared" si="9"/>
        <v xml:space="preserve">AmtYr3: -3374, </v>
      </c>
      <c r="AB31" t="str">
        <f t="shared" si="10"/>
        <v xml:space="preserve">AmtYr4: -3578, </v>
      </c>
      <c r="AC31" t="str">
        <f t="shared" si="11"/>
        <v xml:space="preserve">AmtYr5: -3622, </v>
      </c>
      <c r="AD31" t="str">
        <f t="shared" si="12"/>
        <v xml:space="preserve">NoteYr1: '', </v>
      </c>
      <c r="AE31" t="str">
        <f t="shared" si="13"/>
        <v xml:space="preserve">NoteYr2: '', </v>
      </c>
      <c r="AF31" t="str">
        <f t="shared" si="14"/>
        <v xml:space="preserve">NoteYr3: '', </v>
      </c>
      <c r="AG31" t="str">
        <f t="shared" si="15"/>
        <v xml:space="preserve">NoteYr4: '', </v>
      </c>
      <c r="AH31" t="str">
        <f t="shared" si="16"/>
        <v>NoteYr5: '', },</v>
      </c>
      <c r="AI31" t="str">
        <f t="shared" si="17"/>
        <v>{ FssType: 'BS', Seq: 30, CatCode: 'ADEP', Item: 'Less : Accumulated Depreciation', ItemType: 'ITEM', Formula: 'NA', DependentItems: 'Y0.ADEP', AmtYr1: -3020, AmtYr2: -3464, AmtYr3: -3374, AmtYr4: -3578, AmtYr5: -3622, NoteYr1: '', NoteYr2: '', NoteYr3: '', NoteYr4: '', NoteYr5: '', },</v>
      </c>
    </row>
    <row r="32" spans="1:35" x14ac:dyDescent="0.35">
      <c r="A32" t="s">
        <v>253</v>
      </c>
      <c r="B32">
        <v>31</v>
      </c>
      <c r="C32" t="s">
        <v>29</v>
      </c>
      <c r="D32" t="s">
        <v>37</v>
      </c>
      <c r="E32" t="s">
        <v>759</v>
      </c>
      <c r="F32" t="s">
        <v>277</v>
      </c>
      <c r="G32" t="s">
        <v>298</v>
      </c>
      <c r="H32">
        <v>447</v>
      </c>
      <c r="I32">
        <v>2</v>
      </c>
      <c r="J32">
        <v>254</v>
      </c>
      <c r="K32">
        <v>237</v>
      </c>
      <c r="L32">
        <v>164</v>
      </c>
      <c r="R32" t="str">
        <f t="shared" si="0"/>
        <v xml:space="preserve">{ FssType: 'BS', </v>
      </c>
      <c r="S32" t="str">
        <f t="shared" si="1"/>
        <v xml:space="preserve">Seq: 31, </v>
      </c>
      <c r="T32" t="str">
        <f t="shared" si="3"/>
        <v xml:space="preserve">CatCode: 'NFA', </v>
      </c>
      <c r="U32" t="str">
        <f t="shared" si="4"/>
        <v xml:space="preserve">Item: 'NET FIXED ASSETS', </v>
      </c>
      <c r="V32" t="str">
        <f t="shared" si="5"/>
        <v xml:space="preserve">ItemType: 'CALC_CAT', </v>
      </c>
      <c r="W32" t="str">
        <f t="shared" si="6"/>
        <v xml:space="preserve">Formula: 'Y0.FA + Y0.CI + Y0.ADEP', </v>
      </c>
      <c r="X32" t="str">
        <f t="shared" si="2"/>
        <v xml:space="preserve">DependentItems: 'Y0.NCA', </v>
      </c>
      <c r="Y32" t="str">
        <f t="shared" si="7"/>
        <v xml:space="preserve">AmtYr1: 447, </v>
      </c>
      <c r="Z32" t="str">
        <f t="shared" si="8"/>
        <v xml:space="preserve">AmtYr2: 2, </v>
      </c>
      <c r="AA32" t="str">
        <f t="shared" si="9"/>
        <v xml:space="preserve">AmtYr3: 254, </v>
      </c>
      <c r="AB32" t="str">
        <f t="shared" si="10"/>
        <v xml:space="preserve">AmtYr4: 237, </v>
      </c>
      <c r="AC32" t="str">
        <f t="shared" si="11"/>
        <v xml:space="preserve">AmtYr5: 164, </v>
      </c>
      <c r="AD32" t="str">
        <f t="shared" si="12"/>
        <v xml:space="preserve">NoteYr1: '', </v>
      </c>
      <c r="AE32" t="str">
        <f t="shared" si="13"/>
        <v xml:space="preserve">NoteYr2: '', </v>
      </c>
      <c r="AF32" t="str">
        <f t="shared" si="14"/>
        <v xml:space="preserve">NoteYr3: '', </v>
      </c>
      <c r="AG32" t="str">
        <f t="shared" si="15"/>
        <v xml:space="preserve">NoteYr4: '', </v>
      </c>
      <c r="AH32" t="str">
        <f t="shared" si="16"/>
        <v>NoteYr5: '', },</v>
      </c>
      <c r="AI32" t="str">
        <f t="shared" si="17"/>
        <v>{ FssType: 'BS', Seq: 31, CatCode: 'NFA', Item: 'NET FIXED ASSETS', ItemType: 'CALC_CAT', Formula: 'Y0.FA + Y0.CI + Y0.ADEP', DependentItems: 'Y0.NCA', AmtYr1: 447, AmtYr2: 2, AmtYr3: 254, AmtYr4: 237, AmtYr5: 164, NoteYr1: '', NoteYr2: '', NoteYr3: '', NoteYr4: '', NoteYr5: '', },</v>
      </c>
    </row>
    <row r="33" spans="1:35" x14ac:dyDescent="0.35">
      <c r="A33" t="s">
        <v>253</v>
      </c>
      <c r="B33">
        <v>32</v>
      </c>
      <c r="C33" t="s">
        <v>39</v>
      </c>
      <c r="D33" t="s">
        <v>40</v>
      </c>
      <c r="E33" t="s">
        <v>142</v>
      </c>
      <c r="F33" t="s">
        <v>154</v>
      </c>
      <c r="G33" t="s">
        <v>299</v>
      </c>
      <c r="R33" t="str">
        <f t="shared" si="0"/>
        <v xml:space="preserve">{ FssType: 'BS', </v>
      </c>
      <c r="S33" t="str">
        <f t="shared" si="1"/>
        <v xml:space="preserve">Seq: 32, </v>
      </c>
      <c r="T33" t="str">
        <f t="shared" si="3"/>
        <v xml:space="preserve">CatCode: 'INS', </v>
      </c>
      <c r="U33" t="str">
        <f t="shared" si="4"/>
        <v xml:space="preserve">Item: 'Investments', </v>
      </c>
      <c r="V33" t="str">
        <f t="shared" si="5"/>
        <v xml:space="preserve">ItemType: 'CAT', </v>
      </c>
      <c r="W33" t="str">
        <f t="shared" si="6"/>
        <v xml:space="preserve">Formula: 'SUMUP', </v>
      </c>
      <c r="X33" t="str">
        <f t="shared" si="2"/>
        <v xml:space="preserve">DependentItems: 'Y0.OA', </v>
      </c>
      <c r="Y33" t="str">
        <f t="shared" si="7"/>
        <v xml:space="preserve">AmtYr1: null, </v>
      </c>
      <c r="Z33" t="str">
        <f t="shared" si="8"/>
        <v xml:space="preserve">AmtYr2: null, </v>
      </c>
      <c r="AA33" t="str">
        <f t="shared" si="9"/>
        <v xml:space="preserve">AmtYr3: null, </v>
      </c>
      <c r="AB33" t="str">
        <f t="shared" si="10"/>
        <v xml:space="preserve">AmtYr4: null, </v>
      </c>
      <c r="AC33" t="str">
        <f t="shared" si="11"/>
        <v xml:space="preserve">AmtYr5: null, </v>
      </c>
      <c r="AD33" t="str">
        <f t="shared" si="12"/>
        <v xml:space="preserve">NoteYr1: '', </v>
      </c>
      <c r="AE33" t="str">
        <f t="shared" si="13"/>
        <v xml:space="preserve">NoteYr2: '', </v>
      </c>
      <c r="AF33" t="str">
        <f t="shared" si="14"/>
        <v xml:space="preserve">NoteYr3: '', </v>
      </c>
      <c r="AG33" t="str">
        <f t="shared" si="15"/>
        <v xml:space="preserve">NoteYr4: '', </v>
      </c>
      <c r="AH33" t="str">
        <f t="shared" si="16"/>
        <v>NoteYr5: '', },</v>
      </c>
      <c r="AI33" t="str">
        <f t="shared" si="17"/>
        <v>{ FssType: 'BS', Seq: 32, CatCode: 'INS', Item: 'Investments', ItemType: 'CAT', Formula: 'SUMUP', DependentItems: 'Y0.OA', AmtYr1: null, AmtYr2: null, AmtYr3: null, AmtYr4: null, AmtYr5: null, NoteYr1: '', NoteYr2: '', NoteYr3: '', NoteYr4: '', NoteYr5: '', },</v>
      </c>
    </row>
    <row r="34" spans="1:35" x14ac:dyDescent="0.35">
      <c r="A34" t="s">
        <v>253</v>
      </c>
      <c r="B34">
        <v>33</v>
      </c>
      <c r="C34" t="s">
        <v>39</v>
      </c>
      <c r="D34" t="s">
        <v>42</v>
      </c>
      <c r="E34" t="s">
        <v>143</v>
      </c>
      <c r="F34" t="s">
        <v>141</v>
      </c>
      <c r="G34" t="s">
        <v>300</v>
      </c>
      <c r="R34" t="str">
        <f t="shared" ref="R34:R65" si="34">"{ " &amp; A$1 &amp; ": '" &amp; A34 &amp; "', "</f>
        <v xml:space="preserve">{ FssType: 'BS', </v>
      </c>
      <c r="S34" t="str">
        <f t="shared" ref="S34:S65" si="35">B$1 &amp; ": " &amp; B34 &amp; ", "</f>
        <v xml:space="preserve">Seq: 33, </v>
      </c>
      <c r="T34" t="str">
        <f t="shared" si="3"/>
        <v xml:space="preserve">CatCode: 'INS', </v>
      </c>
      <c r="U34" t="str">
        <f t="shared" si="4"/>
        <v xml:space="preserve">Item: 'Investments in Subsidiaries/Associates', </v>
      </c>
      <c r="V34" t="str">
        <f t="shared" si="5"/>
        <v xml:space="preserve">ItemType: 'ITEM', </v>
      </c>
      <c r="W34" t="str">
        <f t="shared" si="6"/>
        <v xml:space="preserve">Formula: 'NA', </v>
      </c>
      <c r="X34" t="str">
        <f t="shared" si="2"/>
        <v xml:space="preserve">DependentItems: 'Y0.INS', </v>
      </c>
      <c r="Y34" t="str">
        <f t="shared" si="7"/>
        <v xml:space="preserve">AmtYr1: null, </v>
      </c>
      <c r="Z34" t="str">
        <f t="shared" si="8"/>
        <v xml:space="preserve">AmtYr2: null, </v>
      </c>
      <c r="AA34" t="str">
        <f t="shared" si="9"/>
        <v xml:space="preserve">AmtYr3: null, </v>
      </c>
      <c r="AB34" t="str">
        <f t="shared" si="10"/>
        <v xml:space="preserve">AmtYr4: null, </v>
      </c>
      <c r="AC34" t="str">
        <f t="shared" si="11"/>
        <v xml:space="preserve">AmtYr5: null, </v>
      </c>
      <c r="AD34" t="str">
        <f t="shared" si="12"/>
        <v xml:space="preserve">NoteYr1: '', </v>
      </c>
      <c r="AE34" t="str">
        <f t="shared" si="13"/>
        <v xml:space="preserve">NoteYr2: '', </v>
      </c>
      <c r="AF34" t="str">
        <f t="shared" si="14"/>
        <v xml:space="preserve">NoteYr3: '', </v>
      </c>
      <c r="AG34" t="str">
        <f t="shared" si="15"/>
        <v xml:space="preserve">NoteYr4: '', </v>
      </c>
      <c r="AH34" t="str">
        <f t="shared" si="16"/>
        <v>NoteYr5: '', },</v>
      </c>
      <c r="AI34" t="str">
        <f t="shared" si="17"/>
        <v>{ FssType: 'BS', Seq: 33, CatCode: 'INS', Item: 'Investments in Subsidiaries/Associates', ItemType: 'ITEM', Formula: 'NA', DependentItems: 'Y0.INS', AmtYr1: null, AmtYr2: null, AmtYr3: null, AmtYr4: null, AmtYr5: null, NoteYr1: '', NoteYr2: '', NoteYr3: '', NoteYr4: '', NoteYr5: '', },</v>
      </c>
    </row>
    <row r="35" spans="1:35" x14ac:dyDescent="0.35">
      <c r="A35" t="s">
        <v>253</v>
      </c>
      <c r="B35">
        <v>34</v>
      </c>
      <c r="C35" t="s">
        <v>39</v>
      </c>
      <c r="D35" t="s">
        <v>40</v>
      </c>
      <c r="E35" t="s">
        <v>143</v>
      </c>
      <c r="F35" t="s">
        <v>141</v>
      </c>
      <c r="G35" t="s">
        <v>300</v>
      </c>
      <c r="R35" t="str">
        <f t="shared" si="34"/>
        <v xml:space="preserve">{ FssType: 'BS', </v>
      </c>
      <c r="S35" t="str">
        <f t="shared" si="35"/>
        <v xml:space="preserve">Seq: 34, </v>
      </c>
      <c r="T35" t="str">
        <f t="shared" si="3"/>
        <v xml:space="preserve">CatCode: 'INS', </v>
      </c>
      <c r="U35" t="str">
        <f t="shared" si="4"/>
        <v xml:space="preserve">Item: 'Investments', </v>
      </c>
      <c r="V35" t="str">
        <f t="shared" si="5"/>
        <v xml:space="preserve">ItemType: 'ITEM', </v>
      </c>
      <c r="W35" t="str">
        <f t="shared" si="6"/>
        <v xml:space="preserve">Formula: 'NA', </v>
      </c>
      <c r="X35" t="str">
        <f t="shared" si="2"/>
        <v xml:space="preserve">DependentItems: 'Y0.INS', </v>
      </c>
      <c r="Y35" t="str">
        <f t="shared" si="7"/>
        <v xml:space="preserve">AmtYr1: null, </v>
      </c>
      <c r="Z35" t="str">
        <f t="shared" si="8"/>
        <v xml:space="preserve">AmtYr2: null, </v>
      </c>
      <c r="AA35" t="str">
        <f t="shared" si="9"/>
        <v xml:space="preserve">AmtYr3: null, </v>
      </c>
      <c r="AB35" t="str">
        <f t="shared" si="10"/>
        <v xml:space="preserve">AmtYr4: null, </v>
      </c>
      <c r="AC35" t="str">
        <f t="shared" si="11"/>
        <v xml:space="preserve">AmtYr5: null, </v>
      </c>
      <c r="AD35" t="str">
        <f t="shared" si="12"/>
        <v xml:space="preserve">NoteYr1: '', </v>
      </c>
      <c r="AE35" t="str">
        <f t="shared" si="13"/>
        <v xml:space="preserve">NoteYr2: '', </v>
      </c>
      <c r="AF35" t="str">
        <f t="shared" si="14"/>
        <v xml:space="preserve">NoteYr3: '', </v>
      </c>
      <c r="AG35" t="str">
        <f t="shared" si="15"/>
        <v xml:space="preserve">NoteYr4: '', </v>
      </c>
      <c r="AH35" t="str">
        <f t="shared" si="16"/>
        <v>NoteYr5: '', },</v>
      </c>
      <c r="AI35" t="str">
        <f t="shared" si="17"/>
        <v>{ FssType: 'BS', Seq: 34, CatCode: 'INS', Item: 'Investments', ItemType: 'ITEM', Formula: 'NA', DependentItems: 'Y0.INS', AmtYr1: null, AmtYr2: null, AmtYr3: null, AmtYr4: null, AmtYr5: null, NoteYr1: '', NoteYr2: '', NoteYr3: '', NoteYr4: '', NoteYr5: '', },</v>
      </c>
    </row>
    <row r="36" spans="1:35" x14ac:dyDescent="0.35">
      <c r="A36" t="s">
        <v>253</v>
      </c>
      <c r="B36">
        <v>35</v>
      </c>
      <c r="C36" t="s">
        <v>43</v>
      </c>
      <c r="D36" t="s">
        <v>44</v>
      </c>
      <c r="E36" t="s">
        <v>142</v>
      </c>
      <c r="F36" t="s">
        <v>154</v>
      </c>
      <c r="G36" t="s">
        <v>299</v>
      </c>
      <c r="R36" t="str">
        <f t="shared" si="34"/>
        <v xml:space="preserve">{ FssType: 'BS', </v>
      </c>
      <c r="S36" t="str">
        <f t="shared" si="35"/>
        <v xml:space="preserve">Seq: 35, </v>
      </c>
      <c r="T36" t="str">
        <f t="shared" si="3"/>
        <v xml:space="preserve">CatCode: 'RPA', </v>
      </c>
      <c r="U36" t="str">
        <f t="shared" si="4"/>
        <v xml:space="preserve">Item: 'Related Parties Assets', </v>
      </c>
      <c r="V36" t="str">
        <f t="shared" si="5"/>
        <v xml:space="preserve">ItemType: 'CAT', </v>
      </c>
      <c r="W36" t="str">
        <f t="shared" si="6"/>
        <v xml:space="preserve">Formula: 'SUMUP', </v>
      </c>
      <c r="X36" t="str">
        <f t="shared" si="2"/>
        <v xml:space="preserve">DependentItems: 'Y0.OA', </v>
      </c>
      <c r="Y36" t="str">
        <f t="shared" si="7"/>
        <v xml:space="preserve">AmtYr1: null, </v>
      </c>
      <c r="Z36" t="str">
        <f t="shared" si="8"/>
        <v xml:space="preserve">AmtYr2: null, </v>
      </c>
      <c r="AA36" t="str">
        <f t="shared" si="9"/>
        <v xml:space="preserve">AmtYr3: null, </v>
      </c>
      <c r="AB36" t="str">
        <f t="shared" si="10"/>
        <v xml:space="preserve">AmtYr4: null, </v>
      </c>
      <c r="AC36" t="str">
        <f t="shared" si="11"/>
        <v xml:space="preserve">AmtYr5: null, </v>
      </c>
      <c r="AD36" t="str">
        <f t="shared" si="12"/>
        <v xml:space="preserve">NoteYr1: '', </v>
      </c>
      <c r="AE36" t="str">
        <f t="shared" si="13"/>
        <v xml:space="preserve">NoteYr2: '', </v>
      </c>
      <c r="AF36" t="str">
        <f t="shared" si="14"/>
        <v xml:space="preserve">NoteYr3: '', </v>
      </c>
      <c r="AG36" t="str">
        <f t="shared" si="15"/>
        <v xml:space="preserve">NoteYr4: '', </v>
      </c>
      <c r="AH36" t="str">
        <f t="shared" si="16"/>
        <v>NoteYr5: '', },</v>
      </c>
      <c r="AI36" t="str">
        <f t="shared" si="17"/>
        <v>{ FssType: 'BS', Seq: 35, CatCode: 'RPA', Item: 'Related Parties Assets', ItemType: 'CAT', Formula: 'SUMUP', DependentItems: 'Y0.OA', AmtYr1: null, AmtYr2: null, AmtYr3: null, AmtYr4: null, AmtYr5: null, NoteYr1: '', NoteYr2: '', NoteYr3: '', NoteYr4: '', NoteYr5: '', },</v>
      </c>
    </row>
    <row r="37" spans="1:35" x14ac:dyDescent="0.35">
      <c r="A37" t="s">
        <v>253</v>
      </c>
      <c r="B37">
        <v>36</v>
      </c>
      <c r="C37" t="s">
        <v>43</v>
      </c>
      <c r="D37" t="s">
        <v>45</v>
      </c>
      <c r="E37" t="s">
        <v>143</v>
      </c>
      <c r="F37" t="s">
        <v>141</v>
      </c>
      <c r="G37" t="s">
        <v>301</v>
      </c>
      <c r="R37" t="str">
        <f t="shared" si="34"/>
        <v xml:space="preserve">{ FssType: 'BS', </v>
      </c>
      <c r="S37" t="str">
        <f t="shared" si="35"/>
        <v xml:space="preserve">Seq: 36, </v>
      </c>
      <c r="T37" t="str">
        <f t="shared" si="3"/>
        <v xml:space="preserve">CatCode: 'RPA', </v>
      </c>
      <c r="U37" t="str">
        <f t="shared" si="4"/>
        <v xml:space="preserve">Item: 'Due from Parent/Subsidiaries', </v>
      </c>
      <c r="V37" t="str">
        <f t="shared" si="5"/>
        <v xml:space="preserve">ItemType: 'ITEM', </v>
      </c>
      <c r="W37" t="str">
        <f t="shared" si="6"/>
        <v xml:space="preserve">Formula: 'NA', </v>
      </c>
      <c r="X37" t="str">
        <f t="shared" si="2"/>
        <v xml:space="preserve">DependentItems: 'Y0.RPA', </v>
      </c>
      <c r="Y37" t="str">
        <f t="shared" si="7"/>
        <v xml:space="preserve">AmtYr1: null, </v>
      </c>
      <c r="Z37" t="str">
        <f t="shared" si="8"/>
        <v xml:space="preserve">AmtYr2: null, </v>
      </c>
      <c r="AA37" t="str">
        <f t="shared" si="9"/>
        <v xml:space="preserve">AmtYr3: null, </v>
      </c>
      <c r="AB37" t="str">
        <f t="shared" si="10"/>
        <v xml:space="preserve">AmtYr4: null, </v>
      </c>
      <c r="AC37" t="str">
        <f t="shared" si="11"/>
        <v xml:space="preserve">AmtYr5: null, </v>
      </c>
      <c r="AD37" t="str">
        <f t="shared" si="12"/>
        <v xml:space="preserve">NoteYr1: '', </v>
      </c>
      <c r="AE37" t="str">
        <f t="shared" si="13"/>
        <v xml:space="preserve">NoteYr2: '', </v>
      </c>
      <c r="AF37" t="str">
        <f t="shared" si="14"/>
        <v xml:space="preserve">NoteYr3: '', </v>
      </c>
      <c r="AG37" t="str">
        <f t="shared" si="15"/>
        <v xml:space="preserve">NoteYr4: '', </v>
      </c>
      <c r="AH37" t="str">
        <f t="shared" si="16"/>
        <v>NoteYr5: '', },</v>
      </c>
      <c r="AI37" t="str">
        <f t="shared" si="17"/>
        <v>{ FssType: 'BS', Seq: 36, CatCode: 'RPA', Item: 'Due from Parent/Subsidiaries', ItemType: 'ITEM', Formula: 'NA', DependentItems: 'Y0.RPA', AmtYr1: null, AmtYr2: null, AmtYr3: null, AmtYr4: null, AmtYr5: null, NoteYr1: '', NoteYr2: '', NoteYr3: '', NoteYr4: '', NoteYr5: '', },</v>
      </c>
    </row>
    <row r="38" spans="1:35" x14ac:dyDescent="0.35">
      <c r="A38" t="s">
        <v>253</v>
      </c>
      <c r="B38">
        <v>37</v>
      </c>
      <c r="C38" t="s">
        <v>43</v>
      </c>
      <c r="D38" t="s">
        <v>46</v>
      </c>
      <c r="E38" t="s">
        <v>143</v>
      </c>
      <c r="F38" t="s">
        <v>141</v>
      </c>
      <c r="G38" t="s">
        <v>301</v>
      </c>
      <c r="R38" t="str">
        <f t="shared" si="34"/>
        <v xml:space="preserve">{ FssType: 'BS', </v>
      </c>
      <c r="S38" t="str">
        <f t="shared" si="35"/>
        <v xml:space="preserve">Seq: 37, </v>
      </c>
      <c r="T38" t="str">
        <f t="shared" si="3"/>
        <v xml:space="preserve">CatCode: 'RPA', </v>
      </c>
      <c r="U38" t="str">
        <f t="shared" si="4"/>
        <v xml:space="preserve">Item: 'Due from Associates/Other Related Parties', </v>
      </c>
      <c r="V38" t="str">
        <f t="shared" si="5"/>
        <v xml:space="preserve">ItemType: 'ITEM', </v>
      </c>
      <c r="W38" t="str">
        <f t="shared" si="6"/>
        <v xml:space="preserve">Formula: 'NA', </v>
      </c>
      <c r="X38" t="str">
        <f t="shared" si="2"/>
        <v xml:space="preserve">DependentItems: 'Y0.RPA', </v>
      </c>
      <c r="Y38" t="str">
        <f t="shared" si="7"/>
        <v xml:space="preserve">AmtYr1: null, </v>
      </c>
      <c r="Z38" t="str">
        <f t="shared" si="8"/>
        <v xml:space="preserve">AmtYr2: null, </v>
      </c>
      <c r="AA38" t="str">
        <f t="shared" si="9"/>
        <v xml:space="preserve">AmtYr3: null, </v>
      </c>
      <c r="AB38" t="str">
        <f t="shared" si="10"/>
        <v xml:space="preserve">AmtYr4: null, </v>
      </c>
      <c r="AC38" t="str">
        <f t="shared" si="11"/>
        <v xml:space="preserve">AmtYr5: null, </v>
      </c>
      <c r="AD38" t="str">
        <f t="shared" si="12"/>
        <v xml:space="preserve">NoteYr1: '', </v>
      </c>
      <c r="AE38" t="str">
        <f t="shared" si="13"/>
        <v xml:space="preserve">NoteYr2: '', </v>
      </c>
      <c r="AF38" t="str">
        <f t="shared" si="14"/>
        <v xml:space="preserve">NoteYr3: '', </v>
      </c>
      <c r="AG38" t="str">
        <f t="shared" si="15"/>
        <v xml:space="preserve">NoteYr4: '', </v>
      </c>
      <c r="AH38" t="str">
        <f t="shared" si="16"/>
        <v>NoteYr5: '', },</v>
      </c>
      <c r="AI38" t="str">
        <f t="shared" si="17"/>
        <v>{ FssType: 'BS', Seq: 37, CatCode: 'RPA', Item: 'Due from Associates/Other Related Parties', ItemType: 'ITEM', Formula: 'NA', DependentItems: 'Y0.RPA', AmtYr1: null, AmtYr2: null, AmtYr3: null, AmtYr4: null, AmtYr5: null, NoteYr1: '', NoteYr2: '', NoteYr3: '', NoteYr4: '', NoteYr5: '', },</v>
      </c>
    </row>
    <row r="39" spans="1:35" x14ac:dyDescent="0.35">
      <c r="A39" t="s">
        <v>253</v>
      </c>
      <c r="B39">
        <v>38</v>
      </c>
      <c r="C39" t="s">
        <v>43</v>
      </c>
      <c r="D39" t="s">
        <v>44</v>
      </c>
      <c r="E39" t="s">
        <v>143</v>
      </c>
      <c r="F39" t="s">
        <v>141</v>
      </c>
      <c r="G39" t="s">
        <v>301</v>
      </c>
      <c r="R39" t="str">
        <f t="shared" si="34"/>
        <v xml:space="preserve">{ FssType: 'BS', </v>
      </c>
      <c r="S39" t="str">
        <f t="shared" si="35"/>
        <v xml:space="preserve">Seq: 38, </v>
      </c>
      <c r="T39" t="str">
        <f t="shared" si="3"/>
        <v xml:space="preserve">CatCode: 'RPA', </v>
      </c>
      <c r="U39" t="str">
        <f t="shared" si="4"/>
        <v xml:space="preserve">Item: 'Related Parties Assets', </v>
      </c>
      <c r="V39" t="str">
        <f t="shared" si="5"/>
        <v xml:space="preserve">ItemType: 'ITEM', </v>
      </c>
      <c r="W39" t="str">
        <f t="shared" si="6"/>
        <v xml:space="preserve">Formula: 'NA', </v>
      </c>
      <c r="X39" t="str">
        <f t="shared" si="2"/>
        <v xml:space="preserve">DependentItems: 'Y0.RPA', </v>
      </c>
      <c r="Y39" t="str">
        <f t="shared" si="7"/>
        <v xml:space="preserve">AmtYr1: null, </v>
      </c>
      <c r="Z39" t="str">
        <f t="shared" si="8"/>
        <v xml:space="preserve">AmtYr2: null, </v>
      </c>
      <c r="AA39" t="str">
        <f t="shared" si="9"/>
        <v xml:space="preserve">AmtYr3: null, </v>
      </c>
      <c r="AB39" t="str">
        <f t="shared" si="10"/>
        <v xml:space="preserve">AmtYr4: null, </v>
      </c>
      <c r="AC39" t="str">
        <f t="shared" si="11"/>
        <v xml:space="preserve">AmtYr5: null, </v>
      </c>
      <c r="AD39" t="str">
        <f t="shared" si="12"/>
        <v xml:space="preserve">NoteYr1: '', </v>
      </c>
      <c r="AE39" t="str">
        <f t="shared" si="13"/>
        <v xml:space="preserve">NoteYr2: '', </v>
      </c>
      <c r="AF39" t="str">
        <f t="shared" si="14"/>
        <v xml:space="preserve">NoteYr3: '', </v>
      </c>
      <c r="AG39" t="str">
        <f t="shared" si="15"/>
        <v xml:space="preserve">NoteYr4: '', </v>
      </c>
      <c r="AH39" t="str">
        <f t="shared" si="16"/>
        <v>NoteYr5: '', },</v>
      </c>
      <c r="AI39" t="str">
        <f t="shared" si="17"/>
        <v>{ FssType: 'BS', Seq: 38, CatCode: 'RPA', Item: 'Related Parties Assets', ItemType: 'ITEM', Formula: 'NA', DependentItems: 'Y0.RPA', AmtYr1: null, AmtYr2: null, AmtYr3: null, AmtYr4: null, AmtYr5: null, NoteYr1: '', NoteYr2: '', NoteYr3: '', NoteYr4: '', NoteYr5: '', },</v>
      </c>
    </row>
    <row r="40" spans="1:35" x14ac:dyDescent="0.35">
      <c r="A40" t="s">
        <v>253</v>
      </c>
      <c r="B40">
        <v>39</v>
      </c>
      <c r="C40" t="s">
        <v>47</v>
      </c>
      <c r="D40" t="s">
        <v>48</v>
      </c>
      <c r="E40" t="s">
        <v>142</v>
      </c>
      <c r="F40" t="s">
        <v>154</v>
      </c>
      <c r="G40" t="s">
        <v>299</v>
      </c>
      <c r="R40" t="str">
        <f t="shared" si="34"/>
        <v xml:space="preserve">{ FssType: 'BS', </v>
      </c>
      <c r="S40" t="str">
        <f t="shared" si="35"/>
        <v xml:space="preserve">Seq: 39, </v>
      </c>
      <c r="T40" t="str">
        <f t="shared" si="3"/>
        <v xml:space="preserve">CatCode: 'ONCA', </v>
      </c>
      <c r="U40" t="str">
        <f t="shared" si="4"/>
        <v xml:space="preserve">Item: 'Other Non Current Assets', </v>
      </c>
      <c r="V40" t="str">
        <f t="shared" si="5"/>
        <v xml:space="preserve">ItemType: 'CAT', </v>
      </c>
      <c r="W40" t="str">
        <f t="shared" si="6"/>
        <v xml:space="preserve">Formula: 'SUMUP', </v>
      </c>
      <c r="X40" t="str">
        <f t="shared" si="2"/>
        <v xml:space="preserve">DependentItems: 'Y0.OA', </v>
      </c>
      <c r="Y40" t="str">
        <f t="shared" si="7"/>
        <v xml:space="preserve">AmtYr1: null, </v>
      </c>
      <c r="Z40" t="str">
        <f t="shared" si="8"/>
        <v xml:space="preserve">AmtYr2: null, </v>
      </c>
      <c r="AA40" t="str">
        <f t="shared" si="9"/>
        <v xml:space="preserve">AmtYr3: null, </v>
      </c>
      <c r="AB40" t="str">
        <f t="shared" si="10"/>
        <v xml:space="preserve">AmtYr4: null, </v>
      </c>
      <c r="AC40" t="str">
        <f t="shared" si="11"/>
        <v xml:space="preserve">AmtYr5: null, </v>
      </c>
      <c r="AD40" t="str">
        <f t="shared" si="12"/>
        <v xml:space="preserve">NoteYr1: '', </v>
      </c>
      <c r="AE40" t="str">
        <f t="shared" si="13"/>
        <v xml:space="preserve">NoteYr2: '', </v>
      </c>
      <c r="AF40" t="str">
        <f t="shared" si="14"/>
        <v xml:space="preserve">NoteYr3: '', </v>
      </c>
      <c r="AG40" t="str">
        <f t="shared" si="15"/>
        <v xml:space="preserve">NoteYr4: '', </v>
      </c>
      <c r="AH40" t="str">
        <f t="shared" si="16"/>
        <v>NoteYr5: '', },</v>
      </c>
      <c r="AI40" t="str">
        <f t="shared" si="17"/>
        <v>{ FssType: 'BS', Seq: 39, CatCode: 'ONCA', Item: 'Other Non Current Assets', ItemType: 'CAT', Formula: 'SUMUP', DependentItems: 'Y0.OA', AmtYr1: null, AmtYr2: null, AmtYr3: null, AmtYr4: null, AmtYr5: null, NoteYr1: '', NoteYr2: '', NoteYr3: '', NoteYr4: '', NoteYr5: '', },</v>
      </c>
    </row>
    <row r="41" spans="1:35" x14ac:dyDescent="0.35">
      <c r="A41" t="s">
        <v>253</v>
      </c>
      <c r="B41">
        <v>40</v>
      </c>
      <c r="C41" t="s">
        <v>47</v>
      </c>
      <c r="D41" t="s">
        <v>48</v>
      </c>
      <c r="E41" t="s">
        <v>143</v>
      </c>
      <c r="F41" t="s">
        <v>141</v>
      </c>
      <c r="G41" t="s">
        <v>302</v>
      </c>
      <c r="R41" t="str">
        <f t="shared" si="34"/>
        <v xml:space="preserve">{ FssType: 'BS', </v>
      </c>
      <c r="S41" t="str">
        <f t="shared" si="35"/>
        <v xml:space="preserve">Seq: 40, </v>
      </c>
      <c r="T41" t="str">
        <f t="shared" si="3"/>
        <v xml:space="preserve">CatCode: 'ONCA', </v>
      </c>
      <c r="U41" t="str">
        <f t="shared" si="4"/>
        <v xml:space="preserve">Item: 'Other Non Current Assets', </v>
      </c>
      <c r="V41" t="str">
        <f t="shared" si="5"/>
        <v xml:space="preserve">ItemType: 'ITEM', </v>
      </c>
      <c r="W41" t="str">
        <f t="shared" si="6"/>
        <v xml:space="preserve">Formula: 'NA', </v>
      </c>
      <c r="X41" t="str">
        <f t="shared" si="2"/>
        <v xml:space="preserve">DependentItems: 'Y0.ONCA', </v>
      </c>
      <c r="Y41" t="str">
        <f t="shared" si="7"/>
        <v xml:space="preserve">AmtYr1: null, </v>
      </c>
      <c r="Z41" t="str">
        <f t="shared" si="8"/>
        <v xml:space="preserve">AmtYr2: null, </v>
      </c>
      <c r="AA41" t="str">
        <f t="shared" si="9"/>
        <v xml:space="preserve">AmtYr3: null, </v>
      </c>
      <c r="AB41" t="str">
        <f t="shared" si="10"/>
        <v xml:space="preserve">AmtYr4: null, </v>
      </c>
      <c r="AC41" t="str">
        <f t="shared" si="11"/>
        <v xml:space="preserve">AmtYr5: null, </v>
      </c>
      <c r="AD41" t="str">
        <f t="shared" si="12"/>
        <v xml:space="preserve">NoteYr1: '', </v>
      </c>
      <c r="AE41" t="str">
        <f t="shared" si="13"/>
        <v xml:space="preserve">NoteYr2: '', </v>
      </c>
      <c r="AF41" t="str">
        <f t="shared" si="14"/>
        <v xml:space="preserve">NoteYr3: '', </v>
      </c>
      <c r="AG41" t="str">
        <f t="shared" si="15"/>
        <v xml:space="preserve">NoteYr4: '', </v>
      </c>
      <c r="AH41" t="str">
        <f t="shared" si="16"/>
        <v>NoteYr5: '', },</v>
      </c>
      <c r="AI41" t="str">
        <f t="shared" si="17"/>
        <v>{ FssType: 'BS', Seq: 40, CatCode: 'ONCA', Item: 'Other Non Current Assets', ItemType: 'ITEM', Formula: 'NA', DependentItems: 'Y0.ONCA', AmtYr1: null, AmtYr2: null, AmtYr3: null, AmtYr4: null, AmtYr5: null, NoteYr1: '', NoteYr2: '', NoteYr3: '', NoteYr4: '', NoteYr5: '', },</v>
      </c>
    </row>
    <row r="42" spans="1:35" x14ac:dyDescent="0.35">
      <c r="A42" t="s">
        <v>253</v>
      </c>
      <c r="B42">
        <v>41</v>
      </c>
      <c r="C42" t="s">
        <v>47</v>
      </c>
      <c r="D42" t="s">
        <v>51</v>
      </c>
      <c r="E42" t="s">
        <v>143</v>
      </c>
      <c r="F42" t="s">
        <v>141</v>
      </c>
      <c r="G42" t="s">
        <v>302</v>
      </c>
      <c r="R42" t="str">
        <f t="shared" si="34"/>
        <v xml:space="preserve">{ FssType: 'BS', </v>
      </c>
      <c r="S42" t="str">
        <f t="shared" si="35"/>
        <v xml:space="preserve">Seq: 41, </v>
      </c>
      <c r="T42" t="str">
        <f t="shared" si="3"/>
        <v xml:space="preserve">CatCode: 'ONCA', </v>
      </c>
      <c r="U42" t="str">
        <f t="shared" si="4"/>
        <v xml:space="preserve">Item: 'Provision for tax', </v>
      </c>
      <c r="V42" t="str">
        <f t="shared" si="5"/>
        <v xml:space="preserve">ItemType: 'ITEM', </v>
      </c>
      <c r="W42" t="str">
        <f t="shared" si="6"/>
        <v xml:space="preserve">Formula: 'NA', </v>
      </c>
      <c r="X42" t="str">
        <f t="shared" si="2"/>
        <v xml:space="preserve">DependentItems: 'Y0.ONCA', </v>
      </c>
      <c r="Y42" t="str">
        <f t="shared" si="7"/>
        <v xml:space="preserve">AmtYr1: null, </v>
      </c>
      <c r="Z42" t="str">
        <f t="shared" si="8"/>
        <v xml:space="preserve">AmtYr2: null, </v>
      </c>
      <c r="AA42" t="str">
        <f t="shared" si="9"/>
        <v xml:space="preserve">AmtYr3: null, </v>
      </c>
      <c r="AB42" t="str">
        <f t="shared" si="10"/>
        <v xml:space="preserve">AmtYr4: null, </v>
      </c>
      <c r="AC42" t="str">
        <f t="shared" si="11"/>
        <v xml:space="preserve">AmtYr5: null, </v>
      </c>
      <c r="AD42" t="str">
        <f t="shared" si="12"/>
        <v xml:space="preserve">NoteYr1: '', </v>
      </c>
      <c r="AE42" t="str">
        <f t="shared" si="13"/>
        <v xml:space="preserve">NoteYr2: '', </v>
      </c>
      <c r="AF42" t="str">
        <f t="shared" si="14"/>
        <v xml:space="preserve">NoteYr3: '', </v>
      </c>
      <c r="AG42" t="str">
        <f t="shared" si="15"/>
        <v xml:space="preserve">NoteYr4: '', </v>
      </c>
      <c r="AH42" t="str">
        <f t="shared" si="16"/>
        <v>NoteYr5: '', },</v>
      </c>
      <c r="AI42" t="str">
        <f t="shared" si="17"/>
        <v>{ FssType: 'BS', Seq: 41, CatCode: 'ONCA', Item: 'Provision for tax', ItemType: 'ITEM', Formula: 'NA', DependentItems: 'Y0.ONCA', AmtYr1: null, AmtYr2: null, AmtYr3: null, AmtYr4: null, AmtYr5: null, NoteYr1: '', NoteYr2: '', NoteYr3: '', NoteYr4: '', NoteYr5: '', },</v>
      </c>
    </row>
    <row r="43" spans="1:35" x14ac:dyDescent="0.35">
      <c r="A43" t="s">
        <v>253</v>
      </c>
      <c r="B43">
        <v>42</v>
      </c>
      <c r="C43" t="s">
        <v>49</v>
      </c>
      <c r="D43" t="s">
        <v>50</v>
      </c>
      <c r="E43" t="s">
        <v>142</v>
      </c>
      <c r="F43" t="s">
        <v>154</v>
      </c>
      <c r="G43" t="s">
        <v>299</v>
      </c>
      <c r="R43" t="str">
        <f t="shared" si="34"/>
        <v xml:space="preserve">{ FssType: 'BS', </v>
      </c>
      <c r="S43" t="str">
        <f t="shared" si="35"/>
        <v xml:space="preserve">Seq: 42, </v>
      </c>
      <c r="T43" t="str">
        <f t="shared" si="3"/>
        <v xml:space="preserve">CatCode: 'INT', </v>
      </c>
      <c r="U43" t="str">
        <f t="shared" si="4"/>
        <v xml:space="preserve">Item: 'Intangibles', </v>
      </c>
      <c r="V43" t="str">
        <f t="shared" si="5"/>
        <v xml:space="preserve">ItemType: 'CAT', </v>
      </c>
      <c r="W43" t="str">
        <f t="shared" si="6"/>
        <v xml:space="preserve">Formula: 'SUMUP', </v>
      </c>
      <c r="X43" t="str">
        <f t="shared" si="2"/>
        <v xml:space="preserve">DependentItems: 'Y0.OA', </v>
      </c>
      <c r="Y43" t="str">
        <f t="shared" si="7"/>
        <v xml:space="preserve">AmtYr1: null, </v>
      </c>
      <c r="Z43" t="str">
        <f t="shared" si="8"/>
        <v xml:space="preserve">AmtYr2: null, </v>
      </c>
      <c r="AA43" t="str">
        <f t="shared" si="9"/>
        <v xml:space="preserve">AmtYr3: null, </v>
      </c>
      <c r="AB43" t="str">
        <f t="shared" si="10"/>
        <v xml:space="preserve">AmtYr4: null, </v>
      </c>
      <c r="AC43" t="str">
        <f t="shared" si="11"/>
        <v xml:space="preserve">AmtYr5: null, </v>
      </c>
      <c r="AD43" t="str">
        <f t="shared" si="12"/>
        <v xml:space="preserve">NoteYr1: '', </v>
      </c>
      <c r="AE43" t="str">
        <f t="shared" si="13"/>
        <v xml:space="preserve">NoteYr2: '', </v>
      </c>
      <c r="AF43" t="str">
        <f t="shared" si="14"/>
        <v xml:space="preserve">NoteYr3: '', </v>
      </c>
      <c r="AG43" t="str">
        <f t="shared" si="15"/>
        <v xml:space="preserve">NoteYr4: '', </v>
      </c>
      <c r="AH43" t="str">
        <f t="shared" si="16"/>
        <v>NoteYr5: '', },</v>
      </c>
      <c r="AI43" t="str">
        <f t="shared" si="17"/>
        <v>{ FssType: 'BS', Seq: 42, CatCode: 'INT', Item: 'Intangibles', ItemType: 'CAT', Formula: 'SUMUP', DependentItems: 'Y0.OA', AmtYr1: null, AmtYr2: null, AmtYr3: null, AmtYr4: null, AmtYr5: null, NoteYr1: '', NoteYr2: '', NoteYr3: '', NoteYr4: '', NoteYr5: '', },</v>
      </c>
    </row>
    <row r="44" spans="1:35" x14ac:dyDescent="0.35">
      <c r="A44" t="s">
        <v>253</v>
      </c>
      <c r="B44">
        <v>43</v>
      </c>
      <c r="C44" t="s">
        <v>49</v>
      </c>
      <c r="D44" t="s">
        <v>50</v>
      </c>
      <c r="E44" t="s">
        <v>143</v>
      </c>
      <c r="F44" t="s">
        <v>141</v>
      </c>
      <c r="G44" t="s">
        <v>303</v>
      </c>
      <c r="R44" t="str">
        <f t="shared" si="34"/>
        <v xml:space="preserve">{ FssType: 'BS', </v>
      </c>
      <c r="S44" t="str">
        <f t="shared" si="35"/>
        <v xml:space="preserve">Seq: 43, </v>
      </c>
      <c r="T44" t="str">
        <f t="shared" si="3"/>
        <v xml:space="preserve">CatCode: 'INT', </v>
      </c>
      <c r="U44" t="str">
        <f t="shared" si="4"/>
        <v xml:space="preserve">Item: 'Intangibles', </v>
      </c>
      <c r="V44" t="str">
        <f t="shared" si="5"/>
        <v xml:space="preserve">ItemType: 'ITEM', </v>
      </c>
      <c r="W44" t="str">
        <f t="shared" si="6"/>
        <v xml:space="preserve">Formula: 'NA', </v>
      </c>
      <c r="X44" t="str">
        <f t="shared" si="2"/>
        <v xml:space="preserve">DependentItems: 'Y0.INT', </v>
      </c>
      <c r="Y44" t="str">
        <f t="shared" si="7"/>
        <v xml:space="preserve">AmtYr1: null, </v>
      </c>
      <c r="Z44" t="str">
        <f t="shared" si="8"/>
        <v xml:space="preserve">AmtYr2: null, </v>
      </c>
      <c r="AA44" t="str">
        <f t="shared" si="9"/>
        <v xml:space="preserve">AmtYr3: null, </v>
      </c>
      <c r="AB44" t="str">
        <f t="shared" si="10"/>
        <v xml:space="preserve">AmtYr4: null, </v>
      </c>
      <c r="AC44" t="str">
        <f t="shared" si="11"/>
        <v xml:space="preserve">AmtYr5: null, </v>
      </c>
      <c r="AD44" t="str">
        <f t="shared" si="12"/>
        <v xml:space="preserve">NoteYr1: '', </v>
      </c>
      <c r="AE44" t="str">
        <f t="shared" si="13"/>
        <v xml:space="preserve">NoteYr2: '', </v>
      </c>
      <c r="AF44" t="str">
        <f t="shared" si="14"/>
        <v xml:space="preserve">NoteYr3: '', </v>
      </c>
      <c r="AG44" t="str">
        <f t="shared" si="15"/>
        <v xml:space="preserve">NoteYr4: '', </v>
      </c>
      <c r="AH44" t="str">
        <f t="shared" si="16"/>
        <v>NoteYr5: '', },</v>
      </c>
      <c r="AI44" t="str">
        <f t="shared" si="17"/>
        <v>{ FssType: 'BS', Seq: 43, CatCode: 'INT', Item: 'Intangibles', ItemType: 'ITEM', Formula: 'NA', DependentItems: 'Y0.INT', AmtYr1: null, AmtYr2: null, AmtYr3: null, AmtYr4: null, AmtYr5: null, NoteYr1: '', NoteYr2: '', NoteYr3: '', NoteYr4: '', NoteYr5: '', },</v>
      </c>
    </row>
    <row r="45" spans="1:35" x14ac:dyDescent="0.35">
      <c r="A45" t="s">
        <v>253</v>
      </c>
      <c r="B45">
        <v>44</v>
      </c>
      <c r="C45" t="s">
        <v>41</v>
      </c>
      <c r="D45" t="s">
        <v>52</v>
      </c>
      <c r="E45" t="s">
        <v>759</v>
      </c>
      <c r="F45" t="s">
        <v>278</v>
      </c>
      <c r="G45" t="s">
        <v>298</v>
      </c>
      <c r="H45">
        <v>0</v>
      </c>
      <c r="I45">
        <v>0</v>
      </c>
      <c r="J45">
        <v>0</v>
      </c>
      <c r="K45">
        <v>0</v>
      </c>
      <c r="L45">
        <v>0</v>
      </c>
      <c r="R45" t="str">
        <f t="shared" si="34"/>
        <v xml:space="preserve">{ FssType: 'BS', </v>
      </c>
      <c r="S45" t="str">
        <f t="shared" si="35"/>
        <v xml:space="preserve">Seq: 44, </v>
      </c>
      <c r="T45" t="str">
        <f t="shared" si="3"/>
        <v xml:space="preserve">CatCode: 'OA', </v>
      </c>
      <c r="U45" t="str">
        <f t="shared" si="4"/>
        <v xml:space="preserve">Item: 'OTHER ASSETS', </v>
      </c>
      <c r="V45" t="str">
        <f t="shared" si="5"/>
        <v xml:space="preserve">ItemType: 'CALC_CAT', </v>
      </c>
      <c r="W45" t="str">
        <f t="shared" si="6"/>
        <v xml:space="preserve">Formula: 'Y0.INS + Y0.RPA + Y0.ONCA + Y0.INT', </v>
      </c>
      <c r="X45" t="str">
        <f t="shared" si="2"/>
        <v xml:space="preserve">DependentItems: 'Y0.NCA', </v>
      </c>
      <c r="Y45" t="str">
        <f t="shared" si="7"/>
        <v xml:space="preserve">AmtYr1: 0, </v>
      </c>
      <c r="Z45" t="str">
        <f t="shared" si="8"/>
        <v xml:space="preserve">AmtYr2: 0, </v>
      </c>
      <c r="AA45" t="str">
        <f t="shared" si="9"/>
        <v xml:space="preserve">AmtYr3: 0, </v>
      </c>
      <c r="AB45" t="str">
        <f t="shared" si="10"/>
        <v xml:space="preserve">AmtYr4: 0, </v>
      </c>
      <c r="AC45" t="str">
        <f t="shared" si="11"/>
        <v xml:space="preserve">AmtYr5: 0, </v>
      </c>
      <c r="AD45" t="str">
        <f t="shared" si="12"/>
        <v xml:space="preserve">NoteYr1: '', </v>
      </c>
      <c r="AE45" t="str">
        <f t="shared" si="13"/>
        <v xml:space="preserve">NoteYr2: '', </v>
      </c>
      <c r="AF45" t="str">
        <f t="shared" si="14"/>
        <v xml:space="preserve">NoteYr3: '', </v>
      </c>
      <c r="AG45" t="str">
        <f t="shared" si="15"/>
        <v xml:space="preserve">NoteYr4: '', </v>
      </c>
      <c r="AH45" t="str">
        <f t="shared" si="16"/>
        <v>NoteYr5: '', },</v>
      </c>
      <c r="AI45" t="str">
        <f t="shared" si="17"/>
        <v>{ FssType: 'BS', Seq: 44, CatCode: 'OA', Item: 'OTHER ASSETS', ItemType: 'CALC_CAT', Formula: 'Y0.INS + Y0.RPA + Y0.ONCA + Y0.INT', DependentItems: 'Y0.NCA', AmtYr1: 0, AmtYr2: 0, AmtYr3: 0, AmtYr4: 0, AmtYr5: 0, NoteYr1: '', NoteYr2: '', NoteYr3: '', NoteYr4: '', NoteYr5: '', },</v>
      </c>
    </row>
    <row r="46" spans="1:35" x14ac:dyDescent="0.35">
      <c r="A46" t="s">
        <v>253</v>
      </c>
      <c r="B46">
        <v>45</v>
      </c>
      <c r="C46" t="s">
        <v>38</v>
      </c>
      <c r="D46" t="s">
        <v>53</v>
      </c>
      <c r="E46" t="s">
        <v>759</v>
      </c>
      <c r="F46" t="s">
        <v>279</v>
      </c>
      <c r="G46" s="8" t="s">
        <v>248</v>
      </c>
      <c r="H46">
        <v>447</v>
      </c>
      <c r="I46">
        <v>2</v>
      </c>
      <c r="J46">
        <v>254</v>
      </c>
      <c r="K46">
        <v>237</v>
      </c>
      <c r="L46">
        <v>164</v>
      </c>
      <c r="R46" t="str">
        <f t="shared" si="34"/>
        <v xml:space="preserve">{ FssType: 'BS', </v>
      </c>
      <c r="S46" t="str">
        <f t="shared" si="35"/>
        <v xml:space="preserve">Seq: 45, </v>
      </c>
      <c r="T46" t="str">
        <f t="shared" si="3"/>
        <v xml:space="preserve">CatCode: 'NCA', </v>
      </c>
      <c r="U46" t="str">
        <f t="shared" si="4"/>
        <v xml:space="preserve">Item: 'NON-CURRENT ASSETS', </v>
      </c>
      <c r="V46" t="str">
        <f t="shared" si="5"/>
        <v xml:space="preserve">ItemType: 'CALC_CAT', </v>
      </c>
      <c r="W46" t="str">
        <f t="shared" si="6"/>
        <v xml:space="preserve">Formula: 'Y0.NFA + Y0.OA', </v>
      </c>
      <c r="X46" t="str">
        <f t="shared" si="2"/>
        <v xml:space="preserve">DependentItems: 'Y0.TA', </v>
      </c>
      <c r="Y46" t="str">
        <f t="shared" si="7"/>
        <v xml:space="preserve">AmtYr1: 447, </v>
      </c>
      <c r="Z46" t="str">
        <f t="shared" si="8"/>
        <v xml:space="preserve">AmtYr2: 2, </v>
      </c>
      <c r="AA46" t="str">
        <f t="shared" si="9"/>
        <v xml:space="preserve">AmtYr3: 254, </v>
      </c>
      <c r="AB46" t="str">
        <f t="shared" si="10"/>
        <v xml:space="preserve">AmtYr4: 237, </v>
      </c>
      <c r="AC46" t="str">
        <f t="shared" si="11"/>
        <v xml:space="preserve">AmtYr5: 164, </v>
      </c>
      <c r="AD46" t="str">
        <f t="shared" si="12"/>
        <v xml:space="preserve">NoteYr1: '', </v>
      </c>
      <c r="AE46" t="str">
        <f t="shared" si="13"/>
        <v xml:space="preserve">NoteYr2: '', </v>
      </c>
      <c r="AF46" t="str">
        <f t="shared" si="14"/>
        <v xml:space="preserve">NoteYr3: '', </v>
      </c>
      <c r="AG46" t="str">
        <f t="shared" si="15"/>
        <v xml:space="preserve">NoteYr4: '', </v>
      </c>
      <c r="AH46" t="str">
        <f t="shared" si="16"/>
        <v>NoteYr5: '', },</v>
      </c>
      <c r="AI46" t="str">
        <f t="shared" si="17"/>
        <v>{ FssType: 'BS', Seq: 45, CatCode: 'NCA', Item: 'NON-CURRENT ASSETS', ItemType: 'CALC_CAT', Formula: 'Y0.NFA + Y0.OA', DependentItems: 'Y0.TA', AmtYr1: 447, AmtYr2: 2, AmtYr3: 254, AmtYr4: 237, AmtYr5: 164, NoteYr1: '', NoteYr2: '', NoteYr3: '', NoteYr4: '', NoteYr5: '', },</v>
      </c>
    </row>
    <row r="47" spans="1:35" x14ac:dyDescent="0.35">
      <c r="A47" t="s">
        <v>253</v>
      </c>
      <c r="B47">
        <v>46</v>
      </c>
      <c r="C47" t="s">
        <v>26</v>
      </c>
      <c r="D47" t="s">
        <v>54</v>
      </c>
      <c r="E47" t="s">
        <v>759</v>
      </c>
      <c r="F47" t="s">
        <v>280</v>
      </c>
      <c r="G47" t="s">
        <v>828</v>
      </c>
      <c r="H47">
        <v>8005</v>
      </c>
      <c r="I47">
        <v>2796</v>
      </c>
      <c r="J47">
        <v>60557</v>
      </c>
      <c r="K47">
        <v>99753</v>
      </c>
      <c r="L47">
        <v>116018</v>
      </c>
      <c r="R47" t="str">
        <f t="shared" si="34"/>
        <v xml:space="preserve">{ FssType: 'BS', </v>
      </c>
      <c r="S47" t="str">
        <f t="shared" si="35"/>
        <v xml:space="preserve">Seq: 46, </v>
      </c>
      <c r="T47" t="str">
        <f t="shared" si="3"/>
        <v xml:space="preserve">CatCode: 'TA', </v>
      </c>
      <c r="U47" t="str">
        <f t="shared" si="4"/>
        <v xml:space="preserve">Item: 'TOTAL ASSETS', </v>
      </c>
      <c r="V47" t="str">
        <f t="shared" si="5"/>
        <v xml:space="preserve">ItemType: 'CALC_CAT', </v>
      </c>
      <c r="W47" t="str">
        <f t="shared" si="6"/>
        <v xml:space="preserve">Formula: 'Y0.CA + Y0.NCA', </v>
      </c>
      <c r="X47" t="str">
        <f t="shared" si="2"/>
        <v xml:space="preserve">DependentItems: 'RECALC', </v>
      </c>
      <c r="Y47" t="str">
        <f t="shared" si="7"/>
        <v xml:space="preserve">AmtYr1: 8005, </v>
      </c>
      <c r="Z47" t="str">
        <f t="shared" si="8"/>
        <v xml:space="preserve">AmtYr2: 2796, </v>
      </c>
      <c r="AA47" t="str">
        <f t="shared" si="9"/>
        <v xml:space="preserve">AmtYr3: 60557, </v>
      </c>
      <c r="AB47" t="str">
        <f t="shared" si="10"/>
        <v xml:space="preserve">AmtYr4: 99753, </v>
      </c>
      <c r="AC47" t="str">
        <f t="shared" si="11"/>
        <v xml:space="preserve">AmtYr5: 116018, </v>
      </c>
      <c r="AD47" t="str">
        <f t="shared" si="12"/>
        <v xml:space="preserve">NoteYr1: '', </v>
      </c>
      <c r="AE47" t="str">
        <f t="shared" si="13"/>
        <v xml:space="preserve">NoteYr2: '', </v>
      </c>
      <c r="AF47" t="str">
        <f t="shared" si="14"/>
        <v xml:space="preserve">NoteYr3: '', </v>
      </c>
      <c r="AG47" t="str">
        <f t="shared" si="15"/>
        <v xml:space="preserve">NoteYr4: '', </v>
      </c>
      <c r="AH47" t="str">
        <f t="shared" si="16"/>
        <v>NoteYr5: '', },</v>
      </c>
      <c r="AI47" t="str">
        <f t="shared" si="17"/>
        <v>{ FssType: 'BS', Seq: 46, CatCode: 'TA', Item: 'TOTAL ASSETS', ItemType: 'CALC_CAT', Formula: 'Y0.CA + Y0.NCA', DependentItems: 'RECALC', AmtYr1: 8005, AmtYr2: 2796, AmtYr3: 60557, AmtYr4: 99753, AmtYr5: 116018, NoteYr1: '', NoteYr2: '', NoteYr3: '', NoteYr4: '', NoteYr5: '', },</v>
      </c>
    </row>
    <row r="48" spans="1:35" x14ac:dyDescent="0.35">
      <c r="A48" t="s">
        <v>253</v>
      </c>
      <c r="B48">
        <v>47</v>
      </c>
      <c r="C48" t="s">
        <v>141</v>
      </c>
      <c r="E48" t="s">
        <v>141</v>
      </c>
      <c r="F48" t="s">
        <v>141</v>
      </c>
      <c r="R48" t="str">
        <f t="shared" si="34"/>
        <v xml:space="preserve">{ FssType: 'BS', </v>
      </c>
      <c r="S48" t="str">
        <f t="shared" si="35"/>
        <v xml:space="preserve">Seq: 47, </v>
      </c>
      <c r="T48" t="str">
        <f t="shared" si="3"/>
        <v xml:space="preserve">CatCode: 'NA', </v>
      </c>
      <c r="U48" t="str">
        <f t="shared" si="4"/>
        <v xml:space="preserve">Item: '', </v>
      </c>
      <c r="V48" t="str">
        <f t="shared" si="5"/>
        <v xml:space="preserve">ItemType: 'NA', </v>
      </c>
      <c r="W48" t="str">
        <f t="shared" si="6"/>
        <v xml:space="preserve">Formula: 'NA', </v>
      </c>
      <c r="X48" t="str">
        <f t="shared" si="2"/>
        <v xml:space="preserve">DependentItems: '', </v>
      </c>
      <c r="Y48" t="str">
        <f t="shared" si="7"/>
        <v xml:space="preserve">AmtYr1: null, </v>
      </c>
      <c r="Z48" t="str">
        <f t="shared" si="8"/>
        <v xml:space="preserve">AmtYr2: null, </v>
      </c>
      <c r="AA48" t="str">
        <f t="shared" si="9"/>
        <v xml:space="preserve">AmtYr3: null, </v>
      </c>
      <c r="AB48" t="str">
        <f t="shared" si="10"/>
        <v xml:space="preserve">AmtYr4: null, </v>
      </c>
      <c r="AC48" t="str">
        <f t="shared" si="11"/>
        <v xml:space="preserve">AmtYr5: null, </v>
      </c>
      <c r="AD48" t="str">
        <f t="shared" si="12"/>
        <v xml:space="preserve">NoteYr1: '', </v>
      </c>
      <c r="AE48" t="str">
        <f t="shared" si="13"/>
        <v xml:space="preserve">NoteYr2: '', </v>
      </c>
      <c r="AF48" t="str">
        <f t="shared" si="14"/>
        <v xml:space="preserve">NoteYr3: '', </v>
      </c>
      <c r="AG48" t="str">
        <f t="shared" si="15"/>
        <v xml:space="preserve">NoteYr4: '', </v>
      </c>
      <c r="AH48" t="str">
        <f t="shared" si="16"/>
        <v>NoteYr5: '', },</v>
      </c>
      <c r="AI48" t="str">
        <f t="shared" si="17"/>
        <v>{ FssType: 'BS', Seq: 47, CatCode: 'NA', Item: '', ItemType: 'NA', Formula: 'NA', DependentItems: '', AmtYr1: null, AmtYr2: null, AmtYr3: null, AmtYr4: null, AmtYr5: null, NoteYr1: '', NoteYr2: '', NoteYr3: '', NoteYr4: '', NoteYr5: '', },</v>
      </c>
    </row>
    <row r="49" spans="1:35" x14ac:dyDescent="0.35">
      <c r="A49" t="s">
        <v>253</v>
      </c>
      <c r="B49">
        <v>48</v>
      </c>
      <c r="C49" t="s">
        <v>55</v>
      </c>
      <c r="D49" t="s">
        <v>56</v>
      </c>
      <c r="E49" t="s">
        <v>142</v>
      </c>
      <c r="F49" t="s">
        <v>154</v>
      </c>
      <c r="G49" t="s">
        <v>304</v>
      </c>
      <c r="H49">
        <v>6792</v>
      </c>
      <c r="I49">
        <v>2164</v>
      </c>
      <c r="J49">
        <v>46757</v>
      </c>
      <c r="K49">
        <v>88610</v>
      </c>
      <c r="L49">
        <v>108539</v>
      </c>
      <c r="R49" t="str">
        <f t="shared" si="34"/>
        <v xml:space="preserve">{ FssType: 'BS', </v>
      </c>
      <c r="S49" t="str">
        <f t="shared" si="35"/>
        <v xml:space="preserve">Seq: 48, </v>
      </c>
      <c r="T49" t="str">
        <f t="shared" si="3"/>
        <v xml:space="preserve">CatCode: 'AP', </v>
      </c>
      <c r="U49" t="str">
        <f t="shared" si="4"/>
        <v xml:space="preserve">Item: 'Account Payable', </v>
      </c>
      <c r="V49" t="str">
        <f t="shared" si="5"/>
        <v xml:space="preserve">ItemType: 'CAT', </v>
      </c>
      <c r="W49" t="str">
        <f t="shared" si="6"/>
        <v xml:space="preserve">Formula: 'SUMUP', </v>
      </c>
      <c r="X49" t="str">
        <f t="shared" si="2"/>
        <v xml:space="preserve">DependentItems: 'Y0.CL', </v>
      </c>
      <c r="Y49" t="str">
        <f t="shared" si="7"/>
        <v xml:space="preserve">AmtYr1: 6792, </v>
      </c>
      <c r="Z49" t="str">
        <f t="shared" si="8"/>
        <v xml:space="preserve">AmtYr2: 2164, </v>
      </c>
      <c r="AA49" t="str">
        <f t="shared" si="9"/>
        <v xml:space="preserve">AmtYr3: 46757, </v>
      </c>
      <c r="AB49" t="str">
        <f t="shared" si="10"/>
        <v xml:space="preserve">AmtYr4: 88610, </v>
      </c>
      <c r="AC49" t="str">
        <f t="shared" si="11"/>
        <v xml:space="preserve">AmtYr5: 108539, </v>
      </c>
      <c r="AD49" t="str">
        <f t="shared" si="12"/>
        <v xml:space="preserve">NoteYr1: '', </v>
      </c>
      <c r="AE49" t="str">
        <f t="shared" si="13"/>
        <v xml:space="preserve">NoteYr2: '', </v>
      </c>
      <c r="AF49" t="str">
        <f t="shared" si="14"/>
        <v xml:space="preserve">NoteYr3: '', </v>
      </c>
      <c r="AG49" t="str">
        <f t="shared" si="15"/>
        <v xml:space="preserve">NoteYr4: '', </v>
      </c>
      <c r="AH49" t="str">
        <f t="shared" si="16"/>
        <v>NoteYr5: '', },</v>
      </c>
      <c r="AI49" t="str">
        <f t="shared" si="17"/>
        <v>{ FssType: 'BS', Seq: 48, CatCode: 'AP', Item: 'Account Payable', ItemType: 'CAT', Formula: 'SUMUP', DependentItems: 'Y0.CL', AmtYr1: 6792, AmtYr2: 2164, AmtYr3: 46757, AmtYr4: 88610, AmtYr5: 108539, NoteYr1: '', NoteYr2: '', NoteYr3: '', NoteYr4: '', NoteYr5: '', },</v>
      </c>
    </row>
    <row r="50" spans="1:35" x14ac:dyDescent="0.35">
      <c r="A50" t="s">
        <v>253</v>
      </c>
      <c r="B50">
        <v>49</v>
      </c>
      <c r="C50" t="s">
        <v>55</v>
      </c>
      <c r="D50" t="s">
        <v>58</v>
      </c>
      <c r="E50" t="s">
        <v>143</v>
      </c>
      <c r="F50" t="s">
        <v>141</v>
      </c>
      <c r="G50" t="s">
        <v>305</v>
      </c>
      <c r="H50">
        <v>6792</v>
      </c>
      <c r="I50">
        <v>2164</v>
      </c>
      <c r="J50">
        <v>46757</v>
      </c>
      <c r="K50">
        <v>88610</v>
      </c>
      <c r="L50">
        <v>108539</v>
      </c>
      <c r="R50" t="str">
        <f t="shared" si="34"/>
        <v xml:space="preserve">{ FssType: 'BS', </v>
      </c>
      <c r="S50" t="str">
        <f t="shared" si="35"/>
        <v xml:space="preserve">Seq: 49, </v>
      </c>
      <c r="T50" t="str">
        <f t="shared" si="3"/>
        <v xml:space="preserve">CatCode: 'AP', </v>
      </c>
      <c r="U50" t="str">
        <f t="shared" si="4"/>
        <v xml:space="preserve">Item: 'Trade Payables', </v>
      </c>
      <c r="V50" t="str">
        <f t="shared" si="5"/>
        <v xml:space="preserve">ItemType: 'ITEM', </v>
      </c>
      <c r="W50" t="str">
        <f t="shared" si="6"/>
        <v xml:space="preserve">Formula: 'NA', </v>
      </c>
      <c r="X50" t="str">
        <f t="shared" si="2"/>
        <v xml:space="preserve">DependentItems: 'Y0.AP', </v>
      </c>
      <c r="Y50" t="str">
        <f t="shared" si="7"/>
        <v xml:space="preserve">AmtYr1: 6792, </v>
      </c>
      <c r="Z50" t="str">
        <f t="shared" si="8"/>
        <v xml:space="preserve">AmtYr2: 2164, </v>
      </c>
      <c r="AA50" t="str">
        <f t="shared" si="9"/>
        <v xml:space="preserve">AmtYr3: 46757, </v>
      </c>
      <c r="AB50" t="str">
        <f t="shared" si="10"/>
        <v xml:space="preserve">AmtYr4: 88610, </v>
      </c>
      <c r="AC50" t="str">
        <f t="shared" si="11"/>
        <v xml:space="preserve">AmtYr5: 108539, </v>
      </c>
      <c r="AD50" t="str">
        <f t="shared" si="12"/>
        <v xml:space="preserve">NoteYr1: '', </v>
      </c>
      <c r="AE50" t="str">
        <f t="shared" si="13"/>
        <v xml:space="preserve">NoteYr2: '', </v>
      </c>
      <c r="AF50" t="str">
        <f t="shared" si="14"/>
        <v xml:space="preserve">NoteYr3: '', </v>
      </c>
      <c r="AG50" t="str">
        <f t="shared" si="15"/>
        <v xml:space="preserve">NoteYr4: '', </v>
      </c>
      <c r="AH50" t="str">
        <f t="shared" si="16"/>
        <v>NoteYr5: '', },</v>
      </c>
      <c r="AI50" t="str">
        <f t="shared" si="17"/>
        <v>{ FssType: 'BS', Seq: 49, CatCode: 'AP', Item: 'Trade Payables', ItemType: 'ITEM', Formula: 'NA', DependentItems: 'Y0.AP', AmtYr1: 6792, AmtYr2: 2164, AmtYr3: 46757, AmtYr4: 88610, AmtYr5: 108539, NoteYr1: '', NoteYr2: '', NoteYr3: '', NoteYr4: '', NoteYr5: '', },</v>
      </c>
    </row>
    <row r="51" spans="1:35" x14ac:dyDescent="0.35">
      <c r="A51" t="s">
        <v>253</v>
      </c>
      <c r="B51">
        <v>50</v>
      </c>
      <c r="C51" t="s">
        <v>55</v>
      </c>
      <c r="D51" t="s">
        <v>59</v>
      </c>
      <c r="E51" t="s">
        <v>143</v>
      </c>
      <c r="F51" t="s">
        <v>141</v>
      </c>
      <c r="G51" t="s">
        <v>305</v>
      </c>
      <c r="R51" t="str">
        <f t="shared" si="34"/>
        <v xml:space="preserve">{ FssType: 'BS', </v>
      </c>
      <c r="S51" t="str">
        <f t="shared" si="35"/>
        <v xml:space="preserve">Seq: 50, </v>
      </c>
      <c r="T51" t="str">
        <f t="shared" si="3"/>
        <v xml:space="preserve">CatCode: 'AP', </v>
      </c>
      <c r="U51" t="str">
        <f t="shared" si="4"/>
        <v xml:space="preserve">Item: 'Other Payable', </v>
      </c>
      <c r="V51" t="str">
        <f t="shared" si="5"/>
        <v xml:space="preserve">ItemType: 'ITEM', </v>
      </c>
      <c r="W51" t="str">
        <f t="shared" si="6"/>
        <v xml:space="preserve">Formula: 'NA', </v>
      </c>
      <c r="X51" t="str">
        <f t="shared" si="2"/>
        <v xml:space="preserve">DependentItems: 'Y0.AP', </v>
      </c>
      <c r="Y51" t="str">
        <f t="shared" si="7"/>
        <v xml:space="preserve">AmtYr1: null, </v>
      </c>
      <c r="Z51" t="str">
        <f t="shared" si="8"/>
        <v xml:space="preserve">AmtYr2: null, </v>
      </c>
      <c r="AA51" t="str">
        <f t="shared" si="9"/>
        <v xml:space="preserve">AmtYr3: null, </v>
      </c>
      <c r="AB51" t="str">
        <f t="shared" si="10"/>
        <v xml:space="preserve">AmtYr4: null, </v>
      </c>
      <c r="AC51" t="str">
        <f t="shared" si="11"/>
        <v xml:space="preserve">AmtYr5: null, </v>
      </c>
      <c r="AD51" t="str">
        <f t="shared" si="12"/>
        <v xml:space="preserve">NoteYr1: '', </v>
      </c>
      <c r="AE51" t="str">
        <f t="shared" si="13"/>
        <v xml:space="preserve">NoteYr2: '', </v>
      </c>
      <c r="AF51" t="str">
        <f t="shared" si="14"/>
        <v xml:space="preserve">NoteYr3: '', </v>
      </c>
      <c r="AG51" t="str">
        <f t="shared" si="15"/>
        <v xml:space="preserve">NoteYr4: '', </v>
      </c>
      <c r="AH51" t="str">
        <f t="shared" si="16"/>
        <v>NoteYr5: '', },</v>
      </c>
      <c r="AI51" t="str">
        <f t="shared" si="17"/>
        <v>{ FssType: 'BS', Seq: 50, CatCode: 'AP', Item: 'Other Payable', ItemType: 'ITEM', Formula: 'NA', DependentItems: 'Y0.AP', AmtYr1: null, AmtYr2: null, AmtYr3: null, AmtYr4: null, AmtYr5: null, NoteYr1: '', NoteYr2: '', NoteYr3: '', NoteYr4: '', NoteYr5: '', },</v>
      </c>
    </row>
    <row r="52" spans="1:35" x14ac:dyDescent="0.35">
      <c r="A52" t="s">
        <v>253</v>
      </c>
      <c r="B52">
        <v>51</v>
      </c>
      <c r="C52" t="s">
        <v>60</v>
      </c>
      <c r="D52" t="s">
        <v>61</v>
      </c>
      <c r="E52" t="s">
        <v>142</v>
      </c>
      <c r="F52" t="s">
        <v>154</v>
      </c>
      <c r="G52" t="s">
        <v>304</v>
      </c>
      <c r="H52">
        <v>0</v>
      </c>
      <c r="I52">
        <v>0</v>
      </c>
      <c r="J52">
        <v>0</v>
      </c>
      <c r="K52">
        <v>0</v>
      </c>
      <c r="L52">
        <v>0</v>
      </c>
      <c r="R52" t="str">
        <f t="shared" si="34"/>
        <v xml:space="preserve">{ FssType: 'BS', </v>
      </c>
      <c r="S52" t="str">
        <f t="shared" si="35"/>
        <v xml:space="preserve">Seq: 51, </v>
      </c>
      <c r="T52" t="str">
        <f t="shared" si="3"/>
        <v xml:space="preserve">CatCode: 'APRP', </v>
      </c>
      <c r="U52" t="str">
        <f t="shared" si="4"/>
        <v xml:space="preserve">Item: 'Account Payable (Related Parties)', </v>
      </c>
      <c r="V52" t="str">
        <f t="shared" si="5"/>
        <v xml:space="preserve">ItemType: 'CAT', </v>
      </c>
      <c r="W52" t="str">
        <f t="shared" si="6"/>
        <v xml:space="preserve">Formula: 'SUMUP', </v>
      </c>
      <c r="X52" t="str">
        <f t="shared" si="2"/>
        <v xml:space="preserve">DependentItems: 'Y0.CL', </v>
      </c>
      <c r="Y52" t="str">
        <f t="shared" si="7"/>
        <v xml:space="preserve">AmtYr1: 0, </v>
      </c>
      <c r="Z52" t="str">
        <f t="shared" si="8"/>
        <v xml:space="preserve">AmtYr2: 0, </v>
      </c>
      <c r="AA52" t="str">
        <f t="shared" si="9"/>
        <v xml:space="preserve">AmtYr3: 0, </v>
      </c>
      <c r="AB52" t="str">
        <f t="shared" si="10"/>
        <v xml:space="preserve">AmtYr4: 0, </v>
      </c>
      <c r="AC52" t="str">
        <f t="shared" si="11"/>
        <v xml:space="preserve">AmtYr5: 0, </v>
      </c>
      <c r="AD52" t="str">
        <f t="shared" si="12"/>
        <v xml:space="preserve">NoteYr1: '', </v>
      </c>
      <c r="AE52" t="str">
        <f t="shared" si="13"/>
        <v xml:space="preserve">NoteYr2: '', </v>
      </c>
      <c r="AF52" t="str">
        <f t="shared" si="14"/>
        <v xml:space="preserve">NoteYr3: '', </v>
      </c>
      <c r="AG52" t="str">
        <f t="shared" si="15"/>
        <v xml:space="preserve">NoteYr4: '', </v>
      </c>
      <c r="AH52" t="str">
        <f t="shared" si="16"/>
        <v>NoteYr5: '', },</v>
      </c>
      <c r="AI52" t="str">
        <f t="shared" si="17"/>
        <v>{ FssType: 'BS', Seq: 51, CatCode: 'APRP', Item: 'Account Payable (Related Parties)', ItemType: 'CAT', Formula: 'SUMUP', DependentItems: 'Y0.CL', AmtYr1: 0, AmtYr2: 0, AmtYr3: 0, AmtYr4: 0, AmtYr5: 0, NoteYr1: '', NoteYr2: '', NoteYr3: '', NoteYr4: '', NoteYr5: '', },</v>
      </c>
    </row>
    <row r="53" spans="1:35" x14ac:dyDescent="0.35">
      <c r="A53" t="s">
        <v>253</v>
      </c>
      <c r="B53">
        <v>52</v>
      </c>
      <c r="C53" t="s">
        <v>60</v>
      </c>
      <c r="D53" t="s">
        <v>61</v>
      </c>
      <c r="E53" t="s">
        <v>143</v>
      </c>
      <c r="F53" t="s">
        <v>141</v>
      </c>
      <c r="G53" t="s">
        <v>306</v>
      </c>
      <c r="R53" t="str">
        <f t="shared" si="34"/>
        <v xml:space="preserve">{ FssType: 'BS', </v>
      </c>
      <c r="S53" t="str">
        <f t="shared" si="35"/>
        <v xml:space="preserve">Seq: 52, </v>
      </c>
      <c r="T53" t="str">
        <f t="shared" si="3"/>
        <v xml:space="preserve">CatCode: 'APRP', </v>
      </c>
      <c r="U53" t="str">
        <f t="shared" si="4"/>
        <v xml:space="preserve">Item: 'Account Payable (Related Parties)', </v>
      </c>
      <c r="V53" t="str">
        <f t="shared" si="5"/>
        <v xml:space="preserve">ItemType: 'ITEM', </v>
      </c>
      <c r="W53" t="str">
        <f t="shared" si="6"/>
        <v xml:space="preserve">Formula: 'NA', </v>
      </c>
      <c r="X53" t="str">
        <f t="shared" si="2"/>
        <v xml:space="preserve">DependentItems: 'Y0.APRP', </v>
      </c>
      <c r="Y53" t="str">
        <f t="shared" si="7"/>
        <v xml:space="preserve">AmtYr1: null, </v>
      </c>
      <c r="Z53" t="str">
        <f t="shared" si="8"/>
        <v xml:space="preserve">AmtYr2: null, </v>
      </c>
      <c r="AA53" t="str">
        <f t="shared" si="9"/>
        <v xml:space="preserve">AmtYr3: null, </v>
      </c>
      <c r="AB53" t="str">
        <f t="shared" si="10"/>
        <v xml:space="preserve">AmtYr4: null, </v>
      </c>
      <c r="AC53" t="str">
        <f t="shared" si="11"/>
        <v xml:space="preserve">AmtYr5: null, </v>
      </c>
      <c r="AD53" t="str">
        <f t="shared" si="12"/>
        <v xml:space="preserve">NoteYr1: '', </v>
      </c>
      <c r="AE53" t="str">
        <f t="shared" si="13"/>
        <v xml:space="preserve">NoteYr2: '', </v>
      </c>
      <c r="AF53" t="str">
        <f t="shared" si="14"/>
        <v xml:space="preserve">NoteYr3: '', </v>
      </c>
      <c r="AG53" t="str">
        <f t="shared" si="15"/>
        <v xml:space="preserve">NoteYr4: '', </v>
      </c>
      <c r="AH53" t="str">
        <f t="shared" si="16"/>
        <v>NoteYr5: '', },</v>
      </c>
      <c r="AI53" t="str">
        <f t="shared" si="17"/>
        <v>{ FssType: 'BS', Seq: 52, CatCode: 'APRP', Item: 'Account Payable (Related Parties)', ItemType: 'ITEM', Formula: 'NA', DependentItems: 'Y0.APRP', AmtYr1: null, AmtYr2: null, AmtYr3: null, AmtYr4: null, AmtYr5: null, NoteYr1: '', NoteYr2: '', NoteYr3: '', NoteYr4: '', NoteYr5: '', },</v>
      </c>
    </row>
    <row r="54" spans="1:35" x14ac:dyDescent="0.35">
      <c r="A54" t="s">
        <v>253</v>
      </c>
      <c r="B54">
        <v>53</v>
      </c>
      <c r="C54" t="s">
        <v>62</v>
      </c>
      <c r="D54" t="s">
        <v>63</v>
      </c>
      <c r="E54" t="s">
        <v>142</v>
      </c>
      <c r="F54" t="s">
        <v>154</v>
      </c>
      <c r="G54" t="s">
        <v>304</v>
      </c>
      <c r="H54">
        <v>0</v>
      </c>
      <c r="I54">
        <v>0</v>
      </c>
      <c r="J54">
        <v>10042</v>
      </c>
      <c r="K54">
        <v>5583</v>
      </c>
      <c r="L54">
        <v>2097</v>
      </c>
      <c r="R54" t="str">
        <f t="shared" si="34"/>
        <v xml:space="preserve">{ FssType: 'BS', </v>
      </c>
      <c r="S54" t="str">
        <f t="shared" si="35"/>
        <v xml:space="preserve">Seq: 53, </v>
      </c>
      <c r="T54" t="str">
        <f t="shared" si="3"/>
        <v xml:space="preserve">CatCode: 'BP', </v>
      </c>
      <c r="U54" t="str">
        <f t="shared" si="4"/>
        <v xml:space="preserve">Item: 'Bills Payable', </v>
      </c>
      <c r="V54" t="str">
        <f t="shared" si="5"/>
        <v xml:space="preserve">ItemType: 'CAT', </v>
      </c>
      <c r="W54" t="str">
        <f t="shared" si="6"/>
        <v xml:space="preserve">Formula: 'SUMUP', </v>
      </c>
      <c r="X54" t="str">
        <f t="shared" si="2"/>
        <v xml:space="preserve">DependentItems: 'Y0.CL', </v>
      </c>
      <c r="Y54" t="str">
        <f t="shared" si="7"/>
        <v xml:space="preserve">AmtYr1: 0, </v>
      </c>
      <c r="Z54" t="str">
        <f t="shared" si="8"/>
        <v xml:space="preserve">AmtYr2: 0, </v>
      </c>
      <c r="AA54" t="str">
        <f t="shared" si="9"/>
        <v xml:space="preserve">AmtYr3: 10042, </v>
      </c>
      <c r="AB54" t="str">
        <f t="shared" si="10"/>
        <v xml:space="preserve">AmtYr4: 5583, </v>
      </c>
      <c r="AC54" t="str">
        <f t="shared" si="11"/>
        <v xml:space="preserve">AmtYr5: 2097, </v>
      </c>
      <c r="AD54" t="str">
        <f t="shared" si="12"/>
        <v xml:space="preserve">NoteYr1: '', </v>
      </c>
      <c r="AE54" t="str">
        <f t="shared" si="13"/>
        <v xml:space="preserve">NoteYr2: '', </v>
      </c>
      <c r="AF54" t="str">
        <f t="shared" si="14"/>
        <v xml:space="preserve">NoteYr3: '', </v>
      </c>
      <c r="AG54" t="str">
        <f t="shared" si="15"/>
        <v xml:space="preserve">NoteYr4: '', </v>
      </c>
      <c r="AH54" t="str">
        <f t="shared" si="16"/>
        <v>NoteYr5: '', },</v>
      </c>
      <c r="AI54" t="str">
        <f t="shared" si="17"/>
        <v>{ FssType: 'BS', Seq: 53, CatCode: 'BP', Item: 'Bills Payable', ItemType: 'CAT', Formula: 'SUMUP', DependentItems: 'Y0.CL', AmtYr1: 0, AmtYr2: 0, AmtYr3: 10042, AmtYr4: 5583, AmtYr5: 2097, NoteYr1: '', NoteYr2: '', NoteYr3: '', NoteYr4: '', NoteYr5: '', },</v>
      </c>
    </row>
    <row r="55" spans="1:35" x14ac:dyDescent="0.35">
      <c r="A55" t="s">
        <v>253</v>
      </c>
      <c r="B55">
        <v>54</v>
      </c>
      <c r="C55" t="s">
        <v>62</v>
      </c>
      <c r="D55" t="s">
        <v>64</v>
      </c>
      <c r="E55" t="s">
        <v>143</v>
      </c>
      <c r="F55" t="s">
        <v>141</v>
      </c>
      <c r="G55" t="s">
        <v>307</v>
      </c>
      <c r="J55">
        <v>10042</v>
      </c>
      <c r="K55">
        <v>5583</v>
      </c>
      <c r="L55">
        <v>2097</v>
      </c>
      <c r="R55" t="str">
        <f t="shared" si="34"/>
        <v xml:space="preserve">{ FssType: 'BS', </v>
      </c>
      <c r="S55" t="str">
        <f t="shared" si="35"/>
        <v xml:space="preserve">Seq: 54, </v>
      </c>
      <c r="T55" t="str">
        <f t="shared" si="3"/>
        <v xml:space="preserve">CatCode: 'BP', </v>
      </c>
      <c r="U55" t="str">
        <f t="shared" si="4"/>
        <v xml:space="preserve">Item: 'Bills Payable (Secured)', </v>
      </c>
      <c r="V55" t="str">
        <f t="shared" si="5"/>
        <v xml:space="preserve">ItemType: 'ITEM', </v>
      </c>
      <c r="W55" t="str">
        <f t="shared" si="6"/>
        <v xml:space="preserve">Formula: 'NA', </v>
      </c>
      <c r="X55" t="str">
        <f t="shared" si="2"/>
        <v xml:space="preserve">DependentItems: 'Y0.BP', </v>
      </c>
      <c r="Y55" t="str">
        <f t="shared" si="7"/>
        <v xml:space="preserve">AmtYr1: null, </v>
      </c>
      <c r="Z55" t="str">
        <f t="shared" si="8"/>
        <v xml:space="preserve">AmtYr2: null, </v>
      </c>
      <c r="AA55" t="str">
        <f t="shared" si="9"/>
        <v xml:space="preserve">AmtYr3: 10042, </v>
      </c>
      <c r="AB55" t="str">
        <f t="shared" si="10"/>
        <v xml:space="preserve">AmtYr4: 5583, </v>
      </c>
      <c r="AC55" t="str">
        <f t="shared" si="11"/>
        <v xml:space="preserve">AmtYr5: 2097, </v>
      </c>
      <c r="AD55" t="str">
        <f t="shared" si="12"/>
        <v xml:space="preserve">NoteYr1: '', </v>
      </c>
      <c r="AE55" t="str">
        <f t="shared" si="13"/>
        <v xml:space="preserve">NoteYr2: '', </v>
      </c>
      <c r="AF55" t="str">
        <f t="shared" si="14"/>
        <v xml:space="preserve">NoteYr3: '', </v>
      </c>
      <c r="AG55" t="str">
        <f t="shared" si="15"/>
        <v xml:space="preserve">NoteYr4: '', </v>
      </c>
      <c r="AH55" t="str">
        <f t="shared" si="16"/>
        <v>NoteYr5: '', },</v>
      </c>
      <c r="AI55" t="str">
        <f t="shared" si="17"/>
        <v>{ FssType: 'BS', Seq: 54, CatCode: 'BP', Item: 'Bills Payable (Secured)', ItemType: 'ITEM', Formula: 'NA', DependentItems: 'Y0.BP', AmtYr1: null, AmtYr2: null, AmtYr3: 10042, AmtYr4: 5583, AmtYr5: 2097, NoteYr1: '', NoteYr2: '', NoteYr3: '', NoteYr4: '', NoteYr5: '', },</v>
      </c>
    </row>
    <row r="56" spans="1:35" x14ac:dyDescent="0.35">
      <c r="A56" t="s">
        <v>253</v>
      </c>
      <c r="B56">
        <v>55</v>
      </c>
      <c r="C56" t="s">
        <v>62</v>
      </c>
      <c r="D56" t="s">
        <v>65</v>
      </c>
      <c r="E56" t="s">
        <v>143</v>
      </c>
      <c r="F56" t="s">
        <v>141</v>
      </c>
      <c r="G56" t="s">
        <v>307</v>
      </c>
      <c r="R56" t="str">
        <f t="shared" si="34"/>
        <v xml:space="preserve">{ FssType: 'BS', </v>
      </c>
      <c r="S56" t="str">
        <f t="shared" si="35"/>
        <v xml:space="preserve">Seq: 55, </v>
      </c>
      <c r="T56" t="str">
        <f t="shared" si="3"/>
        <v xml:space="preserve">CatCode: 'BP', </v>
      </c>
      <c r="U56" t="str">
        <f t="shared" si="4"/>
        <v xml:space="preserve">Item: 'Bills Payable (Unsecured)', </v>
      </c>
      <c r="V56" t="str">
        <f t="shared" si="5"/>
        <v xml:space="preserve">ItemType: 'ITEM', </v>
      </c>
      <c r="W56" t="str">
        <f t="shared" si="6"/>
        <v xml:space="preserve">Formula: 'NA', </v>
      </c>
      <c r="X56" t="str">
        <f t="shared" si="2"/>
        <v xml:space="preserve">DependentItems: 'Y0.BP', </v>
      </c>
      <c r="Y56" t="str">
        <f t="shared" si="7"/>
        <v xml:space="preserve">AmtYr1: null, </v>
      </c>
      <c r="Z56" t="str">
        <f t="shared" si="8"/>
        <v xml:space="preserve">AmtYr2: null, </v>
      </c>
      <c r="AA56" t="str">
        <f t="shared" si="9"/>
        <v xml:space="preserve">AmtYr3: null, </v>
      </c>
      <c r="AB56" t="str">
        <f t="shared" si="10"/>
        <v xml:space="preserve">AmtYr4: null, </v>
      </c>
      <c r="AC56" t="str">
        <f t="shared" si="11"/>
        <v xml:space="preserve">AmtYr5: null, </v>
      </c>
      <c r="AD56" t="str">
        <f t="shared" si="12"/>
        <v xml:space="preserve">NoteYr1: '', </v>
      </c>
      <c r="AE56" t="str">
        <f t="shared" si="13"/>
        <v xml:space="preserve">NoteYr2: '', </v>
      </c>
      <c r="AF56" t="str">
        <f t="shared" si="14"/>
        <v xml:space="preserve">NoteYr3: '', </v>
      </c>
      <c r="AG56" t="str">
        <f t="shared" si="15"/>
        <v xml:space="preserve">NoteYr4: '', </v>
      </c>
      <c r="AH56" t="str">
        <f t="shared" si="16"/>
        <v>NoteYr5: '', },</v>
      </c>
      <c r="AI56" t="str">
        <f t="shared" si="17"/>
        <v>{ FssType: 'BS', Seq: 55, CatCode: 'BP', Item: 'Bills Payable (Unsecured)', ItemType: 'ITEM', Formula: 'NA', DependentItems: 'Y0.BP', AmtYr1: null, AmtYr2: null, AmtYr3: null, AmtYr4: null, AmtYr5: null, NoteYr1: '', NoteYr2: '', NoteYr3: '', NoteYr4: '', NoteYr5: '', },</v>
      </c>
    </row>
    <row r="57" spans="1:35" x14ac:dyDescent="0.35">
      <c r="A57" t="s">
        <v>253</v>
      </c>
      <c r="B57">
        <v>56</v>
      </c>
      <c r="C57" t="s">
        <v>66</v>
      </c>
      <c r="D57" t="s">
        <v>67</v>
      </c>
      <c r="E57" t="s">
        <v>142</v>
      </c>
      <c r="F57" t="s">
        <v>154</v>
      </c>
      <c r="G57" t="s">
        <v>304</v>
      </c>
      <c r="H57">
        <v>0</v>
      </c>
      <c r="I57">
        <v>0</v>
      </c>
      <c r="J57">
        <v>1783</v>
      </c>
      <c r="K57">
        <v>1487</v>
      </c>
      <c r="L57">
        <v>0</v>
      </c>
      <c r="R57" t="str">
        <f t="shared" si="34"/>
        <v xml:space="preserve">{ FssType: 'BS', </v>
      </c>
      <c r="S57" t="str">
        <f t="shared" si="35"/>
        <v xml:space="preserve">Seq: 56, </v>
      </c>
      <c r="T57" t="str">
        <f t="shared" si="3"/>
        <v xml:space="preserve">CatCode: 'STD', </v>
      </c>
      <c r="U57" t="str">
        <f t="shared" si="4"/>
        <v xml:space="preserve">Item: 'Short Term Debt', </v>
      </c>
      <c r="V57" t="str">
        <f t="shared" si="5"/>
        <v xml:space="preserve">ItemType: 'CAT', </v>
      </c>
      <c r="W57" t="str">
        <f t="shared" si="6"/>
        <v xml:space="preserve">Formula: 'SUMUP', </v>
      </c>
      <c r="X57" t="str">
        <f t="shared" si="2"/>
        <v xml:space="preserve">DependentItems: 'Y0.CL', </v>
      </c>
      <c r="Y57" t="str">
        <f t="shared" si="7"/>
        <v xml:space="preserve">AmtYr1: 0, </v>
      </c>
      <c r="Z57" t="str">
        <f t="shared" si="8"/>
        <v xml:space="preserve">AmtYr2: 0, </v>
      </c>
      <c r="AA57" t="str">
        <f t="shared" si="9"/>
        <v xml:space="preserve">AmtYr3: 1783, </v>
      </c>
      <c r="AB57" t="str">
        <f t="shared" si="10"/>
        <v xml:space="preserve">AmtYr4: 1487, </v>
      </c>
      <c r="AC57" t="str">
        <f t="shared" si="11"/>
        <v xml:space="preserve">AmtYr5: 0, </v>
      </c>
      <c r="AD57" t="str">
        <f t="shared" si="12"/>
        <v xml:space="preserve">NoteYr1: '', </v>
      </c>
      <c r="AE57" t="str">
        <f t="shared" si="13"/>
        <v xml:space="preserve">NoteYr2: '', </v>
      </c>
      <c r="AF57" t="str">
        <f t="shared" si="14"/>
        <v xml:space="preserve">NoteYr3: '', </v>
      </c>
      <c r="AG57" t="str">
        <f t="shared" si="15"/>
        <v xml:space="preserve">NoteYr4: '', </v>
      </c>
      <c r="AH57" t="str">
        <f t="shared" si="16"/>
        <v>NoteYr5: '', },</v>
      </c>
      <c r="AI57" t="str">
        <f t="shared" si="17"/>
        <v>{ FssType: 'BS', Seq: 56, CatCode: 'STD', Item: 'Short Term Debt', ItemType: 'CAT', Formula: 'SUMUP', DependentItems: 'Y0.CL', AmtYr1: 0, AmtYr2: 0, AmtYr3: 1783, AmtYr4: 1487, AmtYr5: 0, NoteYr1: '', NoteYr2: '', NoteYr3: '', NoteYr4: '', NoteYr5: '', },</v>
      </c>
    </row>
    <row r="58" spans="1:35" x14ac:dyDescent="0.35">
      <c r="A58" t="s">
        <v>253</v>
      </c>
      <c r="B58">
        <v>57</v>
      </c>
      <c r="C58" t="s">
        <v>66</v>
      </c>
      <c r="D58" t="s">
        <v>68</v>
      </c>
      <c r="E58" t="s">
        <v>143</v>
      </c>
      <c r="F58" t="s">
        <v>141</v>
      </c>
      <c r="G58" t="s">
        <v>308</v>
      </c>
      <c r="R58" t="str">
        <f t="shared" si="34"/>
        <v xml:space="preserve">{ FssType: 'BS', </v>
      </c>
      <c r="S58" t="str">
        <f t="shared" si="35"/>
        <v xml:space="preserve">Seq: 57, </v>
      </c>
      <c r="T58" t="str">
        <f t="shared" si="3"/>
        <v xml:space="preserve">CatCode: 'STD', </v>
      </c>
      <c r="U58" t="str">
        <f t="shared" si="4"/>
        <v xml:space="preserve">Item: 'Bank Debts (Secured)', </v>
      </c>
      <c r="V58" t="str">
        <f t="shared" si="5"/>
        <v xml:space="preserve">ItemType: 'ITEM', </v>
      </c>
      <c r="W58" t="str">
        <f t="shared" si="6"/>
        <v xml:space="preserve">Formula: 'NA', </v>
      </c>
      <c r="X58" t="str">
        <f t="shared" si="2"/>
        <v xml:space="preserve">DependentItems: 'Y0.STD', </v>
      </c>
      <c r="Y58" t="str">
        <f t="shared" si="7"/>
        <v xml:space="preserve">AmtYr1: null, </v>
      </c>
      <c r="Z58" t="str">
        <f t="shared" si="8"/>
        <v xml:space="preserve">AmtYr2: null, </v>
      </c>
      <c r="AA58" t="str">
        <f t="shared" si="9"/>
        <v xml:space="preserve">AmtYr3: null, </v>
      </c>
      <c r="AB58" t="str">
        <f t="shared" si="10"/>
        <v xml:space="preserve">AmtYr4: null, </v>
      </c>
      <c r="AC58" t="str">
        <f t="shared" si="11"/>
        <v xml:space="preserve">AmtYr5: null, </v>
      </c>
      <c r="AD58" t="str">
        <f t="shared" si="12"/>
        <v xml:space="preserve">NoteYr1: '', </v>
      </c>
      <c r="AE58" t="str">
        <f t="shared" si="13"/>
        <v xml:space="preserve">NoteYr2: '', </v>
      </c>
      <c r="AF58" t="str">
        <f t="shared" si="14"/>
        <v xml:space="preserve">NoteYr3: '', </v>
      </c>
      <c r="AG58" t="str">
        <f t="shared" si="15"/>
        <v xml:space="preserve">NoteYr4: '', </v>
      </c>
      <c r="AH58" t="str">
        <f t="shared" si="16"/>
        <v>NoteYr5: '', },</v>
      </c>
      <c r="AI58" t="str">
        <f t="shared" si="17"/>
        <v>{ FssType: 'BS', Seq: 57, CatCode: 'STD', Item: 'Bank Debts (Secured)', ItemType: 'ITEM', Formula: 'NA', DependentItems: 'Y0.STD', AmtYr1: null, AmtYr2: null, AmtYr3: null, AmtYr4: null, AmtYr5: null, NoteYr1: '', NoteYr2: '', NoteYr3: '', NoteYr4: '', NoteYr5: '', },</v>
      </c>
    </row>
    <row r="59" spans="1:35" x14ac:dyDescent="0.35">
      <c r="A59" t="s">
        <v>253</v>
      </c>
      <c r="B59">
        <v>58</v>
      </c>
      <c r="C59" t="s">
        <v>66</v>
      </c>
      <c r="D59" t="s">
        <v>69</v>
      </c>
      <c r="E59" t="s">
        <v>143</v>
      </c>
      <c r="F59" t="s">
        <v>141</v>
      </c>
      <c r="G59" t="s">
        <v>308</v>
      </c>
      <c r="J59">
        <v>1783</v>
      </c>
      <c r="K59">
        <v>1487</v>
      </c>
      <c r="R59" t="str">
        <f t="shared" si="34"/>
        <v xml:space="preserve">{ FssType: 'BS', </v>
      </c>
      <c r="S59" t="str">
        <f t="shared" si="35"/>
        <v xml:space="preserve">Seq: 58, </v>
      </c>
      <c r="T59" t="str">
        <f t="shared" si="3"/>
        <v xml:space="preserve">CatCode: 'STD', </v>
      </c>
      <c r="U59" t="str">
        <f t="shared" si="4"/>
        <v xml:space="preserve">Item: 'Bank Debts (Unsecured)', </v>
      </c>
      <c r="V59" t="str">
        <f t="shared" si="5"/>
        <v xml:space="preserve">ItemType: 'ITEM', </v>
      </c>
      <c r="W59" t="str">
        <f t="shared" si="6"/>
        <v xml:space="preserve">Formula: 'NA', </v>
      </c>
      <c r="X59" t="str">
        <f t="shared" si="2"/>
        <v xml:space="preserve">DependentItems: 'Y0.STD', </v>
      </c>
      <c r="Y59" t="str">
        <f t="shared" si="7"/>
        <v xml:space="preserve">AmtYr1: null, </v>
      </c>
      <c r="Z59" t="str">
        <f t="shared" si="8"/>
        <v xml:space="preserve">AmtYr2: null, </v>
      </c>
      <c r="AA59" t="str">
        <f t="shared" si="9"/>
        <v xml:space="preserve">AmtYr3: 1783, </v>
      </c>
      <c r="AB59" t="str">
        <f t="shared" si="10"/>
        <v xml:space="preserve">AmtYr4: 1487, </v>
      </c>
      <c r="AC59" t="str">
        <f t="shared" si="11"/>
        <v xml:space="preserve">AmtYr5: null, </v>
      </c>
      <c r="AD59" t="str">
        <f t="shared" si="12"/>
        <v xml:space="preserve">NoteYr1: '', </v>
      </c>
      <c r="AE59" t="str">
        <f t="shared" si="13"/>
        <v xml:space="preserve">NoteYr2: '', </v>
      </c>
      <c r="AF59" t="str">
        <f t="shared" si="14"/>
        <v xml:space="preserve">NoteYr3: '', </v>
      </c>
      <c r="AG59" t="str">
        <f t="shared" si="15"/>
        <v xml:space="preserve">NoteYr4: '', </v>
      </c>
      <c r="AH59" t="str">
        <f t="shared" si="16"/>
        <v>NoteYr5: '', },</v>
      </c>
      <c r="AI59" t="str">
        <f t="shared" si="17"/>
        <v>{ FssType: 'BS', Seq: 58, CatCode: 'STD', Item: 'Bank Debts (Unsecured)', ItemType: 'ITEM', Formula: 'NA', DependentItems: 'Y0.STD', AmtYr1: null, AmtYr2: null, AmtYr3: 1783, AmtYr4: 1487, AmtYr5: null, NoteYr1: '', NoteYr2: '', NoteYr3: '', NoteYr4: '', NoteYr5: '', },</v>
      </c>
    </row>
    <row r="60" spans="1:35" x14ac:dyDescent="0.35">
      <c r="A60" t="s">
        <v>253</v>
      </c>
      <c r="B60">
        <v>59</v>
      </c>
      <c r="C60" t="s">
        <v>70</v>
      </c>
      <c r="D60" t="s">
        <v>71</v>
      </c>
      <c r="E60" t="s">
        <v>142</v>
      </c>
      <c r="F60" t="s">
        <v>154</v>
      </c>
      <c r="G60" t="s">
        <v>304</v>
      </c>
      <c r="H60">
        <v>0</v>
      </c>
      <c r="I60">
        <v>0</v>
      </c>
      <c r="J60">
        <v>0</v>
      </c>
      <c r="K60">
        <v>0</v>
      </c>
      <c r="L60">
        <v>0</v>
      </c>
      <c r="R60" t="str">
        <f t="shared" si="34"/>
        <v xml:space="preserve">{ FssType: 'BS', </v>
      </c>
      <c r="S60" t="str">
        <f t="shared" si="35"/>
        <v xml:space="preserve">Seq: 59, </v>
      </c>
      <c r="T60" t="str">
        <f t="shared" si="3"/>
        <v xml:space="preserve">CatCode: 'CPLTD', </v>
      </c>
      <c r="U60" t="str">
        <f t="shared" si="4"/>
        <v xml:space="preserve">Item: 'Current Portion of Long Term Debt', </v>
      </c>
      <c r="V60" t="str">
        <f t="shared" si="5"/>
        <v xml:space="preserve">ItemType: 'CAT', </v>
      </c>
      <c r="W60" t="str">
        <f t="shared" si="6"/>
        <v xml:space="preserve">Formula: 'SUMUP', </v>
      </c>
      <c r="X60" t="str">
        <f t="shared" si="2"/>
        <v xml:space="preserve">DependentItems: 'Y0.CL', </v>
      </c>
      <c r="Y60" t="str">
        <f t="shared" si="7"/>
        <v xml:space="preserve">AmtYr1: 0, </v>
      </c>
      <c r="Z60" t="str">
        <f t="shared" si="8"/>
        <v xml:space="preserve">AmtYr2: 0, </v>
      </c>
      <c r="AA60" t="str">
        <f t="shared" si="9"/>
        <v xml:space="preserve">AmtYr3: 0, </v>
      </c>
      <c r="AB60" t="str">
        <f t="shared" si="10"/>
        <v xml:space="preserve">AmtYr4: 0, </v>
      </c>
      <c r="AC60" t="str">
        <f t="shared" si="11"/>
        <v xml:space="preserve">AmtYr5: 0, </v>
      </c>
      <c r="AD60" t="str">
        <f t="shared" si="12"/>
        <v xml:space="preserve">NoteYr1: '', </v>
      </c>
      <c r="AE60" t="str">
        <f t="shared" si="13"/>
        <v xml:space="preserve">NoteYr2: '', </v>
      </c>
      <c r="AF60" t="str">
        <f t="shared" si="14"/>
        <v xml:space="preserve">NoteYr3: '', </v>
      </c>
      <c r="AG60" t="str">
        <f t="shared" si="15"/>
        <v xml:space="preserve">NoteYr4: '', </v>
      </c>
      <c r="AH60" t="str">
        <f t="shared" si="16"/>
        <v>NoteYr5: '', },</v>
      </c>
      <c r="AI60" t="str">
        <f t="shared" si="17"/>
        <v>{ FssType: 'BS', Seq: 59, CatCode: 'CPLTD', Item: 'Current Portion of Long Term Debt', ItemType: 'CAT', Formula: 'SUMUP', DependentItems: 'Y0.CL', AmtYr1: 0, AmtYr2: 0, AmtYr3: 0, AmtYr4: 0, AmtYr5: 0, NoteYr1: '', NoteYr2: '', NoteYr3: '', NoteYr4: '', NoteYr5: '', },</v>
      </c>
    </row>
    <row r="61" spans="1:35" x14ac:dyDescent="0.35">
      <c r="A61" t="s">
        <v>253</v>
      </c>
      <c r="B61">
        <v>60</v>
      </c>
      <c r="C61" t="s">
        <v>70</v>
      </c>
      <c r="D61" t="s">
        <v>72</v>
      </c>
      <c r="E61" t="s">
        <v>143</v>
      </c>
      <c r="F61" t="s">
        <v>141</v>
      </c>
      <c r="G61" t="s">
        <v>309</v>
      </c>
      <c r="R61" t="str">
        <f t="shared" si="34"/>
        <v xml:space="preserve">{ FssType: 'BS', </v>
      </c>
      <c r="S61" t="str">
        <f t="shared" si="35"/>
        <v xml:space="preserve">Seq: 60, </v>
      </c>
      <c r="T61" t="str">
        <f t="shared" si="3"/>
        <v xml:space="preserve">CatCode: 'CPLTD', </v>
      </c>
      <c r="U61" t="str">
        <f t="shared" si="4"/>
        <v xml:space="preserve">Item: 'Hire Purchase Creditors', </v>
      </c>
      <c r="V61" t="str">
        <f t="shared" si="5"/>
        <v xml:space="preserve">ItemType: 'ITEM', </v>
      </c>
      <c r="W61" t="str">
        <f t="shared" si="6"/>
        <v xml:space="preserve">Formula: 'NA', </v>
      </c>
      <c r="X61" t="str">
        <f t="shared" si="2"/>
        <v xml:space="preserve">DependentItems: 'Y0.CPLTD', </v>
      </c>
      <c r="Y61" t="str">
        <f t="shared" si="7"/>
        <v xml:space="preserve">AmtYr1: null, </v>
      </c>
      <c r="Z61" t="str">
        <f t="shared" si="8"/>
        <v xml:space="preserve">AmtYr2: null, </v>
      </c>
      <c r="AA61" t="str">
        <f t="shared" si="9"/>
        <v xml:space="preserve">AmtYr3: null, </v>
      </c>
      <c r="AB61" t="str">
        <f t="shared" si="10"/>
        <v xml:space="preserve">AmtYr4: null, </v>
      </c>
      <c r="AC61" t="str">
        <f t="shared" si="11"/>
        <v xml:space="preserve">AmtYr5: null, </v>
      </c>
      <c r="AD61" t="str">
        <f t="shared" si="12"/>
        <v xml:space="preserve">NoteYr1: '', </v>
      </c>
      <c r="AE61" t="str">
        <f t="shared" si="13"/>
        <v xml:space="preserve">NoteYr2: '', </v>
      </c>
      <c r="AF61" t="str">
        <f t="shared" si="14"/>
        <v xml:space="preserve">NoteYr3: '', </v>
      </c>
      <c r="AG61" t="str">
        <f t="shared" si="15"/>
        <v xml:space="preserve">NoteYr4: '', </v>
      </c>
      <c r="AH61" t="str">
        <f t="shared" si="16"/>
        <v>NoteYr5: '', },</v>
      </c>
      <c r="AI61" t="str">
        <f t="shared" si="17"/>
        <v>{ FssType: 'BS', Seq: 60, CatCode: 'CPLTD', Item: 'Hire Purchase Creditors', ItemType: 'ITEM', Formula: 'NA', DependentItems: 'Y0.CPLTD', AmtYr1: null, AmtYr2: null, AmtYr3: null, AmtYr4: null, AmtYr5: null, NoteYr1: '', NoteYr2: '', NoteYr3: '', NoteYr4: '', NoteYr5: '', },</v>
      </c>
    </row>
    <row r="62" spans="1:35" x14ac:dyDescent="0.35">
      <c r="A62" t="s">
        <v>253</v>
      </c>
      <c r="B62">
        <v>61</v>
      </c>
      <c r="C62" t="s">
        <v>70</v>
      </c>
      <c r="D62" t="s">
        <v>73</v>
      </c>
      <c r="E62" t="s">
        <v>143</v>
      </c>
      <c r="F62" t="s">
        <v>141</v>
      </c>
      <c r="G62" t="s">
        <v>309</v>
      </c>
      <c r="R62" t="str">
        <f t="shared" si="34"/>
        <v xml:space="preserve">{ FssType: 'BS', </v>
      </c>
      <c r="S62" t="str">
        <f t="shared" si="35"/>
        <v xml:space="preserve">Seq: 61, </v>
      </c>
      <c r="T62" t="str">
        <f t="shared" si="3"/>
        <v xml:space="preserve">CatCode: 'CPLTD', </v>
      </c>
      <c r="U62" t="str">
        <f t="shared" si="4"/>
        <v xml:space="preserve">Item: 'Current Portion of Long Term Debt (Secured)', </v>
      </c>
      <c r="V62" t="str">
        <f t="shared" si="5"/>
        <v xml:space="preserve">ItemType: 'ITEM', </v>
      </c>
      <c r="W62" t="str">
        <f t="shared" si="6"/>
        <v xml:space="preserve">Formula: 'NA', </v>
      </c>
      <c r="X62" t="str">
        <f t="shared" si="2"/>
        <v xml:space="preserve">DependentItems: 'Y0.CPLTD', </v>
      </c>
      <c r="Y62" t="str">
        <f t="shared" si="7"/>
        <v xml:space="preserve">AmtYr1: null, </v>
      </c>
      <c r="Z62" t="str">
        <f t="shared" si="8"/>
        <v xml:space="preserve">AmtYr2: null, </v>
      </c>
      <c r="AA62" t="str">
        <f t="shared" si="9"/>
        <v xml:space="preserve">AmtYr3: null, </v>
      </c>
      <c r="AB62" t="str">
        <f t="shared" si="10"/>
        <v xml:space="preserve">AmtYr4: null, </v>
      </c>
      <c r="AC62" t="str">
        <f t="shared" si="11"/>
        <v xml:space="preserve">AmtYr5: null, </v>
      </c>
      <c r="AD62" t="str">
        <f t="shared" si="12"/>
        <v xml:space="preserve">NoteYr1: '', </v>
      </c>
      <c r="AE62" t="str">
        <f t="shared" si="13"/>
        <v xml:space="preserve">NoteYr2: '', </v>
      </c>
      <c r="AF62" t="str">
        <f t="shared" si="14"/>
        <v xml:space="preserve">NoteYr3: '', </v>
      </c>
      <c r="AG62" t="str">
        <f t="shared" si="15"/>
        <v xml:space="preserve">NoteYr4: '', </v>
      </c>
      <c r="AH62" t="str">
        <f t="shared" si="16"/>
        <v>NoteYr5: '', },</v>
      </c>
      <c r="AI62" t="str">
        <f t="shared" si="17"/>
        <v>{ FssType: 'BS', Seq: 61, CatCode: 'CPLTD', Item: 'Current Portion of Long Term Debt (Secured)', ItemType: 'ITEM', Formula: 'NA', DependentItems: 'Y0.CPLTD', AmtYr1: null, AmtYr2: null, AmtYr3: null, AmtYr4: null, AmtYr5: null, NoteYr1: '', NoteYr2: '', NoteYr3: '', NoteYr4: '', NoteYr5: '', },</v>
      </c>
    </row>
    <row r="63" spans="1:35" x14ac:dyDescent="0.35">
      <c r="A63" t="s">
        <v>253</v>
      </c>
      <c r="B63">
        <v>62</v>
      </c>
      <c r="C63" t="s">
        <v>70</v>
      </c>
      <c r="D63" t="s">
        <v>74</v>
      </c>
      <c r="E63" t="s">
        <v>143</v>
      </c>
      <c r="F63" t="s">
        <v>141</v>
      </c>
      <c r="G63" t="s">
        <v>309</v>
      </c>
      <c r="R63" t="str">
        <f t="shared" si="34"/>
        <v xml:space="preserve">{ FssType: 'BS', </v>
      </c>
      <c r="S63" t="str">
        <f t="shared" si="35"/>
        <v xml:space="preserve">Seq: 62, </v>
      </c>
      <c r="T63" t="str">
        <f t="shared" si="3"/>
        <v xml:space="preserve">CatCode: 'CPLTD', </v>
      </c>
      <c r="U63" t="str">
        <f t="shared" si="4"/>
        <v xml:space="preserve">Item: 'Current Portion of Long Term Debt (Unsecured)', </v>
      </c>
      <c r="V63" t="str">
        <f t="shared" si="5"/>
        <v xml:space="preserve">ItemType: 'ITEM', </v>
      </c>
      <c r="W63" t="str">
        <f t="shared" si="6"/>
        <v xml:space="preserve">Formula: 'NA', </v>
      </c>
      <c r="X63" t="str">
        <f t="shared" si="2"/>
        <v xml:space="preserve">DependentItems: 'Y0.CPLTD', </v>
      </c>
      <c r="Y63" t="str">
        <f t="shared" si="7"/>
        <v xml:space="preserve">AmtYr1: null, </v>
      </c>
      <c r="Z63" t="str">
        <f t="shared" si="8"/>
        <v xml:space="preserve">AmtYr2: null, </v>
      </c>
      <c r="AA63" t="str">
        <f t="shared" si="9"/>
        <v xml:space="preserve">AmtYr3: null, </v>
      </c>
      <c r="AB63" t="str">
        <f t="shared" si="10"/>
        <v xml:space="preserve">AmtYr4: null, </v>
      </c>
      <c r="AC63" t="str">
        <f t="shared" si="11"/>
        <v xml:space="preserve">AmtYr5: null, </v>
      </c>
      <c r="AD63" t="str">
        <f t="shared" si="12"/>
        <v xml:space="preserve">NoteYr1: '', </v>
      </c>
      <c r="AE63" t="str">
        <f t="shared" si="13"/>
        <v xml:space="preserve">NoteYr2: '', </v>
      </c>
      <c r="AF63" t="str">
        <f t="shared" si="14"/>
        <v xml:space="preserve">NoteYr3: '', </v>
      </c>
      <c r="AG63" t="str">
        <f t="shared" si="15"/>
        <v xml:space="preserve">NoteYr4: '', </v>
      </c>
      <c r="AH63" t="str">
        <f t="shared" si="16"/>
        <v>NoteYr5: '', },</v>
      </c>
      <c r="AI63" t="str">
        <f t="shared" si="17"/>
        <v>{ FssType: 'BS', Seq: 62, CatCode: 'CPLTD', Item: 'Current Portion of Long Term Debt (Unsecured)', ItemType: 'ITEM', Formula: 'NA', DependentItems: 'Y0.CPLTD', AmtYr1: null, AmtYr2: null, AmtYr3: null, AmtYr4: null, AmtYr5: null, NoteYr1: '', NoteYr2: '', NoteYr3: '', NoteYr4: '', NoteYr5: '', },</v>
      </c>
    </row>
    <row r="64" spans="1:35" x14ac:dyDescent="0.35">
      <c r="A64" t="s">
        <v>253</v>
      </c>
      <c r="B64">
        <v>63</v>
      </c>
      <c r="C64" t="s">
        <v>126</v>
      </c>
      <c r="D64" t="s">
        <v>59</v>
      </c>
      <c r="E64" t="s">
        <v>142</v>
      </c>
      <c r="F64" t="s">
        <v>154</v>
      </c>
      <c r="G64" t="s">
        <v>304</v>
      </c>
      <c r="R64" t="str">
        <f t="shared" si="34"/>
        <v xml:space="preserve">{ FssType: 'BS', </v>
      </c>
      <c r="S64" t="str">
        <f t="shared" si="35"/>
        <v xml:space="preserve">Seq: 63, </v>
      </c>
      <c r="T64" t="str">
        <f t="shared" si="3"/>
        <v xml:space="preserve">CatCode: 'OP', </v>
      </c>
      <c r="U64" t="str">
        <f t="shared" si="4"/>
        <v xml:space="preserve">Item: 'Other Payable', </v>
      </c>
      <c r="V64" t="str">
        <f t="shared" si="5"/>
        <v xml:space="preserve">ItemType: 'CAT', </v>
      </c>
      <c r="W64" t="str">
        <f t="shared" si="6"/>
        <v xml:space="preserve">Formula: 'SUMUP', </v>
      </c>
      <c r="X64" t="str">
        <f t="shared" si="2"/>
        <v xml:space="preserve">DependentItems: 'Y0.CL', </v>
      </c>
      <c r="Y64" t="str">
        <f t="shared" si="7"/>
        <v xml:space="preserve">AmtYr1: null, </v>
      </c>
      <c r="Z64" t="str">
        <f t="shared" si="8"/>
        <v xml:space="preserve">AmtYr2: null, </v>
      </c>
      <c r="AA64" t="str">
        <f t="shared" si="9"/>
        <v xml:space="preserve">AmtYr3: null, </v>
      </c>
      <c r="AB64" t="str">
        <f t="shared" si="10"/>
        <v xml:space="preserve">AmtYr4: null, </v>
      </c>
      <c r="AC64" t="str">
        <f t="shared" si="11"/>
        <v xml:space="preserve">AmtYr5: null, </v>
      </c>
      <c r="AD64" t="str">
        <f t="shared" si="12"/>
        <v xml:space="preserve">NoteYr1: '', </v>
      </c>
      <c r="AE64" t="str">
        <f t="shared" si="13"/>
        <v xml:space="preserve">NoteYr2: '', </v>
      </c>
      <c r="AF64" t="str">
        <f t="shared" si="14"/>
        <v xml:space="preserve">NoteYr3: '', </v>
      </c>
      <c r="AG64" t="str">
        <f t="shared" si="15"/>
        <v xml:space="preserve">NoteYr4: '', </v>
      </c>
      <c r="AH64" t="str">
        <f t="shared" si="16"/>
        <v>NoteYr5: '', },</v>
      </c>
      <c r="AI64" t="str">
        <f t="shared" si="17"/>
        <v>{ FssType: 'BS', Seq: 63, CatCode: 'OP', Item: 'Other Payable', ItemType: 'CAT', Formula: 'SUMUP', DependentItems: 'Y0.CL', AmtYr1: null, AmtYr2: null, AmtYr3: null, AmtYr4: null, AmtYr5: null, NoteYr1: '', NoteYr2: '', NoteYr3: '', NoteYr4: '', NoteYr5: '', },</v>
      </c>
    </row>
    <row r="65" spans="1:35" x14ac:dyDescent="0.35">
      <c r="A65" t="s">
        <v>253</v>
      </c>
      <c r="B65">
        <v>64</v>
      </c>
      <c r="C65" t="s">
        <v>126</v>
      </c>
      <c r="D65" t="s">
        <v>59</v>
      </c>
      <c r="E65" t="s">
        <v>143</v>
      </c>
      <c r="F65" t="s">
        <v>141</v>
      </c>
      <c r="G65" t="s">
        <v>310</v>
      </c>
      <c r="R65" t="str">
        <f t="shared" si="34"/>
        <v xml:space="preserve">{ FssType: 'BS', </v>
      </c>
      <c r="S65" t="str">
        <f t="shared" si="35"/>
        <v xml:space="preserve">Seq: 64, </v>
      </c>
      <c r="T65" t="str">
        <f t="shared" ref="T65" si="36">C$1 &amp; ": '" &amp; C65 &amp; "', "</f>
        <v xml:space="preserve">CatCode: 'OP', </v>
      </c>
      <c r="U65" t="str">
        <f t="shared" ref="U65" si="37">D$1 &amp; ": '" &amp; D65 &amp; "', "</f>
        <v xml:space="preserve">Item: 'Other Payable', </v>
      </c>
      <c r="V65" t="str">
        <f t="shared" ref="V65" si="38">E$1 &amp; ": '" &amp; E65 &amp; "', "</f>
        <v xml:space="preserve">ItemType: 'ITEM', </v>
      </c>
      <c r="W65" t="str">
        <f t="shared" ref="W65" si="39">F$1 &amp; ": '" &amp; F65 &amp; "', "</f>
        <v xml:space="preserve">Formula: 'NA', </v>
      </c>
      <c r="X65" t="str">
        <f t="shared" ref="X65" si="40">G$1 &amp; ": '" &amp; G65 &amp; "', "</f>
        <v xml:space="preserve">DependentItems: 'Y0.OP', </v>
      </c>
      <c r="Y65" t="str">
        <f t="shared" ref="Y65" si="41" xml:space="preserve"> H$1 &amp; ": " &amp; IF(H65="","null", H65) &amp; ", "</f>
        <v xml:space="preserve">AmtYr1: null, </v>
      </c>
      <c r="Z65" t="str">
        <f t="shared" ref="Z65" si="42" xml:space="preserve"> I$1 &amp; ": " &amp; IF(I65="","null", I65) &amp; ", "</f>
        <v xml:space="preserve">AmtYr2: null, </v>
      </c>
      <c r="AA65" t="str">
        <f t="shared" ref="AA65" si="43" xml:space="preserve"> J$1 &amp; ": " &amp; IF(J65="","null", J65) &amp; ", "</f>
        <v xml:space="preserve">AmtYr3: null, </v>
      </c>
      <c r="AB65" t="str">
        <f t="shared" ref="AB65" si="44" xml:space="preserve"> K$1 &amp; ": " &amp; IF(K65="","null", K65) &amp; ", "</f>
        <v xml:space="preserve">AmtYr4: null, </v>
      </c>
      <c r="AC65" t="str">
        <f t="shared" ref="AC65" si="45" xml:space="preserve"> L$1 &amp; ": " &amp; IF(L65="","null", L65) &amp; ", "</f>
        <v xml:space="preserve">AmtYr5: null, </v>
      </c>
      <c r="AD65" t="str">
        <f t="shared" ref="AD65" si="46" xml:space="preserve"> M$1 &amp; ": '" &amp; M65 &amp; "', "</f>
        <v xml:space="preserve">NoteYr1: '', </v>
      </c>
      <c r="AE65" t="str">
        <f t="shared" ref="AE65" si="47" xml:space="preserve"> N$1 &amp; ": '" &amp; N65 &amp; "', "</f>
        <v xml:space="preserve">NoteYr2: '', </v>
      </c>
      <c r="AF65" t="str">
        <f t="shared" ref="AF65" si="48" xml:space="preserve"> O$1 &amp; ": '" &amp; O65 &amp; "', "</f>
        <v xml:space="preserve">NoteYr3: '', </v>
      </c>
      <c r="AG65" t="str">
        <f t="shared" ref="AG65" si="49" xml:space="preserve"> P$1 &amp; ": '" &amp; P65 &amp; "', "</f>
        <v xml:space="preserve">NoteYr4: '', </v>
      </c>
      <c r="AH65" t="str">
        <f t="shared" ref="AH65" si="50" xml:space="preserve"> Q$1 &amp; ": '" &amp; Q65 &amp; "', },"</f>
        <v>NoteYr5: '', },</v>
      </c>
      <c r="AI65" t="str">
        <f t="shared" ref="AI65" si="51">R65&amp;S65&amp;T65&amp;U65&amp;V65&amp;W65&amp;X65&amp;Y65&amp;Z65&amp;AA65&amp;AB65&amp;AC65&amp;AD65&amp;AE65&amp;AF65&amp;AG65&amp;AH65</f>
        <v>{ FssType: 'BS', Seq: 64, CatCode: 'OP', Item: 'Other Payable', ItemType: 'ITEM', Formula: 'NA', DependentItems: 'Y0.OP', AmtYr1: null, AmtYr2: null, AmtYr3: null, AmtYr4: null, AmtYr5: null, NoteYr1: '', NoteYr2: '', NoteYr3: '', NoteYr4: '', NoteYr5: '', },</v>
      </c>
    </row>
    <row r="66" spans="1:35" x14ac:dyDescent="0.35">
      <c r="A66" t="s">
        <v>253</v>
      </c>
      <c r="B66">
        <v>65</v>
      </c>
      <c r="C66" t="s">
        <v>601</v>
      </c>
      <c r="D66" t="s">
        <v>75</v>
      </c>
      <c r="E66" t="s">
        <v>142</v>
      </c>
      <c r="F66" t="s">
        <v>154</v>
      </c>
      <c r="G66" t="s">
        <v>304</v>
      </c>
      <c r="R66" t="str">
        <f t="shared" ref="R66:R97" si="52">"{ " &amp; A$1 &amp; ": '" &amp; A66 &amp; "', "</f>
        <v xml:space="preserve">{ FssType: 'BS', </v>
      </c>
      <c r="S66" t="str">
        <f t="shared" ref="S66:S97" si="53">B$1 &amp; ": " &amp; B66 &amp; ", "</f>
        <v xml:space="preserve">Seq: 65, </v>
      </c>
      <c r="T66" t="str">
        <f t="shared" si="3"/>
        <v xml:space="preserve">CatCode: 'ITP', </v>
      </c>
      <c r="U66" t="str">
        <f t="shared" si="4"/>
        <v xml:space="preserve">Item: 'Income Tax Payable', </v>
      </c>
      <c r="V66" t="str">
        <f t="shared" si="5"/>
        <v xml:space="preserve">ItemType: 'CAT', </v>
      </c>
      <c r="W66" t="str">
        <f t="shared" si="6"/>
        <v xml:space="preserve">Formula: 'SUMUP', </v>
      </c>
      <c r="X66" t="str">
        <f t="shared" si="2"/>
        <v xml:space="preserve">DependentItems: 'Y0.CL', </v>
      </c>
      <c r="Y66" t="str">
        <f t="shared" si="7"/>
        <v xml:space="preserve">AmtYr1: null, </v>
      </c>
      <c r="Z66" t="str">
        <f t="shared" si="8"/>
        <v xml:space="preserve">AmtYr2: null, </v>
      </c>
      <c r="AA66" t="str">
        <f t="shared" si="9"/>
        <v xml:space="preserve">AmtYr3: null, </v>
      </c>
      <c r="AB66" t="str">
        <f t="shared" si="10"/>
        <v xml:space="preserve">AmtYr4: null, </v>
      </c>
      <c r="AC66" t="str">
        <f t="shared" si="11"/>
        <v xml:space="preserve">AmtYr5: null, </v>
      </c>
      <c r="AD66" t="str">
        <f t="shared" si="12"/>
        <v xml:space="preserve">NoteYr1: '', </v>
      </c>
      <c r="AE66" t="str">
        <f t="shared" si="13"/>
        <v xml:space="preserve">NoteYr2: '', </v>
      </c>
      <c r="AF66" t="str">
        <f t="shared" si="14"/>
        <v xml:space="preserve">NoteYr3: '', </v>
      </c>
      <c r="AG66" t="str">
        <f t="shared" si="15"/>
        <v xml:space="preserve">NoteYr4: '', </v>
      </c>
      <c r="AH66" t="str">
        <f t="shared" si="16"/>
        <v>NoteYr5: '', },</v>
      </c>
      <c r="AI66" t="str">
        <f t="shared" si="17"/>
        <v>{ FssType: 'BS', Seq: 65, CatCode: 'ITP', Item: 'Income Tax Payable', ItemType: 'CAT', Formula: 'SUMUP', DependentItems: 'Y0.CL', AmtYr1: null, AmtYr2: null, AmtYr3: null, AmtYr4: null, AmtYr5: null, NoteYr1: '', NoteYr2: '', NoteYr3: '', NoteYr4: '', NoteYr5: '', },</v>
      </c>
    </row>
    <row r="67" spans="1:35" x14ac:dyDescent="0.35">
      <c r="A67" t="s">
        <v>253</v>
      </c>
      <c r="B67">
        <v>66</v>
      </c>
      <c r="C67" t="s">
        <v>601</v>
      </c>
      <c r="D67" t="s">
        <v>75</v>
      </c>
      <c r="E67" t="s">
        <v>143</v>
      </c>
      <c r="F67" t="s">
        <v>141</v>
      </c>
      <c r="G67" t="s">
        <v>603</v>
      </c>
      <c r="R67" t="str">
        <f t="shared" si="52"/>
        <v xml:space="preserve">{ FssType: 'BS', </v>
      </c>
      <c r="S67" t="str">
        <f t="shared" si="53"/>
        <v xml:space="preserve">Seq: 66, </v>
      </c>
      <c r="T67" t="str">
        <f t="shared" ref="T67" si="54">C$1 &amp; ": '" &amp; C67 &amp; "', "</f>
        <v xml:space="preserve">CatCode: 'ITP', </v>
      </c>
      <c r="U67" t="str">
        <f t="shared" ref="U67" si="55">D$1 &amp; ": '" &amp; D67 &amp; "', "</f>
        <v xml:space="preserve">Item: 'Income Tax Payable', </v>
      </c>
      <c r="V67" t="str">
        <f t="shared" ref="V67" si="56">E$1 &amp; ": '" &amp; E67 &amp; "', "</f>
        <v xml:space="preserve">ItemType: 'ITEM', </v>
      </c>
      <c r="W67" t="str">
        <f t="shared" ref="W67" si="57">F$1 &amp; ": '" &amp; F67 &amp; "', "</f>
        <v xml:space="preserve">Formula: 'NA', </v>
      </c>
      <c r="X67" t="str">
        <f t="shared" ref="X67" si="58">G$1 &amp; ": '" &amp; G67 &amp; "', "</f>
        <v xml:space="preserve">DependentItems: 'Y0.ITP', </v>
      </c>
      <c r="Y67" t="str">
        <f t="shared" ref="Y67" si="59" xml:space="preserve"> H$1 &amp; ": " &amp; IF(H67="","null", H67) &amp; ", "</f>
        <v xml:space="preserve">AmtYr1: null, </v>
      </c>
      <c r="Z67" t="str">
        <f t="shared" ref="Z67" si="60" xml:space="preserve"> I$1 &amp; ": " &amp; IF(I67="","null", I67) &amp; ", "</f>
        <v xml:space="preserve">AmtYr2: null, </v>
      </c>
      <c r="AA67" t="str">
        <f t="shared" ref="AA67" si="61" xml:space="preserve"> J$1 &amp; ": " &amp; IF(J67="","null", J67) &amp; ", "</f>
        <v xml:space="preserve">AmtYr3: null, </v>
      </c>
      <c r="AB67" t="str">
        <f t="shared" ref="AB67" si="62" xml:space="preserve"> K$1 &amp; ": " &amp; IF(K67="","null", K67) &amp; ", "</f>
        <v xml:space="preserve">AmtYr4: null, </v>
      </c>
      <c r="AC67" t="str">
        <f t="shared" ref="AC67" si="63" xml:space="preserve"> L$1 &amp; ": " &amp; IF(L67="","null", L67) &amp; ", "</f>
        <v xml:space="preserve">AmtYr5: null, </v>
      </c>
      <c r="AD67" t="str">
        <f t="shared" ref="AD67" si="64" xml:space="preserve"> M$1 &amp; ": '" &amp; M67 &amp; "', "</f>
        <v xml:space="preserve">NoteYr1: '', </v>
      </c>
      <c r="AE67" t="str">
        <f t="shared" ref="AE67" si="65" xml:space="preserve"> N$1 &amp; ": '" &amp; N67 &amp; "', "</f>
        <v xml:space="preserve">NoteYr2: '', </v>
      </c>
      <c r="AF67" t="str">
        <f t="shared" ref="AF67" si="66" xml:space="preserve"> O$1 &amp; ": '" &amp; O67 &amp; "', "</f>
        <v xml:space="preserve">NoteYr3: '', </v>
      </c>
      <c r="AG67" t="str">
        <f t="shared" ref="AG67" si="67" xml:space="preserve"> P$1 &amp; ": '" &amp; P67 &amp; "', "</f>
        <v xml:space="preserve">NoteYr4: '', </v>
      </c>
      <c r="AH67" t="str">
        <f t="shared" ref="AH67" si="68" xml:space="preserve"> Q$1 &amp; ": '" &amp; Q67 &amp; "', },"</f>
        <v>NoteYr5: '', },</v>
      </c>
      <c r="AI67" t="str">
        <f t="shared" ref="AI67" si="69">R67&amp;S67&amp;T67&amp;U67&amp;V67&amp;W67&amp;X67&amp;Y67&amp;Z67&amp;AA67&amp;AB67&amp;AC67&amp;AD67&amp;AE67&amp;AF67&amp;AG67&amp;AH67</f>
        <v>{ FssType: 'BS', Seq: 66, CatCode: 'ITP', Item: 'Income Tax Payable', ItemType: 'ITEM', Formula: 'NA', DependentItems: 'Y0.ITP', AmtYr1: null, AmtYr2: null, AmtYr3: null, AmtYr4: null, AmtYr5: null, NoteYr1: '', NoteYr2: '', NoteYr3: '', NoteYr4: '', NoteYr5: '', },</v>
      </c>
    </row>
    <row r="68" spans="1:35" x14ac:dyDescent="0.35">
      <c r="A68" t="s">
        <v>253</v>
      </c>
      <c r="B68">
        <v>67</v>
      </c>
      <c r="C68" t="s">
        <v>602</v>
      </c>
      <c r="D68" t="s">
        <v>76</v>
      </c>
      <c r="E68" t="s">
        <v>142</v>
      </c>
      <c r="F68" t="s">
        <v>154</v>
      </c>
      <c r="G68" t="s">
        <v>304</v>
      </c>
      <c r="R68" t="str">
        <f t="shared" si="52"/>
        <v xml:space="preserve">{ FssType: 'BS', </v>
      </c>
      <c r="S68" t="str">
        <f t="shared" si="53"/>
        <v xml:space="preserve">Seq: 67, </v>
      </c>
      <c r="T68" t="str">
        <f t="shared" si="3"/>
        <v xml:space="preserve">CatCode: 'IP', </v>
      </c>
      <c r="U68" t="str">
        <f t="shared" si="4"/>
        <v xml:space="preserve">Item: 'Interest Payable', </v>
      </c>
      <c r="V68" t="str">
        <f t="shared" si="5"/>
        <v xml:space="preserve">ItemType: 'CAT', </v>
      </c>
      <c r="W68" t="str">
        <f t="shared" si="6"/>
        <v xml:space="preserve">Formula: 'SUMUP', </v>
      </c>
      <c r="X68" t="str">
        <f t="shared" si="2"/>
        <v xml:space="preserve">DependentItems: 'Y0.CL', </v>
      </c>
      <c r="Y68" t="str">
        <f t="shared" si="7"/>
        <v xml:space="preserve">AmtYr1: null, </v>
      </c>
      <c r="Z68" t="str">
        <f t="shared" si="8"/>
        <v xml:space="preserve">AmtYr2: null, </v>
      </c>
      <c r="AA68" t="str">
        <f t="shared" si="9"/>
        <v xml:space="preserve">AmtYr3: null, </v>
      </c>
      <c r="AB68" t="str">
        <f t="shared" si="10"/>
        <v xml:space="preserve">AmtYr4: null, </v>
      </c>
      <c r="AC68" t="str">
        <f t="shared" si="11"/>
        <v xml:space="preserve">AmtYr5: null, </v>
      </c>
      <c r="AD68" t="str">
        <f t="shared" si="12"/>
        <v xml:space="preserve">NoteYr1: '', </v>
      </c>
      <c r="AE68" t="str">
        <f t="shared" si="13"/>
        <v xml:space="preserve">NoteYr2: '', </v>
      </c>
      <c r="AF68" t="str">
        <f t="shared" si="14"/>
        <v xml:space="preserve">NoteYr3: '', </v>
      </c>
      <c r="AG68" t="str">
        <f t="shared" si="15"/>
        <v xml:space="preserve">NoteYr4: '', </v>
      </c>
      <c r="AH68" t="str">
        <f t="shared" si="16"/>
        <v>NoteYr5: '', },</v>
      </c>
      <c r="AI68" t="str">
        <f t="shared" si="17"/>
        <v>{ FssType: 'BS', Seq: 67, CatCode: 'IP', Item: 'Interest Payable', ItemType: 'CAT', Formula: 'SUMUP', DependentItems: 'Y0.CL', AmtYr1: null, AmtYr2: null, AmtYr3: null, AmtYr4: null, AmtYr5: null, NoteYr1: '', NoteYr2: '', NoteYr3: '', NoteYr4: '', NoteYr5: '', },</v>
      </c>
    </row>
    <row r="69" spans="1:35" x14ac:dyDescent="0.35">
      <c r="A69" t="s">
        <v>253</v>
      </c>
      <c r="B69">
        <v>68</v>
      </c>
      <c r="C69" t="s">
        <v>602</v>
      </c>
      <c r="D69" t="s">
        <v>76</v>
      </c>
      <c r="E69" t="s">
        <v>143</v>
      </c>
      <c r="F69" t="s">
        <v>141</v>
      </c>
      <c r="G69" t="s">
        <v>604</v>
      </c>
      <c r="R69" t="str">
        <f t="shared" si="52"/>
        <v xml:space="preserve">{ FssType: 'BS', </v>
      </c>
      <c r="S69" t="str">
        <f t="shared" si="53"/>
        <v xml:space="preserve">Seq: 68, </v>
      </c>
      <c r="T69" t="str">
        <f t="shared" ref="T69:T70" si="70">C$1 &amp; ": '" &amp; C69 &amp; "', "</f>
        <v xml:space="preserve">CatCode: 'IP', </v>
      </c>
      <c r="U69" t="str">
        <f t="shared" ref="U69:U70" si="71">D$1 &amp; ": '" &amp; D69 &amp; "', "</f>
        <v xml:space="preserve">Item: 'Interest Payable', </v>
      </c>
      <c r="V69" t="str">
        <f t="shared" ref="V69:V70" si="72">E$1 &amp; ": '" &amp; E69 &amp; "', "</f>
        <v xml:space="preserve">ItemType: 'ITEM', </v>
      </c>
      <c r="W69" t="str">
        <f t="shared" ref="W69:W70" si="73">F$1 &amp; ": '" &amp; F69 &amp; "', "</f>
        <v xml:space="preserve">Formula: 'NA', </v>
      </c>
      <c r="X69" t="str">
        <f t="shared" ref="X69:X70" si="74">G$1 &amp; ": '" &amp; G69 &amp; "', "</f>
        <v xml:space="preserve">DependentItems: 'Y0.IP', </v>
      </c>
      <c r="Y69" t="str">
        <f t="shared" ref="Y69:Y70" si="75" xml:space="preserve"> H$1 &amp; ": " &amp; IF(H69="","null", H69) &amp; ", "</f>
        <v xml:space="preserve">AmtYr1: null, </v>
      </c>
      <c r="Z69" t="str">
        <f t="shared" ref="Z69:Z70" si="76" xml:space="preserve"> I$1 &amp; ": " &amp; IF(I69="","null", I69) &amp; ", "</f>
        <v xml:space="preserve">AmtYr2: null, </v>
      </c>
      <c r="AA69" t="str">
        <f t="shared" ref="AA69:AA70" si="77" xml:space="preserve"> J$1 &amp; ": " &amp; IF(J69="","null", J69) &amp; ", "</f>
        <v xml:space="preserve">AmtYr3: null, </v>
      </c>
      <c r="AB69" t="str">
        <f t="shared" ref="AB69:AB70" si="78" xml:space="preserve"> K$1 &amp; ": " &amp; IF(K69="","null", K69) &amp; ", "</f>
        <v xml:space="preserve">AmtYr4: null, </v>
      </c>
      <c r="AC69" t="str">
        <f t="shared" ref="AC69:AC70" si="79" xml:space="preserve"> L$1 &amp; ": " &amp; IF(L69="","null", L69) &amp; ", "</f>
        <v xml:space="preserve">AmtYr5: null, </v>
      </c>
      <c r="AD69" t="str">
        <f t="shared" ref="AD69:AD70" si="80" xml:space="preserve"> M$1 &amp; ": '" &amp; M69 &amp; "', "</f>
        <v xml:space="preserve">NoteYr1: '', </v>
      </c>
      <c r="AE69" t="str">
        <f t="shared" ref="AE69:AE70" si="81" xml:space="preserve"> N$1 &amp; ": '" &amp; N69 &amp; "', "</f>
        <v xml:space="preserve">NoteYr2: '', </v>
      </c>
      <c r="AF69" t="str">
        <f t="shared" ref="AF69:AF70" si="82" xml:space="preserve"> O$1 &amp; ": '" &amp; O69 &amp; "', "</f>
        <v xml:space="preserve">NoteYr3: '', </v>
      </c>
      <c r="AG69" t="str">
        <f t="shared" ref="AG69:AG70" si="83" xml:space="preserve"> P$1 &amp; ": '" &amp; P69 &amp; "', "</f>
        <v xml:space="preserve">NoteYr4: '', </v>
      </c>
      <c r="AH69" t="str">
        <f t="shared" ref="AH69:AH70" si="84" xml:space="preserve"> Q$1 &amp; ": '" &amp; Q69 &amp; "', },"</f>
        <v>NoteYr5: '', },</v>
      </c>
      <c r="AI69" t="str">
        <f t="shared" ref="AI69:AI70" si="85">R69&amp;S69&amp;T69&amp;U69&amp;V69&amp;W69&amp;X69&amp;Y69&amp;Z69&amp;AA69&amp;AB69&amp;AC69&amp;AD69&amp;AE69&amp;AF69&amp;AG69&amp;AH69</f>
        <v>{ FssType: 'BS', Seq: 68, CatCode: 'IP', Item: 'Interest Payable', ItemType: 'ITEM', Formula: 'NA', DependentItems: 'Y0.IP', AmtYr1: null, AmtYr2: null, AmtYr3: null, AmtYr4: null, AmtYr5: null, NoteYr1: '', NoteYr2: '', NoteYr3: '', NoteYr4: '', NoteYr5: '', },</v>
      </c>
    </row>
    <row r="70" spans="1:35" x14ac:dyDescent="0.35">
      <c r="A70" t="s">
        <v>253</v>
      </c>
      <c r="B70">
        <v>69</v>
      </c>
      <c r="C70" t="s">
        <v>605</v>
      </c>
      <c r="D70" t="s">
        <v>77</v>
      </c>
      <c r="E70" t="s">
        <v>142</v>
      </c>
      <c r="F70" t="s">
        <v>154</v>
      </c>
      <c r="G70" t="s">
        <v>304</v>
      </c>
      <c r="R70" t="str">
        <f t="shared" si="52"/>
        <v xml:space="preserve">{ FssType: 'BS', </v>
      </c>
      <c r="S70" t="str">
        <f t="shared" si="53"/>
        <v xml:space="preserve">Seq: 69, </v>
      </c>
      <c r="T70" t="str">
        <f t="shared" si="70"/>
        <v xml:space="preserve">CatCode: 'DPML', </v>
      </c>
      <c r="U70" t="str">
        <f t="shared" si="71"/>
        <v xml:space="preserve">Item: 'Dividends Payable (Mainboard Listed)', </v>
      </c>
      <c r="V70" t="str">
        <f t="shared" si="72"/>
        <v xml:space="preserve">ItemType: 'CAT', </v>
      </c>
      <c r="W70" t="str">
        <f t="shared" si="73"/>
        <v xml:space="preserve">Formula: 'SUMUP', </v>
      </c>
      <c r="X70" t="str">
        <f t="shared" si="74"/>
        <v xml:space="preserve">DependentItems: 'Y0.CL', </v>
      </c>
      <c r="Y70" t="str">
        <f t="shared" si="75"/>
        <v xml:space="preserve">AmtYr1: null, </v>
      </c>
      <c r="Z70" t="str">
        <f t="shared" si="76"/>
        <v xml:space="preserve">AmtYr2: null, </v>
      </c>
      <c r="AA70" t="str">
        <f t="shared" si="77"/>
        <v xml:space="preserve">AmtYr3: null, </v>
      </c>
      <c r="AB70" t="str">
        <f t="shared" si="78"/>
        <v xml:space="preserve">AmtYr4: null, </v>
      </c>
      <c r="AC70" t="str">
        <f t="shared" si="79"/>
        <v xml:space="preserve">AmtYr5: null, </v>
      </c>
      <c r="AD70" t="str">
        <f t="shared" si="80"/>
        <v xml:space="preserve">NoteYr1: '', </v>
      </c>
      <c r="AE70" t="str">
        <f t="shared" si="81"/>
        <v xml:space="preserve">NoteYr2: '', </v>
      </c>
      <c r="AF70" t="str">
        <f t="shared" si="82"/>
        <v xml:space="preserve">NoteYr3: '', </v>
      </c>
      <c r="AG70" t="str">
        <f t="shared" si="83"/>
        <v xml:space="preserve">NoteYr4: '', </v>
      </c>
      <c r="AH70" t="str">
        <f t="shared" si="84"/>
        <v>NoteYr5: '', },</v>
      </c>
      <c r="AI70" t="str">
        <f t="shared" si="85"/>
        <v>{ FssType: 'BS', Seq: 69, CatCode: 'DPML', Item: 'Dividends Payable (Mainboard Listed)', ItemType: 'CAT', Formula: 'SUMUP', DependentItems: 'Y0.CL', AmtYr1: null, AmtYr2: null, AmtYr3: null, AmtYr4: null, AmtYr5: null, NoteYr1: '', NoteYr2: '', NoteYr3: '', NoteYr4: '', NoteYr5: '', },</v>
      </c>
    </row>
    <row r="71" spans="1:35" x14ac:dyDescent="0.35">
      <c r="A71" t="s">
        <v>253</v>
      </c>
      <c r="B71">
        <v>70</v>
      </c>
      <c r="C71" t="s">
        <v>605</v>
      </c>
      <c r="D71" t="s">
        <v>77</v>
      </c>
      <c r="E71" t="s">
        <v>143</v>
      </c>
      <c r="F71" t="s">
        <v>141</v>
      </c>
      <c r="G71" t="s">
        <v>607</v>
      </c>
      <c r="R71" t="str">
        <f t="shared" si="52"/>
        <v xml:space="preserve">{ FssType: 'BS', </v>
      </c>
      <c r="S71" t="str">
        <f t="shared" si="53"/>
        <v xml:space="preserve">Seq: 70, </v>
      </c>
      <c r="T71" t="str">
        <f t="shared" si="3"/>
        <v xml:space="preserve">CatCode: 'DPML', </v>
      </c>
      <c r="U71" t="str">
        <f t="shared" si="4"/>
        <v xml:space="preserve">Item: 'Dividends Payable (Mainboard Listed)', </v>
      </c>
      <c r="V71" t="str">
        <f t="shared" si="5"/>
        <v xml:space="preserve">ItemType: 'ITEM', </v>
      </c>
      <c r="W71" t="str">
        <f t="shared" si="6"/>
        <v xml:space="preserve">Formula: 'NA', </v>
      </c>
      <c r="X71" t="str">
        <f t="shared" si="6"/>
        <v xml:space="preserve">DependentItems: 'Y0.DPML', </v>
      </c>
      <c r="Y71" t="str">
        <f t="shared" si="7"/>
        <v xml:space="preserve">AmtYr1: null, </v>
      </c>
      <c r="Z71" t="str">
        <f t="shared" si="8"/>
        <v xml:space="preserve">AmtYr2: null, </v>
      </c>
      <c r="AA71" t="str">
        <f t="shared" si="9"/>
        <v xml:space="preserve">AmtYr3: null, </v>
      </c>
      <c r="AB71" t="str">
        <f t="shared" si="10"/>
        <v xml:space="preserve">AmtYr4: null, </v>
      </c>
      <c r="AC71" t="str">
        <f t="shared" si="11"/>
        <v xml:space="preserve">AmtYr5: null, </v>
      </c>
      <c r="AD71" t="str">
        <f t="shared" si="12"/>
        <v xml:space="preserve">NoteYr1: '', </v>
      </c>
      <c r="AE71" t="str">
        <f t="shared" si="13"/>
        <v xml:space="preserve">NoteYr2: '', </v>
      </c>
      <c r="AF71" t="str">
        <f t="shared" si="14"/>
        <v xml:space="preserve">NoteYr3: '', </v>
      </c>
      <c r="AG71" t="str">
        <f t="shared" si="15"/>
        <v xml:space="preserve">NoteYr4: '', </v>
      </c>
      <c r="AH71" t="str">
        <f t="shared" si="16"/>
        <v>NoteYr5: '', },</v>
      </c>
      <c r="AI71" t="str">
        <f t="shared" si="17"/>
        <v>{ FssType: 'BS', Seq: 70, CatCode: 'DPML', Item: 'Dividends Payable (Mainboard Listed)', ItemType: 'ITEM', Formula: 'NA', DependentItems: 'Y0.DPML', AmtYr1: null, AmtYr2: null, AmtYr3: null, AmtYr4: null, AmtYr5: null, NoteYr1: '', NoteYr2: '', NoteYr3: '', NoteYr4: '', NoteYr5: '', },</v>
      </c>
    </row>
    <row r="72" spans="1:35" x14ac:dyDescent="0.35">
      <c r="A72" t="s">
        <v>253</v>
      </c>
      <c r="B72">
        <v>71</v>
      </c>
      <c r="C72" t="s">
        <v>606</v>
      </c>
      <c r="D72" t="s">
        <v>78</v>
      </c>
      <c r="E72" t="s">
        <v>142</v>
      </c>
      <c r="F72" t="s">
        <v>154</v>
      </c>
      <c r="G72" t="s">
        <v>304</v>
      </c>
      <c r="R72" t="str">
        <f t="shared" si="52"/>
        <v xml:space="preserve">{ FssType: 'BS', </v>
      </c>
      <c r="S72" t="str">
        <f t="shared" si="53"/>
        <v xml:space="preserve">Seq: 71, </v>
      </c>
      <c r="T72" t="str">
        <f t="shared" ref="T72" si="86">C$1 &amp; ": '" &amp; C72 &amp; "', "</f>
        <v xml:space="preserve">CatCode: 'DPO', </v>
      </c>
      <c r="U72" t="str">
        <f t="shared" ref="U72" si="87">D$1 &amp; ": '" &amp; D72 &amp; "', "</f>
        <v xml:space="preserve">Item: 'Dividends Payable (Others)', </v>
      </c>
      <c r="V72" t="str">
        <f t="shared" ref="V72" si="88">E$1 &amp; ": '" &amp; E72 &amp; "', "</f>
        <v xml:space="preserve">ItemType: 'CAT', </v>
      </c>
      <c r="W72" t="str">
        <f t="shared" ref="W72" si="89">F$1 &amp; ": '" &amp; F72 &amp; "', "</f>
        <v xml:space="preserve">Formula: 'SUMUP', </v>
      </c>
      <c r="X72" t="str">
        <f t="shared" ref="X72" si="90">G$1 &amp; ": '" &amp; G72 &amp; "', "</f>
        <v xml:space="preserve">DependentItems: 'Y0.CL', </v>
      </c>
      <c r="Y72" t="str">
        <f t="shared" ref="Y72" si="91" xml:space="preserve"> H$1 &amp; ": " &amp; IF(H72="","null", H72) &amp; ", "</f>
        <v xml:space="preserve">AmtYr1: null, </v>
      </c>
      <c r="Z72" t="str">
        <f t="shared" ref="Z72" si="92" xml:space="preserve"> I$1 &amp; ": " &amp; IF(I72="","null", I72) &amp; ", "</f>
        <v xml:space="preserve">AmtYr2: null, </v>
      </c>
      <c r="AA72" t="str">
        <f t="shared" ref="AA72" si="93" xml:space="preserve"> J$1 &amp; ": " &amp; IF(J72="","null", J72) &amp; ", "</f>
        <v xml:space="preserve">AmtYr3: null, </v>
      </c>
      <c r="AB72" t="str">
        <f t="shared" ref="AB72" si="94" xml:space="preserve"> K$1 &amp; ": " &amp; IF(K72="","null", K72) &amp; ", "</f>
        <v xml:space="preserve">AmtYr4: null, </v>
      </c>
      <c r="AC72" t="str">
        <f t="shared" ref="AC72" si="95" xml:space="preserve"> L$1 &amp; ": " &amp; IF(L72="","null", L72) &amp; ", "</f>
        <v xml:space="preserve">AmtYr5: null, </v>
      </c>
      <c r="AD72" t="str">
        <f t="shared" ref="AD72" si="96" xml:space="preserve"> M$1 &amp; ": '" &amp; M72 &amp; "', "</f>
        <v xml:space="preserve">NoteYr1: '', </v>
      </c>
      <c r="AE72" t="str">
        <f t="shared" ref="AE72" si="97" xml:space="preserve"> N$1 &amp; ": '" &amp; N72 &amp; "', "</f>
        <v xml:space="preserve">NoteYr2: '', </v>
      </c>
      <c r="AF72" t="str">
        <f t="shared" ref="AF72" si="98" xml:space="preserve"> O$1 &amp; ": '" &amp; O72 &amp; "', "</f>
        <v xml:space="preserve">NoteYr3: '', </v>
      </c>
      <c r="AG72" t="str">
        <f t="shared" ref="AG72" si="99" xml:space="preserve"> P$1 &amp; ": '" &amp; P72 &amp; "', "</f>
        <v xml:space="preserve">NoteYr4: '', </v>
      </c>
      <c r="AH72" t="str">
        <f t="shared" ref="AH72" si="100" xml:space="preserve"> Q$1 &amp; ": '" &amp; Q72 &amp; "', },"</f>
        <v>NoteYr5: '', },</v>
      </c>
      <c r="AI72" t="str">
        <f t="shared" ref="AI72" si="101">R72&amp;S72&amp;T72&amp;U72&amp;V72&amp;W72&amp;X72&amp;Y72&amp;Z72&amp;AA72&amp;AB72&amp;AC72&amp;AD72&amp;AE72&amp;AF72&amp;AG72&amp;AH72</f>
        <v>{ FssType: 'BS', Seq: 71, CatCode: 'DPO', Item: 'Dividends Payable (Others)', ItemType: 'CAT', Formula: 'SUMUP', DependentItems: 'Y0.CL', AmtYr1: null, AmtYr2: null, AmtYr3: null, AmtYr4: null, AmtYr5: null, NoteYr1: '', NoteYr2: '', NoteYr3: '', NoteYr4: '', NoteYr5: '', },</v>
      </c>
    </row>
    <row r="73" spans="1:35" x14ac:dyDescent="0.35">
      <c r="A73" t="s">
        <v>253</v>
      </c>
      <c r="B73">
        <v>72</v>
      </c>
      <c r="C73" t="s">
        <v>606</v>
      </c>
      <c r="D73" t="s">
        <v>78</v>
      </c>
      <c r="E73" t="s">
        <v>143</v>
      </c>
      <c r="F73" t="s">
        <v>141</v>
      </c>
      <c r="G73" t="s">
        <v>608</v>
      </c>
      <c r="R73" t="str">
        <f t="shared" si="52"/>
        <v xml:space="preserve">{ FssType: 'BS', </v>
      </c>
      <c r="S73" t="str">
        <f t="shared" si="53"/>
        <v xml:space="preserve">Seq: 72, </v>
      </c>
      <c r="T73" t="str">
        <f t="shared" ref="T73:T119" si="102">C$1 &amp; ": '" &amp; C73 &amp; "', "</f>
        <v xml:space="preserve">CatCode: 'DPO', </v>
      </c>
      <c r="U73" t="str">
        <f t="shared" ref="U73:U119" si="103">D$1 &amp; ": '" &amp; D73 &amp; "', "</f>
        <v xml:space="preserve">Item: 'Dividends Payable (Others)', </v>
      </c>
      <c r="V73" t="str">
        <f t="shared" ref="V73:V119" si="104">E$1 &amp; ": '" &amp; E73 &amp; "', "</f>
        <v xml:space="preserve">ItemType: 'ITEM', </v>
      </c>
      <c r="W73" t="str">
        <f t="shared" ref="W73:X119" si="105">F$1 &amp; ": '" &amp; F73 &amp; "', "</f>
        <v xml:space="preserve">Formula: 'NA', </v>
      </c>
      <c r="X73" t="str">
        <f t="shared" si="105"/>
        <v xml:space="preserve">DependentItems: 'Y0.DPO', </v>
      </c>
      <c r="Y73" t="str">
        <f t="shared" ref="Y73:Y119" si="106" xml:space="preserve"> H$1 &amp; ": " &amp; IF(H73="","null", H73) &amp; ", "</f>
        <v xml:space="preserve">AmtYr1: null, </v>
      </c>
      <c r="Z73" t="str">
        <f t="shared" ref="Z73:Z119" si="107" xml:space="preserve"> I$1 &amp; ": " &amp; IF(I73="","null", I73) &amp; ", "</f>
        <v xml:space="preserve">AmtYr2: null, </v>
      </c>
      <c r="AA73" t="str">
        <f t="shared" ref="AA73:AA119" si="108" xml:space="preserve"> J$1 &amp; ": " &amp; IF(J73="","null", J73) &amp; ", "</f>
        <v xml:space="preserve">AmtYr3: null, </v>
      </c>
      <c r="AB73" t="str">
        <f t="shared" ref="AB73:AB119" si="109" xml:space="preserve"> K$1 &amp; ": " &amp; IF(K73="","null", K73) &amp; ", "</f>
        <v xml:space="preserve">AmtYr4: null, </v>
      </c>
      <c r="AC73" t="str">
        <f t="shared" ref="AC73:AC119" si="110" xml:space="preserve"> L$1 &amp; ": " &amp; IF(L73="","null", L73) &amp; ", "</f>
        <v xml:space="preserve">AmtYr5: null, </v>
      </c>
      <c r="AD73" t="str">
        <f t="shared" ref="AD73:AD119" si="111" xml:space="preserve"> M$1 &amp; ": '" &amp; M73 &amp; "', "</f>
        <v xml:space="preserve">NoteYr1: '', </v>
      </c>
      <c r="AE73" t="str">
        <f t="shared" ref="AE73:AE119" si="112" xml:space="preserve"> N$1 &amp; ": '" &amp; N73 &amp; "', "</f>
        <v xml:space="preserve">NoteYr2: '', </v>
      </c>
      <c r="AF73" t="str">
        <f t="shared" ref="AF73:AF119" si="113" xml:space="preserve"> O$1 &amp; ": '" &amp; O73 &amp; "', "</f>
        <v xml:space="preserve">NoteYr3: '', </v>
      </c>
      <c r="AG73" t="str">
        <f t="shared" ref="AG73:AG119" si="114" xml:space="preserve"> P$1 &amp; ": '" &amp; P73 &amp; "', "</f>
        <v xml:space="preserve">NoteYr4: '', </v>
      </c>
      <c r="AH73" t="str">
        <f t="shared" ref="AH73:AH119" si="115" xml:space="preserve"> Q$1 &amp; ": '" &amp; Q73 &amp; "', },"</f>
        <v>NoteYr5: '', },</v>
      </c>
      <c r="AI73" t="str">
        <f t="shared" ref="AI73:AI119" si="116">R73&amp;S73&amp;T73&amp;U73&amp;V73&amp;W73&amp;X73&amp;Y73&amp;Z73&amp;AA73&amp;AB73&amp;AC73&amp;AD73&amp;AE73&amp;AF73&amp;AG73&amp;AH73</f>
        <v>{ FssType: 'BS', Seq: 72, CatCode: 'DPO', Item: 'Dividends Payable (Others)', ItemType: 'ITEM', Formula: 'NA', DependentItems: 'Y0.DPO', AmtYr1: null, AmtYr2: null, AmtYr3: null, AmtYr4: null, AmtYr5: null, NoteYr1: '', NoteYr2: '', NoteYr3: '', NoteYr4: '', NoteYr5: '', },</v>
      </c>
    </row>
    <row r="74" spans="1:35" x14ac:dyDescent="0.35">
      <c r="A74" t="s">
        <v>253</v>
      </c>
      <c r="B74">
        <v>73</v>
      </c>
      <c r="C74" t="s">
        <v>562</v>
      </c>
      <c r="D74" t="s">
        <v>79</v>
      </c>
      <c r="E74" t="s">
        <v>142</v>
      </c>
      <c r="F74" t="s">
        <v>154</v>
      </c>
      <c r="G74" t="s">
        <v>304</v>
      </c>
      <c r="H74">
        <v>77</v>
      </c>
      <c r="I74">
        <v>78</v>
      </c>
      <c r="J74">
        <v>227</v>
      </c>
      <c r="K74">
        <v>118</v>
      </c>
      <c r="L74">
        <v>171</v>
      </c>
      <c r="R74" t="str">
        <f t="shared" si="52"/>
        <v xml:space="preserve">{ FssType: 'BS', </v>
      </c>
      <c r="S74" t="str">
        <f t="shared" si="53"/>
        <v xml:space="preserve">Seq: 73, </v>
      </c>
      <c r="T74" t="str">
        <f t="shared" ref="T74" si="117">C$1 &amp; ": '" &amp; C74 &amp; "', "</f>
        <v xml:space="preserve">CatCode: 'AE', </v>
      </c>
      <c r="U74" t="str">
        <f t="shared" ref="U74" si="118">D$1 &amp; ": '" &amp; D74 &amp; "', "</f>
        <v xml:space="preserve">Item: 'Accrued Expenses', </v>
      </c>
      <c r="V74" t="str">
        <f t="shared" ref="V74" si="119">E$1 &amp; ": '" &amp; E74 &amp; "', "</f>
        <v xml:space="preserve">ItemType: 'CAT', </v>
      </c>
      <c r="W74" t="str">
        <f t="shared" ref="W74" si="120">F$1 &amp; ": '" &amp; F74 &amp; "', "</f>
        <v xml:space="preserve">Formula: 'SUMUP', </v>
      </c>
      <c r="X74" t="str">
        <f t="shared" ref="X74" si="121">G$1 &amp; ": '" &amp; G74 &amp; "', "</f>
        <v xml:space="preserve">DependentItems: 'Y0.CL', </v>
      </c>
      <c r="Y74" t="str">
        <f t="shared" ref="Y74" si="122" xml:space="preserve"> H$1 &amp; ": " &amp; IF(H74="","null", H74) &amp; ", "</f>
        <v xml:space="preserve">AmtYr1: 77, </v>
      </c>
      <c r="Z74" t="str">
        <f t="shared" ref="Z74" si="123" xml:space="preserve"> I$1 &amp; ": " &amp; IF(I74="","null", I74) &amp; ", "</f>
        <v xml:space="preserve">AmtYr2: 78, </v>
      </c>
      <c r="AA74" t="str">
        <f t="shared" ref="AA74" si="124" xml:space="preserve"> J$1 &amp; ": " &amp; IF(J74="","null", J74) &amp; ", "</f>
        <v xml:space="preserve">AmtYr3: 227, </v>
      </c>
      <c r="AB74" t="str">
        <f t="shared" ref="AB74" si="125" xml:space="preserve"> K$1 &amp; ": " &amp; IF(K74="","null", K74) &amp; ", "</f>
        <v xml:space="preserve">AmtYr4: 118, </v>
      </c>
      <c r="AC74" t="str">
        <f t="shared" ref="AC74" si="126" xml:space="preserve"> L$1 &amp; ": " &amp; IF(L74="","null", L74) &amp; ", "</f>
        <v xml:space="preserve">AmtYr5: 171, </v>
      </c>
      <c r="AD74" t="str">
        <f t="shared" ref="AD74" si="127" xml:space="preserve"> M$1 &amp; ": '" &amp; M74 &amp; "', "</f>
        <v xml:space="preserve">NoteYr1: '', </v>
      </c>
      <c r="AE74" t="str">
        <f t="shared" ref="AE74" si="128" xml:space="preserve"> N$1 &amp; ": '" &amp; N74 &amp; "', "</f>
        <v xml:space="preserve">NoteYr2: '', </v>
      </c>
      <c r="AF74" t="str">
        <f t="shared" ref="AF74" si="129" xml:space="preserve"> O$1 &amp; ": '" &amp; O74 &amp; "', "</f>
        <v xml:space="preserve">NoteYr3: '', </v>
      </c>
      <c r="AG74" t="str">
        <f t="shared" ref="AG74" si="130" xml:space="preserve"> P$1 &amp; ": '" &amp; P74 &amp; "', "</f>
        <v xml:space="preserve">NoteYr4: '', </v>
      </c>
      <c r="AH74" t="str">
        <f t="shared" ref="AH74" si="131" xml:space="preserve"> Q$1 &amp; ": '" &amp; Q74 &amp; "', },"</f>
        <v>NoteYr5: '', },</v>
      </c>
      <c r="AI74" t="str">
        <f t="shared" ref="AI74" si="132">R74&amp;S74&amp;T74&amp;U74&amp;V74&amp;W74&amp;X74&amp;Y74&amp;Z74&amp;AA74&amp;AB74&amp;AC74&amp;AD74&amp;AE74&amp;AF74&amp;AG74&amp;AH74</f>
        <v>{ FssType: 'BS', Seq: 73, CatCode: 'AE', Item: 'Accrued Expenses', ItemType: 'CAT', Formula: 'SUMUP', DependentItems: 'Y0.CL', AmtYr1: 77, AmtYr2: 78, AmtYr3: 227, AmtYr4: 118, AmtYr5: 171, NoteYr1: '', NoteYr2: '', NoteYr3: '', NoteYr4: '', NoteYr5: '', },</v>
      </c>
    </row>
    <row r="75" spans="1:35" x14ac:dyDescent="0.35">
      <c r="A75" t="s">
        <v>253</v>
      </c>
      <c r="B75">
        <v>74</v>
      </c>
      <c r="C75" t="s">
        <v>562</v>
      </c>
      <c r="D75" t="s">
        <v>79</v>
      </c>
      <c r="E75" t="s">
        <v>143</v>
      </c>
      <c r="F75" t="s">
        <v>141</v>
      </c>
      <c r="G75" t="s">
        <v>609</v>
      </c>
      <c r="H75">
        <v>77</v>
      </c>
      <c r="I75">
        <v>78</v>
      </c>
      <c r="J75">
        <v>227</v>
      </c>
      <c r="K75">
        <v>118</v>
      </c>
      <c r="L75">
        <v>171</v>
      </c>
      <c r="R75" t="str">
        <f t="shared" si="52"/>
        <v xml:space="preserve">{ FssType: 'BS', </v>
      </c>
      <c r="S75" t="str">
        <f t="shared" si="53"/>
        <v xml:space="preserve">Seq: 74, </v>
      </c>
      <c r="T75" t="str">
        <f t="shared" si="102"/>
        <v xml:space="preserve">CatCode: 'AE', </v>
      </c>
      <c r="U75" t="str">
        <f t="shared" si="103"/>
        <v xml:space="preserve">Item: 'Accrued Expenses', </v>
      </c>
      <c r="V75" t="str">
        <f t="shared" si="104"/>
        <v xml:space="preserve">ItemType: 'ITEM', </v>
      </c>
      <c r="W75" t="str">
        <f t="shared" si="105"/>
        <v xml:space="preserve">Formula: 'NA', </v>
      </c>
      <c r="X75" t="str">
        <f t="shared" si="105"/>
        <v xml:space="preserve">DependentItems: 'Y0.AE', </v>
      </c>
      <c r="Y75" t="str">
        <f t="shared" si="106"/>
        <v xml:space="preserve">AmtYr1: 77, </v>
      </c>
      <c r="Z75" t="str">
        <f t="shared" si="107"/>
        <v xml:space="preserve">AmtYr2: 78, </v>
      </c>
      <c r="AA75" t="str">
        <f t="shared" si="108"/>
        <v xml:space="preserve">AmtYr3: 227, </v>
      </c>
      <c r="AB75" t="str">
        <f t="shared" si="109"/>
        <v xml:space="preserve">AmtYr4: 118, </v>
      </c>
      <c r="AC75" t="str">
        <f t="shared" si="110"/>
        <v xml:space="preserve">AmtYr5: 171, </v>
      </c>
      <c r="AD75" t="str">
        <f t="shared" si="111"/>
        <v xml:space="preserve">NoteYr1: '', </v>
      </c>
      <c r="AE75" t="str">
        <f t="shared" si="112"/>
        <v xml:space="preserve">NoteYr2: '', </v>
      </c>
      <c r="AF75" t="str">
        <f t="shared" si="113"/>
        <v xml:space="preserve">NoteYr3: '', </v>
      </c>
      <c r="AG75" t="str">
        <f t="shared" si="114"/>
        <v xml:space="preserve">NoteYr4: '', </v>
      </c>
      <c r="AH75" t="str">
        <f t="shared" si="115"/>
        <v>NoteYr5: '', },</v>
      </c>
      <c r="AI75" t="str">
        <f t="shared" si="116"/>
        <v>{ FssType: 'BS', Seq: 74, CatCode: 'AE', Item: 'Accrued Expenses', ItemType: 'ITEM', Formula: 'NA', DependentItems: 'Y0.AE', AmtYr1: 77, AmtYr2: 78, AmtYr3: 227, AmtYr4: 118, AmtYr5: 171, NoteYr1: '', NoteYr2: '', NoteYr3: '', NoteYr4: '', NoteYr5: '', },</v>
      </c>
    </row>
    <row r="76" spans="1:35" x14ac:dyDescent="0.35">
      <c r="A76" t="s">
        <v>253</v>
      </c>
      <c r="B76">
        <v>75</v>
      </c>
      <c r="C76" t="s">
        <v>80</v>
      </c>
      <c r="D76" t="s">
        <v>81</v>
      </c>
      <c r="E76" t="s">
        <v>142</v>
      </c>
      <c r="F76" t="s">
        <v>154</v>
      </c>
      <c r="G76" t="s">
        <v>304</v>
      </c>
      <c r="H76">
        <v>10</v>
      </c>
      <c r="I76">
        <v>10</v>
      </c>
      <c r="J76">
        <v>10</v>
      </c>
      <c r="K76">
        <v>10</v>
      </c>
      <c r="L76">
        <v>0</v>
      </c>
      <c r="R76" t="str">
        <f t="shared" si="52"/>
        <v xml:space="preserve">{ FssType: 'BS', </v>
      </c>
      <c r="S76" t="str">
        <f t="shared" si="53"/>
        <v xml:space="preserve">Seq: 75, </v>
      </c>
      <c r="T76" t="str">
        <f t="shared" si="102"/>
        <v xml:space="preserve">CatCode: 'RPL', </v>
      </c>
      <c r="U76" t="str">
        <f t="shared" si="103"/>
        <v xml:space="preserve">Item: 'Related Parties Liabilities', </v>
      </c>
      <c r="V76" t="str">
        <f t="shared" si="104"/>
        <v xml:space="preserve">ItemType: 'CAT', </v>
      </c>
      <c r="W76" t="str">
        <f t="shared" si="105"/>
        <v xml:space="preserve">Formula: 'SUMUP', </v>
      </c>
      <c r="X76" t="str">
        <f t="shared" si="105"/>
        <v xml:space="preserve">DependentItems: 'Y0.CL', </v>
      </c>
      <c r="Y76" t="str">
        <f t="shared" si="106"/>
        <v xml:space="preserve">AmtYr1: 10, </v>
      </c>
      <c r="Z76" t="str">
        <f t="shared" si="107"/>
        <v xml:space="preserve">AmtYr2: 10, </v>
      </c>
      <c r="AA76" t="str">
        <f t="shared" si="108"/>
        <v xml:space="preserve">AmtYr3: 10, </v>
      </c>
      <c r="AB76" t="str">
        <f t="shared" si="109"/>
        <v xml:space="preserve">AmtYr4: 10, </v>
      </c>
      <c r="AC76" t="str">
        <f t="shared" si="110"/>
        <v xml:space="preserve">AmtYr5: 0, </v>
      </c>
      <c r="AD76" t="str">
        <f t="shared" si="111"/>
        <v xml:space="preserve">NoteYr1: '', </v>
      </c>
      <c r="AE76" t="str">
        <f t="shared" si="112"/>
        <v xml:space="preserve">NoteYr2: '', </v>
      </c>
      <c r="AF76" t="str">
        <f t="shared" si="113"/>
        <v xml:space="preserve">NoteYr3: '', </v>
      </c>
      <c r="AG76" t="str">
        <f t="shared" si="114"/>
        <v xml:space="preserve">NoteYr4: '', </v>
      </c>
      <c r="AH76" t="str">
        <f t="shared" si="115"/>
        <v>NoteYr5: '', },</v>
      </c>
      <c r="AI76" t="str">
        <f t="shared" si="116"/>
        <v>{ FssType: 'BS', Seq: 75, CatCode: 'RPL', Item: 'Related Parties Liabilities', ItemType: 'CAT', Formula: 'SUMUP', DependentItems: 'Y0.CL', AmtYr1: 10, AmtYr2: 10, AmtYr3: 10, AmtYr4: 10, AmtYr5: 0, NoteYr1: '', NoteYr2: '', NoteYr3: '', NoteYr4: '', NoteYr5: '', },</v>
      </c>
    </row>
    <row r="77" spans="1:35" x14ac:dyDescent="0.35">
      <c r="A77" t="s">
        <v>253</v>
      </c>
      <c r="B77">
        <v>76</v>
      </c>
      <c r="C77" t="s">
        <v>80</v>
      </c>
      <c r="D77" t="s">
        <v>82</v>
      </c>
      <c r="E77" t="s">
        <v>143</v>
      </c>
      <c r="F77" t="s">
        <v>141</v>
      </c>
      <c r="G77" t="s">
        <v>311</v>
      </c>
      <c r="R77" t="str">
        <f t="shared" si="52"/>
        <v xml:space="preserve">{ FssType: 'BS', </v>
      </c>
      <c r="S77" t="str">
        <f t="shared" si="53"/>
        <v xml:space="preserve">Seq: 76, </v>
      </c>
      <c r="T77" t="str">
        <f t="shared" si="102"/>
        <v xml:space="preserve">CatCode: 'RPL', </v>
      </c>
      <c r="U77" t="str">
        <f t="shared" si="103"/>
        <v xml:space="preserve">Item: 'Due to Parent/Subsidiaries', </v>
      </c>
      <c r="V77" t="str">
        <f t="shared" si="104"/>
        <v xml:space="preserve">ItemType: 'ITEM', </v>
      </c>
      <c r="W77" t="str">
        <f t="shared" si="105"/>
        <v xml:space="preserve">Formula: 'NA', </v>
      </c>
      <c r="X77" t="str">
        <f t="shared" si="105"/>
        <v xml:space="preserve">DependentItems: 'Y0.RPL', </v>
      </c>
      <c r="Y77" t="str">
        <f t="shared" si="106"/>
        <v xml:space="preserve">AmtYr1: null, </v>
      </c>
      <c r="Z77" t="str">
        <f t="shared" si="107"/>
        <v xml:space="preserve">AmtYr2: null, </v>
      </c>
      <c r="AA77" t="str">
        <f t="shared" si="108"/>
        <v xml:space="preserve">AmtYr3: null, </v>
      </c>
      <c r="AB77" t="str">
        <f t="shared" si="109"/>
        <v xml:space="preserve">AmtYr4: null, </v>
      </c>
      <c r="AC77" t="str">
        <f t="shared" si="110"/>
        <v xml:space="preserve">AmtYr5: null, </v>
      </c>
      <c r="AD77" t="str">
        <f t="shared" si="111"/>
        <v xml:space="preserve">NoteYr1: '', </v>
      </c>
      <c r="AE77" t="str">
        <f t="shared" si="112"/>
        <v xml:space="preserve">NoteYr2: '', </v>
      </c>
      <c r="AF77" t="str">
        <f t="shared" si="113"/>
        <v xml:space="preserve">NoteYr3: '', </v>
      </c>
      <c r="AG77" t="str">
        <f t="shared" si="114"/>
        <v xml:space="preserve">NoteYr4: '', </v>
      </c>
      <c r="AH77" t="str">
        <f t="shared" si="115"/>
        <v>NoteYr5: '', },</v>
      </c>
      <c r="AI77" t="str">
        <f t="shared" si="116"/>
        <v>{ FssType: 'BS', Seq: 76, CatCode: 'RPL', Item: 'Due to Parent/Subsidiaries', ItemType: 'ITEM', Formula: 'NA', DependentItems: 'Y0.RPL', AmtYr1: null, AmtYr2: null, AmtYr3: null, AmtYr4: null, AmtYr5: null, NoteYr1: '', NoteYr2: '', NoteYr3: '', NoteYr4: '', NoteYr5: '', },</v>
      </c>
    </row>
    <row r="78" spans="1:35" x14ac:dyDescent="0.35">
      <c r="A78" t="s">
        <v>253</v>
      </c>
      <c r="B78">
        <v>77</v>
      </c>
      <c r="C78" t="s">
        <v>80</v>
      </c>
      <c r="D78" t="s">
        <v>83</v>
      </c>
      <c r="E78" t="s">
        <v>143</v>
      </c>
      <c r="F78" t="s">
        <v>141</v>
      </c>
      <c r="G78" t="s">
        <v>311</v>
      </c>
      <c r="R78" t="str">
        <f t="shared" si="52"/>
        <v xml:space="preserve">{ FssType: 'BS', </v>
      </c>
      <c r="S78" t="str">
        <f t="shared" si="53"/>
        <v xml:space="preserve">Seq: 77, </v>
      </c>
      <c r="T78" t="str">
        <f t="shared" si="102"/>
        <v xml:space="preserve">CatCode: 'RPL', </v>
      </c>
      <c r="U78" t="str">
        <f t="shared" si="103"/>
        <v xml:space="preserve">Item: 'Due to Associates/Other Related Parties', </v>
      </c>
      <c r="V78" t="str">
        <f t="shared" si="104"/>
        <v xml:space="preserve">ItemType: 'ITEM', </v>
      </c>
      <c r="W78" t="str">
        <f t="shared" si="105"/>
        <v xml:space="preserve">Formula: 'NA', </v>
      </c>
      <c r="X78" t="str">
        <f t="shared" si="105"/>
        <v xml:space="preserve">DependentItems: 'Y0.RPL', </v>
      </c>
      <c r="Y78" t="str">
        <f t="shared" si="106"/>
        <v xml:space="preserve">AmtYr1: null, </v>
      </c>
      <c r="Z78" t="str">
        <f t="shared" si="107"/>
        <v xml:space="preserve">AmtYr2: null, </v>
      </c>
      <c r="AA78" t="str">
        <f t="shared" si="108"/>
        <v xml:space="preserve">AmtYr3: null, </v>
      </c>
      <c r="AB78" t="str">
        <f t="shared" si="109"/>
        <v xml:space="preserve">AmtYr4: null, </v>
      </c>
      <c r="AC78" t="str">
        <f t="shared" si="110"/>
        <v xml:space="preserve">AmtYr5: null, </v>
      </c>
      <c r="AD78" t="str">
        <f t="shared" si="111"/>
        <v xml:space="preserve">NoteYr1: '', </v>
      </c>
      <c r="AE78" t="str">
        <f t="shared" si="112"/>
        <v xml:space="preserve">NoteYr2: '', </v>
      </c>
      <c r="AF78" t="str">
        <f t="shared" si="113"/>
        <v xml:space="preserve">NoteYr3: '', </v>
      </c>
      <c r="AG78" t="str">
        <f t="shared" si="114"/>
        <v xml:space="preserve">NoteYr4: '', </v>
      </c>
      <c r="AH78" t="str">
        <f t="shared" si="115"/>
        <v>NoteYr5: '', },</v>
      </c>
      <c r="AI78" t="str">
        <f t="shared" si="116"/>
        <v>{ FssType: 'BS', Seq: 77, CatCode: 'RPL', Item: 'Due to Associates/Other Related Parties', ItemType: 'ITEM', Formula: 'NA', DependentItems: 'Y0.RPL', AmtYr1: null, AmtYr2: null, AmtYr3: null, AmtYr4: null, AmtYr5: null, NoteYr1: '', NoteYr2: '', NoteYr3: '', NoteYr4: '', NoteYr5: '', },</v>
      </c>
    </row>
    <row r="79" spans="1:35" x14ac:dyDescent="0.35">
      <c r="A79" t="s">
        <v>253</v>
      </c>
      <c r="B79">
        <v>78</v>
      </c>
      <c r="C79" t="s">
        <v>80</v>
      </c>
      <c r="D79" t="s">
        <v>84</v>
      </c>
      <c r="E79" t="s">
        <v>143</v>
      </c>
      <c r="F79" t="s">
        <v>141</v>
      </c>
      <c r="G79" t="s">
        <v>311</v>
      </c>
      <c r="H79">
        <v>10</v>
      </c>
      <c r="I79">
        <v>10</v>
      </c>
      <c r="J79">
        <v>10</v>
      </c>
      <c r="K79">
        <v>10</v>
      </c>
      <c r="L79">
        <v>0</v>
      </c>
      <c r="R79" t="str">
        <f t="shared" si="52"/>
        <v xml:space="preserve">{ FssType: 'BS', </v>
      </c>
      <c r="S79" t="str">
        <f t="shared" si="53"/>
        <v xml:space="preserve">Seq: 78, </v>
      </c>
      <c r="T79" t="str">
        <f t="shared" si="102"/>
        <v xml:space="preserve">CatCode: 'RPL', </v>
      </c>
      <c r="U79" t="str">
        <f t="shared" si="103"/>
        <v xml:space="preserve">Item: 'Due to Shareholders/ Directors', </v>
      </c>
      <c r="V79" t="str">
        <f t="shared" si="104"/>
        <v xml:space="preserve">ItemType: 'ITEM', </v>
      </c>
      <c r="W79" t="str">
        <f t="shared" si="105"/>
        <v xml:space="preserve">Formula: 'NA', </v>
      </c>
      <c r="X79" t="str">
        <f t="shared" si="105"/>
        <v xml:space="preserve">DependentItems: 'Y0.RPL', </v>
      </c>
      <c r="Y79" t="str">
        <f t="shared" si="106"/>
        <v xml:space="preserve">AmtYr1: 10, </v>
      </c>
      <c r="Z79" t="str">
        <f t="shared" si="107"/>
        <v xml:space="preserve">AmtYr2: 10, </v>
      </c>
      <c r="AA79" t="str">
        <f t="shared" si="108"/>
        <v xml:space="preserve">AmtYr3: 10, </v>
      </c>
      <c r="AB79" t="str">
        <f t="shared" si="109"/>
        <v xml:space="preserve">AmtYr4: 10, </v>
      </c>
      <c r="AC79" t="str">
        <f t="shared" si="110"/>
        <v xml:space="preserve">AmtYr5: 0, </v>
      </c>
      <c r="AD79" t="str">
        <f t="shared" si="111"/>
        <v xml:space="preserve">NoteYr1: '', </v>
      </c>
      <c r="AE79" t="str">
        <f t="shared" si="112"/>
        <v xml:space="preserve">NoteYr2: '', </v>
      </c>
      <c r="AF79" t="str">
        <f t="shared" si="113"/>
        <v xml:space="preserve">NoteYr3: '', </v>
      </c>
      <c r="AG79" t="str">
        <f t="shared" si="114"/>
        <v xml:space="preserve">NoteYr4: '', </v>
      </c>
      <c r="AH79" t="str">
        <f t="shared" si="115"/>
        <v>NoteYr5: '', },</v>
      </c>
      <c r="AI79" t="str">
        <f t="shared" si="116"/>
        <v>{ FssType: 'BS', Seq: 78, CatCode: 'RPL', Item: 'Due to Shareholders/ Directors', ItemType: 'ITEM', Formula: 'NA', DependentItems: 'Y0.RPL', AmtYr1: 10, AmtYr2: 10, AmtYr3: 10, AmtYr4: 10, AmtYr5: 0, NoteYr1: '', NoteYr2: '', NoteYr3: '', NoteYr4: '', NoteYr5: '', },</v>
      </c>
    </row>
    <row r="80" spans="1:35" x14ac:dyDescent="0.35">
      <c r="A80" t="s">
        <v>253</v>
      </c>
      <c r="B80">
        <v>79</v>
      </c>
      <c r="C80" t="s">
        <v>85</v>
      </c>
      <c r="D80" t="s">
        <v>86</v>
      </c>
      <c r="E80" t="s">
        <v>142</v>
      </c>
      <c r="F80" t="s">
        <v>154</v>
      </c>
      <c r="G80" t="s">
        <v>304</v>
      </c>
      <c r="H80">
        <v>0</v>
      </c>
      <c r="I80">
        <v>21</v>
      </c>
      <c r="J80">
        <v>39</v>
      </c>
      <c r="K80">
        <v>0</v>
      </c>
      <c r="L80">
        <v>20</v>
      </c>
      <c r="R80" t="str">
        <f t="shared" si="52"/>
        <v xml:space="preserve">{ FssType: 'BS', </v>
      </c>
      <c r="S80" t="str">
        <f t="shared" si="53"/>
        <v xml:space="preserve">Seq: 79, </v>
      </c>
      <c r="T80" t="str">
        <f t="shared" si="102"/>
        <v xml:space="preserve">CatCode: 'OCL', </v>
      </c>
      <c r="U80" t="str">
        <f t="shared" si="103"/>
        <v xml:space="preserve">Item: 'Other Current Liabilities', </v>
      </c>
      <c r="V80" t="str">
        <f t="shared" si="104"/>
        <v xml:space="preserve">ItemType: 'CAT', </v>
      </c>
      <c r="W80" t="str">
        <f t="shared" si="105"/>
        <v xml:space="preserve">Formula: 'SUMUP', </v>
      </c>
      <c r="X80" t="str">
        <f t="shared" si="105"/>
        <v xml:space="preserve">DependentItems: 'Y0.CL', </v>
      </c>
      <c r="Y80" t="str">
        <f t="shared" si="106"/>
        <v xml:space="preserve">AmtYr1: 0, </v>
      </c>
      <c r="Z80" t="str">
        <f t="shared" si="107"/>
        <v xml:space="preserve">AmtYr2: 21, </v>
      </c>
      <c r="AA80" t="str">
        <f t="shared" si="108"/>
        <v xml:space="preserve">AmtYr3: 39, </v>
      </c>
      <c r="AB80" t="str">
        <f t="shared" si="109"/>
        <v xml:space="preserve">AmtYr4: 0, </v>
      </c>
      <c r="AC80" t="str">
        <f t="shared" si="110"/>
        <v xml:space="preserve">AmtYr5: 20, </v>
      </c>
      <c r="AD80" t="str">
        <f t="shared" si="111"/>
        <v xml:space="preserve">NoteYr1: '', </v>
      </c>
      <c r="AE80" t="str">
        <f t="shared" si="112"/>
        <v xml:space="preserve">NoteYr2: '', </v>
      </c>
      <c r="AF80" t="str">
        <f t="shared" si="113"/>
        <v xml:space="preserve">NoteYr3: '', </v>
      </c>
      <c r="AG80" t="str">
        <f t="shared" si="114"/>
        <v xml:space="preserve">NoteYr4: '', </v>
      </c>
      <c r="AH80" t="str">
        <f t="shared" si="115"/>
        <v>NoteYr5: '', },</v>
      </c>
      <c r="AI80" t="str">
        <f t="shared" si="116"/>
        <v>{ FssType: 'BS', Seq: 79, CatCode: 'OCL', Item: 'Other Current Liabilities', ItemType: 'CAT', Formula: 'SUMUP', DependentItems: 'Y0.CL', AmtYr1: 0, AmtYr2: 21, AmtYr3: 39, AmtYr4: 0, AmtYr5: 20, NoteYr1: '', NoteYr2: '', NoteYr3: '', NoteYr4: '', NoteYr5: '', },</v>
      </c>
    </row>
    <row r="81" spans="1:35" x14ac:dyDescent="0.35">
      <c r="A81" t="s">
        <v>253</v>
      </c>
      <c r="B81">
        <v>80</v>
      </c>
      <c r="C81" t="s">
        <v>85</v>
      </c>
      <c r="D81" t="s">
        <v>86</v>
      </c>
      <c r="E81" t="s">
        <v>143</v>
      </c>
      <c r="F81" t="s">
        <v>141</v>
      </c>
      <c r="G81" t="s">
        <v>312</v>
      </c>
      <c r="H81">
        <v>0</v>
      </c>
      <c r="I81">
        <v>21</v>
      </c>
      <c r="J81">
        <v>39</v>
      </c>
      <c r="K81">
        <v>0</v>
      </c>
      <c r="L81">
        <v>20</v>
      </c>
      <c r="R81" t="str">
        <f t="shared" si="52"/>
        <v xml:space="preserve">{ FssType: 'BS', </v>
      </c>
      <c r="S81" t="str">
        <f t="shared" si="53"/>
        <v xml:space="preserve">Seq: 80, </v>
      </c>
      <c r="T81" t="str">
        <f t="shared" si="102"/>
        <v xml:space="preserve">CatCode: 'OCL', </v>
      </c>
      <c r="U81" t="str">
        <f t="shared" si="103"/>
        <v xml:space="preserve">Item: 'Other Current Liabilities', </v>
      </c>
      <c r="V81" t="str">
        <f t="shared" si="104"/>
        <v xml:space="preserve">ItemType: 'ITEM', </v>
      </c>
      <c r="W81" t="str">
        <f t="shared" si="105"/>
        <v xml:space="preserve">Formula: 'NA', </v>
      </c>
      <c r="X81" t="str">
        <f t="shared" si="105"/>
        <v xml:space="preserve">DependentItems: 'Y0.OCL', </v>
      </c>
      <c r="Y81" t="str">
        <f t="shared" si="106"/>
        <v xml:space="preserve">AmtYr1: 0, </v>
      </c>
      <c r="Z81" t="str">
        <f t="shared" si="107"/>
        <v xml:space="preserve">AmtYr2: 21, </v>
      </c>
      <c r="AA81" t="str">
        <f t="shared" si="108"/>
        <v xml:space="preserve">AmtYr3: 39, </v>
      </c>
      <c r="AB81" t="str">
        <f t="shared" si="109"/>
        <v xml:space="preserve">AmtYr4: 0, </v>
      </c>
      <c r="AC81" t="str">
        <f t="shared" si="110"/>
        <v xml:space="preserve">AmtYr5: 20, </v>
      </c>
      <c r="AD81" t="str">
        <f t="shared" si="111"/>
        <v xml:space="preserve">NoteYr1: '', </v>
      </c>
      <c r="AE81" t="str">
        <f t="shared" si="112"/>
        <v xml:space="preserve">NoteYr2: '', </v>
      </c>
      <c r="AF81" t="str">
        <f t="shared" si="113"/>
        <v xml:space="preserve">NoteYr3: '', </v>
      </c>
      <c r="AG81" t="str">
        <f t="shared" si="114"/>
        <v xml:space="preserve">NoteYr4: '', </v>
      </c>
      <c r="AH81" t="str">
        <f t="shared" si="115"/>
        <v>NoteYr5: '', },</v>
      </c>
      <c r="AI81" t="str">
        <f t="shared" si="116"/>
        <v>{ FssType: 'BS', Seq: 80, CatCode: 'OCL', Item: 'Other Current Liabilities', ItemType: 'ITEM', Formula: 'NA', DependentItems: 'Y0.OCL', AmtYr1: 0, AmtYr2: 21, AmtYr3: 39, AmtYr4: 0, AmtYr5: 20, NoteYr1: '', NoteYr2: '', NoteYr3: '', NoteYr4: '', NoteYr5: '', },</v>
      </c>
    </row>
    <row r="82" spans="1:35" x14ac:dyDescent="0.35">
      <c r="A82" t="s">
        <v>253</v>
      </c>
      <c r="B82">
        <v>81</v>
      </c>
      <c r="C82" t="s">
        <v>57</v>
      </c>
      <c r="D82" t="s">
        <v>87</v>
      </c>
      <c r="E82" t="s">
        <v>759</v>
      </c>
      <c r="F82" t="s">
        <v>281</v>
      </c>
      <c r="G82" t="s">
        <v>313</v>
      </c>
      <c r="H82">
        <v>6879</v>
      </c>
      <c r="I82">
        <v>2273</v>
      </c>
      <c r="J82">
        <v>58858</v>
      </c>
      <c r="K82">
        <v>95808</v>
      </c>
      <c r="L82">
        <v>110827</v>
      </c>
      <c r="R82" t="str">
        <f t="shared" si="52"/>
        <v xml:space="preserve">{ FssType: 'BS', </v>
      </c>
      <c r="S82" t="str">
        <f t="shared" si="53"/>
        <v xml:space="preserve">Seq: 81, </v>
      </c>
      <c r="T82" t="str">
        <f t="shared" si="102"/>
        <v xml:space="preserve">CatCode: 'CL', </v>
      </c>
      <c r="U82" t="str">
        <f t="shared" si="103"/>
        <v xml:space="preserve">Item: 'CURRENT LIABILITIES', </v>
      </c>
      <c r="V82" t="str">
        <f t="shared" si="104"/>
        <v xml:space="preserve">ItemType: 'CALC_CAT', </v>
      </c>
      <c r="W82" t="str">
        <f t="shared" si="105"/>
        <v xml:space="preserve">Formula: 'Y0.AP + Y0.APRP + Y0.BP + Y0.STD + Y0.CPLTD + Y0.OP + Y0.RPL + Y0.OCL', </v>
      </c>
      <c r="X82" t="str">
        <f t="shared" si="105"/>
        <v xml:space="preserve">DependentItems: 'Y0.TL', </v>
      </c>
      <c r="Y82" t="str">
        <f t="shared" si="106"/>
        <v xml:space="preserve">AmtYr1: 6879, </v>
      </c>
      <c r="Z82" t="str">
        <f t="shared" si="107"/>
        <v xml:space="preserve">AmtYr2: 2273, </v>
      </c>
      <c r="AA82" t="str">
        <f t="shared" si="108"/>
        <v xml:space="preserve">AmtYr3: 58858, </v>
      </c>
      <c r="AB82" t="str">
        <f t="shared" si="109"/>
        <v xml:space="preserve">AmtYr4: 95808, </v>
      </c>
      <c r="AC82" t="str">
        <f t="shared" si="110"/>
        <v xml:space="preserve">AmtYr5: 110827, </v>
      </c>
      <c r="AD82" t="str">
        <f t="shared" si="111"/>
        <v xml:space="preserve">NoteYr1: '', </v>
      </c>
      <c r="AE82" t="str">
        <f t="shared" si="112"/>
        <v xml:space="preserve">NoteYr2: '', </v>
      </c>
      <c r="AF82" t="str">
        <f t="shared" si="113"/>
        <v xml:space="preserve">NoteYr3: '', </v>
      </c>
      <c r="AG82" t="str">
        <f t="shared" si="114"/>
        <v xml:space="preserve">NoteYr4: '', </v>
      </c>
      <c r="AH82" t="str">
        <f t="shared" si="115"/>
        <v>NoteYr5: '', },</v>
      </c>
      <c r="AI82" t="str">
        <f t="shared" si="116"/>
        <v>{ FssType: 'BS', Seq: 81, CatCode: 'CL', Item: 'CURRENT LIABILITIES', ItemType: 'CALC_CAT', Formula: 'Y0.AP + Y0.APRP + Y0.BP + Y0.STD + Y0.CPLTD + Y0.OP + Y0.RPL + Y0.OCL', DependentItems: 'Y0.TL', AmtYr1: 6879, AmtYr2: 2273, AmtYr3: 58858, AmtYr4: 95808, AmtYr5: 110827, NoteYr1: '', NoteYr2: '', NoteYr3: '', NoteYr4: '', NoteYr5: '', },</v>
      </c>
    </row>
    <row r="83" spans="1:35" x14ac:dyDescent="0.35">
      <c r="A83" t="s">
        <v>253</v>
      </c>
      <c r="B83">
        <v>82</v>
      </c>
      <c r="C83" t="s">
        <v>89</v>
      </c>
      <c r="D83" t="s">
        <v>90</v>
      </c>
      <c r="E83" t="s">
        <v>142</v>
      </c>
      <c r="F83" t="s">
        <v>154</v>
      </c>
      <c r="G83" t="s">
        <v>314</v>
      </c>
      <c r="H83">
        <v>0</v>
      </c>
      <c r="I83">
        <v>0</v>
      </c>
      <c r="J83">
        <v>0</v>
      </c>
      <c r="K83">
        <v>0</v>
      </c>
      <c r="L83">
        <v>0</v>
      </c>
      <c r="R83" t="str">
        <f t="shared" si="52"/>
        <v xml:space="preserve">{ FssType: 'BS', </v>
      </c>
      <c r="S83" t="str">
        <f t="shared" si="53"/>
        <v xml:space="preserve">Seq: 82, </v>
      </c>
      <c r="T83" t="str">
        <f t="shared" si="102"/>
        <v xml:space="preserve">CatCode: 'LTD', </v>
      </c>
      <c r="U83" t="str">
        <f t="shared" si="103"/>
        <v xml:space="preserve">Item: 'Long Term Debt', </v>
      </c>
      <c r="V83" t="str">
        <f t="shared" si="104"/>
        <v xml:space="preserve">ItemType: 'CAT', </v>
      </c>
      <c r="W83" t="str">
        <f t="shared" si="105"/>
        <v xml:space="preserve">Formula: 'SUMUP', </v>
      </c>
      <c r="X83" t="str">
        <f t="shared" si="105"/>
        <v xml:space="preserve">DependentItems: 'Y0.LTL', </v>
      </c>
      <c r="Y83" t="str">
        <f t="shared" si="106"/>
        <v xml:space="preserve">AmtYr1: 0, </v>
      </c>
      <c r="Z83" t="str">
        <f t="shared" si="107"/>
        <v xml:space="preserve">AmtYr2: 0, </v>
      </c>
      <c r="AA83" t="str">
        <f t="shared" si="108"/>
        <v xml:space="preserve">AmtYr3: 0, </v>
      </c>
      <c r="AB83" t="str">
        <f t="shared" si="109"/>
        <v xml:space="preserve">AmtYr4: 0, </v>
      </c>
      <c r="AC83" t="str">
        <f t="shared" si="110"/>
        <v xml:space="preserve">AmtYr5: 0, </v>
      </c>
      <c r="AD83" t="str">
        <f t="shared" si="111"/>
        <v xml:space="preserve">NoteYr1: '', </v>
      </c>
      <c r="AE83" t="str">
        <f t="shared" si="112"/>
        <v xml:space="preserve">NoteYr2: '', </v>
      </c>
      <c r="AF83" t="str">
        <f t="shared" si="113"/>
        <v xml:space="preserve">NoteYr3: '', </v>
      </c>
      <c r="AG83" t="str">
        <f t="shared" si="114"/>
        <v xml:space="preserve">NoteYr4: '', </v>
      </c>
      <c r="AH83" t="str">
        <f t="shared" si="115"/>
        <v>NoteYr5: '', },</v>
      </c>
      <c r="AI83" t="str">
        <f t="shared" si="116"/>
        <v>{ FssType: 'BS', Seq: 82, CatCode: 'LTD', Item: 'Long Term Debt', ItemType: 'CAT', Formula: 'SUMUP', DependentItems: 'Y0.LTL', AmtYr1: 0, AmtYr2: 0, AmtYr3: 0, AmtYr4: 0, AmtYr5: 0, NoteYr1: '', NoteYr2: '', NoteYr3: '', NoteYr4: '', NoteYr5: '', },</v>
      </c>
    </row>
    <row r="84" spans="1:35" x14ac:dyDescent="0.35">
      <c r="A84" t="s">
        <v>253</v>
      </c>
      <c r="B84">
        <v>83</v>
      </c>
      <c r="C84" t="s">
        <v>89</v>
      </c>
      <c r="D84" t="s">
        <v>68</v>
      </c>
      <c r="E84" t="s">
        <v>143</v>
      </c>
      <c r="F84" t="s">
        <v>141</v>
      </c>
      <c r="G84" t="s">
        <v>315</v>
      </c>
      <c r="R84" t="str">
        <f t="shared" si="52"/>
        <v xml:space="preserve">{ FssType: 'BS', </v>
      </c>
      <c r="S84" t="str">
        <f t="shared" si="53"/>
        <v xml:space="preserve">Seq: 83, </v>
      </c>
      <c r="T84" t="str">
        <f t="shared" si="102"/>
        <v xml:space="preserve">CatCode: 'LTD', </v>
      </c>
      <c r="U84" t="str">
        <f t="shared" si="103"/>
        <v xml:space="preserve">Item: 'Bank Debts (Secured)', </v>
      </c>
      <c r="V84" t="str">
        <f t="shared" si="104"/>
        <v xml:space="preserve">ItemType: 'ITEM', </v>
      </c>
      <c r="W84" t="str">
        <f t="shared" si="105"/>
        <v xml:space="preserve">Formula: 'NA', </v>
      </c>
      <c r="X84" t="str">
        <f t="shared" si="105"/>
        <v xml:space="preserve">DependentItems: 'Y0.LTD', </v>
      </c>
      <c r="Y84" t="str">
        <f t="shared" si="106"/>
        <v xml:space="preserve">AmtYr1: null, </v>
      </c>
      <c r="Z84" t="str">
        <f t="shared" si="107"/>
        <v xml:space="preserve">AmtYr2: null, </v>
      </c>
      <c r="AA84" t="str">
        <f t="shared" si="108"/>
        <v xml:space="preserve">AmtYr3: null, </v>
      </c>
      <c r="AB84" t="str">
        <f t="shared" si="109"/>
        <v xml:space="preserve">AmtYr4: null, </v>
      </c>
      <c r="AC84" t="str">
        <f t="shared" si="110"/>
        <v xml:space="preserve">AmtYr5: null, </v>
      </c>
      <c r="AD84" t="str">
        <f t="shared" si="111"/>
        <v xml:space="preserve">NoteYr1: '', </v>
      </c>
      <c r="AE84" t="str">
        <f t="shared" si="112"/>
        <v xml:space="preserve">NoteYr2: '', </v>
      </c>
      <c r="AF84" t="str">
        <f t="shared" si="113"/>
        <v xml:space="preserve">NoteYr3: '', </v>
      </c>
      <c r="AG84" t="str">
        <f t="shared" si="114"/>
        <v xml:space="preserve">NoteYr4: '', </v>
      </c>
      <c r="AH84" t="str">
        <f t="shared" si="115"/>
        <v>NoteYr5: '', },</v>
      </c>
      <c r="AI84" t="str">
        <f t="shared" si="116"/>
        <v>{ FssType: 'BS', Seq: 83, CatCode: 'LTD', Item: 'Bank Debts (Secured)', ItemType: 'ITEM', Formula: 'NA', DependentItems: 'Y0.LTD', AmtYr1: null, AmtYr2: null, AmtYr3: null, AmtYr4: null, AmtYr5: null, NoteYr1: '', NoteYr2: '', NoteYr3: '', NoteYr4: '', NoteYr5: '', },</v>
      </c>
    </row>
    <row r="85" spans="1:35" x14ac:dyDescent="0.35">
      <c r="A85" t="s">
        <v>253</v>
      </c>
      <c r="B85">
        <v>84</v>
      </c>
      <c r="C85" t="s">
        <v>89</v>
      </c>
      <c r="D85" t="s">
        <v>69</v>
      </c>
      <c r="E85" t="s">
        <v>143</v>
      </c>
      <c r="F85" t="s">
        <v>141</v>
      </c>
      <c r="G85" t="s">
        <v>315</v>
      </c>
      <c r="R85" t="str">
        <f t="shared" si="52"/>
        <v xml:space="preserve">{ FssType: 'BS', </v>
      </c>
      <c r="S85" t="str">
        <f t="shared" si="53"/>
        <v xml:space="preserve">Seq: 84, </v>
      </c>
      <c r="T85" t="str">
        <f t="shared" si="102"/>
        <v xml:space="preserve">CatCode: 'LTD', </v>
      </c>
      <c r="U85" t="str">
        <f t="shared" si="103"/>
        <v xml:space="preserve">Item: 'Bank Debts (Unsecured)', </v>
      </c>
      <c r="V85" t="str">
        <f t="shared" si="104"/>
        <v xml:space="preserve">ItemType: 'ITEM', </v>
      </c>
      <c r="W85" t="str">
        <f t="shared" si="105"/>
        <v xml:space="preserve">Formula: 'NA', </v>
      </c>
      <c r="X85" t="str">
        <f t="shared" si="105"/>
        <v xml:space="preserve">DependentItems: 'Y0.LTD', </v>
      </c>
      <c r="Y85" t="str">
        <f t="shared" si="106"/>
        <v xml:space="preserve">AmtYr1: null, </v>
      </c>
      <c r="Z85" t="str">
        <f t="shared" si="107"/>
        <v xml:space="preserve">AmtYr2: null, </v>
      </c>
      <c r="AA85" t="str">
        <f t="shared" si="108"/>
        <v xml:space="preserve">AmtYr3: null, </v>
      </c>
      <c r="AB85" t="str">
        <f t="shared" si="109"/>
        <v xml:space="preserve">AmtYr4: null, </v>
      </c>
      <c r="AC85" t="str">
        <f t="shared" si="110"/>
        <v xml:space="preserve">AmtYr5: null, </v>
      </c>
      <c r="AD85" t="str">
        <f t="shared" si="111"/>
        <v xml:space="preserve">NoteYr1: '', </v>
      </c>
      <c r="AE85" t="str">
        <f t="shared" si="112"/>
        <v xml:space="preserve">NoteYr2: '', </v>
      </c>
      <c r="AF85" t="str">
        <f t="shared" si="113"/>
        <v xml:space="preserve">NoteYr3: '', </v>
      </c>
      <c r="AG85" t="str">
        <f t="shared" si="114"/>
        <v xml:space="preserve">NoteYr4: '', </v>
      </c>
      <c r="AH85" t="str">
        <f t="shared" si="115"/>
        <v>NoteYr5: '', },</v>
      </c>
      <c r="AI85" t="str">
        <f t="shared" si="116"/>
        <v>{ FssType: 'BS', Seq: 84, CatCode: 'LTD', Item: 'Bank Debts (Unsecured)', ItemType: 'ITEM', Formula: 'NA', DependentItems: 'Y0.LTD', AmtYr1: null, AmtYr2: null, AmtYr3: null, AmtYr4: null, AmtYr5: null, NoteYr1: '', NoteYr2: '', NoteYr3: '', NoteYr4: '', NoteYr5: '', },</v>
      </c>
    </row>
    <row r="86" spans="1:35" x14ac:dyDescent="0.35">
      <c r="A86" t="s">
        <v>253</v>
      </c>
      <c r="B86">
        <v>85</v>
      </c>
      <c r="C86" t="s">
        <v>89</v>
      </c>
      <c r="D86" t="s">
        <v>72</v>
      </c>
      <c r="E86" t="s">
        <v>143</v>
      </c>
      <c r="F86" t="s">
        <v>141</v>
      </c>
      <c r="G86" t="s">
        <v>315</v>
      </c>
      <c r="R86" t="str">
        <f t="shared" si="52"/>
        <v xml:space="preserve">{ FssType: 'BS', </v>
      </c>
      <c r="S86" t="str">
        <f t="shared" si="53"/>
        <v xml:space="preserve">Seq: 85, </v>
      </c>
      <c r="T86" t="str">
        <f t="shared" si="102"/>
        <v xml:space="preserve">CatCode: 'LTD', </v>
      </c>
      <c r="U86" t="str">
        <f t="shared" si="103"/>
        <v xml:space="preserve">Item: 'Hire Purchase Creditors', </v>
      </c>
      <c r="V86" t="str">
        <f t="shared" si="104"/>
        <v xml:space="preserve">ItemType: 'ITEM', </v>
      </c>
      <c r="W86" t="str">
        <f t="shared" si="105"/>
        <v xml:space="preserve">Formula: 'NA', </v>
      </c>
      <c r="X86" t="str">
        <f t="shared" si="105"/>
        <v xml:space="preserve">DependentItems: 'Y0.LTD', </v>
      </c>
      <c r="Y86" t="str">
        <f t="shared" si="106"/>
        <v xml:space="preserve">AmtYr1: null, </v>
      </c>
      <c r="Z86" t="str">
        <f t="shared" si="107"/>
        <v xml:space="preserve">AmtYr2: null, </v>
      </c>
      <c r="AA86" t="str">
        <f t="shared" si="108"/>
        <v xml:space="preserve">AmtYr3: null, </v>
      </c>
      <c r="AB86" t="str">
        <f t="shared" si="109"/>
        <v xml:space="preserve">AmtYr4: null, </v>
      </c>
      <c r="AC86" t="str">
        <f t="shared" si="110"/>
        <v xml:space="preserve">AmtYr5: null, </v>
      </c>
      <c r="AD86" t="str">
        <f t="shared" si="111"/>
        <v xml:space="preserve">NoteYr1: '', </v>
      </c>
      <c r="AE86" t="str">
        <f t="shared" si="112"/>
        <v xml:space="preserve">NoteYr2: '', </v>
      </c>
      <c r="AF86" t="str">
        <f t="shared" si="113"/>
        <v xml:space="preserve">NoteYr3: '', </v>
      </c>
      <c r="AG86" t="str">
        <f t="shared" si="114"/>
        <v xml:space="preserve">NoteYr4: '', </v>
      </c>
      <c r="AH86" t="str">
        <f t="shared" si="115"/>
        <v>NoteYr5: '', },</v>
      </c>
      <c r="AI86" t="str">
        <f t="shared" si="116"/>
        <v>{ FssType: 'BS', Seq: 85, CatCode: 'LTD', Item: 'Hire Purchase Creditors', ItemType: 'ITEM', Formula: 'NA', DependentItems: 'Y0.LTD', AmtYr1: null, AmtYr2: null, AmtYr3: null, AmtYr4: null, AmtYr5: null, NoteYr1: '', NoteYr2: '', NoteYr3: '', NoteYr4: '', NoteYr5: '', },</v>
      </c>
    </row>
    <row r="87" spans="1:35" x14ac:dyDescent="0.35">
      <c r="A87" t="s">
        <v>253</v>
      </c>
      <c r="B87">
        <v>86</v>
      </c>
      <c r="C87" t="s">
        <v>89</v>
      </c>
      <c r="D87" t="s">
        <v>92</v>
      </c>
      <c r="E87" t="s">
        <v>143</v>
      </c>
      <c r="F87" t="s">
        <v>141</v>
      </c>
      <c r="G87" t="s">
        <v>315</v>
      </c>
      <c r="R87" t="str">
        <f t="shared" si="52"/>
        <v xml:space="preserve">{ FssType: 'BS', </v>
      </c>
      <c r="S87" t="str">
        <f t="shared" si="53"/>
        <v xml:space="preserve">Seq: 86, </v>
      </c>
      <c r="T87" t="str">
        <f t="shared" si="102"/>
        <v xml:space="preserve">CatCode: 'LTD', </v>
      </c>
      <c r="U87" t="str">
        <f t="shared" si="103"/>
        <v xml:space="preserve">Item: 'Other Debts (Unsecured)', </v>
      </c>
      <c r="V87" t="str">
        <f t="shared" si="104"/>
        <v xml:space="preserve">ItemType: 'ITEM', </v>
      </c>
      <c r="W87" t="str">
        <f t="shared" si="105"/>
        <v xml:space="preserve">Formula: 'NA', </v>
      </c>
      <c r="X87" t="str">
        <f t="shared" si="105"/>
        <v xml:space="preserve">DependentItems: 'Y0.LTD', </v>
      </c>
      <c r="Y87" t="str">
        <f t="shared" si="106"/>
        <v xml:space="preserve">AmtYr1: null, </v>
      </c>
      <c r="Z87" t="str">
        <f t="shared" si="107"/>
        <v xml:space="preserve">AmtYr2: null, </v>
      </c>
      <c r="AA87" t="str">
        <f t="shared" si="108"/>
        <v xml:space="preserve">AmtYr3: null, </v>
      </c>
      <c r="AB87" t="str">
        <f t="shared" si="109"/>
        <v xml:space="preserve">AmtYr4: null, </v>
      </c>
      <c r="AC87" t="str">
        <f t="shared" si="110"/>
        <v xml:space="preserve">AmtYr5: null, </v>
      </c>
      <c r="AD87" t="str">
        <f t="shared" si="111"/>
        <v xml:space="preserve">NoteYr1: '', </v>
      </c>
      <c r="AE87" t="str">
        <f t="shared" si="112"/>
        <v xml:space="preserve">NoteYr2: '', </v>
      </c>
      <c r="AF87" t="str">
        <f t="shared" si="113"/>
        <v xml:space="preserve">NoteYr3: '', </v>
      </c>
      <c r="AG87" t="str">
        <f t="shared" si="114"/>
        <v xml:space="preserve">NoteYr4: '', </v>
      </c>
      <c r="AH87" t="str">
        <f t="shared" si="115"/>
        <v>NoteYr5: '', },</v>
      </c>
      <c r="AI87" t="str">
        <f t="shared" si="116"/>
        <v>{ FssType: 'BS', Seq: 86, CatCode: 'LTD', Item: 'Other Debts (Unsecured)', ItemType: 'ITEM', Formula: 'NA', DependentItems: 'Y0.LTD', AmtYr1: null, AmtYr2: null, AmtYr3: null, AmtYr4: null, AmtYr5: null, NoteYr1: '', NoteYr2: '', NoteYr3: '', NoteYr4: '', NoteYr5: '', },</v>
      </c>
    </row>
    <row r="88" spans="1:35" x14ac:dyDescent="0.35">
      <c r="A88" t="s">
        <v>253</v>
      </c>
      <c r="B88">
        <v>87</v>
      </c>
      <c r="C88" t="s">
        <v>768</v>
      </c>
      <c r="D88" t="s">
        <v>770</v>
      </c>
      <c r="E88" t="s">
        <v>142</v>
      </c>
      <c r="F88" t="s">
        <v>154</v>
      </c>
      <c r="G88" t="s">
        <v>314</v>
      </c>
      <c r="R88" t="str">
        <f t="shared" si="52"/>
        <v xml:space="preserve">{ FssType: 'BS', </v>
      </c>
      <c r="S88" t="str">
        <f t="shared" si="53"/>
        <v xml:space="preserve">Seq: 87, </v>
      </c>
      <c r="T88" t="str">
        <f t="shared" ref="T88:T89" si="133">C$1 &amp; ": '" &amp; C88 &amp; "', "</f>
        <v xml:space="preserve">CatCode: 'SDOCB', </v>
      </c>
      <c r="U88" t="str">
        <f t="shared" ref="U88:U89" si="134">D$1 &amp; ": '" &amp; D88 &amp; "', "</f>
        <v xml:space="preserve">Item: 'Subordinated Debts (to bank)', </v>
      </c>
      <c r="V88" t="str">
        <f t="shared" ref="V88:V89" si="135">E$1 &amp; ": '" &amp; E88 &amp; "', "</f>
        <v xml:space="preserve">ItemType: 'CAT', </v>
      </c>
      <c r="W88" t="str">
        <f t="shared" ref="W88:W89" si="136">F$1 &amp; ": '" &amp; F88 &amp; "', "</f>
        <v xml:space="preserve">Formula: 'SUMUP', </v>
      </c>
      <c r="X88" t="str">
        <f t="shared" ref="X88:X89" si="137">G$1 &amp; ": '" &amp; G88 &amp; "', "</f>
        <v xml:space="preserve">DependentItems: 'Y0.LTL', </v>
      </c>
      <c r="Y88" t="str">
        <f t="shared" ref="Y88:Y89" si="138" xml:space="preserve"> H$1 &amp; ": " &amp; IF(H88="","null", H88) &amp; ", "</f>
        <v xml:space="preserve">AmtYr1: null, </v>
      </c>
      <c r="Z88" t="str">
        <f t="shared" ref="Z88:Z89" si="139" xml:space="preserve"> I$1 &amp; ": " &amp; IF(I88="","null", I88) &amp; ", "</f>
        <v xml:space="preserve">AmtYr2: null, </v>
      </c>
      <c r="AA88" t="str">
        <f t="shared" ref="AA88:AA89" si="140" xml:space="preserve"> J$1 &amp; ": " &amp; IF(J88="","null", J88) &amp; ", "</f>
        <v xml:space="preserve">AmtYr3: null, </v>
      </c>
      <c r="AB88" t="str">
        <f t="shared" ref="AB88:AB89" si="141" xml:space="preserve"> K$1 &amp; ": " &amp; IF(K88="","null", K88) &amp; ", "</f>
        <v xml:space="preserve">AmtYr4: null, </v>
      </c>
      <c r="AC88" t="str">
        <f t="shared" ref="AC88:AC89" si="142" xml:space="preserve"> L$1 &amp; ": " &amp; IF(L88="","null", L88) &amp; ", "</f>
        <v xml:space="preserve">AmtYr5: null, </v>
      </c>
      <c r="AD88" t="str">
        <f t="shared" ref="AD88:AD89" si="143" xml:space="preserve"> M$1 &amp; ": '" &amp; M88 &amp; "', "</f>
        <v xml:space="preserve">NoteYr1: '', </v>
      </c>
      <c r="AE88" t="str">
        <f t="shared" ref="AE88:AE89" si="144" xml:space="preserve"> N$1 &amp; ": '" &amp; N88 &amp; "', "</f>
        <v xml:space="preserve">NoteYr2: '', </v>
      </c>
      <c r="AF88" t="str">
        <f t="shared" ref="AF88:AF89" si="145" xml:space="preserve"> O$1 &amp; ": '" &amp; O88 &amp; "', "</f>
        <v xml:space="preserve">NoteYr3: '', </v>
      </c>
      <c r="AG88" t="str">
        <f t="shared" ref="AG88:AG89" si="146" xml:space="preserve"> P$1 &amp; ": '" &amp; P88 &amp; "', "</f>
        <v xml:space="preserve">NoteYr4: '', </v>
      </c>
      <c r="AH88" t="str">
        <f t="shared" ref="AH88:AH89" si="147" xml:space="preserve"> Q$1 &amp; ": '" &amp; Q88 &amp; "', },"</f>
        <v>NoteYr5: '', },</v>
      </c>
      <c r="AI88" t="str">
        <f t="shared" ref="AI88:AI89" si="148">R88&amp;S88&amp;T88&amp;U88&amp;V88&amp;W88&amp;X88&amp;Y88&amp;Z88&amp;AA88&amp;AB88&amp;AC88&amp;AD88&amp;AE88&amp;AF88&amp;AG88&amp;AH88</f>
        <v>{ FssType: 'BS', Seq: 87, CatCode: 'SDOCB', Item: 'Subordinated Debts (to bank)', ItemType: 'CAT', Formula: 'SUMUP', DependentItems: 'Y0.LTL', AmtYr1: null, AmtYr2: null, AmtYr3: null, AmtYr4: null, AmtYr5: null, NoteYr1: '', NoteYr2: '', NoteYr3: '', NoteYr4: '', NoteYr5: '', },</v>
      </c>
    </row>
    <row r="89" spans="1:35" x14ac:dyDescent="0.35">
      <c r="A89" t="s">
        <v>253</v>
      </c>
      <c r="B89">
        <v>88</v>
      </c>
      <c r="C89" t="s">
        <v>768</v>
      </c>
      <c r="D89" t="s">
        <v>770</v>
      </c>
      <c r="E89" t="s">
        <v>143</v>
      </c>
      <c r="F89" t="s">
        <v>141</v>
      </c>
      <c r="G89" t="s">
        <v>769</v>
      </c>
      <c r="R89" t="str">
        <f t="shared" si="52"/>
        <v xml:space="preserve">{ FssType: 'BS', </v>
      </c>
      <c r="S89" t="str">
        <f t="shared" si="53"/>
        <v xml:space="preserve">Seq: 88, </v>
      </c>
      <c r="T89" t="str">
        <f t="shared" si="133"/>
        <v xml:space="preserve">CatCode: 'SDOCB', </v>
      </c>
      <c r="U89" t="str">
        <f t="shared" si="134"/>
        <v xml:space="preserve">Item: 'Subordinated Debts (to bank)', </v>
      </c>
      <c r="V89" t="str">
        <f t="shared" si="135"/>
        <v xml:space="preserve">ItemType: 'ITEM', </v>
      </c>
      <c r="W89" t="str">
        <f t="shared" si="136"/>
        <v xml:space="preserve">Formula: 'NA', </v>
      </c>
      <c r="X89" t="str">
        <f t="shared" si="137"/>
        <v xml:space="preserve">DependentItems: 'Y0.SDOCB', </v>
      </c>
      <c r="Y89" t="str">
        <f t="shared" si="138"/>
        <v xml:space="preserve">AmtYr1: null, </v>
      </c>
      <c r="Z89" t="str">
        <f t="shared" si="139"/>
        <v xml:space="preserve">AmtYr2: null, </v>
      </c>
      <c r="AA89" t="str">
        <f t="shared" si="140"/>
        <v xml:space="preserve">AmtYr3: null, </v>
      </c>
      <c r="AB89" t="str">
        <f t="shared" si="141"/>
        <v xml:space="preserve">AmtYr4: null, </v>
      </c>
      <c r="AC89" t="str">
        <f t="shared" si="142"/>
        <v xml:space="preserve">AmtYr5: null, </v>
      </c>
      <c r="AD89" t="str">
        <f t="shared" si="143"/>
        <v xml:space="preserve">NoteYr1: '', </v>
      </c>
      <c r="AE89" t="str">
        <f t="shared" si="144"/>
        <v xml:space="preserve">NoteYr2: '', </v>
      </c>
      <c r="AF89" t="str">
        <f t="shared" si="145"/>
        <v xml:space="preserve">NoteYr3: '', </v>
      </c>
      <c r="AG89" t="str">
        <f t="shared" si="146"/>
        <v xml:space="preserve">NoteYr4: '', </v>
      </c>
      <c r="AH89" t="str">
        <f t="shared" si="147"/>
        <v>NoteYr5: '', },</v>
      </c>
      <c r="AI89" t="str">
        <f t="shared" si="148"/>
        <v>{ FssType: 'BS', Seq: 88, CatCode: 'SDOCB', Item: 'Subordinated Debts (to bank)', ItemType: 'ITEM', Formula: 'NA', DependentItems: 'Y0.SDOCB', AmtYr1: null, AmtYr2: null, AmtYr3: null, AmtYr4: null, AmtYr5: null, NoteYr1: '', NoteYr2: '', NoteYr3: '', NoteYr4: '', NoteYr5: '', },</v>
      </c>
    </row>
    <row r="90" spans="1:35" x14ac:dyDescent="0.35">
      <c r="A90" t="s">
        <v>253</v>
      </c>
      <c r="B90">
        <v>89</v>
      </c>
      <c r="C90" t="s">
        <v>93</v>
      </c>
      <c r="D90" t="s">
        <v>94</v>
      </c>
      <c r="E90" t="s">
        <v>142</v>
      </c>
      <c r="F90" t="s">
        <v>154</v>
      </c>
      <c r="G90" t="s">
        <v>314</v>
      </c>
      <c r="H90">
        <v>0</v>
      </c>
      <c r="I90">
        <v>0</v>
      </c>
      <c r="J90">
        <v>0</v>
      </c>
      <c r="K90">
        <v>0</v>
      </c>
      <c r="L90">
        <v>153</v>
      </c>
      <c r="R90" t="str">
        <f t="shared" si="52"/>
        <v xml:space="preserve">{ FssType: 'BS', </v>
      </c>
      <c r="S90" t="str">
        <f t="shared" si="53"/>
        <v xml:space="preserve">Seq: 89, </v>
      </c>
      <c r="T90" t="str">
        <f t="shared" si="102"/>
        <v xml:space="preserve">CatCode: 'DIT', </v>
      </c>
      <c r="U90" t="str">
        <f t="shared" si="103"/>
        <v xml:space="preserve">Item: 'Deferred Income Tax', </v>
      </c>
      <c r="V90" t="str">
        <f t="shared" si="104"/>
        <v xml:space="preserve">ItemType: 'CAT', </v>
      </c>
      <c r="W90" t="str">
        <f t="shared" si="105"/>
        <v xml:space="preserve">Formula: 'SUMUP', </v>
      </c>
      <c r="X90" t="str">
        <f t="shared" si="105"/>
        <v xml:space="preserve">DependentItems: 'Y0.LTL', </v>
      </c>
      <c r="Y90" t="str">
        <f t="shared" si="106"/>
        <v xml:space="preserve">AmtYr1: 0, </v>
      </c>
      <c r="Z90" t="str">
        <f t="shared" si="107"/>
        <v xml:space="preserve">AmtYr2: 0, </v>
      </c>
      <c r="AA90" t="str">
        <f t="shared" si="108"/>
        <v xml:space="preserve">AmtYr3: 0, </v>
      </c>
      <c r="AB90" t="str">
        <f t="shared" si="109"/>
        <v xml:space="preserve">AmtYr4: 0, </v>
      </c>
      <c r="AC90" t="str">
        <f t="shared" si="110"/>
        <v xml:space="preserve">AmtYr5: 153, </v>
      </c>
      <c r="AD90" t="str">
        <f t="shared" si="111"/>
        <v xml:space="preserve">NoteYr1: '', </v>
      </c>
      <c r="AE90" t="str">
        <f t="shared" si="112"/>
        <v xml:space="preserve">NoteYr2: '', </v>
      </c>
      <c r="AF90" t="str">
        <f t="shared" si="113"/>
        <v xml:space="preserve">NoteYr3: '', </v>
      </c>
      <c r="AG90" t="str">
        <f t="shared" si="114"/>
        <v xml:space="preserve">NoteYr4: '', </v>
      </c>
      <c r="AH90" t="str">
        <f t="shared" si="115"/>
        <v>NoteYr5: '', },</v>
      </c>
      <c r="AI90" t="str">
        <f t="shared" si="116"/>
        <v>{ FssType: 'BS', Seq: 89, CatCode: 'DIT', Item: 'Deferred Income Tax', ItemType: 'CAT', Formula: 'SUMUP', DependentItems: 'Y0.LTL', AmtYr1: 0, AmtYr2: 0, AmtYr3: 0, AmtYr4: 0, AmtYr5: 153, NoteYr1: '', NoteYr2: '', NoteYr3: '', NoteYr4: '', NoteYr5: '', },</v>
      </c>
    </row>
    <row r="91" spans="1:35" x14ac:dyDescent="0.35">
      <c r="A91" t="s">
        <v>253</v>
      </c>
      <c r="B91">
        <v>90</v>
      </c>
      <c r="C91" t="s">
        <v>93</v>
      </c>
      <c r="D91" t="s">
        <v>95</v>
      </c>
      <c r="E91" t="s">
        <v>143</v>
      </c>
      <c r="F91" t="s">
        <v>141</v>
      </c>
      <c r="G91" t="s">
        <v>316</v>
      </c>
      <c r="L91">
        <v>153</v>
      </c>
      <c r="R91" t="str">
        <f t="shared" si="52"/>
        <v xml:space="preserve">{ FssType: 'BS', </v>
      </c>
      <c r="S91" t="str">
        <f t="shared" si="53"/>
        <v xml:space="preserve">Seq: 90, </v>
      </c>
      <c r="T91" t="str">
        <f t="shared" si="102"/>
        <v xml:space="preserve">CatCode: 'DIT', </v>
      </c>
      <c r="U91" t="str">
        <f t="shared" si="103"/>
        <v xml:space="preserve">Item: 'Deferred Tax', </v>
      </c>
      <c r="V91" t="str">
        <f t="shared" si="104"/>
        <v xml:space="preserve">ItemType: 'ITEM', </v>
      </c>
      <c r="W91" t="str">
        <f t="shared" si="105"/>
        <v xml:space="preserve">Formula: 'NA', </v>
      </c>
      <c r="X91" t="str">
        <f t="shared" si="105"/>
        <v xml:space="preserve">DependentItems: 'Y0.DIT', </v>
      </c>
      <c r="Y91" t="str">
        <f t="shared" si="106"/>
        <v xml:space="preserve">AmtYr1: null, </v>
      </c>
      <c r="Z91" t="str">
        <f t="shared" si="107"/>
        <v xml:space="preserve">AmtYr2: null, </v>
      </c>
      <c r="AA91" t="str">
        <f t="shared" si="108"/>
        <v xml:space="preserve">AmtYr3: null, </v>
      </c>
      <c r="AB91" t="str">
        <f t="shared" si="109"/>
        <v xml:space="preserve">AmtYr4: null, </v>
      </c>
      <c r="AC91" t="str">
        <f t="shared" si="110"/>
        <v xml:space="preserve">AmtYr5: 153, </v>
      </c>
      <c r="AD91" t="str">
        <f t="shared" si="111"/>
        <v xml:space="preserve">NoteYr1: '', </v>
      </c>
      <c r="AE91" t="str">
        <f t="shared" si="112"/>
        <v xml:space="preserve">NoteYr2: '', </v>
      </c>
      <c r="AF91" t="str">
        <f t="shared" si="113"/>
        <v xml:space="preserve">NoteYr3: '', </v>
      </c>
      <c r="AG91" t="str">
        <f t="shared" si="114"/>
        <v xml:space="preserve">NoteYr4: '', </v>
      </c>
      <c r="AH91" t="str">
        <f t="shared" si="115"/>
        <v>NoteYr5: '', },</v>
      </c>
      <c r="AI91" t="str">
        <f t="shared" si="116"/>
        <v>{ FssType: 'BS', Seq: 90, CatCode: 'DIT', Item: 'Deferred Tax', ItemType: 'ITEM', Formula: 'NA', DependentItems: 'Y0.DIT', AmtYr1: null, AmtYr2: null, AmtYr3: null, AmtYr4: null, AmtYr5: 153, NoteYr1: '', NoteYr2: '', NoteYr3: '', NoteYr4: '', NoteYr5: '', },</v>
      </c>
    </row>
    <row r="92" spans="1:35" x14ac:dyDescent="0.35">
      <c r="A92" t="s">
        <v>253</v>
      </c>
      <c r="B92">
        <v>91</v>
      </c>
      <c r="C92" t="s">
        <v>96</v>
      </c>
      <c r="D92" t="s">
        <v>97</v>
      </c>
      <c r="E92" t="s">
        <v>142</v>
      </c>
      <c r="F92" t="s">
        <v>154</v>
      </c>
      <c r="G92" t="s">
        <v>314</v>
      </c>
      <c r="H92">
        <v>0</v>
      </c>
      <c r="I92">
        <v>0</v>
      </c>
      <c r="J92">
        <v>0</v>
      </c>
      <c r="K92">
        <v>0</v>
      </c>
      <c r="L92">
        <v>0</v>
      </c>
      <c r="R92" t="str">
        <f t="shared" si="52"/>
        <v xml:space="preserve">{ FssType: 'BS', </v>
      </c>
      <c r="S92" t="str">
        <f t="shared" si="53"/>
        <v xml:space="preserve">Seq: 91, </v>
      </c>
      <c r="T92" t="str">
        <f t="shared" si="102"/>
        <v xml:space="preserve">CatCode: 'ONCL', </v>
      </c>
      <c r="U92" t="str">
        <f t="shared" si="103"/>
        <v xml:space="preserve">Item: 'Other Non Current Libabilities', </v>
      </c>
      <c r="V92" t="str">
        <f t="shared" si="104"/>
        <v xml:space="preserve">ItemType: 'CAT', </v>
      </c>
      <c r="W92" t="str">
        <f t="shared" si="105"/>
        <v xml:space="preserve">Formula: 'SUMUP', </v>
      </c>
      <c r="X92" t="str">
        <f t="shared" si="105"/>
        <v xml:space="preserve">DependentItems: 'Y0.LTL', </v>
      </c>
      <c r="Y92" t="str">
        <f t="shared" si="106"/>
        <v xml:space="preserve">AmtYr1: 0, </v>
      </c>
      <c r="Z92" t="str">
        <f t="shared" si="107"/>
        <v xml:space="preserve">AmtYr2: 0, </v>
      </c>
      <c r="AA92" t="str">
        <f t="shared" si="108"/>
        <v xml:space="preserve">AmtYr3: 0, </v>
      </c>
      <c r="AB92" t="str">
        <f t="shared" si="109"/>
        <v xml:space="preserve">AmtYr4: 0, </v>
      </c>
      <c r="AC92" t="str">
        <f t="shared" si="110"/>
        <v xml:space="preserve">AmtYr5: 0, </v>
      </c>
      <c r="AD92" t="str">
        <f t="shared" si="111"/>
        <v xml:space="preserve">NoteYr1: '', </v>
      </c>
      <c r="AE92" t="str">
        <f t="shared" si="112"/>
        <v xml:space="preserve">NoteYr2: '', </v>
      </c>
      <c r="AF92" t="str">
        <f t="shared" si="113"/>
        <v xml:space="preserve">NoteYr3: '', </v>
      </c>
      <c r="AG92" t="str">
        <f t="shared" si="114"/>
        <v xml:space="preserve">NoteYr4: '', </v>
      </c>
      <c r="AH92" t="str">
        <f t="shared" si="115"/>
        <v>NoteYr5: '', },</v>
      </c>
      <c r="AI92" t="str">
        <f t="shared" si="116"/>
        <v>{ FssType: 'BS', Seq: 91, CatCode: 'ONCL', Item: 'Other Non Current Libabilities', ItemType: 'CAT', Formula: 'SUMUP', DependentItems: 'Y0.LTL', AmtYr1: 0, AmtYr2: 0, AmtYr3: 0, AmtYr4: 0, AmtYr5: 0, NoteYr1: '', NoteYr2: '', NoteYr3: '', NoteYr4: '', NoteYr5: '', },</v>
      </c>
    </row>
    <row r="93" spans="1:35" x14ac:dyDescent="0.35">
      <c r="A93" t="s">
        <v>253</v>
      </c>
      <c r="B93">
        <v>92</v>
      </c>
      <c r="C93" t="s">
        <v>96</v>
      </c>
      <c r="D93" t="s">
        <v>273</v>
      </c>
      <c r="E93" t="s">
        <v>143</v>
      </c>
      <c r="F93" t="s">
        <v>141</v>
      </c>
      <c r="G93" t="s">
        <v>317</v>
      </c>
      <c r="R93" t="str">
        <f t="shared" si="52"/>
        <v xml:space="preserve">{ FssType: 'BS', </v>
      </c>
      <c r="S93" t="str">
        <f t="shared" si="53"/>
        <v xml:space="preserve">Seq: 92, </v>
      </c>
      <c r="T93" t="str">
        <f t="shared" si="102"/>
        <v xml:space="preserve">CatCode: 'ONCL', </v>
      </c>
      <c r="U93" t="str">
        <f t="shared" si="103"/>
        <v xml:space="preserve">Item: 'Provision for Directors\' Fee', </v>
      </c>
      <c r="V93" t="str">
        <f t="shared" si="104"/>
        <v xml:space="preserve">ItemType: 'ITEM', </v>
      </c>
      <c r="W93" t="str">
        <f t="shared" si="105"/>
        <v xml:space="preserve">Formula: 'NA', </v>
      </c>
      <c r="X93" t="str">
        <f t="shared" si="105"/>
        <v xml:space="preserve">DependentItems: 'Y0.ONCL', </v>
      </c>
      <c r="Y93" t="str">
        <f t="shared" si="106"/>
        <v xml:space="preserve">AmtYr1: null, </v>
      </c>
      <c r="Z93" t="str">
        <f t="shared" si="107"/>
        <v xml:space="preserve">AmtYr2: null, </v>
      </c>
      <c r="AA93" t="str">
        <f t="shared" si="108"/>
        <v xml:space="preserve">AmtYr3: null, </v>
      </c>
      <c r="AB93" t="str">
        <f t="shared" si="109"/>
        <v xml:space="preserve">AmtYr4: null, </v>
      </c>
      <c r="AC93" t="str">
        <f t="shared" si="110"/>
        <v xml:space="preserve">AmtYr5: null, </v>
      </c>
      <c r="AD93" t="str">
        <f t="shared" si="111"/>
        <v xml:space="preserve">NoteYr1: '', </v>
      </c>
      <c r="AE93" t="str">
        <f t="shared" si="112"/>
        <v xml:space="preserve">NoteYr2: '', </v>
      </c>
      <c r="AF93" t="str">
        <f t="shared" si="113"/>
        <v xml:space="preserve">NoteYr3: '', </v>
      </c>
      <c r="AG93" t="str">
        <f t="shared" si="114"/>
        <v xml:space="preserve">NoteYr4: '', </v>
      </c>
      <c r="AH93" t="str">
        <f t="shared" si="115"/>
        <v>NoteYr5: '', },</v>
      </c>
      <c r="AI93" t="str">
        <f t="shared" si="116"/>
        <v>{ FssType: 'BS', Seq: 92, CatCode: 'ONCL', Item: 'Provision for Directors\' Fee', ItemType: 'ITEM', Formula: 'NA', DependentItems: 'Y0.ONCL', AmtYr1: null, AmtYr2: null, AmtYr3: null, AmtYr4: null, AmtYr5: null, NoteYr1: '', NoteYr2: '', NoteYr3: '', NoteYr4: '', NoteYr5: '', },</v>
      </c>
    </row>
    <row r="94" spans="1:35" x14ac:dyDescent="0.35">
      <c r="A94" t="s">
        <v>253</v>
      </c>
      <c r="B94">
        <v>93</v>
      </c>
      <c r="C94" t="s">
        <v>91</v>
      </c>
      <c r="D94" t="s">
        <v>99</v>
      </c>
      <c r="E94" t="s">
        <v>759</v>
      </c>
      <c r="F94" t="s">
        <v>282</v>
      </c>
      <c r="G94" t="s">
        <v>313</v>
      </c>
      <c r="H94">
        <v>0</v>
      </c>
      <c r="I94">
        <v>0</v>
      </c>
      <c r="J94">
        <v>0</v>
      </c>
      <c r="K94">
        <v>0</v>
      </c>
      <c r="L94">
        <v>153</v>
      </c>
      <c r="R94" t="str">
        <f t="shared" si="52"/>
        <v xml:space="preserve">{ FssType: 'BS', </v>
      </c>
      <c r="S94" t="str">
        <f t="shared" si="53"/>
        <v xml:space="preserve">Seq: 93, </v>
      </c>
      <c r="T94" t="str">
        <f t="shared" si="102"/>
        <v xml:space="preserve">CatCode: 'LTL', </v>
      </c>
      <c r="U94" t="str">
        <f t="shared" si="103"/>
        <v xml:space="preserve">Item: 'LONG TERM LIABILITIES', </v>
      </c>
      <c r="V94" t="str">
        <f t="shared" si="104"/>
        <v xml:space="preserve">ItemType: 'CALC_CAT', </v>
      </c>
      <c r="W94" t="str">
        <f t="shared" si="105"/>
        <v xml:space="preserve">Formula: 'Y0.LTD + Y0.DIT + Y0.ONCL', </v>
      </c>
      <c r="X94" t="str">
        <f t="shared" si="105"/>
        <v xml:space="preserve">DependentItems: 'Y0.TL', </v>
      </c>
      <c r="Y94" t="str">
        <f t="shared" si="106"/>
        <v xml:space="preserve">AmtYr1: 0, </v>
      </c>
      <c r="Z94" t="str">
        <f t="shared" si="107"/>
        <v xml:space="preserve">AmtYr2: 0, </v>
      </c>
      <c r="AA94" t="str">
        <f t="shared" si="108"/>
        <v xml:space="preserve">AmtYr3: 0, </v>
      </c>
      <c r="AB94" t="str">
        <f t="shared" si="109"/>
        <v xml:space="preserve">AmtYr4: 0, </v>
      </c>
      <c r="AC94" t="str">
        <f t="shared" si="110"/>
        <v xml:space="preserve">AmtYr5: 153, </v>
      </c>
      <c r="AD94" t="str">
        <f t="shared" si="111"/>
        <v xml:space="preserve">NoteYr1: '', </v>
      </c>
      <c r="AE94" t="str">
        <f t="shared" si="112"/>
        <v xml:space="preserve">NoteYr2: '', </v>
      </c>
      <c r="AF94" t="str">
        <f t="shared" si="113"/>
        <v xml:space="preserve">NoteYr3: '', </v>
      </c>
      <c r="AG94" t="str">
        <f t="shared" si="114"/>
        <v xml:space="preserve">NoteYr4: '', </v>
      </c>
      <c r="AH94" t="str">
        <f t="shared" si="115"/>
        <v>NoteYr5: '', },</v>
      </c>
      <c r="AI94" t="str">
        <f t="shared" si="116"/>
        <v>{ FssType: 'BS', Seq: 93, CatCode: 'LTL', Item: 'LONG TERM LIABILITIES', ItemType: 'CALC_CAT', Formula: 'Y0.LTD + Y0.DIT + Y0.ONCL', DependentItems: 'Y0.TL', AmtYr1: 0, AmtYr2: 0, AmtYr3: 0, AmtYr4: 0, AmtYr5: 153, NoteYr1: '', NoteYr2: '', NoteYr3: '', NoteYr4: '', NoteYr5: '', },</v>
      </c>
    </row>
    <row r="95" spans="1:35" x14ac:dyDescent="0.35">
      <c r="A95" t="s">
        <v>253</v>
      </c>
      <c r="B95">
        <v>94</v>
      </c>
      <c r="C95" t="s">
        <v>88</v>
      </c>
      <c r="D95" t="s">
        <v>100</v>
      </c>
      <c r="E95" t="s">
        <v>759</v>
      </c>
      <c r="F95" t="s">
        <v>283</v>
      </c>
      <c r="G95" t="s">
        <v>249</v>
      </c>
      <c r="H95">
        <v>6879</v>
      </c>
      <c r="I95">
        <v>2273</v>
      </c>
      <c r="J95">
        <v>58858</v>
      </c>
      <c r="K95">
        <v>95808</v>
      </c>
      <c r="L95">
        <v>110980</v>
      </c>
      <c r="R95" t="str">
        <f t="shared" si="52"/>
        <v xml:space="preserve">{ FssType: 'BS', </v>
      </c>
      <c r="S95" t="str">
        <f t="shared" si="53"/>
        <v xml:space="preserve">Seq: 94, </v>
      </c>
      <c r="T95" t="str">
        <f t="shared" si="102"/>
        <v xml:space="preserve">CatCode: 'TL', </v>
      </c>
      <c r="U95" t="str">
        <f t="shared" si="103"/>
        <v xml:space="preserve">Item: 'TOTAL LIABILITIES', </v>
      </c>
      <c r="V95" t="str">
        <f t="shared" si="104"/>
        <v xml:space="preserve">ItemType: 'CALC_CAT', </v>
      </c>
      <c r="W95" t="str">
        <f t="shared" si="105"/>
        <v xml:space="preserve">Formula: 'Y0.CL + Y0.LTL', </v>
      </c>
      <c r="X95" t="str">
        <f t="shared" si="105"/>
        <v xml:space="preserve">DependentItems: 'Y0.TLNW', </v>
      </c>
      <c r="Y95" t="str">
        <f t="shared" si="106"/>
        <v xml:space="preserve">AmtYr1: 6879, </v>
      </c>
      <c r="Z95" t="str">
        <f t="shared" si="107"/>
        <v xml:space="preserve">AmtYr2: 2273, </v>
      </c>
      <c r="AA95" t="str">
        <f t="shared" si="108"/>
        <v xml:space="preserve">AmtYr3: 58858, </v>
      </c>
      <c r="AB95" t="str">
        <f t="shared" si="109"/>
        <v xml:space="preserve">AmtYr4: 95808, </v>
      </c>
      <c r="AC95" t="str">
        <f t="shared" si="110"/>
        <v xml:space="preserve">AmtYr5: 110980, </v>
      </c>
      <c r="AD95" t="str">
        <f t="shared" si="111"/>
        <v xml:space="preserve">NoteYr1: '', </v>
      </c>
      <c r="AE95" t="str">
        <f t="shared" si="112"/>
        <v xml:space="preserve">NoteYr2: '', </v>
      </c>
      <c r="AF95" t="str">
        <f t="shared" si="113"/>
        <v xml:space="preserve">NoteYr3: '', </v>
      </c>
      <c r="AG95" t="str">
        <f t="shared" si="114"/>
        <v xml:space="preserve">NoteYr4: '', </v>
      </c>
      <c r="AH95" t="str">
        <f t="shared" si="115"/>
        <v>NoteYr5: '', },</v>
      </c>
      <c r="AI95" t="str">
        <f t="shared" si="116"/>
        <v>{ FssType: 'BS', Seq: 94, CatCode: 'TL', Item: 'TOTAL LIABILITIES', ItemType: 'CALC_CAT', Formula: 'Y0.CL + Y0.LTL', DependentItems: 'Y0.TLNW', AmtYr1: 6879, AmtYr2: 2273, AmtYr3: 58858, AmtYr4: 95808, AmtYr5: 110980, NoteYr1: '', NoteYr2: '', NoteYr3: '', NoteYr4: '', NoteYr5: '', },</v>
      </c>
    </row>
    <row r="96" spans="1:35" x14ac:dyDescent="0.35">
      <c r="A96" t="s">
        <v>253</v>
      </c>
      <c r="B96">
        <v>95</v>
      </c>
      <c r="C96" t="s">
        <v>668</v>
      </c>
      <c r="D96" t="s">
        <v>102</v>
      </c>
      <c r="E96" t="s">
        <v>142</v>
      </c>
      <c r="F96" t="s">
        <v>154</v>
      </c>
      <c r="G96" t="s">
        <v>318</v>
      </c>
      <c r="H96">
        <v>1200</v>
      </c>
      <c r="I96">
        <v>1200</v>
      </c>
      <c r="J96">
        <v>1200</v>
      </c>
      <c r="K96">
        <v>1200</v>
      </c>
      <c r="L96">
        <v>1200</v>
      </c>
      <c r="R96" t="str">
        <f t="shared" si="52"/>
        <v xml:space="preserve">{ FssType: 'BS', </v>
      </c>
      <c r="S96" t="str">
        <f t="shared" si="53"/>
        <v xml:space="preserve">Seq: 95, </v>
      </c>
      <c r="T96" t="str">
        <f t="shared" si="102"/>
        <v xml:space="preserve">CatCode: 'OS', </v>
      </c>
      <c r="U96" t="str">
        <f t="shared" si="103"/>
        <v xml:space="preserve">Item: 'Ordinary Shares', </v>
      </c>
      <c r="V96" t="str">
        <f t="shared" si="104"/>
        <v xml:space="preserve">ItemType: 'CAT', </v>
      </c>
      <c r="W96" t="str">
        <f t="shared" si="105"/>
        <v xml:space="preserve">Formula: 'SUMUP', </v>
      </c>
      <c r="X96" t="str">
        <f t="shared" si="105"/>
        <v xml:space="preserve">DependentItems: 'Y0.NW', </v>
      </c>
      <c r="Y96" t="str">
        <f t="shared" si="106"/>
        <v xml:space="preserve">AmtYr1: 1200, </v>
      </c>
      <c r="Z96" t="str">
        <f t="shared" si="107"/>
        <v xml:space="preserve">AmtYr2: 1200, </v>
      </c>
      <c r="AA96" t="str">
        <f t="shared" si="108"/>
        <v xml:space="preserve">AmtYr3: 1200, </v>
      </c>
      <c r="AB96" t="str">
        <f t="shared" si="109"/>
        <v xml:space="preserve">AmtYr4: 1200, </v>
      </c>
      <c r="AC96" t="str">
        <f t="shared" si="110"/>
        <v xml:space="preserve">AmtYr5: 1200, </v>
      </c>
      <c r="AD96" t="str">
        <f t="shared" si="111"/>
        <v xml:space="preserve">NoteYr1: '', </v>
      </c>
      <c r="AE96" t="str">
        <f t="shared" si="112"/>
        <v xml:space="preserve">NoteYr2: '', </v>
      </c>
      <c r="AF96" t="str">
        <f t="shared" si="113"/>
        <v xml:space="preserve">NoteYr3: '', </v>
      </c>
      <c r="AG96" t="str">
        <f t="shared" si="114"/>
        <v xml:space="preserve">NoteYr4: '', </v>
      </c>
      <c r="AH96" t="str">
        <f t="shared" si="115"/>
        <v>NoteYr5: '', },</v>
      </c>
      <c r="AI96" t="str">
        <f t="shared" si="116"/>
        <v>{ FssType: 'BS', Seq: 95, CatCode: 'OS', Item: 'Ordinary Shares', ItemType: 'CAT', Formula: 'SUMUP', DependentItems: 'Y0.NW', AmtYr1: 1200, AmtYr2: 1200, AmtYr3: 1200, AmtYr4: 1200, AmtYr5: 1200, NoteYr1: '', NoteYr2: '', NoteYr3: '', NoteYr4: '', NoteYr5: '', },</v>
      </c>
    </row>
    <row r="97" spans="1:35" x14ac:dyDescent="0.35">
      <c r="A97" t="s">
        <v>253</v>
      </c>
      <c r="B97">
        <v>96</v>
      </c>
      <c r="C97" t="s">
        <v>668</v>
      </c>
      <c r="D97" t="s">
        <v>102</v>
      </c>
      <c r="E97" t="s">
        <v>143</v>
      </c>
      <c r="F97" t="s">
        <v>141</v>
      </c>
      <c r="G97" t="s">
        <v>675</v>
      </c>
      <c r="H97">
        <v>1200</v>
      </c>
      <c r="I97">
        <v>1200</v>
      </c>
      <c r="J97">
        <v>1200</v>
      </c>
      <c r="K97">
        <v>1200</v>
      </c>
      <c r="L97">
        <v>1200</v>
      </c>
      <c r="R97" t="str">
        <f t="shared" si="52"/>
        <v xml:space="preserve">{ FssType: 'BS', </v>
      </c>
      <c r="S97" t="str">
        <f t="shared" si="53"/>
        <v xml:space="preserve">Seq: 96, </v>
      </c>
      <c r="T97" t="str">
        <f t="shared" si="102"/>
        <v xml:space="preserve">CatCode: 'OS', </v>
      </c>
      <c r="U97" t="str">
        <f t="shared" si="103"/>
        <v xml:space="preserve">Item: 'Ordinary Shares', </v>
      </c>
      <c r="V97" t="str">
        <f t="shared" si="104"/>
        <v xml:space="preserve">ItemType: 'ITEM', </v>
      </c>
      <c r="W97" t="str">
        <f t="shared" si="105"/>
        <v xml:space="preserve">Formula: 'NA', </v>
      </c>
      <c r="X97" t="str">
        <f t="shared" si="105"/>
        <v xml:space="preserve">DependentItems: 'Y0.OS', </v>
      </c>
      <c r="Y97" t="str">
        <f t="shared" si="106"/>
        <v xml:space="preserve">AmtYr1: 1200, </v>
      </c>
      <c r="Z97" t="str">
        <f t="shared" si="107"/>
        <v xml:space="preserve">AmtYr2: 1200, </v>
      </c>
      <c r="AA97" t="str">
        <f t="shared" si="108"/>
        <v xml:space="preserve">AmtYr3: 1200, </v>
      </c>
      <c r="AB97" t="str">
        <f t="shared" si="109"/>
        <v xml:space="preserve">AmtYr4: 1200, </v>
      </c>
      <c r="AC97" t="str">
        <f t="shared" si="110"/>
        <v xml:space="preserve">AmtYr5: 1200, </v>
      </c>
      <c r="AD97" t="str">
        <f t="shared" si="111"/>
        <v xml:space="preserve">NoteYr1: '', </v>
      </c>
      <c r="AE97" t="str">
        <f t="shared" si="112"/>
        <v xml:space="preserve">NoteYr2: '', </v>
      </c>
      <c r="AF97" t="str">
        <f t="shared" si="113"/>
        <v xml:space="preserve">NoteYr3: '', </v>
      </c>
      <c r="AG97" t="str">
        <f t="shared" si="114"/>
        <v xml:space="preserve">NoteYr4: '', </v>
      </c>
      <c r="AH97" t="str">
        <f t="shared" si="115"/>
        <v>NoteYr5: '', },</v>
      </c>
      <c r="AI97" t="str">
        <f t="shared" si="116"/>
        <v>{ FssType: 'BS', Seq: 96, CatCode: 'OS', Item: 'Ordinary Shares', ItemType: 'ITEM', Formula: 'NA', DependentItems: 'Y0.OS', AmtYr1: 1200, AmtYr2: 1200, AmtYr3: 1200, AmtYr4: 1200, AmtYr5: 1200, NoteYr1: '', NoteYr2: '', NoteYr3: '', NoteYr4: '', NoteYr5: '', },</v>
      </c>
    </row>
    <row r="98" spans="1:35" x14ac:dyDescent="0.35">
      <c r="A98" t="s">
        <v>253</v>
      </c>
      <c r="B98">
        <v>97</v>
      </c>
      <c r="C98" t="s">
        <v>669</v>
      </c>
      <c r="D98" t="s">
        <v>104</v>
      </c>
      <c r="E98" t="s">
        <v>142</v>
      </c>
      <c r="F98" t="s">
        <v>154</v>
      </c>
      <c r="G98" t="s">
        <v>318</v>
      </c>
      <c r="H98">
        <v>1200</v>
      </c>
      <c r="I98">
        <v>1200</v>
      </c>
      <c r="J98">
        <v>1200</v>
      </c>
      <c r="K98">
        <v>1200</v>
      </c>
      <c r="L98">
        <v>1200</v>
      </c>
      <c r="R98" t="str">
        <f t="shared" ref="R98:R119" si="149">"{ " &amp; A$1 &amp; ": '" &amp; A98 &amp; "', "</f>
        <v xml:space="preserve">{ FssType: 'BS', </v>
      </c>
      <c r="S98" t="str">
        <f t="shared" ref="S98:S119" si="150">B$1 &amp; ": " &amp; B98 &amp; ", "</f>
        <v xml:space="preserve">Seq: 97, </v>
      </c>
      <c r="T98" t="str">
        <f t="shared" ref="T98" si="151">C$1 &amp; ": '" &amp; C98 &amp; "', "</f>
        <v xml:space="preserve">CatCode: 'PS', </v>
      </c>
      <c r="U98" t="str">
        <f t="shared" ref="U98" si="152">D$1 &amp; ": '" &amp; D98 &amp; "', "</f>
        <v xml:space="preserve">Item: 'Preference Shares', </v>
      </c>
      <c r="V98" t="str">
        <f t="shared" ref="V98" si="153">E$1 &amp; ": '" &amp; E98 &amp; "', "</f>
        <v xml:space="preserve">ItemType: 'CAT', </v>
      </c>
      <c r="W98" t="str">
        <f t="shared" ref="W98" si="154">F$1 &amp; ": '" &amp; F98 &amp; "', "</f>
        <v xml:space="preserve">Formula: 'SUMUP', </v>
      </c>
      <c r="X98" t="str">
        <f t="shared" ref="X98" si="155">G$1 &amp; ": '" &amp; G98 &amp; "', "</f>
        <v xml:space="preserve">DependentItems: 'Y0.NW', </v>
      </c>
      <c r="Y98" t="str">
        <f t="shared" ref="Y98" si="156" xml:space="preserve"> H$1 &amp; ": " &amp; IF(H98="","null", H98) &amp; ", "</f>
        <v xml:space="preserve">AmtYr1: 1200, </v>
      </c>
      <c r="Z98" t="str">
        <f t="shared" ref="Z98" si="157" xml:space="preserve"> I$1 &amp; ": " &amp; IF(I98="","null", I98) &amp; ", "</f>
        <v xml:space="preserve">AmtYr2: 1200, </v>
      </c>
      <c r="AA98" t="str">
        <f t="shared" ref="AA98" si="158" xml:space="preserve"> J$1 &amp; ": " &amp; IF(J98="","null", J98) &amp; ", "</f>
        <v xml:space="preserve">AmtYr3: 1200, </v>
      </c>
      <c r="AB98" t="str">
        <f t="shared" ref="AB98" si="159" xml:space="preserve"> K$1 &amp; ": " &amp; IF(K98="","null", K98) &amp; ", "</f>
        <v xml:space="preserve">AmtYr4: 1200, </v>
      </c>
      <c r="AC98" t="str">
        <f t="shared" ref="AC98" si="160" xml:space="preserve"> L$1 &amp; ": " &amp; IF(L98="","null", L98) &amp; ", "</f>
        <v xml:space="preserve">AmtYr5: 1200, </v>
      </c>
      <c r="AD98" t="str">
        <f t="shared" ref="AD98" si="161" xml:space="preserve"> M$1 &amp; ": '" &amp; M98 &amp; "', "</f>
        <v xml:space="preserve">NoteYr1: '', </v>
      </c>
      <c r="AE98" t="str">
        <f t="shared" ref="AE98" si="162" xml:space="preserve"> N$1 &amp; ": '" &amp; N98 &amp; "', "</f>
        <v xml:space="preserve">NoteYr2: '', </v>
      </c>
      <c r="AF98" t="str">
        <f t="shared" ref="AF98" si="163" xml:space="preserve"> O$1 &amp; ": '" &amp; O98 &amp; "', "</f>
        <v xml:space="preserve">NoteYr3: '', </v>
      </c>
      <c r="AG98" t="str">
        <f t="shared" ref="AG98" si="164" xml:space="preserve"> P$1 &amp; ": '" &amp; P98 &amp; "', "</f>
        <v xml:space="preserve">NoteYr4: '', </v>
      </c>
      <c r="AH98" t="str">
        <f t="shared" ref="AH98" si="165" xml:space="preserve"> Q$1 &amp; ": '" &amp; Q98 &amp; "', },"</f>
        <v>NoteYr5: '', },</v>
      </c>
      <c r="AI98" t="str">
        <f t="shared" ref="AI98" si="166">R98&amp;S98&amp;T98&amp;U98&amp;V98&amp;W98&amp;X98&amp;Y98&amp;Z98&amp;AA98&amp;AB98&amp;AC98&amp;AD98&amp;AE98&amp;AF98&amp;AG98&amp;AH98</f>
        <v>{ FssType: 'BS', Seq: 97, CatCode: 'PS', Item: 'Preference Shares', ItemType: 'CAT', Formula: 'SUMUP', DependentItems: 'Y0.NW', AmtYr1: 1200, AmtYr2: 1200, AmtYr3: 1200, AmtYr4: 1200, AmtYr5: 1200, NoteYr1: '', NoteYr2: '', NoteYr3: '', NoteYr4: '', NoteYr5: '', },</v>
      </c>
    </row>
    <row r="99" spans="1:35" x14ac:dyDescent="0.35">
      <c r="A99" t="s">
        <v>253</v>
      </c>
      <c r="B99">
        <v>98</v>
      </c>
      <c r="C99" t="s">
        <v>669</v>
      </c>
      <c r="D99" t="s">
        <v>104</v>
      </c>
      <c r="E99" t="s">
        <v>143</v>
      </c>
      <c r="F99" t="s">
        <v>141</v>
      </c>
      <c r="G99" t="s">
        <v>676</v>
      </c>
      <c r="R99" t="str">
        <f t="shared" si="149"/>
        <v xml:space="preserve">{ FssType: 'BS', </v>
      </c>
      <c r="S99" t="str">
        <f t="shared" si="150"/>
        <v xml:space="preserve">Seq: 98, </v>
      </c>
      <c r="T99" t="str">
        <f t="shared" si="102"/>
        <v xml:space="preserve">CatCode: 'PS', </v>
      </c>
      <c r="U99" t="str">
        <f t="shared" si="103"/>
        <v xml:space="preserve">Item: 'Preference Shares', </v>
      </c>
      <c r="V99" t="str">
        <f t="shared" si="104"/>
        <v xml:space="preserve">ItemType: 'ITEM', </v>
      </c>
      <c r="W99" t="str">
        <f t="shared" si="105"/>
        <v xml:space="preserve">Formula: 'NA', </v>
      </c>
      <c r="X99" t="str">
        <f t="shared" si="105"/>
        <v xml:space="preserve">DependentItems: 'Y0.PS', </v>
      </c>
      <c r="Y99" t="str">
        <f t="shared" si="106"/>
        <v xml:space="preserve">AmtYr1: null, </v>
      </c>
      <c r="Z99" t="str">
        <f t="shared" si="107"/>
        <v xml:space="preserve">AmtYr2: null, </v>
      </c>
      <c r="AA99" t="str">
        <f t="shared" si="108"/>
        <v xml:space="preserve">AmtYr3: null, </v>
      </c>
      <c r="AB99" t="str">
        <f t="shared" si="109"/>
        <v xml:space="preserve">AmtYr4: null, </v>
      </c>
      <c r="AC99" t="str">
        <f t="shared" si="110"/>
        <v xml:space="preserve">AmtYr5: null, </v>
      </c>
      <c r="AD99" t="str">
        <f t="shared" si="111"/>
        <v xml:space="preserve">NoteYr1: '', </v>
      </c>
      <c r="AE99" t="str">
        <f t="shared" si="112"/>
        <v xml:space="preserve">NoteYr2: '', </v>
      </c>
      <c r="AF99" t="str">
        <f t="shared" si="113"/>
        <v xml:space="preserve">NoteYr3: '', </v>
      </c>
      <c r="AG99" t="str">
        <f t="shared" si="114"/>
        <v xml:space="preserve">NoteYr4: '', </v>
      </c>
      <c r="AH99" t="str">
        <f t="shared" si="115"/>
        <v>NoteYr5: '', },</v>
      </c>
      <c r="AI99" t="str">
        <f t="shared" si="116"/>
        <v>{ FssType: 'BS', Seq: 98, CatCode: 'PS', Item: 'Preference Shares', ItemType: 'ITEM', Formula: 'NA', DependentItems: 'Y0.PS', AmtYr1: null, AmtYr2: null, AmtYr3: null, AmtYr4: null, AmtYr5: null, NoteYr1: '', NoteYr2: '', NoteYr3: '', NoteYr4: '', NoteYr5: '', },</v>
      </c>
    </row>
    <row r="100" spans="1:35" x14ac:dyDescent="0.35">
      <c r="A100" t="s">
        <v>253</v>
      </c>
      <c r="B100">
        <v>99</v>
      </c>
      <c r="C100" t="s">
        <v>670</v>
      </c>
      <c r="D100" t="s">
        <v>105</v>
      </c>
      <c r="E100" t="s">
        <v>142</v>
      </c>
      <c r="F100" t="s">
        <v>141</v>
      </c>
      <c r="G100" t="s">
        <v>318</v>
      </c>
      <c r="R100" t="str">
        <f t="shared" si="149"/>
        <v xml:space="preserve">{ FssType: 'BS', </v>
      </c>
      <c r="S100" t="str">
        <f t="shared" si="150"/>
        <v xml:space="preserve">Seq: 99, </v>
      </c>
      <c r="T100" t="str">
        <f t="shared" ref="T100" si="167">C$1 &amp; ": '" &amp; C100 &amp; "', "</f>
        <v xml:space="preserve">CatCode: 'SP', </v>
      </c>
      <c r="U100" t="str">
        <f t="shared" ref="U100" si="168">D$1 &amp; ": '" &amp; D100 &amp; "', "</f>
        <v xml:space="preserve">Item: 'Share Premium', </v>
      </c>
      <c r="V100" t="str">
        <f t="shared" ref="V100" si="169">E$1 &amp; ": '" &amp; E100 &amp; "', "</f>
        <v xml:space="preserve">ItemType: 'CAT', </v>
      </c>
      <c r="W100" t="str">
        <f t="shared" ref="W100" si="170">F$1 &amp; ": '" &amp; F100 &amp; "', "</f>
        <v xml:space="preserve">Formula: 'NA', </v>
      </c>
      <c r="X100" t="str">
        <f t="shared" ref="X100" si="171">G$1 &amp; ": '" &amp; G100 &amp; "', "</f>
        <v xml:space="preserve">DependentItems: 'Y0.NW', </v>
      </c>
      <c r="Y100" t="str">
        <f t="shared" ref="Y100" si="172" xml:space="preserve"> H$1 &amp; ": " &amp; IF(H100="","null", H100) &amp; ", "</f>
        <v xml:space="preserve">AmtYr1: null, </v>
      </c>
      <c r="Z100" t="str">
        <f t="shared" ref="Z100" si="173" xml:space="preserve"> I$1 &amp; ": " &amp; IF(I100="","null", I100) &amp; ", "</f>
        <v xml:space="preserve">AmtYr2: null, </v>
      </c>
      <c r="AA100" t="str">
        <f t="shared" ref="AA100" si="174" xml:space="preserve"> J$1 &amp; ": " &amp; IF(J100="","null", J100) &amp; ", "</f>
        <v xml:space="preserve">AmtYr3: null, </v>
      </c>
      <c r="AB100" t="str">
        <f t="shared" ref="AB100" si="175" xml:space="preserve"> K$1 &amp; ": " &amp; IF(K100="","null", K100) &amp; ", "</f>
        <v xml:space="preserve">AmtYr4: null, </v>
      </c>
      <c r="AC100" t="str">
        <f t="shared" ref="AC100" si="176" xml:space="preserve"> L$1 &amp; ": " &amp; IF(L100="","null", L100) &amp; ", "</f>
        <v xml:space="preserve">AmtYr5: null, </v>
      </c>
      <c r="AD100" t="str">
        <f t="shared" ref="AD100" si="177" xml:space="preserve"> M$1 &amp; ": '" &amp; M100 &amp; "', "</f>
        <v xml:space="preserve">NoteYr1: '', </v>
      </c>
      <c r="AE100" t="str">
        <f t="shared" ref="AE100" si="178" xml:space="preserve"> N$1 &amp; ": '" &amp; N100 &amp; "', "</f>
        <v xml:space="preserve">NoteYr2: '', </v>
      </c>
      <c r="AF100" t="str">
        <f t="shared" ref="AF100" si="179" xml:space="preserve"> O$1 &amp; ": '" &amp; O100 &amp; "', "</f>
        <v xml:space="preserve">NoteYr3: '', </v>
      </c>
      <c r="AG100" t="str">
        <f t="shared" ref="AG100" si="180" xml:space="preserve"> P$1 &amp; ": '" &amp; P100 &amp; "', "</f>
        <v xml:space="preserve">NoteYr4: '', </v>
      </c>
      <c r="AH100" t="str">
        <f t="shared" ref="AH100" si="181" xml:space="preserve"> Q$1 &amp; ": '" &amp; Q100 &amp; "', },"</f>
        <v>NoteYr5: '', },</v>
      </c>
      <c r="AI100" t="str">
        <f t="shared" ref="AI100" si="182">R100&amp;S100&amp;T100&amp;U100&amp;V100&amp;W100&amp;X100&amp;Y100&amp;Z100&amp;AA100&amp;AB100&amp;AC100&amp;AD100&amp;AE100&amp;AF100&amp;AG100&amp;AH100</f>
        <v>{ FssType: 'BS', Seq: 99, CatCode: 'SP', Item: 'Share Premium', ItemType: 'CAT', Formula: 'NA', DependentItems: 'Y0.NW', AmtYr1: null, AmtYr2: null, AmtYr3: null, AmtYr4: null, AmtYr5: null, NoteYr1: '', NoteYr2: '', NoteYr3: '', NoteYr4: '', NoteYr5: '', },</v>
      </c>
    </row>
    <row r="101" spans="1:35" x14ac:dyDescent="0.35">
      <c r="A101" t="s">
        <v>253</v>
      </c>
      <c r="B101">
        <v>100</v>
      </c>
      <c r="C101" t="s">
        <v>670</v>
      </c>
      <c r="D101" t="s">
        <v>105</v>
      </c>
      <c r="E101" t="s">
        <v>143</v>
      </c>
      <c r="F101" t="s">
        <v>141</v>
      </c>
      <c r="G101" t="s">
        <v>677</v>
      </c>
      <c r="R101" t="str">
        <f t="shared" si="149"/>
        <v xml:space="preserve">{ FssType: 'BS', </v>
      </c>
      <c r="S101" t="str">
        <f t="shared" si="150"/>
        <v xml:space="preserve">Seq: 100, </v>
      </c>
      <c r="T101" t="str">
        <f t="shared" si="102"/>
        <v xml:space="preserve">CatCode: 'SP', </v>
      </c>
      <c r="U101" t="str">
        <f t="shared" si="103"/>
        <v xml:space="preserve">Item: 'Share Premium', </v>
      </c>
      <c r="V101" t="str">
        <f t="shared" si="104"/>
        <v xml:space="preserve">ItemType: 'ITEM', </v>
      </c>
      <c r="W101" t="str">
        <f t="shared" si="105"/>
        <v xml:space="preserve">Formula: 'NA', </v>
      </c>
      <c r="X101" t="str">
        <f t="shared" si="105"/>
        <v xml:space="preserve">DependentItems: 'Y0.SP', </v>
      </c>
      <c r="Y101" t="str">
        <f t="shared" si="106"/>
        <v xml:space="preserve">AmtYr1: null, </v>
      </c>
      <c r="Z101" t="str">
        <f t="shared" si="107"/>
        <v xml:space="preserve">AmtYr2: null, </v>
      </c>
      <c r="AA101" t="str">
        <f t="shared" si="108"/>
        <v xml:space="preserve">AmtYr3: null, </v>
      </c>
      <c r="AB101" t="str">
        <f t="shared" si="109"/>
        <v xml:space="preserve">AmtYr4: null, </v>
      </c>
      <c r="AC101" t="str">
        <f t="shared" si="110"/>
        <v xml:space="preserve">AmtYr5: null, </v>
      </c>
      <c r="AD101" t="str">
        <f t="shared" si="111"/>
        <v xml:space="preserve">NoteYr1: '', </v>
      </c>
      <c r="AE101" t="str">
        <f t="shared" si="112"/>
        <v xml:space="preserve">NoteYr2: '', </v>
      </c>
      <c r="AF101" t="str">
        <f t="shared" si="113"/>
        <v xml:space="preserve">NoteYr3: '', </v>
      </c>
      <c r="AG101" t="str">
        <f t="shared" si="114"/>
        <v xml:space="preserve">NoteYr4: '', </v>
      </c>
      <c r="AH101" t="str">
        <f t="shared" si="115"/>
        <v>NoteYr5: '', },</v>
      </c>
      <c r="AI101" t="str">
        <f t="shared" si="116"/>
        <v>{ FssType: 'BS', Seq: 100, CatCode: 'SP', Item: 'Share Premium', ItemType: 'ITEM', Formula: 'NA', DependentItems: 'Y0.SP', AmtYr1: null, AmtYr2: null, AmtYr3: null, AmtYr4: null, AmtYr5: null, NoteYr1: '', NoteYr2: '', NoteYr3: '', NoteYr4: '', NoteYr5: '', },</v>
      </c>
    </row>
    <row r="102" spans="1:35" x14ac:dyDescent="0.35">
      <c r="A102" t="s">
        <v>253</v>
      </c>
      <c r="B102">
        <v>101</v>
      </c>
      <c r="C102" s="11" t="s">
        <v>563</v>
      </c>
      <c r="D102" s="11" t="s">
        <v>108</v>
      </c>
      <c r="E102" t="s">
        <v>142</v>
      </c>
      <c r="F102" t="s">
        <v>154</v>
      </c>
      <c r="G102" t="s">
        <v>318</v>
      </c>
      <c r="R102" t="str">
        <f t="shared" si="149"/>
        <v xml:space="preserve">{ FssType: 'BS', </v>
      </c>
      <c r="S102" t="str">
        <f t="shared" si="150"/>
        <v xml:space="preserve">Seq: 101, </v>
      </c>
      <c r="T102" t="str">
        <f t="shared" ref="T102:X103" si="183">C$1 &amp; ": '" &amp; C102 &amp; "', "</f>
        <v xml:space="preserve">CatCode: 'FXGLR', </v>
      </c>
      <c r="U102" t="str">
        <f t="shared" si="183"/>
        <v xml:space="preserve">Item: 'FX Gains and Losses Reserves', </v>
      </c>
      <c r="V102" t="str">
        <f t="shared" si="183"/>
        <v xml:space="preserve">ItemType: 'CAT', </v>
      </c>
      <c r="W102" t="str">
        <f t="shared" si="183"/>
        <v xml:space="preserve">Formula: 'SUMUP', </v>
      </c>
      <c r="X102" t="str">
        <f t="shared" si="183"/>
        <v xml:space="preserve">DependentItems: 'Y0.NW', </v>
      </c>
      <c r="Y102" t="str">
        <f t="shared" ref="Y102:AC103" si="184" xml:space="preserve"> H$1 &amp; ": " &amp; IF(H102="","null", H102) &amp; ", "</f>
        <v xml:space="preserve">AmtYr1: null, </v>
      </c>
      <c r="Z102" t="str">
        <f t="shared" si="184"/>
        <v xml:space="preserve">AmtYr2: null, </v>
      </c>
      <c r="AA102" t="str">
        <f t="shared" si="184"/>
        <v xml:space="preserve">AmtYr3: null, </v>
      </c>
      <c r="AB102" t="str">
        <f t="shared" si="184"/>
        <v xml:space="preserve">AmtYr4: null, </v>
      </c>
      <c r="AC102" t="str">
        <f t="shared" si="184"/>
        <v xml:space="preserve">AmtYr5: null, </v>
      </c>
      <c r="AD102" t="str">
        <f t="shared" ref="AD102:AG103" si="185" xml:space="preserve"> M$1 &amp; ": '" &amp; M102 &amp; "', "</f>
        <v xml:space="preserve">NoteYr1: '', </v>
      </c>
      <c r="AE102" t="str">
        <f t="shared" si="185"/>
        <v xml:space="preserve">NoteYr2: '', </v>
      </c>
      <c r="AF102" t="str">
        <f t="shared" si="185"/>
        <v xml:space="preserve">NoteYr3: '', </v>
      </c>
      <c r="AG102" t="str">
        <f t="shared" si="185"/>
        <v xml:space="preserve">NoteYr4: '', </v>
      </c>
      <c r="AH102" t="str">
        <f xml:space="preserve"> Q$1 &amp; ": '" &amp; Q102 &amp; "', },"</f>
        <v>NoteYr5: '', },</v>
      </c>
      <c r="AI102" t="str">
        <f>R102&amp;S102&amp;T102&amp;U102&amp;V102&amp;W102&amp;X102&amp;Y102&amp;Z102&amp;AA102&amp;AB102&amp;AC102&amp;AD102&amp;AE102&amp;AF102&amp;AG102&amp;AH102</f>
        <v>{ FssType: 'BS', Seq: 101, CatCode: 'FXGLR', Item: 'FX Gains and Losses Reserves', ItemType: 'CAT', Formula: 'SUMUP', DependentItems: 'Y0.NW', AmtYr1: null, AmtYr2: null, AmtYr3: null, AmtYr4: null, AmtYr5: null, NoteYr1: '', NoteYr2: '', NoteYr3: '', NoteYr4: '', NoteYr5: '', },</v>
      </c>
    </row>
    <row r="103" spans="1:35" x14ac:dyDescent="0.35">
      <c r="A103" t="s">
        <v>253</v>
      </c>
      <c r="B103">
        <v>102</v>
      </c>
      <c r="C103" s="11" t="s">
        <v>563</v>
      </c>
      <c r="D103" s="11" t="s">
        <v>108</v>
      </c>
      <c r="E103" t="s">
        <v>143</v>
      </c>
      <c r="F103" t="s">
        <v>141</v>
      </c>
      <c r="G103" t="s">
        <v>674</v>
      </c>
      <c r="R103" t="str">
        <f t="shared" si="149"/>
        <v xml:space="preserve">{ FssType: 'BS', </v>
      </c>
      <c r="S103" t="str">
        <f t="shared" si="150"/>
        <v xml:space="preserve">Seq: 102, </v>
      </c>
      <c r="T103" t="str">
        <f t="shared" si="183"/>
        <v xml:space="preserve">CatCode: 'FXGLR', </v>
      </c>
      <c r="U103" t="str">
        <f t="shared" si="183"/>
        <v xml:space="preserve">Item: 'FX Gains and Losses Reserves', </v>
      </c>
      <c r="V103" t="str">
        <f t="shared" si="183"/>
        <v xml:space="preserve">ItemType: 'ITEM', </v>
      </c>
      <c r="W103" t="str">
        <f t="shared" si="183"/>
        <v xml:space="preserve">Formula: 'NA', </v>
      </c>
      <c r="X103" t="str">
        <f t="shared" si="183"/>
        <v xml:space="preserve">DependentItems: 'Y0.FXGLR', </v>
      </c>
      <c r="Y103" t="str">
        <f t="shared" si="184"/>
        <v xml:space="preserve">AmtYr1: null, </v>
      </c>
      <c r="Z103" t="str">
        <f t="shared" si="184"/>
        <v xml:space="preserve">AmtYr2: null, </v>
      </c>
      <c r="AA103" t="str">
        <f t="shared" si="184"/>
        <v xml:space="preserve">AmtYr3: null, </v>
      </c>
      <c r="AB103" t="str">
        <f t="shared" si="184"/>
        <v xml:space="preserve">AmtYr4: null, </v>
      </c>
      <c r="AC103" t="str">
        <f t="shared" si="184"/>
        <v xml:space="preserve">AmtYr5: null, </v>
      </c>
      <c r="AD103" t="str">
        <f t="shared" si="185"/>
        <v xml:space="preserve">NoteYr1: '', </v>
      </c>
      <c r="AE103" t="str">
        <f t="shared" si="185"/>
        <v xml:space="preserve">NoteYr2: '', </v>
      </c>
      <c r="AF103" t="str">
        <f t="shared" si="185"/>
        <v xml:space="preserve">NoteYr3: '', </v>
      </c>
      <c r="AG103" t="str">
        <f t="shared" si="185"/>
        <v xml:space="preserve">NoteYr4: '', </v>
      </c>
      <c r="AH103" t="str">
        <f xml:space="preserve"> Q$1 &amp; ": '" &amp; Q103 &amp; "', },"</f>
        <v>NoteYr5: '', },</v>
      </c>
      <c r="AI103" t="str">
        <f>R103&amp;S103&amp;T103&amp;U103&amp;V103&amp;W103&amp;X103&amp;Y103&amp;Z103&amp;AA103&amp;AB103&amp;AC103&amp;AD103&amp;AE103&amp;AF103&amp;AG103&amp;AH103</f>
        <v>{ FssType: 'BS', Seq: 102, CatCode: 'FXGLR', Item: 'FX Gains and Losses Reserves', ItemType: 'ITEM', Formula: 'NA', DependentItems: 'Y0.FXGLR', AmtYr1: null, AmtYr2: null, AmtYr3: null, AmtYr4: null, AmtYr5: null, NoteYr1: '', NoteYr2: '', NoteYr3: '', NoteYr4: '', NoteYr5: '', },</v>
      </c>
    </row>
    <row r="104" spans="1:35" x14ac:dyDescent="0.35">
      <c r="A104" t="s">
        <v>253</v>
      </c>
      <c r="B104">
        <v>103</v>
      </c>
      <c r="C104" t="s">
        <v>600</v>
      </c>
      <c r="D104" t="s">
        <v>106</v>
      </c>
      <c r="E104" t="s">
        <v>142</v>
      </c>
      <c r="F104" t="s">
        <v>154</v>
      </c>
      <c r="G104" t="s">
        <v>318</v>
      </c>
      <c r="H104">
        <v>0</v>
      </c>
      <c r="I104">
        <v>0</v>
      </c>
      <c r="J104">
        <v>0</v>
      </c>
      <c r="K104">
        <v>0</v>
      </c>
      <c r="L104">
        <v>0</v>
      </c>
      <c r="R104" t="str">
        <f t="shared" si="149"/>
        <v xml:space="preserve">{ FssType: 'BS', </v>
      </c>
      <c r="S104" t="str">
        <f t="shared" si="150"/>
        <v xml:space="preserve">Seq: 103, </v>
      </c>
      <c r="T104" t="str">
        <f t="shared" si="102"/>
        <v xml:space="preserve">CatCode: 'RR', </v>
      </c>
      <c r="U104" t="str">
        <f t="shared" si="103"/>
        <v xml:space="preserve">Item: 'Revaluation Reserves', </v>
      </c>
      <c r="V104" t="str">
        <f t="shared" si="104"/>
        <v xml:space="preserve">ItemType: 'CAT', </v>
      </c>
      <c r="W104" t="str">
        <f t="shared" si="105"/>
        <v xml:space="preserve">Formula: 'SUMUP', </v>
      </c>
      <c r="X104" t="str">
        <f t="shared" si="105"/>
        <v xml:space="preserve">DependentItems: 'Y0.NW', </v>
      </c>
      <c r="Y104" t="str">
        <f t="shared" si="106"/>
        <v xml:space="preserve">AmtYr1: 0, </v>
      </c>
      <c r="Z104" t="str">
        <f t="shared" si="107"/>
        <v xml:space="preserve">AmtYr2: 0, </v>
      </c>
      <c r="AA104" t="str">
        <f t="shared" si="108"/>
        <v xml:space="preserve">AmtYr3: 0, </v>
      </c>
      <c r="AB104" t="str">
        <f t="shared" si="109"/>
        <v xml:space="preserve">AmtYr4: 0, </v>
      </c>
      <c r="AC104" t="str">
        <f t="shared" si="110"/>
        <v xml:space="preserve">AmtYr5: 0, </v>
      </c>
      <c r="AD104" t="str">
        <f t="shared" si="111"/>
        <v xml:space="preserve">NoteYr1: '', </v>
      </c>
      <c r="AE104" t="str">
        <f t="shared" si="112"/>
        <v xml:space="preserve">NoteYr2: '', </v>
      </c>
      <c r="AF104" t="str">
        <f t="shared" si="113"/>
        <v xml:space="preserve">NoteYr3: '', </v>
      </c>
      <c r="AG104" t="str">
        <f t="shared" si="114"/>
        <v xml:space="preserve">NoteYr4: '', </v>
      </c>
      <c r="AH104" t="str">
        <f t="shared" si="115"/>
        <v>NoteYr5: '', },</v>
      </c>
      <c r="AI104" t="str">
        <f t="shared" si="116"/>
        <v>{ FssType: 'BS', Seq: 103, CatCode: 'RR', Item: 'Revaluation Reserves', ItemType: 'CAT', Formula: 'SUMUP', DependentItems: 'Y0.NW', AmtYr1: 0, AmtYr2: 0, AmtYr3: 0, AmtYr4: 0, AmtYr5: 0, NoteYr1: '', NoteYr2: '', NoteYr3: '', NoteYr4: '', NoteYr5: '', },</v>
      </c>
    </row>
    <row r="105" spans="1:35" x14ac:dyDescent="0.35">
      <c r="A105" t="s">
        <v>253</v>
      </c>
      <c r="B105">
        <v>104</v>
      </c>
      <c r="C105" t="s">
        <v>600</v>
      </c>
      <c r="D105" t="s">
        <v>106</v>
      </c>
      <c r="E105" t="s">
        <v>143</v>
      </c>
      <c r="F105" t="s">
        <v>141</v>
      </c>
      <c r="G105" t="s">
        <v>673</v>
      </c>
      <c r="R105" t="str">
        <f t="shared" si="149"/>
        <v xml:space="preserve">{ FssType: 'BS', </v>
      </c>
      <c r="S105" t="str">
        <f t="shared" si="150"/>
        <v xml:space="preserve">Seq: 104, </v>
      </c>
      <c r="T105" t="str">
        <f t="shared" si="102"/>
        <v xml:space="preserve">CatCode: 'RR', </v>
      </c>
      <c r="U105" t="str">
        <f t="shared" si="103"/>
        <v xml:space="preserve">Item: 'Revaluation Reserves', </v>
      </c>
      <c r="V105" t="str">
        <f t="shared" si="104"/>
        <v xml:space="preserve">ItemType: 'ITEM', </v>
      </c>
      <c r="W105" t="str">
        <f t="shared" si="105"/>
        <v xml:space="preserve">Formula: 'NA', </v>
      </c>
      <c r="X105" t="str">
        <f t="shared" si="105"/>
        <v xml:space="preserve">DependentItems: 'Y0.RR', </v>
      </c>
      <c r="Y105" t="str">
        <f t="shared" si="106"/>
        <v xml:space="preserve">AmtYr1: null, </v>
      </c>
      <c r="Z105" t="str">
        <f t="shared" si="107"/>
        <v xml:space="preserve">AmtYr2: null, </v>
      </c>
      <c r="AA105" t="str">
        <f t="shared" si="108"/>
        <v xml:space="preserve">AmtYr3: null, </v>
      </c>
      <c r="AB105" t="str">
        <f t="shared" si="109"/>
        <v xml:space="preserve">AmtYr4: null, </v>
      </c>
      <c r="AC105" t="str">
        <f t="shared" si="110"/>
        <v xml:space="preserve">AmtYr5: null, </v>
      </c>
      <c r="AD105" t="str">
        <f t="shared" si="111"/>
        <v xml:space="preserve">NoteYr1: '', </v>
      </c>
      <c r="AE105" t="str">
        <f t="shared" si="112"/>
        <v xml:space="preserve">NoteYr2: '', </v>
      </c>
      <c r="AF105" t="str">
        <f t="shared" si="113"/>
        <v xml:space="preserve">NoteYr3: '', </v>
      </c>
      <c r="AG105" t="str">
        <f t="shared" si="114"/>
        <v xml:space="preserve">NoteYr4: '', </v>
      </c>
      <c r="AH105" t="str">
        <f t="shared" si="115"/>
        <v>NoteYr5: '', },</v>
      </c>
      <c r="AI105" t="str">
        <f t="shared" si="116"/>
        <v>{ FssType: 'BS', Seq: 104, CatCode: 'RR', Item: 'Revaluation Reserves', ItemType: 'ITEM', Formula: 'NA', DependentItems: 'Y0.RR', AmtYr1: null, AmtYr2: null, AmtYr3: null, AmtYr4: null, AmtYr5: null, NoteYr1: '', NoteYr2: '', NoteYr3: '', NoteYr4: '', NoteYr5: '', },</v>
      </c>
    </row>
    <row r="106" spans="1:35" x14ac:dyDescent="0.35">
      <c r="A106" t="s">
        <v>253</v>
      </c>
      <c r="B106">
        <v>105</v>
      </c>
      <c r="C106" t="s">
        <v>599</v>
      </c>
      <c r="D106" t="s">
        <v>107</v>
      </c>
      <c r="E106" t="s">
        <v>142</v>
      </c>
      <c r="F106" t="s">
        <v>154</v>
      </c>
      <c r="G106" t="s">
        <v>318</v>
      </c>
      <c r="H106">
        <v>0</v>
      </c>
      <c r="I106">
        <v>0</v>
      </c>
      <c r="J106">
        <v>0</v>
      </c>
      <c r="K106">
        <v>0</v>
      </c>
      <c r="L106">
        <v>0</v>
      </c>
      <c r="R106" t="str">
        <f t="shared" si="149"/>
        <v xml:space="preserve">{ FssType: 'BS', </v>
      </c>
      <c r="S106" t="str">
        <f t="shared" si="150"/>
        <v xml:space="preserve">Seq: 105, </v>
      </c>
      <c r="T106" t="str">
        <f t="shared" ref="T106" si="186">C$1 &amp; ": '" &amp; C106 &amp; "', "</f>
        <v xml:space="preserve">CatCode: 'GR', </v>
      </c>
      <c r="U106" t="str">
        <f t="shared" ref="U106" si="187">D$1 &amp; ": '" &amp; D106 &amp; "', "</f>
        <v xml:space="preserve">Item: 'General Reserves', </v>
      </c>
      <c r="V106" t="str">
        <f t="shared" ref="V106" si="188">E$1 &amp; ": '" &amp; E106 &amp; "', "</f>
        <v xml:space="preserve">ItemType: 'CAT', </v>
      </c>
      <c r="W106" t="str">
        <f t="shared" ref="W106" si="189">F$1 &amp; ": '" &amp; F106 &amp; "', "</f>
        <v xml:space="preserve">Formula: 'SUMUP', </v>
      </c>
      <c r="X106" t="str">
        <f t="shared" ref="X106" si="190">G$1 &amp; ": '" &amp; G106 &amp; "', "</f>
        <v xml:space="preserve">DependentItems: 'Y0.NW', </v>
      </c>
      <c r="Y106" t="str">
        <f t="shared" ref="Y106" si="191" xml:space="preserve"> H$1 &amp; ": " &amp; IF(H106="","null", H106) &amp; ", "</f>
        <v xml:space="preserve">AmtYr1: 0, </v>
      </c>
      <c r="Z106" t="str">
        <f t="shared" ref="Z106" si="192" xml:space="preserve"> I$1 &amp; ": " &amp; IF(I106="","null", I106) &amp; ", "</f>
        <v xml:space="preserve">AmtYr2: 0, </v>
      </c>
      <c r="AA106" t="str">
        <f t="shared" ref="AA106" si="193" xml:space="preserve"> J$1 &amp; ": " &amp; IF(J106="","null", J106) &amp; ", "</f>
        <v xml:space="preserve">AmtYr3: 0, </v>
      </c>
      <c r="AB106" t="str">
        <f t="shared" ref="AB106" si="194" xml:space="preserve"> K$1 &amp; ": " &amp; IF(K106="","null", K106) &amp; ", "</f>
        <v xml:space="preserve">AmtYr4: 0, </v>
      </c>
      <c r="AC106" t="str">
        <f t="shared" ref="AC106" si="195" xml:space="preserve"> L$1 &amp; ": " &amp; IF(L106="","null", L106) &amp; ", "</f>
        <v xml:space="preserve">AmtYr5: 0, </v>
      </c>
      <c r="AD106" t="str">
        <f t="shared" ref="AD106" si="196" xml:space="preserve"> M$1 &amp; ": '" &amp; M106 &amp; "', "</f>
        <v xml:space="preserve">NoteYr1: '', </v>
      </c>
      <c r="AE106" t="str">
        <f t="shared" ref="AE106" si="197" xml:space="preserve"> N$1 &amp; ": '" &amp; N106 &amp; "', "</f>
        <v xml:space="preserve">NoteYr2: '', </v>
      </c>
      <c r="AF106" t="str">
        <f t="shared" ref="AF106" si="198" xml:space="preserve"> O$1 &amp; ": '" &amp; O106 &amp; "', "</f>
        <v xml:space="preserve">NoteYr3: '', </v>
      </c>
      <c r="AG106" t="str">
        <f t="shared" ref="AG106" si="199" xml:space="preserve"> P$1 &amp; ": '" &amp; P106 &amp; "', "</f>
        <v xml:space="preserve">NoteYr4: '', </v>
      </c>
      <c r="AH106" t="str">
        <f t="shared" ref="AH106" si="200" xml:space="preserve"> Q$1 &amp; ": '" &amp; Q106 &amp; "', },"</f>
        <v>NoteYr5: '', },</v>
      </c>
      <c r="AI106" t="str">
        <f t="shared" ref="AI106" si="201">R106&amp;S106&amp;T106&amp;U106&amp;V106&amp;W106&amp;X106&amp;Y106&amp;Z106&amp;AA106&amp;AB106&amp;AC106&amp;AD106&amp;AE106&amp;AF106&amp;AG106&amp;AH106</f>
        <v>{ FssType: 'BS', Seq: 105, CatCode: 'GR', Item: 'General Reserves', ItemType: 'CAT', Formula: 'SUMUP', DependentItems: 'Y0.NW', AmtYr1: 0, AmtYr2: 0, AmtYr3: 0, AmtYr4: 0, AmtYr5: 0, NoteYr1: '', NoteYr2: '', NoteYr3: '', NoteYr4: '', NoteYr5: '', },</v>
      </c>
    </row>
    <row r="107" spans="1:35" x14ac:dyDescent="0.35">
      <c r="A107" t="s">
        <v>253</v>
      </c>
      <c r="B107">
        <v>106</v>
      </c>
      <c r="C107" t="s">
        <v>599</v>
      </c>
      <c r="D107" t="s">
        <v>107</v>
      </c>
      <c r="E107" t="s">
        <v>143</v>
      </c>
      <c r="F107" t="s">
        <v>141</v>
      </c>
      <c r="G107" t="s">
        <v>672</v>
      </c>
      <c r="R107" t="str">
        <f t="shared" si="149"/>
        <v xml:space="preserve">{ FssType: 'BS', </v>
      </c>
      <c r="S107" t="str">
        <f t="shared" si="150"/>
        <v xml:space="preserve">Seq: 106, </v>
      </c>
      <c r="T107" t="str">
        <f t="shared" si="102"/>
        <v xml:space="preserve">CatCode: 'GR', </v>
      </c>
      <c r="U107" t="str">
        <f t="shared" si="103"/>
        <v xml:space="preserve">Item: 'General Reserves', </v>
      </c>
      <c r="V107" t="str">
        <f t="shared" si="104"/>
        <v xml:space="preserve">ItemType: 'ITEM', </v>
      </c>
      <c r="W107" t="str">
        <f t="shared" si="105"/>
        <v xml:space="preserve">Formula: 'NA', </v>
      </c>
      <c r="X107" t="str">
        <f t="shared" si="105"/>
        <v xml:space="preserve">DependentItems: 'Y0.GR', </v>
      </c>
      <c r="Y107" t="str">
        <f t="shared" si="106"/>
        <v xml:space="preserve">AmtYr1: null, </v>
      </c>
      <c r="Z107" t="str">
        <f t="shared" si="107"/>
        <v xml:space="preserve">AmtYr2: null, </v>
      </c>
      <c r="AA107" t="str">
        <f t="shared" si="108"/>
        <v xml:space="preserve">AmtYr3: null, </v>
      </c>
      <c r="AB107" t="str">
        <f t="shared" si="109"/>
        <v xml:space="preserve">AmtYr4: null, </v>
      </c>
      <c r="AC107" t="str">
        <f t="shared" si="110"/>
        <v xml:space="preserve">AmtYr5: null, </v>
      </c>
      <c r="AD107" t="str">
        <f t="shared" si="111"/>
        <v xml:space="preserve">NoteYr1: '', </v>
      </c>
      <c r="AE107" t="str">
        <f t="shared" si="112"/>
        <v xml:space="preserve">NoteYr2: '', </v>
      </c>
      <c r="AF107" t="str">
        <f t="shared" si="113"/>
        <v xml:space="preserve">NoteYr3: '', </v>
      </c>
      <c r="AG107" t="str">
        <f t="shared" si="114"/>
        <v xml:space="preserve">NoteYr4: '', </v>
      </c>
      <c r="AH107" t="str">
        <f t="shared" si="115"/>
        <v>NoteYr5: '', },</v>
      </c>
      <c r="AI107" t="str">
        <f t="shared" si="116"/>
        <v>{ FssType: 'BS', Seq: 106, CatCode: 'GR', Item: 'General Reserves', ItemType: 'ITEM', Formula: 'NA', DependentItems: 'Y0.GR', AmtYr1: null, AmtYr2: null, AmtYr3: null, AmtYr4: null, AmtYr5: null, NoteYr1: '', NoteYr2: '', NoteYr3: '', NoteYr4: '', NoteYr5: '', },</v>
      </c>
    </row>
    <row r="108" spans="1:35" x14ac:dyDescent="0.35">
      <c r="A108" t="s">
        <v>253</v>
      </c>
      <c r="B108">
        <v>107</v>
      </c>
      <c r="C108" t="s">
        <v>109</v>
      </c>
      <c r="D108" t="s">
        <v>110</v>
      </c>
      <c r="E108" t="s">
        <v>142</v>
      </c>
      <c r="F108" t="s">
        <v>154</v>
      </c>
      <c r="G108" t="s">
        <v>318</v>
      </c>
      <c r="H108">
        <v>-74</v>
      </c>
      <c r="I108">
        <v>-677</v>
      </c>
      <c r="J108">
        <v>499</v>
      </c>
      <c r="K108">
        <v>2745</v>
      </c>
      <c r="L108">
        <v>3838</v>
      </c>
      <c r="R108" t="str">
        <f t="shared" si="149"/>
        <v xml:space="preserve">{ FssType: 'BS', </v>
      </c>
      <c r="S108" t="str">
        <f t="shared" si="150"/>
        <v xml:space="preserve">Seq: 107, </v>
      </c>
      <c r="T108" t="str">
        <f t="shared" si="102"/>
        <v xml:space="preserve">CatCode: 'REAL', </v>
      </c>
      <c r="U108" t="str">
        <f t="shared" si="103"/>
        <v xml:space="preserve">Item: 'Retained Earnings / Accumulated Losses', </v>
      </c>
      <c r="V108" t="str">
        <f t="shared" si="104"/>
        <v xml:space="preserve">ItemType: 'CAT', </v>
      </c>
      <c r="W108" t="str">
        <f t="shared" si="105"/>
        <v xml:space="preserve">Formula: 'SUMUP', </v>
      </c>
      <c r="X108" t="str">
        <f t="shared" si="105"/>
        <v xml:space="preserve">DependentItems: 'Y0.NW', </v>
      </c>
      <c r="Y108" t="str">
        <f t="shared" si="106"/>
        <v xml:space="preserve">AmtYr1: -74, </v>
      </c>
      <c r="Z108" t="str">
        <f t="shared" si="107"/>
        <v xml:space="preserve">AmtYr2: -677, </v>
      </c>
      <c r="AA108" t="str">
        <f t="shared" si="108"/>
        <v xml:space="preserve">AmtYr3: 499, </v>
      </c>
      <c r="AB108" t="str">
        <f t="shared" si="109"/>
        <v xml:space="preserve">AmtYr4: 2745, </v>
      </c>
      <c r="AC108" t="str">
        <f t="shared" si="110"/>
        <v xml:space="preserve">AmtYr5: 3838, </v>
      </c>
      <c r="AD108" t="str">
        <f t="shared" si="111"/>
        <v xml:space="preserve">NoteYr1: '', </v>
      </c>
      <c r="AE108" t="str">
        <f t="shared" si="112"/>
        <v xml:space="preserve">NoteYr2: '', </v>
      </c>
      <c r="AF108" t="str">
        <f t="shared" si="113"/>
        <v xml:space="preserve">NoteYr3: '', </v>
      </c>
      <c r="AG108" t="str">
        <f t="shared" si="114"/>
        <v xml:space="preserve">NoteYr4: '', </v>
      </c>
      <c r="AH108" t="str">
        <f t="shared" si="115"/>
        <v>NoteYr5: '', },</v>
      </c>
      <c r="AI108" t="str">
        <f t="shared" si="116"/>
        <v>{ FssType: 'BS', Seq: 107, CatCode: 'REAL', Item: 'Retained Earnings / Accumulated Losses', ItemType: 'CAT', Formula: 'SUMUP', DependentItems: 'Y0.NW', AmtYr1: -74, AmtYr2: -677, AmtYr3: 499, AmtYr4: 2745, AmtYr5: 3838, NoteYr1: '', NoteYr2: '', NoteYr3: '', NoteYr4: '', NoteYr5: '', },</v>
      </c>
    </row>
    <row r="109" spans="1:35" x14ac:dyDescent="0.35">
      <c r="A109" t="s">
        <v>253</v>
      </c>
      <c r="B109">
        <v>108</v>
      </c>
      <c r="C109" t="s">
        <v>109</v>
      </c>
      <c r="D109" t="s">
        <v>110</v>
      </c>
      <c r="E109" t="s">
        <v>143</v>
      </c>
      <c r="F109" t="s">
        <v>141</v>
      </c>
      <c r="G109" t="s">
        <v>269</v>
      </c>
      <c r="H109">
        <v>-74</v>
      </c>
      <c r="I109">
        <v>-677</v>
      </c>
      <c r="J109">
        <v>499</v>
      </c>
      <c r="K109">
        <v>2745</v>
      </c>
      <c r="L109">
        <v>3838</v>
      </c>
      <c r="R109" t="str">
        <f t="shared" si="149"/>
        <v xml:space="preserve">{ FssType: 'BS', </v>
      </c>
      <c r="S109" t="str">
        <f t="shared" si="150"/>
        <v xml:space="preserve">Seq: 108, </v>
      </c>
      <c r="T109" t="str">
        <f t="shared" si="102"/>
        <v xml:space="preserve">CatCode: 'REAL', </v>
      </c>
      <c r="U109" t="str">
        <f t="shared" si="103"/>
        <v xml:space="preserve">Item: 'Retained Earnings / Accumulated Losses', </v>
      </c>
      <c r="V109" t="str">
        <f t="shared" si="104"/>
        <v xml:space="preserve">ItemType: 'ITEM', </v>
      </c>
      <c r="W109" t="str">
        <f t="shared" si="105"/>
        <v xml:space="preserve">Formula: 'NA', </v>
      </c>
      <c r="X109" t="str">
        <f t="shared" si="105"/>
        <v xml:space="preserve">DependentItems: 'Y0.REAL', </v>
      </c>
      <c r="Y109" t="str">
        <f t="shared" si="106"/>
        <v xml:space="preserve">AmtYr1: -74, </v>
      </c>
      <c r="Z109" t="str">
        <f t="shared" si="107"/>
        <v xml:space="preserve">AmtYr2: -677, </v>
      </c>
      <c r="AA109" t="str">
        <f t="shared" si="108"/>
        <v xml:space="preserve">AmtYr3: 499, </v>
      </c>
      <c r="AB109" t="str">
        <f t="shared" si="109"/>
        <v xml:space="preserve">AmtYr4: 2745, </v>
      </c>
      <c r="AC109" t="str">
        <f t="shared" si="110"/>
        <v xml:space="preserve">AmtYr5: 3838, </v>
      </c>
      <c r="AD109" t="str">
        <f t="shared" si="111"/>
        <v xml:space="preserve">NoteYr1: '', </v>
      </c>
      <c r="AE109" t="str">
        <f t="shared" si="112"/>
        <v xml:space="preserve">NoteYr2: '', </v>
      </c>
      <c r="AF109" t="str">
        <f t="shared" si="113"/>
        <v xml:space="preserve">NoteYr3: '', </v>
      </c>
      <c r="AG109" t="str">
        <f t="shared" si="114"/>
        <v xml:space="preserve">NoteYr4: '', </v>
      </c>
      <c r="AH109" t="str">
        <f t="shared" si="115"/>
        <v>NoteYr5: '', },</v>
      </c>
      <c r="AI109" t="str">
        <f t="shared" si="116"/>
        <v>{ FssType: 'BS', Seq: 108, CatCode: 'REAL', Item: 'Retained Earnings / Accumulated Losses', ItemType: 'ITEM', Formula: 'NA', DependentItems: 'Y0.REAL', AmtYr1: -74, AmtYr2: -677, AmtYr3: 499, AmtYr4: 2745, AmtYr5: 3838, NoteYr1: '', NoteYr2: '', NoteYr3: '', NoteYr4: '', NoteYr5: '', },</v>
      </c>
    </row>
    <row r="110" spans="1:35" x14ac:dyDescent="0.35">
      <c r="A110" t="s">
        <v>253</v>
      </c>
      <c r="B110">
        <v>109</v>
      </c>
      <c r="C110" t="s">
        <v>671</v>
      </c>
      <c r="D110" t="s">
        <v>679</v>
      </c>
      <c r="E110" t="s">
        <v>142</v>
      </c>
      <c r="F110" t="s">
        <v>154</v>
      </c>
      <c r="G110" t="s">
        <v>318</v>
      </c>
      <c r="H110">
        <v>0</v>
      </c>
      <c r="I110">
        <v>0</v>
      </c>
      <c r="J110">
        <v>0</v>
      </c>
      <c r="K110">
        <v>0</v>
      </c>
      <c r="L110">
        <v>0</v>
      </c>
      <c r="R110" t="str">
        <f t="shared" si="149"/>
        <v xml:space="preserve">{ FssType: 'BS', </v>
      </c>
      <c r="S110" t="str">
        <f t="shared" si="150"/>
        <v xml:space="preserve">Seq: 109, </v>
      </c>
      <c r="T110" t="str">
        <f t="shared" si="102"/>
        <v xml:space="preserve">CatCode: 'SDQU', </v>
      </c>
      <c r="U110" t="str">
        <f t="shared" si="103"/>
        <v xml:space="preserve">Item: 'Quasi Capital', </v>
      </c>
      <c r="V110" t="str">
        <f t="shared" si="104"/>
        <v xml:space="preserve">ItemType: 'CAT', </v>
      </c>
      <c r="W110" t="str">
        <f t="shared" si="105"/>
        <v xml:space="preserve">Formula: 'SUMUP', </v>
      </c>
      <c r="X110" t="str">
        <f t="shared" si="105"/>
        <v xml:space="preserve">DependentItems: 'Y0.NW', </v>
      </c>
      <c r="Y110" t="str">
        <f t="shared" si="106"/>
        <v xml:space="preserve">AmtYr1: 0, </v>
      </c>
      <c r="Z110" t="str">
        <f t="shared" si="107"/>
        <v xml:space="preserve">AmtYr2: 0, </v>
      </c>
      <c r="AA110" t="str">
        <f t="shared" si="108"/>
        <v xml:space="preserve">AmtYr3: 0, </v>
      </c>
      <c r="AB110" t="str">
        <f t="shared" si="109"/>
        <v xml:space="preserve">AmtYr4: 0, </v>
      </c>
      <c r="AC110" t="str">
        <f t="shared" si="110"/>
        <v xml:space="preserve">AmtYr5: 0, </v>
      </c>
      <c r="AD110" t="str">
        <f t="shared" si="111"/>
        <v xml:space="preserve">NoteYr1: '', </v>
      </c>
      <c r="AE110" t="str">
        <f t="shared" si="112"/>
        <v xml:space="preserve">NoteYr2: '', </v>
      </c>
      <c r="AF110" t="str">
        <f t="shared" si="113"/>
        <v xml:space="preserve">NoteYr3: '', </v>
      </c>
      <c r="AG110" t="str">
        <f t="shared" si="114"/>
        <v xml:space="preserve">NoteYr4: '', </v>
      </c>
      <c r="AH110" t="str">
        <f t="shared" si="115"/>
        <v>NoteYr5: '', },</v>
      </c>
      <c r="AI110" t="str">
        <f t="shared" si="116"/>
        <v>{ FssType: 'BS', Seq: 109, CatCode: 'SDQU', Item: 'Quasi Capital', ItemType: 'CAT', Formula: 'SUMUP', DependentItems: 'Y0.NW', AmtYr1: 0, AmtYr2: 0, AmtYr3: 0, AmtYr4: 0, AmtYr5: 0, NoteYr1: '', NoteYr2: '', NoteYr3: '', NoteYr4: '', NoteYr5: '', },</v>
      </c>
    </row>
    <row r="111" spans="1:35" x14ac:dyDescent="0.35">
      <c r="A111" t="s">
        <v>253</v>
      </c>
      <c r="B111">
        <v>110</v>
      </c>
      <c r="C111" t="s">
        <v>671</v>
      </c>
      <c r="D111" t="s">
        <v>679</v>
      </c>
      <c r="E111" t="s">
        <v>143</v>
      </c>
      <c r="F111" t="s">
        <v>141</v>
      </c>
      <c r="G111" t="s">
        <v>680</v>
      </c>
      <c r="R111" t="str">
        <f t="shared" si="149"/>
        <v xml:space="preserve">{ FssType: 'BS', </v>
      </c>
      <c r="S111" t="str">
        <f t="shared" si="150"/>
        <v xml:space="preserve">Seq: 110, </v>
      </c>
      <c r="T111" t="str">
        <f t="shared" ref="T111" si="202">C$1 &amp; ": '" &amp; C111 &amp; "', "</f>
        <v xml:space="preserve">CatCode: 'SDQU', </v>
      </c>
      <c r="U111" t="str">
        <f t="shared" ref="U111" si="203">D$1 &amp; ": '" &amp; D111 &amp; "', "</f>
        <v xml:space="preserve">Item: 'Quasi Capital', </v>
      </c>
      <c r="V111" t="str">
        <f t="shared" ref="V111" si="204">E$1 &amp; ": '" &amp; E111 &amp; "', "</f>
        <v xml:space="preserve">ItemType: 'ITEM', </v>
      </c>
      <c r="W111" t="str">
        <f t="shared" ref="W111" si="205">F$1 &amp; ": '" &amp; F111 &amp; "', "</f>
        <v xml:space="preserve">Formula: 'NA', </v>
      </c>
      <c r="X111" t="str">
        <f t="shared" ref="X111" si="206">G$1 &amp; ": '" &amp; G111 &amp; "', "</f>
        <v xml:space="preserve">DependentItems: 'Y0.SDQU', </v>
      </c>
      <c r="Y111" t="str">
        <f t="shared" ref="Y111" si="207" xml:space="preserve"> H$1 &amp; ": " &amp; IF(H111="","null", H111) &amp; ", "</f>
        <v xml:space="preserve">AmtYr1: null, </v>
      </c>
      <c r="Z111" t="str">
        <f t="shared" ref="Z111" si="208" xml:space="preserve"> I$1 &amp; ": " &amp; IF(I111="","null", I111) &amp; ", "</f>
        <v xml:space="preserve">AmtYr2: null, </v>
      </c>
      <c r="AA111" t="str">
        <f t="shared" ref="AA111" si="209" xml:space="preserve"> J$1 &amp; ": " &amp; IF(J111="","null", J111) &amp; ", "</f>
        <v xml:space="preserve">AmtYr3: null, </v>
      </c>
      <c r="AB111" t="str">
        <f t="shared" ref="AB111" si="210" xml:space="preserve"> K$1 &amp; ": " &amp; IF(K111="","null", K111) &amp; ", "</f>
        <v xml:space="preserve">AmtYr4: null, </v>
      </c>
      <c r="AC111" t="str">
        <f t="shared" ref="AC111" si="211" xml:space="preserve"> L$1 &amp; ": " &amp; IF(L111="","null", L111) &amp; ", "</f>
        <v xml:space="preserve">AmtYr5: null, </v>
      </c>
      <c r="AD111" t="str">
        <f t="shared" ref="AD111" si="212" xml:space="preserve"> M$1 &amp; ": '" &amp; M111 &amp; "', "</f>
        <v xml:space="preserve">NoteYr1: '', </v>
      </c>
      <c r="AE111" t="str">
        <f t="shared" ref="AE111" si="213" xml:space="preserve"> N$1 &amp; ": '" &amp; N111 &amp; "', "</f>
        <v xml:space="preserve">NoteYr2: '', </v>
      </c>
      <c r="AF111" t="str">
        <f t="shared" ref="AF111" si="214" xml:space="preserve"> O$1 &amp; ": '" &amp; O111 &amp; "', "</f>
        <v xml:space="preserve">NoteYr3: '', </v>
      </c>
      <c r="AG111" t="str">
        <f t="shared" ref="AG111" si="215" xml:space="preserve"> P$1 &amp; ": '" &amp; P111 &amp; "', "</f>
        <v xml:space="preserve">NoteYr4: '', </v>
      </c>
      <c r="AH111" t="str">
        <f t="shared" ref="AH111" si="216" xml:space="preserve"> Q$1 &amp; ": '" &amp; Q111 &amp; "', },"</f>
        <v>NoteYr5: '', },</v>
      </c>
      <c r="AI111" t="str">
        <f t="shared" ref="AI111" si="217">R111&amp;S111&amp;T111&amp;U111&amp;V111&amp;W111&amp;X111&amp;Y111&amp;Z111&amp;AA111&amp;AB111&amp;AC111&amp;AD111&amp;AE111&amp;AF111&amp;AG111&amp;AH111</f>
        <v>{ FssType: 'BS', Seq: 110, CatCode: 'SDQU', Item: 'Quasi Capital', ItemType: 'ITEM', Formula: 'NA', DependentItems: 'Y0.SDQU', AmtYr1: null, AmtYr2: null, AmtYr3: null, AmtYr4: null, AmtYr5: null, NoteYr1: '', NoteYr2: '', NoteYr3: '', NoteYr4: '', NoteYr5: '', },</v>
      </c>
    </row>
    <row r="112" spans="1:35" x14ac:dyDescent="0.35">
      <c r="A112" t="s">
        <v>253</v>
      </c>
      <c r="B112">
        <v>111</v>
      </c>
      <c r="C112" t="s">
        <v>103</v>
      </c>
      <c r="D112" t="s">
        <v>111</v>
      </c>
      <c r="E112" t="s">
        <v>759</v>
      </c>
      <c r="F112" t="s">
        <v>678</v>
      </c>
      <c r="G112" t="s">
        <v>249</v>
      </c>
      <c r="H112">
        <v>1126</v>
      </c>
      <c r="I112">
        <v>523</v>
      </c>
      <c r="J112">
        <v>1699</v>
      </c>
      <c r="K112">
        <v>3945</v>
      </c>
      <c r="L112">
        <v>5038</v>
      </c>
      <c r="R112" t="str">
        <f t="shared" si="149"/>
        <v xml:space="preserve">{ FssType: 'BS', </v>
      </c>
      <c r="S112" t="str">
        <f t="shared" si="150"/>
        <v xml:space="preserve">Seq: 111, </v>
      </c>
      <c r="T112" t="str">
        <f t="shared" si="102"/>
        <v xml:space="preserve">CatCode: 'NW', </v>
      </c>
      <c r="U112" t="str">
        <f t="shared" si="103"/>
        <v xml:space="preserve">Item: 'NET WORTH', </v>
      </c>
      <c r="V112" t="str">
        <f t="shared" si="104"/>
        <v xml:space="preserve">ItemType: 'CALC_CAT', </v>
      </c>
      <c r="W112" t="str">
        <f t="shared" si="105"/>
        <v xml:space="preserve">Formula: 'Y0.OS + Y0.PS + Y0.SP + Y0.FXGLR + Y0.RR + Y0.GR + Y0.FXGLR + Y0.REAL', </v>
      </c>
      <c r="X112" t="str">
        <f t="shared" si="105"/>
        <v xml:space="preserve">DependentItems: 'Y0.TLNW', </v>
      </c>
      <c r="Y112" t="str">
        <f t="shared" si="106"/>
        <v xml:space="preserve">AmtYr1: 1126, </v>
      </c>
      <c r="Z112" t="str">
        <f t="shared" si="107"/>
        <v xml:space="preserve">AmtYr2: 523, </v>
      </c>
      <c r="AA112" t="str">
        <f t="shared" si="108"/>
        <v xml:space="preserve">AmtYr3: 1699, </v>
      </c>
      <c r="AB112" t="str">
        <f t="shared" si="109"/>
        <v xml:space="preserve">AmtYr4: 3945, </v>
      </c>
      <c r="AC112" t="str">
        <f t="shared" si="110"/>
        <v xml:space="preserve">AmtYr5: 5038, </v>
      </c>
      <c r="AD112" t="str">
        <f t="shared" si="111"/>
        <v xml:space="preserve">NoteYr1: '', </v>
      </c>
      <c r="AE112" t="str">
        <f t="shared" si="112"/>
        <v xml:space="preserve">NoteYr2: '', </v>
      </c>
      <c r="AF112" t="str">
        <f t="shared" si="113"/>
        <v xml:space="preserve">NoteYr3: '', </v>
      </c>
      <c r="AG112" t="str">
        <f t="shared" si="114"/>
        <v xml:space="preserve">NoteYr4: '', </v>
      </c>
      <c r="AH112" t="str">
        <f t="shared" si="115"/>
        <v>NoteYr5: '', },</v>
      </c>
      <c r="AI112" t="str">
        <f t="shared" si="116"/>
        <v>{ FssType: 'BS', Seq: 111, CatCode: 'NW', Item: 'NET WORTH', ItemType: 'CALC_CAT', Formula: 'Y0.OS + Y0.PS + Y0.SP + Y0.FXGLR + Y0.RR + Y0.GR + Y0.FXGLR + Y0.REAL', DependentItems: 'Y0.TLNW', AmtYr1: 1126, AmtYr2: 523, AmtYr3: 1699, AmtYr4: 3945, AmtYr5: 5038, NoteYr1: '', NoteYr2: '', NoteYr3: '', NoteYr4: '', NoteYr5: '', },</v>
      </c>
    </row>
    <row r="113" spans="1:35" x14ac:dyDescent="0.35">
      <c r="A113" t="s">
        <v>253</v>
      </c>
      <c r="B113">
        <v>112</v>
      </c>
      <c r="C113" t="s">
        <v>112</v>
      </c>
      <c r="D113" t="s">
        <v>113</v>
      </c>
      <c r="E113" t="s">
        <v>142</v>
      </c>
      <c r="F113" t="s">
        <v>154</v>
      </c>
      <c r="G113" t="s">
        <v>249</v>
      </c>
      <c r="H113">
        <v>0</v>
      </c>
      <c r="I113">
        <v>0</v>
      </c>
      <c r="J113">
        <v>0</v>
      </c>
      <c r="K113">
        <v>0</v>
      </c>
      <c r="L113">
        <v>0</v>
      </c>
      <c r="R113" t="str">
        <f t="shared" si="149"/>
        <v xml:space="preserve">{ FssType: 'BS', </v>
      </c>
      <c r="S113" t="str">
        <f t="shared" si="150"/>
        <v xml:space="preserve">Seq: 112, </v>
      </c>
      <c r="T113" t="str">
        <f t="shared" si="102"/>
        <v xml:space="preserve">CatCode: 'MI', </v>
      </c>
      <c r="U113" t="str">
        <f t="shared" si="103"/>
        <v xml:space="preserve">Item: 'Minority Interest', </v>
      </c>
      <c r="V113" t="str">
        <f t="shared" si="104"/>
        <v xml:space="preserve">ItemType: 'CAT', </v>
      </c>
      <c r="W113" t="str">
        <f t="shared" si="105"/>
        <v xml:space="preserve">Formula: 'SUMUP', </v>
      </c>
      <c r="X113" t="str">
        <f t="shared" si="105"/>
        <v xml:space="preserve">DependentItems: 'Y0.TLNW', </v>
      </c>
      <c r="Y113" t="str">
        <f t="shared" si="106"/>
        <v xml:space="preserve">AmtYr1: 0, </v>
      </c>
      <c r="Z113" t="str">
        <f t="shared" si="107"/>
        <v xml:space="preserve">AmtYr2: 0, </v>
      </c>
      <c r="AA113" t="str">
        <f t="shared" si="108"/>
        <v xml:space="preserve">AmtYr3: 0, </v>
      </c>
      <c r="AB113" t="str">
        <f t="shared" si="109"/>
        <v xml:space="preserve">AmtYr4: 0, </v>
      </c>
      <c r="AC113" t="str">
        <f t="shared" si="110"/>
        <v xml:space="preserve">AmtYr5: 0, </v>
      </c>
      <c r="AD113" t="str">
        <f t="shared" si="111"/>
        <v xml:space="preserve">NoteYr1: '', </v>
      </c>
      <c r="AE113" t="str">
        <f t="shared" si="112"/>
        <v xml:space="preserve">NoteYr2: '', </v>
      </c>
      <c r="AF113" t="str">
        <f t="shared" si="113"/>
        <v xml:space="preserve">NoteYr3: '', </v>
      </c>
      <c r="AG113" t="str">
        <f t="shared" si="114"/>
        <v xml:space="preserve">NoteYr4: '', </v>
      </c>
      <c r="AH113" t="str">
        <f t="shared" si="115"/>
        <v>NoteYr5: '', },</v>
      </c>
      <c r="AI113" t="str">
        <f t="shared" si="116"/>
        <v>{ FssType: 'BS', Seq: 112, CatCode: 'MI', Item: 'Minority Interest', ItemType: 'CAT', Formula: 'SUMUP', DependentItems: 'Y0.TLNW', AmtYr1: 0, AmtYr2: 0, AmtYr3: 0, AmtYr4: 0, AmtYr5: 0, NoteYr1: '', NoteYr2: '', NoteYr3: '', NoteYr4: '', NoteYr5: '', },</v>
      </c>
    </row>
    <row r="114" spans="1:35" x14ac:dyDescent="0.35">
      <c r="A114" t="s">
        <v>253</v>
      </c>
      <c r="B114">
        <v>113</v>
      </c>
      <c r="C114" t="s">
        <v>112</v>
      </c>
      <c r="D114" t="s">
        <v>113</v>
      </c>
      <c r="E114" t="s">
        <v>143</v>
      </c>
      <c r="F114" t="s">
        <v>141</v>
      </c>
      <c r="G114" t="s">
        <v>319</v>
      </c>
      <c r="R114" t="str">
        <f t="shared" si="149"/>
        <v xml:space="preserve">{ FssType: 'BS', </v>
      </c>
      <c r="S114" t="str">
        <f t="shared" si="150"/>
        <v xml:space="preserve">Seq: 113, </v>
      </c>
      <c r="T114" t="str">
        <f t="shared" si="102"/>
        <v xml:space="preserve">CatCode: 'MI', </v>
      </c>
      <c r="U114" t="str">
        <f t="shared" si="103"/>
        <v xml:space="preserve">Item: 'Minority Interest', </v>
      </c>
      <c r="V114" t="str">
        <f t="shared" si="104"/>
        <v xml:space="preserve">ItemType: 'ITEM', </v>
      </c>
      <c r="W114" t="str">
        <f t="shared" si="105"/>
        <v xml:space="preserve">Formula: 'NA', </v>
      </c>
      <c r="X114" t="str">
        <f t="shared" si="105"/>
        <v xml:space="preserve">DependentItems: 'Y0.MI', </v>
      </c>
      <c r="Y114" t="str">
        <f t="shared" si="106"/>
        <v xml:space="preserve">AmtYr1: null, </v>
      </c>
      <c r="Z114" t="str">
        <f t="shared" si="107"/>
        <v xml:space="preserve">AmtYr2: null, </v>
      </c>
      <c r="AA114" t="str">
        <f t="shared" si="108"/>
        <v xml:space="preserve">AmtYr3: null, </v>
      </c>
      <c r="AB114" t="str">
        <f t="shared" si="109"/>
        <v xml:space="preserve">AmtYr4: null, </v>
      </c>
      <c r="AC114" t="str">
        <f t="shared" si="110"/>
        <v xml:space="preserve">AmtYr5: null, </v>
      </c>
      <c r="AD114" t="str">
        <f t="shared" si="111"/>
        <v xml:space="preserve">NoteYr1: '', </v>
      </c>
      <c r="AE114" t="str">
        <f t="shared" si="112"/>
        <v xml:space="preserve">NoteYr2: '', </v>
      </c>
      <c r="AF114" t="str">
        <f t="shared" si="113"/>
        <v xml:space="preserve">NoteYr3: '', </v>
      </c>
      <c r="AG114" t="str">
        <f t="shared" si="114"/>
        <v xml:space="preserve">NoteYr4: '', </v>
      </c>
      <c r="AH114" t="str">
        <f t="shared" si="115"/>
        <v>NoteYr5: '', },</v>
      </c>
      <c r="AI114" t="str">
        <f t="shared" si="116"/>
        <v>{ FssType: 'BS', Seq: 113, CatCode: 'MI', Item: 'Minority Interest', ItemType: 'ITEM', Formula: 'NA', DependentItems: 'Y0.MI', AmtYr1: null, AmtYr2: null, AmtYr3: null, AmtYr4: null, AmtYr5: null, NoteYr1: '', NoteYr2: '', NoteYr3: '', NoteYr4: '', NoteYr5: '', },</v>
      </c>
    </row>
    <row r="115" spans="1:35" x14ac:dyDescent="0.35">
      <c r="A115" t="s">
        <v>253</v>
      </c>
      <c r="B115">
        <v>114</v>
      </c>
      <c r="C115" t="s">
        <v>101</v>
      </c>
      <c r="D115" t="s">
        <v>114</v>
      </c>
      <c r="E115" t="s">
        <v>759</v>
      </c>
      <c r="F115" t="s">
        <v>284</v>
      </c>
      <c r="G115" t="s">
        <v>828</v>
      </c>
      <c r="H115">
        <v>8005</v>
      </c>
      <c r="I115">
        <v>2796</v>
      </c>
      <c r="J115">
        <v>60557</v>
      </c>
      <c r="K115">
        <v>99753</v>
      </c>
      <c r="L115">
        <v>116018</v>
      </c>
      <c r="R115" t="str">
        <f t="shared" si="149"/>
        <v xml:space="preserve">{ FssType: 'BS', </v>
      </c>
      <c r="S115" t="str">
        <f t="shared" si="150"/>
        <v xml:space="preserve">Seq: 114, </v>
      </c>
      <c r="T115" t="str">
        <f t="shared" si="102"/>
        <v xml:space="preserve">CatCode: 'TLNW', </v>
      </c>
      <c r="U115" t="str">
        <f t="shared" si="103"/>
        <v xml:space="preserve">Item: 'TOTAL LIABILITIES, NET WORTH &amp; M.I.', </v>
      </c>
      <c r="V115" t="str">
        <f t="shared" si="104"/>
        <v xml:space="preserve">ItemType: 'CALC_CAT', </v>
      </c>
      <c r="W115" t="str">
        <f t="shared" si="105"/>
        <v xml:space="preserve">Formula: 'Y0.TL + Y0.NW + Y0.MI', </v>
      </c>
      <c r="X115" t="str">
        <f t="shared" si="105"/>
        <v xml:space="preserve">DependentItems: 'RECALC', </v>
      </c>
      <c r="Y115" t="str">
        <f t="shared" si="106"/>
        <v xml:space="preserve">AmtYr1: 8005, </v>
      </c>
      <c r="Z115" t="str">
        <f t="shared" si="107"/>
        <v xml:space="preserve">AmtYr2: 2796, </v>
      </c>
      <c r="AA115" t="str">
        <f t="shared" si="108"/>
        <v xml:space="preserve">AmtYr3: 60557, </v>
      </c>
      <c r="AB115" t="str">
        <f t="shared" si="109"/>
        <v xml:space="preserve">AmtYr4: 99753, </v>
      </c>
      <c r="AC115" t="str">
        <f t="shared" si="110"/>
        <v xml:space="preserve">AmtYr5: 116018, </v>
      </c>
      <c r="AD115" t="str">
        <f t="shared" si="111"/>
        <v xml:space="preserve">NoteYr1: '', </v>
      </c>
      <c r="AE115" t="str">
        <f t="shared" si="112"/>
        <v xml:space="preserve">NoteYr2: '', </v>
      </c>
      <c r="AF115" t="str">
        <f t="shared" si="113"/>
        <v xml:space="preserve">NoteYr3: '', </v>
      </c>
      <c r="AG115" t="str">
        <f t="shared" si="114"/>
        <v xml:space="preserve">NoteYr4: '', </v>
      </c>
      <c r="AH115" t="str">
        <f t="shared" si="115"/>
        <v>NoteYr5: '', },</v>
      </c>
      <c r="AI115" t="str">
        <f t="shared" si="116"/>
        <v>{ FssType: 'BS', Seq: 114, CatCode: 'TLNW', Item: 'TOTAL LIABILITIES, NET WORTH &amp; M.I.', ItemType: 'CALC_CAT', Formula: 'Y0.TL + Y0.NW + Y0.MI', DependentItems: 'RECALC', AmtYr1: 8005, AmtYr2: 2796, AmtYr3: 60557, AmtYr4: 99753, AmtYr5: 116018, NoteYr1: '', NoteYr2: '', NoteYr3: '', NoteYr4: '', NoteYr5: '', },</v>
      </c>
    </row>
    <row r="116" spans="1:35" x14ac:dyDescent="0.35">
      <c r="A116" t="s">
        <v>253</v>
      </c>
      <c r="B116">
        <v>115</v>
      </c>
      <c r="C116" t="s">
        <v>115</v>
      </c>
      <c r="D116" t="s">
        <v>116</v>
      </c>
      <c r="E116" t="s">
        <v>142</v>
      </c>
      <c r="F116" t="s">
        <v>154</v>
      </c>
      <c r="H116">
        <v>0</v>
      </c>
      <c r="I116">
        <v>0</v>
      </c>
      <c r="J116">
        <v>0</v>
      </c>
      <c r="K116">
        <v>430</v>
      </c>
      <c r="L116">
        <v>11880</v>
      </c>
      <c r="R116" t="str">
        <f t="shared" si="149"/>
        <v xml:space="preserve">{ FssType: 'BS', </v>
      </c>
      <c r="S116" t="str">
        <f t="shared" si="150"/>
        <v xml:space="preserve">Seq: 115, </v>
      </c>
      <c r="T116" t="str">
        <f t="shared" si="102"/>
        <v xml:space="preserve">CatCode: 'COL', </v>
      </c>
      <c r="U116" t="str">
        <f t="shared" si="103"/>
        <v xml:space="preserve">Item: 'CONTINGENT LIABILITIES', </v>
      </c>
      <c r="V116" t="str">
        <f t="shared" si="104"/>
        <v xml:space="preserve">ItemType: 'CAT', </v>
      </c>
      <c r="W116" t="str">
        <f t="shared" si="105"/>
        <v xml:space="preserve">Formula: 'SUMUP', </v>
      </c>
      <c r="X116" t="str">
        <f t="shared" si="105"/>
        <v xml:space="preserve">DependentItems: '', </v>
      </c>
      <c r="Y116" t="str">
        <f t="shared" si="106"/>
        <v xml:space="preserve">AmtYr1: 0, </v>
      </c>
      <c r="Z116" t="str">
        <f t="shared" si="107"/>
        <v xml:space="preserve">AmtYr2: 0, </v>
      </c>
      <c r="AA116" t="str">
        <f t="shared" si="108"/>
        <v xml:space="preserve">AmtYr3: 0, </v>
      </c>
      <c r="AB116" t="str">
        <f t="shared" si="109"/>
        <v xml:space="preserve">AmtYr4: 430, </v>
      </c>
      <c r="AC116" t="str">
        <f t="shared" si="110"/>
        <v xml:space="preserve">AmtYr5: 11880, </v>
      </c>
      <c r="AD116" t="str">
        <f t="shared" si="111"/>
        <v xml:space="preserve">NoteYr1: '', </v>
      </c>
      <c r="AE116" t="str">
        <f t="shared" si="112"/>
        <v xml:space="preserve">NoteYr2: '', </v>
      </c>
      <c r="AF116" t="str">
        <f t="shared" si="113"/>
        <v xml:space="preserve">NoteYr3: '', </v>
      </c>
      <c r="AG116" t="str">
        <f t="shared" si="114"/>
        <v xml:space="preserve">NoteYr4: '', </v>
      </c>
      <c r="AH116" t="str">
        <f t="shared" si="115"/>
        <v>NoteYr5: '', },</v>
      </c>
      <c r="AI116" t="str">
        <f t="shared" si="116"/>
        <v>{ FssType: 'BS', Seq: 115, CatCode: 'COL', Item: 'CONTINGENT LIABILITIES', ItemType: 'CAT', Formula: 'SUMUP', DependentItems: '', AmtYr1: 0, AmtYr2: 0, AmtYr3: 0, AmtYr4: 430, AmtYr5: 11880, NoteYr1: '', NoteYr2: '', NoteYr3: '', NoteYr4: '', NoteYr5: '', },</v>
      </c>
    </row>
    <row r="117" spans="1:35" x14ac:dyDescent="0.35">
      <c r="A117" t="s">
        <v>253</v>
      </c>
      <c r="B117">
        <v>116</v>
      </c>
      <c r="C117" t="s">
        <v>115</v>
      </c>
      <c r="D117" t="s">
        <v>116</v>
      </c>
      <c r="E117" t="s">
        <v>143</v>
      </c>
      <c r="F117" t="s">
        <v>141</v>
      </c>
      <c r="G117" t="s">
        <v>320</v>
      </c>
      <c r="K117">
        <v>430</v>
      </c>
      <c r="L117">
        <v>11880</v>
      </c>
      <c r="R117" t="str">
        <f t="shared" si="149"/>
        <v xml:space="preserve">{ FssType: 'BS', </v>
      </c>
      <c r="S117" t="str">
        <f t="shared" si="150"/>
        <v xml:space="preserve">Seq: 116, </v>
      </c>
      <c r="T117" t="str">
        <f t="shared" si="102"/>
        <v xml:space="preserve">CatCode: 'COL', </v>
      </c>
      <c r="U117" t="str">
        <f t="shared" si="103"/>
        <v xml:space="preserve">Item: 'CONTINGENT LIABILITIES', </v>
      </c>
      <c r="V117" t="str">
        <f t="shared" si="104"/>
        <v xml:space="preserve">ItemType: 'ITEM', </v>
      </c>
      <c r="W117" t="str">
        <f t="shared" si="105"/>
        <v xml:space="preserve">Formula: 'NA', </v>
      </c>
      <c r="X117" t="str">
        <f t="shared" si="105"/>
        <v xml:space="preserve">DependentItems: 'Y0.COL', </v>
      </c>
      <c r="Y117" t="str">
        <f t="shared" si="106"/>
        <v xml:space="preserve">AmtYr1: null, </v>
      </c>
      <c r="Z117" t="str">
        <f t="shared" si="107"/>
        <v xml:space="preserve">AmtYr2: null, </v>
      </c>
      <c r="AA117" t="str">
        <f t="shared" si="108"/>
        <v xml:space="preserve">AmtYr3: null, </v>
      </c>
      <c r="AB117" t="str">
        <f t="shared" si="109"/>
        <v xml:space="preserve">AmtYr4: 430, </v>
      </c>
      <c r="AC117" t="str">
        <f t="shared" si="110"/>
        <v xml:space="preserve">AmtYr5: 11880, </v>
      </c>
      <c r="AD117" t="str">
        <f t="shared" si="111"/>
        <v xml:space="preserve">NoteYr1: '', </v>
      </c>
      <c r="AE117" t="str">
        <f t="shared" si="112"/>
        <v xml:space="preserve">NoteYr2: '', </v>
      </c>
      <c r="AF117" t="str">
        <f t="shared" si="113"/>
        <v xml:space="preserve">NoteYr3: '', </v>
      </c>
      <c r="AG117" t="str">
        <f t="shared" si="114"/>
        <v xml:space="preserve">NoteYr4: '', </v>
      </c>
      <c r="AH117" t="str">
        <f t="shared" si="115"/>
        <v>NoteYr5: '', },</v>
      </c>
      <c r="AI117" t="str">
        <f t="shared" si="116"/>
        <v>{ FssType: 'BS', Seq: 116, CatCode: 'COL', Item: 'CONTINGENT LIABILITIES', ItemType: 'ITEM', Formula: 'NA', DependentItems: 'Y0.COL', AmtYr1: null, AmtYr2: null, AmtYr3: null, AmtYr4: 430, AmtYr5: 11880, NoteYr1: '', NoteYr2: '', NoteYr3: '', NoteYr4: '', NoteYr5: '', },</v>
      </c>
    </row>
    <row r="118" spans="1:35" x14ac:dyDescent="0.35">
      <c r="A118" t="s">
        <v>253</v>
      </c>
      <c r="B118">
        <v>117</v>
      </c>
      <c r="C118" t="s">
        <v>117</v>
      </c>
      <c r="D118" t="s">
        <v>118</v>
      </c>
      <c r="E118" t="s">
        <v>142</v>
      </c>
      <c r="F118" t="s">
        <v>154</v>
      </c>
      <c r="H118">
        <v>0</v>
      </c>
      <c r="I118">
        <v>0</v>
      </c>
      <c r="J118">
        <v>0</v>
      </c>
      <c r="K118">
        <v>0</v>
      </c>
      <c r="L118">
        <v>0</v>
      </c>
      <c r="R118" t="str">
        <f t="shared" si="149"/>
        <v xml:space="preserve">{ FssType: 'BS', </v>
      </c>
      <c r="S118" t="str">
        <f t="shared" si="150"/>
        <v xml:space="preserve">Seq: 117, </v>
      </c>
      <c r="T118" t="str">
        <f t="shared" si="102"/>
        <v xml:space="preserve">CatCode: 'COMT', </v>
      </c>
      <c r="U118" t="str">
        <f t="shared" si="103"/>
        <v xml:space="preserve">Item: 'COMMITMENTS', </v>
      </c>
      <c r="V118" t="str">
        <f t="shared" si="104"/>
        <v xml:space="preserve">ItemType: 'CAT', </v>
      </c>
      <c r="W118" t="str">
        <f t="shared" si="105"/>
        <v xml:space="preserve">Formula: 'SUMUP', </v>
      </c>
      <c r="X118" t="str">
        <f t="shared" si="105"/>
        <v xml:space="preserve">DependentItems: '', </v>
      </c>
      <c r="Y118" t="str">
        <f t="shared" si="106"/>
        <v xml:space="preserve">AmtYr1: 0, </v>
      </c>
      <c r="Z118" t="str">
        <f t="shared" si="107"/>
        <v xml:space="preserve">AmtYr2: 0, </v>
      </c>
      <c r="AA118" t="str">
        <f t="shared" si="108"/>
        <v xml:space="preserve">AmtYr3: 0, </v>
      </c>
      <c r="AB118" t="str">
        <f t="shared" si="109"/>
        <v xml:space="preserve">AmtYr4: 0, </v>
      </c>
      <c r="AC118" t="str">
        <f t="shared" si="110"/>
        <v xml:space="preserve">AmtYr5: 0, </v>
      </c>
      <c r="AD118" t="str">
        <f t="shared" si="111"/>
        <v xml:space="preserve">NoteYr1: '', </v>
      </c>
      <c r="AE118" t="str">
        <f t="shared" si="112"/>
        <v xml:space="preserve">NoteYr2: '', </v>
      </c>
      <c r="AF118" t="str">
        <f t="shared" si="113"/>
        <v xml:space="preserve">NoteYr3: '', </v>
      </c>
      <c r="AG118" t="str">
        <f t="shared" si="114"/>
        <v xml:space="preserve">NoteYr4: '', </v>
      </c>
      <c r="AH118" t="str">
        <f t="shared" si="115"/>
        <v>NoteYr5: '', },</v>
      </c>
      <c r="AI118" t="str">
        <f t="shared" si="116"/>
        <v>{ FssType: 'BS', Seq: 117, CatCode: 'COMT', Item: 'COMMITMENTS', ItemType: 'CAT', Formula: 'SUMUP', DependentItems: '', AmtYr1: 0, AmtYr2: 0, AmtYr3: 0, AmtYr4: 0, AmtYr5: 0, NoteYr1: '', NoteYr2: '', NoteYr3: '', NoteYr4: '', NoteYr5: '', },</v>
      </c>
    </row>
    <row r="119" spans="1:35" x14ac:dyDescent="0.35">
      <c r="A119" t="s">
        <v>253</v>
      </c>
      <c r="B119">
        <v>118</v>
      </c>
      <c r="C119" t="s">
        <v>117</v>
      </c>
      <c r="D119" t="s">
        <v>118</v>
      </c>
      <c r="E119" t="s">
        <v>143</v>
      </c>
      <c r="F119" t="s">
        <v>141</v>
      </c>
      <c r="G119" t="s">
        <v>321</v>
      </c>
      <c r="R119" t="str">
        <f t="shared" si="149"/>
        <v xml:space="preserve">{ FssType: 'BS', </v>
      </c>
      <c r="S119" t="str">
        <f t="shared" si="150"/>
        <v xml:space="preserve">Seq: 118, </v>
      </c>
      <c r="T119" t="str">
        <f t="shared" si="102"/>
        <v xml:space="preserve">CatCode: 'COMT', </v>
      </c>
      <c r="U119" t="str">
        <f t="shared" si="103"/>
        <v xml:space="preserve">Item: 'COMMITMENTS', </v>
      </c>
      <c r="V119" t="str">
        <f t="shared" si="104"/>
        <v xml:space="preserve">ItemType: 'ITEM', </v>
      </c>
      <c r="W119" t="str">
        <f t="shared" si="105"/>
        <v xml:space="preserve">Formula: 'NA', </v>
      </c>
      <c r="X119" t="str">
        <f t="shared" si="105"/>
        <v xml:space="preserve">DependentItems: 'Y0.COMT', </v>
      </c>
      <c r="Y119" t="str">
        <f t="shared" si="106"/>
        <v xml:space="preserve">AmtYr1: null, </v>
      </c>
      <c r="Z119" t="str">
        <f t="shared" si="107"/>
        <v xml:space="preserve">AmtYr2: null, </v>
      </c>
      <c r="AA119" t="str">
        <f t="shared" si="108"/>
        <v xml:space="preserve">AmtYr3: null, </v>
      </c>
      <c r="AB119" t="str">
        <f t="shared" si="109"/>
        <v xml:space="preserve">AmtYr4: null, </v>
      </c>
      <c r="AC119" t="str">
        <f t="shared" si="110"/>
        <v xml:space="preserve">AmtYr5: null, </v>
      </c>
      <c r="AD119" t="str">
        <f t="shared" si="111"/>
        <v xml:space="preserve">NoteYr1: '', </v>
      </c>
      <c r="AE119" t="str">
        <f t="shared" si="112"/>
        <v xml:space="preserve">NoteYr2: '', </v>
      </c>
      <c r="AF119" t="str">
        <f t="shared" si="113"/>
        <v xml:space="preserve">NoteYr3: '', </v>
      </c>
      <c r="AG119" t="str">
        <f t="shared" si="114"/>
        <v xml:space="preserve">NoteYr4: '', </v>
      </c>
      <c r="AH119" t="str">
        <f t="shared" si="115"/>
        <v>NoteYr5: '', },</v>
      </c>
      <c r="AI119" t="str">
        <f t="shared" si="116"/>
        <v>{ FssType: 'BS', Seq: 118, CatCode: 'COMT', Item: 'COMMITMENTS', ItemType: 'ITEM', Formula: 'NA', DependentItems: 'Y0.COMT', AmtYr1: null, AmtYr2: null, AmtYr3: null, AmtYr4: null, AmtYr5: null, NoteYr1: '', NoteYr2: '', NoteYr3: '', NoteYr4: '', NoteYr5: '', },</v>
      </c>
    </row>
  </sheetData>
  <autoFilter ref="C1:AI119" xr:uid="{B856603D-E87A-4444-A1A5-C7541EC8258A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DAE6-503D-4D78-A533-AA4421F351BB}">
  <dimension ref="A1:AK34"/>
  <sheetViews>
    <sheetView workbookViewId="0">
      <selection sqref="A1:XFD1048576"/>
    </sheetView>
  </sheetViews>
  <sheetFormatPr defaultRowHeight="14.5" x14ac:dyDescent="0.35"/>
  <cols>
    <col min="2" max="2" width="3.81640625" bestFit="1" customWidth="1"/>
    <col min="3" max="3" width="8" bestFit="1" customWidth="1"/>
    <col min="4" max="5" width="8" customWidth="1"/>
    <col min="6" max="6" width="38.08984375" bestFit="1" customWidth="1"/>
    <col min="8" max="8" width="52.08984375" customWidth="1"/>
    <col min="9" max="9" width="20.26953125" customWidth="1"/>
  </cols>
  <sheetData>
    <row r="1" spans="1:37" x14ac:dyDescent="0.35">
      <c r="A1" t="s">
        <v>252</v>
      </c>
      <c r="B1" t="s">
        <v>225</v>
      </c>
      <c r="C1" t="s">
        <v>121</v>
      </c>
      <c r="F1" t="s">
        <v>123</v>
      </c>
      <c r="G1" t="s">
        <v>140</v>
      </c>
      <c r="H1" t="s">
        <v>125</v>
      </c>
      <c r="I1" t="s">
        <v>285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</row>
    <row r="2" spans="1:37" x14ac:dyDescent="0.35">
      <c r="A2" t="s">
        <v>162</v>
      </c>
      <c r="B2">
        <v>1</v>
      </c>
      <c r="C2" t="s">
        <v>163</v>
      </c>
      <c r="F2" t="s">
        <v>161</v>
      </c>
      <c r="G2" t="s">
        <v>251</v>
      </c>
      <c r="H2" t="s">
        <v>141</v>
      </c>
      <c r="I2" t="s">
        <v>322</v>
      </c>
      <c r="J2">
        <v>10957</v>
      </c>
      <c r="K2">
        <v>1153</v>
      </c>
      <c r="L2">
        <v>90609</v>
      </c>
      <c r="M2">
        <v>159727</v>
      </c>
      <c r="N2">
        <v>34762</v>
      </c>
      <c r="T2" t="str">
        <f t="shared" ref="T2:T34" si="0">"{ " &amp; A$1 &amp; ": '" &amp; A2 &amp; "', "</f>
        <v xml:space="preserve">{ FssType: 'PL', </v>
      </c>
      <c r="U2" t="str">
        <f>B$1 &amp; ": " &amp; B2 &amp; ", "</f>
        <v xml:space="preserve">Seq: 1, </v>
      </c>
      <c r="V2" t="str">
        <f>C$1 &amp; ": '" &amp; C2 &amp; "', "</f>
        <v xml:space="preserve">CatCode: 'SR', </v>
      </c>
      <c r="W2" t="str">
        <f>F$1 &amp; ": '" &amp; F2 &amp; "', "</f>
        <v xml:space="preserve">Item: 'Net Sales', </v>
      </c>
      <c r="X2" t="str">
        <f>G$1 &amp; ": '" &amp; G2 &amp; "', "</f>
        <v xml:space="preserve">ItemType: 'ITEMCAT', </v>
      </c>
      <c r="Y2" t="str">
        <f>H$1 &amp; ": '" &amp; H2 &amp; "', "</f>
        <v xml:space="preserve">Formula: 'NA', </v>
      </c>
      <c r="Z2" t="str">
        <f>I$1 &amp; ": '" &amp; I2 &amp; "', "</f>
        <v xml:space="preserve">DependentItems: 'Y0.GPL', </v>
      </c>
      <c r="AA2" t="str">
        <f xml:space="preserve"> J$1 &amp; ": " &amp; IF(J2="","null", J2) &amp; ", "</f>
        <v xml:space="preserve">AmtYr1: 10957, </v>
      </c>
      <c r="AB2" t="str">
        <f xml:space="preserve"> K$1 &amp; ": " &amp; IF(K2="","null", K2) &amp; ", "</f>
        <v xml:space="preserve">AmtYr2: 1153, </v>
      </c>
      <c r="AC2" t="str">
        <f xml:space="preserve"> L$1 &amp; ": " &amp; IF(L2="","null", L2) &amp; ", "</f>
        <v xml:space="preserve">AmtYr3: 90609, </v>
      </c>
      <c r="AD2" t="str">
        <f xml:space="preserve"> M$1 &amp; ": " &amp; IF(M2="","null", M2) &amp; ", "</f>
        <v xml:space="preserve">AmtYr4: 159727, </v>
      </c>
      <c r="AE2" t="str">
        <f xml:space="preserve"> N$1 &amp; ": " &amp; IF(N2="","null", N2) &amp; ", "</f>
        <v xml:space="preserve">AmtYr5: 34762, </v>
      </c>
      <c r="AF2" t="str">
        <f xml:space="preserve"> O$1 &amp; ": '" &amp; O2 &amp; "', "</f>
        <v xml:space="preserve">NoteYr1: '', </v>
      </c>
      <c r="AG2" t="str">
        <f xml:space="preserve"> P$1 &amp; ": '" &amp; P2 &amp; "', "</f>
        <v xml:space="preserve">NoteYr2: '', </v>
      </c>
      <c r="AH2" t="str">
        <f xml:space="preserve"> Q$1 &amp; ": '" &amp; Q2 &amp; "', "</f>
        <v xml:space="preserve">NoteYr3: '', </v>
      </c>
      <c r="AI2" t="str">
        <f xml:space="preserve"> R$1 &amp; ": '" &amp; R2 &amp; "', "</f>
        <v xml:space="preserve">NoteYr4: '', </v>
      </c>
      <c r="AJ2" t="str">
        <f xml:space="preserve"> S$1 &amp; ": '" &amp; S2 &amp; "', },"</f>
        <v>NoteYr5: '', },</v>
      </c>
      <c r="AK2" t="str">
        <f>T2&amp;U2&amp;V2&amp;W2&amp;X2&amp;Y2&amp;Z2&amp;AA2&amp;AB2&amp;AC2&amp;AD2&amp;AE2&amp;AF2&amp;AG2&amp;AH2&amp;AI2&amp;AJ2</f>
        <v>{ FssType: 'PL', Seq: 1, CatCode: 'SR', Item: 'Net Sales', ItemType: 'ITEMCAT', Formula: 'NA', DependentItems: 'Y0.GPL', AmtYr1: 10957, AmtYr2: 1153, AmtYr3: 90609, AmtYr4: 159727, AmtYr5: 34762, NoteYr1: '', NoteYr2: '', NoteYr3: '', NoteYr4: '', NoteYr5: '', },</v>
      </c>
    </row>
    <row r="3" spans="1:37" x14ac:dyDescent="0.35">
      <c r="A3" t="s">
        <v>162</v>
      </c>
      <c r="B3">
        <v>2</v>
      </c>
      <c r="C3" t="s">
        <v>165</v>
      </c>
      <c r="F3" t="s">
        <v>164</v>
      </c>
      <c r="G3" t="s">
        <v>251</v>
      </c>
      <c r="H3" t="s">
        <v>141</v>
      </c>
      <c r="I3" t="s">
        <v>322</v>
      </c>
      <c r="J3">
        <v>-10830</v>
      </c>
      <c r="K3">
        <v>-1142</v>
      </c>
      <c r="L3">
        <v>-88910</v>
      </c>
      <c r="M3">
        <v>-156481</v>
      </c>
      <c r="N3">
        <v>-33411</v>
      </c>
      <c r="T3" t="str">
        <f t="shared" si="0"/>
        <v xml:space="preserve">{ FssType: 'PL', </v>
      </c>
      <c r="U3" t="str">
        <f t="shared" ref="U3:U34" si="1">B$1 &amp; ": " &amp; B3 &amp; ", "</f>
        <v xml:space="preserve">Seq: 2, </v>
      </c>
      <c r="V3" t="str">
        <f t="shared" ref="V3:V34" si="2">C$1 &amp; ": '" &amp; C3 &amp; "', "</f>
        <v xml:space="preserve">CatCode: 'COGS', </v>
      </c>
      <c r="W3" t="str">
        <f t="shared" ref="W3:W34" si="3">F$1 &amp; ": '" &amp; F3 &amp; "', "</f>
        <v xml:space="preserve">Item: 'Cost of Goods Sold', </v>
      </c>
      <c r="X3" t="str">
        <f t="shared" ref="X3:X34" si="4">G$1 &amp; ": '" &amp; G3 &amp; "', "</f>
        <v xml:space="preserve">ItemType: 'ITEMCAT', </v>
      </c>
      <c r="Y3" t="str">
        <f t="shared" ref="Y3:Y34" si="5">H$1 &amp; ": '" &amp; H3 &amp; "', "</f>
        <v xml:space="preserve">Formula: 'NA', </v>
      </c>
      <c r="Z3" t="str">
        <f t="shared" ref="Z3:Z34" si="6">I$1 &amp; ": '" &amp; I3 &amp; "', "</f>
        <v xml:space="preserve">DependentItems: 'Y0.GPL', </v>
      </c>
      <c r="AA3" t="str">
        <f t="shared" ref="AA3:AA34" si="7" xml:space="preserve"> J$1 &amp; ": " &amp; IF(J3="","null", J3) &amp; ", "</f>
        <v xml:space="preserve">AmtYr1: -10830, </v>
      </c>
      <c r="AB3" t="str">
        <f t="shared" ref="AB3:AB34" si="8" xml:space="preserve"> K$1 &amp; ": " &amp; IF(K3="","null", K3) &amp; ", "</f>
        <v xml:space="preserve">AmtYr2: -1142, </v>
      </c>
      <c r="AC3" t="str">
        <f t="shared" ref="AC3:AC34" si="9" xml:space="preserve"> L$1 &amp; ": " &amp; IF(L3="","null", L3) &amp; ", "</f>
        <v xml:space="preserve">AmtYr3: -88910, </v>
      </c>
      <c r="AD3" t="str">
        <f t="shared" ref="AD3:AD34" si="10" xml:space="preserve"> M$1 &amp; ": " &amp; IF(M3="","null", M3) &amp; ", "</f>
        <v xml:space="preserve">AmtYr4: -156481, </v>
      </c>
      <c r="AE3" t="str">
        <f t="shared" ref="AE3:AE34" si="11" xml:space="preserve"> N$1 &amp; ": " &amp; IF(N3="","null", N3) &amp; ", "</f>
        <v xml:space="preserve">AmtYr5: -33411, </v>
      </c>
      <c r="AF3" t="str">
        <f t="shared" ref="AF3:AF34" si="12" xml:space="preserve"> O$1 &amp; ": '" &amp; O3 &amp; "', "</f>
        <v xml:space="preserve">NoteYr1: '', </v>
      </c>
      <c r="AG3" t="str">
        <f t="shared" ref="AG3:AG34" si="13" xml:space="preserve"> P$1 &amp; ": '" &amp; P3 &amp; "', "</f>
        <v xml:space="preserve">NoteYr2: '', </v>
      </c>
      <c r="AH3" t="str">
        <f t="shared" ref="AH3:AH34" si="14" xml:space="preserve"> Q$1 &amp; ": '" &amp; Q3 &amp; "', "</f>
        <v xml:space="preserve">NoteYr3: '', </v>
      </c>
      <c r="AI3" t="str">
        <f t="shared" ref="AI3:AI34" si="15" xml:space="preserve"> R$1 &amp; ": '" &amp; R3 &amp; "', "</f>
        <v xml:space="preserve">NoteYr4: '', </v>
      </c>
      <c r="AJ3" t="str">
        <f t="shared" ref="AJ3:AJ34" si="16" xml:space="preserve"> S$1 &amp; ": '" &amp; S3 &amp; "', },"</f>
        <v>NoteYr5: '', },</v>
      </c>
      <c r="AK3" t="str">
        <f t="shared" ref="AK3:AK34" si="17">T3&amp;U3&amp;V3&amp;W3&amp;X3&amp;Y3&amp;Z3&amp;AA3&amp;AB3&amp;AC3&amp;AD3&amp;AE3&amp;AF3&amp;AG3&amp;AH3&amp;AI3&amp;AJ3</f>
        <v>{ FssType: 'PL', Seq: 2, CatCode: 'COGS', Item: 'Cost of Goods Sold', ItemType: 'ITEMCAT', Formula: 'NA', DependentItems: 'Y0.GPL', AmtYr1: -10830, AmtYr2: -1142, AmtYr3: -88910, AmtYr4: -156481, AmtYr5: -33411, NoteYr1: '', NoteYr2: '', NoteYr3: '', NoteYr4: '', NoteYr5: '', },</v>
      </c>
    </row>
    <row r="4" spans="1:37" x14ac:dyDescent="0.35">
      <c r="A4" t="s">
        <v>162</v>
      </c>
      <c r="B4">
        <v>3</v>
      </c>
      <c r="C4" t="s">
        <v>167</v>
      </c>
      <c r="F4" t="s">
        <v>166</v>
      </c>
      <c r="G4" t="s">
        <v>759</v>
      </c>
      <c r="H4" t="s">
        <v>331</v>
      </c>
      <c r="I4" t="s">
        <v>323</v>
      </c>
      <c r="J4">
        <v>127</v>
      </c>
      <c r="K4">
        <v>11</v>
      </c>
      <c r="L4">
        <v>1699</v>
      </c>
      <c r="M4">
        <v>3246</v>
      </c>
      <c r="N4">
        <v>1351</v>
      </c>
      <c r="T4" t="str">
        <f t="shared" si="0"/>
        <v xml:space="preserve">{ FssType: 'PL', </v>
      </c>
      <c r="U4" t="str">
        <f t="shared" si="1"/>
        <v xml:space="preserve">Seq: 3, </v>
      </c>
      <c r="V4" t="str">
        <f t="shared" si="2"/>
        <v xml:space="preserve">CatCode: 'GPL', </v>
      </c>
      <c r="W4" t="str">
        <f t="shared" si="3"/>
        <v xml:space="preserve">Item: 'Gross Profit (Loss)', </v>
      </c>
      <c r="X4" t="str">
        <f t="shared" si="4"/>
        <v xml:space="preserve">ItemType: 'CALC_CAT', </v>
      </c>
      <c r="Y4" t="str">
        <f t="shared" si="5"/>
        <v xml:space="preserve">Formula: 'Y0.SR+Y0.COGS', </v>
      </c>
      <c r="Z4" t="str">
        <f t="shared" si="6"/>
        <v xml:space="preserve">DependentItems: 'Y0.OPL', </v>
      </c>
      <c r="AA4" t="str">
        <f t="shared" si="7"/>
        <v xml:space="preserve">AmtYr1: 127, </v>
      </c>
      <c r="AB4" t="str">
        <f t="shared" si="8"/>
        <v xml:space="preserve">AmtYr2: 11, </v>
      </c>
      <c r="AC4" t="str">
        <f t="shared" si="9"/>
        <v xml:space="preserve">AmtYr3: 1699, </v>
      </c>
      <c r="AD4" t="str">
        <f t="shared" si="10"/>
        <v xml:space="preserve">AmtYr4: 3246, </v>
      </c>
      <c r="AE4" t="str">
        <f t="shared" si="11"/>
        <v xml:space="preserve">AmtYr5: 1351, </v>
      </c>
      <c r="AF4" t="str">
        <f t="shared" si="12"/>
        <v xml:space="preserve">NoteYr1: '', </v>
      </c>
      <c r="AG4" t="str">
        <f t="shared" si="13"/>
        <v xml:space="preserve">NoteYr2: '', </v>
      </c>
      <c r="AH4" t="str">
        <f t="shared" si="14"/>
        <v xml:space="preserve">NoteYr3: '', </v>
      </c>
      <c r="AI4" t="str">
        <f t="shared" si="15"/>
        <v xml:space="preserve">NoteYr4: '', </v>
      </c>
      <c r="AJ4" t="str">
        <f t="shared" si="16"/>
        <v>NoteYr5: '', },</v>
      </c>
      <c r="AK4" t="str">
        <f t="shared" si="17"/>
        <v>{ FssType: 'PL', Seq: 3, CatCode: 'GPL', Item: 'Gross Profit (Loss)', ItemType: 'CALC_CAT', Formula: 'Y0.SR+Y0.COGS', DependentItems: 'Y0.OPL', AmtYr1: 127, AmtYr2: 11, AmtYr3: 1699, AmtYr4: 3246, AmtYr5: 1351, NoteYr1: '', NoteYr2: '', NoteYr3: '', NoteYr4: '', NoteYr5: '', },</v>
      </c>
    </row>
    <row r="5" spans="1:37" x14ac:dyDescent="0.35">
      <c r="A5" t="s">
        <v>162</v>
      </c>
      <c r="B5">
        <v>4</v>
      </c>
      <c r="C5" t="s">
        <v>169</v>
      </c>
      <c r="F5" t="s">
        <v>168</v>
      </c>
      <c r="G5" t="s">
        <v>251</v>
      </c>
      <c r="H5" t="s">
        <v>141</v>
      </c>
      <c r="I5" t="s">
        <v>323</v>
      </c>
      <c r="J5">
        <v>-204</v>
      </c>
      <c r="K5">
        <v>-228</v>
      </c>
      <c r="L5">
        <v>-175</v>
      </c>
      <c r="M5">
        <v>-202</v>
      </c>
      <c r="N5">
        <v>-209</v>
      </c>
      <c r="T5" t="str">
        <f t="shared" si="0"/>
        <v xml:space="preserve">{ FssType: 'PL', </v>
      </c>
      <c r="U5" t="str">
        <f t="shared" si="1"/>
        <v xml:space="preserve">Seq: 4, </v>
      </c>
      <c r="V5" t="str">
        <f t="shared" si="2"/>
        <v xml:space="preserve">CatCode: 'SAE', </v>
      </c>
      <c r="W5" t="str">
        <f t="shared" si="3"/>
        <v xml:space="preserve">Item: 'Selling and Admin Expenses1', </v>
      </c>
      <c r="X5" t="str">
        <f t="shared" si="4"/>
        <v xml:space="preserve">ItemType: 'ITEMCAT', </v>
      </c>
      <c r="Y5" t="str">
        <f t="shared" si="5"/>
        <v xml:space="preserve">Formula: 'NA', </v>
      </c>
      <c r="Z5" t="str">
        <f t="shared" si="6"/>
        <v xml:space="preserve">DependentItems: 'Y0.OPL', </v>
      </c>
      <c r="AA5" t="str">
        <f t="shared" si="7"/>
        <v xml:space="preserve">AmtYr1: -204, </v>
      </c>
      <c r="AB5" t="str">
        <f t="shared" si="8"/>
        <v xml:space="preserve">AmtYr2: -228, </v>
      </c>
      <c r="AC5" t="str">
        <f t="shared" si="9"/>
        <v xml:space="preserve">AmtYr3: -175, </v>
      </c>
      <c r="AD5" t="str">
        <f t="shared" si="10"/>
        <v xml:space="preserve">AmtYr4: -202, </v>
      </c>
      <c r="AE5" t="str">
        <f t="shared" si="11"/>
        <v xml:space="preserve">AmtYr5: -209, </v>
      </c>
      <c r="AF5" t="str">
        <f t="shared" si="12"/>
        <v xml:space="preserve">NoteYr1: '', </v>
      </c>
      <c r="AG5" t="str">
        <f t="shared" si="13"/>
        <v xml:space="preserve">NoteYr2: '', </v>
      </c>
      <c r="AH5" t="str">
        <f t="shared" si="14"/>
        <v xml:space="preserve">NoteYr3: '', </v>
      </c>
      <c r="AI5" t="str">
        <f t="shared" si="15"/>
        <v xml:space="preserve">NoteYr4: '', </v>
      </c>
      <c r="AJ5" t="str">
        <f t="shared" si="16"/>
        <v>NoteYr5: '', },</v>
      </c>
      <c r="AK5" t="str">
        <f t="shared" si="17"/>
        <v>{ FssType: 'PL', Seq: 4, CatCode: 'SAE', Item: 'Selling and Admin Expenses1', ItemType: 'ITEMCAT', Formula: 'NA', DependentItems: 'Y0.OPL', AmtYr1: -204, AmtYr2: -228, AmtYr3: -175, AmtYr4: -202, AmtYr5: -209, NoteYr1: '', NoteYr2: '', NoteYr3: '', NoteYr4: '', NoteYr5: '', },</v>
      </c>
    </row>
    <row r="6" spans="1:37" x14ac:dyDescent="0.35">
      <c r="A6" t="s">
        <v>162</v>
      </c>
      <c r="B6">
        <v>5</v>
      </c>
      <c r="C6" t="s">
        <v>169</v>
      </c>
      <c r="F6" t="s">
        <v>180</v>
      </c>
      <c r="G6" t="s">
        <v>251</v>
      </c>
      <c r="H6" t="s">
        <v>141</v>
      </c>
      <c r="I6" t="s">
        <v>323</v>
      </c>
      <c r="M6">
        <v>0</v>
      </c>
      <c r="T6" t="str">
        <f t="shared" si="0"/>
        <v xml:space="preserve">{ FssType: 'PL', </v>
      </c>
      <c r="U6" t="str">
        <f t="shared" si="1"/>
        <v xml:space="preserve">Seq: 5, </v>
      </c>
      <c r="V6" t="str">
        <f t="shared" si="2"/>
        <v xml:space="preserve">CatCode: 'SAE', </v>
      </c>
      <c r="W6" t="str">
        <f t="shared" si="3"/>
        <v xml:space="preserve">Item: 'Selling and Admin Expenses2', </v>
      </c>
      <c r="X6" t="str">
        <f t="shared" si="4"/>
        <v xml:space="preserve">ItemType: 'ITEMCAT', </v>
      </c>
      <c r="Y6" t="str">
        <f t="shared" si="5"/>
        <v xml:space="preserve">Formula: 'NA', </v>
      </c>
      <c r="Z6" t="str">
        <f t="shared" si="6"/>
        <v xml:space="preserve">DependentItems: 'Y0.OPL', </v>
      </c>
      <c r="AA6" t="str">
        <f t="shared" si="7"/>
        <v xml:space="preserve">AmtYr1: null, </v>
      </c>
      <c r="AB6" t="str">
        <f t="shared" si="8"/>
        <v xml:space="preserve">AmtYr2: null, </v>
      </c>
      <c r="AC6" t="str">
        <f t="shared" si="9"/>
        <v xml:space="preserve">AmtYr3: null, </v>
      </c>
      <c r="AD6" t="str">
        <f t="shared" si="10"/>
        <v xml:space="preserve">AmtYr4: 0, </v>
      </c>
      <c r="AE6" t="str">
        <f t="shared" si="11"/>
        <v xml:space="preserve">AmtYr5: null, </v>
      </c>
      <c r="AF6" t="str">
        <f t="shared" si="12"/>
        <v xml:space="preserve">NoteYr1: '', </v>
      </c>
      <c r="AG6" t="str">
        <f t="shared" si="13"/>
        <v xml:space="preserve">NoteYr2: '', </v>
      </c>
      <c r="AH6" t="str">
        <f t="shared" si="14"/>
        <v xml:space="preserve">NoteYr3: '', </v>
      </c>
      <c r="AI6" t="str">
        <f t="shared" si="15"/>
        <v xml:space="preserve">NoteYr4: '', </v>
      </c>
      <c r="AJ6" t="str">
        <f t="shared" si="16"/>
        <v>NoteYr5: '', },</v>
      </c>
      <c r="AK6" t="str">
        <f t="shared" si="17"/>
        <v>{ FssType: 'PL', Seq: 5, CatCode: 'SAE', Item: 'Selling and Admin Expenses2', ItemType: 'ITEMCAT', Formula: 'NA', DependentItems: 'Y0.OPL', AmtYr1: null, AmtYr2: null, AmtYr3: null, AmtYr4: 0, AmtYr5: null, NoteYr1: '', NoteYr2: '', NoteYr3: '', NoteYr4: '', NoteYr5: '', },</v>
      </c>
    </row>
    <row r="7" spans="1:37" x14ac:dyDescent="0.35">
      <c r="A7" t="s">
        <v>162</v>
      </c>
      <c r="B7">
        <v>6</v>
      </c>
      <c r="C7" t="s">
        <v>171</v>
      </c>
      <c r="F7" t="s">
        <v>274</v>
      </c>
      <c r="G7" t="s">
        <v>251</v>
      </c>
      <c r="H7" t="s">
        <v>141</v>
      </c>
      <c r="I7" t="s">
        <v>323</v>
      </c>
      <c r="T7" t="str">
        <f t="shared" si="0"/>
        <v xml:space="preserve">{ FssType: 'PL', </v>
      </c>
      <c r="U7" t="str">
        <f t="shared" si="1"/>
        <v xml:space="preserve">Seq: 6, </v>
      </c>
      <c r="V7" t="str">
        <f t="shared" si="2"/>
        <v xml:space="preserve">CatCode: 'DRML', </v>
      </c>
      <c r="W7" t="str">
        <f t="shared" si="3"/>
        <v xml:space="preserve">Item: 'Directors\' Remuneration (Mainboard Listed)', </v>
      </c>
      <c r="X7" t="str">
        <f t="shared" si="4"/>
        <v xml:space="preserve">ItemType: 'ITEMCAT', </v>
      </c>
      <c r="Y7" t="str">
        <f t="shared" si="5"/>
        <v xml:space="preserve">Formula: 'NA', </v>
      </c>
      <c r="Z7" t="str">
        <f t="shared" si="6"/>
        <v xml:space="preserve">DependentItems: 'Y0.OPL', </v>
      </c>
      <c r="AA7" t="str">
        <f t="shared" si="7"/>
        <v xml:space="preserve">AmtYr1: null, </v>
      </c>
      <c r="AB7" t="str">
        <f t="shared" si="8"/>
        <v xml:space="preserve">AmtYr2: null, </v>
      </c>
      <c r="AC7" t="str">
        <f t="shared" si="9"/>
        <v xml:space="preserve">AmtYr3: null, </v>
      </c>
      <c r="AD7" t="str">
        <f t="shared" si="10"/>
        <v xml:space="preserve">AmtYr4: null, </v>
      </c>
      <c r="AE7" t="str">
        <f t="shared" si="11"/>
        <v xml:space="preserve">AmtYr5: null, </v>
      </c>
      <c r="AF7" t="str">
        <f t="shared" si="12"/>
        <v xml:space="preserve">NoteYr1: '', </v>
      </c>
      <c r="AG7" t="str">
        <f t="shared" si="13"/>
        <v xml:space="preserve">NoteYr2: '', </v>
      </c>
      <c r="AH7" t="str">
        <f t="shared" si="14"/>
        <v xml:space="preserve">NoteYr3: '', </v>
      </c>
      <c r="AI7" t="str">
        <f t="shared" si="15"/>
        <v xml:space="preserve">NoteYr4: '', </v>
      </c>
      <c r="AJ7" t="str">
        <f t="shared" si="16"/>
        <v>NoteYr5: '', },</v>
      </c>
      <c r="AK7" t="str">
        <f t="shared" si="17"/>
        <v>{ FssType: 'PL', Seq: 6, CatCode: 'DRML', Item: 'Directors\' Remuneration (Mainboard Listed)', ItemType: 'ITEMCAT', Formula: 'NA', DependentItems: 'Y0.OPL', AmtYr1: null, AmtYr2: null, AmtYr3: null, AmtYr4: null, AmtYr5: null, NoteYr1: '', NoteYr2: '', NoteYr3: '', NoteYr4: '', NoteYr5: '', },</v>
      </c>
    </row>
    <row r="8" spans="1:37" x14ac:dyDescent="0.35">
      <c r="A8" t="s">
        <v>162</v>
      </c>
      <c r="B8">
        <v>7</v>
      </c>
      <c r="C8" t="s">
        <v>173</v>
      </c>
      <c r="F8" t="s">
        <v>275</v>
      </c>
      <c r="G8" t="s">
        <v>251</v>
      </c>
      <c r="H8" t="s">
        <v>141</v>
      </c>
      <c r="I8" t="s">
        <v>323</v>
      </c>
      <c r="J8">
        <v>-10</v>
      </c>
      <c r="K8">
        <v>-10</v>
      </c>
      <c r="L8">
        <v>-10</v>
      </c>
      <c r="M8">
        <v>-10</v>
      </c>
      <c r="N8">
        <v>-10</v>
      </c>
      <c r="T8" t="str">
        <f t="shared" si="0"/>
        <v xml:space="preserve">{ FssType: 'PL', </v>
      </c>
      <c r="U8" t="str">
        <f t="shared" si="1"/>
        <v xml:space="preserve">Seq: 7, </v>
      </c>
      <c r="V8" t="str">
        <f t="shared" si="2"/>
        <v xml:space="preserve">CatCode: 'DRO', </v>
      </c>
      <c r="W8" t="str">
        <f t="shared" si="3"/>
        <v xml:space="preserve">Item: 'Directors\' Remuneration (Others)', </v>
      </c>
      <c r="X8" t="str">
        <f t="shared" si="4"/>
        <v xml:space="preserve">ItemType: 'ITEMCAT', </v>
      </c>
      <c r="Y8" t="str">
        <f t="shared" si="5"/>
        <v xml:space="preserve">Formula: 'NA', </v>
      </c>
      <c r="Z8" t="str">
        <f t="shared" si="6"/>
        <v xml:space="preserve">DependentItems: 'Y0.OPL', </v>
      </c>
      <c r="AA8" t="str">
        <f t="shared" si="7"/>
        <v xml:space="preserve">AmtYr1: -10, </v>
      </c>
      <c r="AB8" t="str">
        <f t="shared" si="8"/>
        <v xml:space="preserve">AmtYr2: -10, </v>
      </c>
      <c r="AC8" t="str">
        <f t="shared" si="9"/>
        <v xml:space="preserve">AmtYr3: -10, </v>
      </c>
      <c r="AD8" t="str">
        <f t="shared" si="10"/>
        <v xml:space="preserve">AmtYr4: -10, </v>
      </c>
      <c r="AE8" t="str">
        <f t="shared" si="11"/>
        <v xml:space="preserve">AmtYr5: -10, </v>
      </c>
      <c r="AF8" t="str">
        <f t="shared" si="12"/>
        <v xml:space="preserve">NoteYr1: '', </v>
      </c>
      <c r="AG8" t="str">
        <f t="shared" si="13"/>
        <v xml:space="preserve">NoteYr2: '', </v>
      </c>
      <c r="AH8" t="str">
        <f t="shared" si="14"/>
        <v xml:space="preserve">NoteYr3: '', </v>
      </c>
      <c r="AI8" t="str">
        <f t="shared" si="15"/>
        <v xml:space="preserve">NoteYr4: '', </v>
      </c>
      <c r="AJ8" t="str">
        <f t="shared" si="16"/>
        <v>NoteYr5: '', },</v>
      </c>
      <c r="AK8" t="str">
        <f t="shared" si="17"/>
        <v>{ FssType: 'PL', Seq: 7, CatCode: 'DRO', Item: 'Directors\' Remuneration (Others)', ItemType: 'ITEMCAT', Formula: 'NA', DependentItems: 'Y0.OPL', AmtYr1: -10, AmtYr2: -10, AmtYr3: -10, AmtYr4: -10, AmtYr5: -10, NoteYr1: '', NoteYr2: '', NoteYr3: '', NoteYr4: '', NoteYr5: '', },</v>
      </c>
    </row>
    <row r="9" spans="1:37" x14ac:dyDescent="0.35">
      <c r="A9" t="s">
        <v>162</v>
      </c>
      <c r="B9">
        <v>8</v>
      </c>
      <c r="C9" t="s">
        <v>175</v>
      </c>
      <c r="F9" t="s">
        <v>174</v>
      </c>
      <c r="G9" t="s">
        <v>251</v>
      </c>
      <c r="H9" t="s">
        <v>141</v>
      </c>
      <c r="I9" t="s">
        <v>323</v>
      </c>
      <c r="J9">
        <v>-1</v>
      </c>
      <c r="L9">
        <v>-237</v>
      </c>
      <c r="M9">
        <v>-320</v>
      </c>
      <c r="N9">
        <v>-234</v>
      </c>
      <c r="T9" t="str">
        <f t="shared" si="0"/>
        <v xml:space="preserve">{ FssType: 'PL', </v>
      </c>
      <c r="U9" t="str">
        <f t="shared" si="1"/>
        <v xml:space="preserve">Seq: 8, </v>
      </c>
      <c r="V9" t="str">
        <f t="shared" si="2"/>
        <v xml:space="preserve">CatCode: 'IE', </v>
      </c>
      <c r="W9" t="str">
        <f t="shared" si="3"/>
        <v xml:space="preserve">Item: 'Interest Expense', </v>
      </c>
      <c r="X9" t="str">
        <f t="shared" si="4"/>
        <v xml:space="preserve">ItemType: 'ITEMCAT', </v>
      </c>
      <c r="Y9" t="str">
        <f t="shared" si="5"/>
        <v xml:space="preserve">Formula: 'NA', </v>
      </c>
      <c r="Z9" t="str">
        <f t="shared" si="6"/>
        <v xml:space="preserve">DependentItems: 'Y0.OPL', </v>
      </c>
      <c r="AA9" t="str">
        <f t="shared" si="7"/>
        <v xml:space="preserve">AmtYr1: -1, </v>
      </c>
      <c r="AB9" t="str">
        <f t="shared" si="8"/>
        <v xml:space="preserve">AmtYr2: null, </v>
      </c>
      <c r="AC9" t="str">
        <f t="shared" si="9"/>
        <v xml:space="preserve">AmtYr3: -237, </v>
      </c>
      <c r="AD9" t="str">
        <f t="shared" si="10"/>
        <v xml:space="preserve">AmtYr4: -320, </v>
      </c>
      <c r="AE9" t="str">
        <f t="shared" si="11"/>
        <v xml:space="preserve">AmtYr5: -234, </v>
      </c>
      <c r="AF9" t="str">
        <f t="shared" si="12"/>
        <v xml:space="preserve">NoteYr1: '', </v>
      </c>
      <c r="AG9" t="str">
        <f t="shared" si="13"/>
        <v xml:space="preserve">NoteYr2: '', </v>
      </c>
      <c r="AH9" t="str">
        <f t="shared" si="14"/>
        <v xml:space="preserve">NoteYr3: '', </v>
      </c>
      <c r="AI9" t="str">
        <f t="shared" si="15"/>
        <v xml:space="preserve">NoteYr4: '', </v>
      </c>
      <c r="AJ9" t="str">
        <f t="shared" si="16"/>
        <v>NoteYr5: '', },</v>
      </c>
      <c r="AK9" t="str">
        <f t="shared" si="17"/>
        <v>{ FssType: 'PL', Seq: 8, CatCode: 'IE', Item: 'Interest Expense', ItemType: 'ITEMCAT', Formula: 'NA', DependentItems: 'Y0.OPL', AmtYr1: -1, AmtYr2: null, AmtYr3: -237, AmtYr4: -320, AmtYr5: -234, NoteYr1: '', NoteYr2: '', NoteYr3: '', NoteYr4: '', NoteYr5: '', },</v>
      </c>
    </row>
    <row r="10" spans="1:37" x14ac:dyDescent="0.35">
      <c r="A10" t="s">
        <v>162</v>
      </c>
      <c r="B10">
        <v>9</v>
      </c>
      <c r="C10" t="s">
        <v>177</v>
      </c>
      <c r="F10" t="s">
        <v>176</v>
      </c>
      <c r="G10" t="s">
        <v>251</v>
      </c>
      <c r="H10" t="s">
        <v>141</v>
      </c>
      <c r="I10" t="s">
        <v>323</v>
      </c>
      <c r="J10">
        <v>-444</v>
      </c>
      <c r="K10">
        <v>-444</v>
      </c>
      <c r="L10">
        <v>-66</v>
      </c>
      <c r="M10">
        <v>-75</v>
      </c>
      <c r="N10">
        <v>-75</v>
      </c>
      <c r="T10" t="str">
        <f t="shared" si="0"/>
        <v xml:space="preserve">{ FssType: 'PL', </v>
      </c>
      <c r="U10" t="str">
        <f t="shared" si="1"/>
        <v xml:space="preserve">Seq: 9, </v>
      </c>
      <c r="V10" t="str">
        <f t="shared" si="2"/>
        <v xml:space="preserve">CatCode: 'DEP', </v>
      </c>
      <c r="W10" t="str">
        <f t="shared" si="3"/>
        <v xml:space="preserve">Item: 'Depreciation', </v>
      </c>
      <c r="X10" t="str">
        <f t="shared" si="4"/>
        <v xml:space="preserve">ItemType: 'ITEMCAT', </v>
      </c>
      <c r="Y10" t="str">
        <f t="shared" si="5"/>
        <v xml:space="preserve">Formula: 'NA', </v>
      </c>
      <c r="Z10" t="str">
        <f t="shared" si="6"/>
        <v xml:space="preserve">DependentItems: 'Y0.OPL', </v>
      </c>
      <c r="AA10" t="str">
        <f t="shared" si="7"/>
        <v xml:space="preserve">AmtYr1: -444, </v>
      </c>
      <c r="AB10" t="str">
        <f t="shared" si="8"/>
        <v xml:space="preserve">AmtYr2: -444, </v>
      </c>
      <c r="AC10" t="str">
        <f t="shared" si="9"/>
        <v xml:space="preserve">AmtYr3: -66, </v>
      </c>
      <c r="AD10" t="str">
        <f t="shared" si="10"/>
        <v xml:space="preserve">AmtYr4: -75, </v>
      </c>
      <c r="AE10" t="str">
        <f t="shared" si="11"/>
        <v xml:space="preserve">AmtYr5: -75, </v>
      </c>
      <c r="AF10" t="str">
        <f t="shared" si="12"/>
        <v xml:space="preserve">NoteYr1: '', </v>
      </c>
      <c r="AG10" t="str">
        <f t="shared" si="13"/>
        <v xml:space="preserve">NoteYr2: '', </v>
      </c>
      <c r="AH10" t="str">
        <f t="shared" si="14"/>
        <v xml:space="preserve">NoteYr3: '', </v>
      </c>
      <c r="AI10" t="str">
        <f t="shared" si="15"/>
        <v xml:space="preserve">NoteYr4: '', </v>
      </c>
      <c r="AJ10" t="str">
        <f t="shared" si="16"/>
        <v>NoteYr5: '', },</v>
      </c>
      <c r="AK10" t="str">
        <f t="shared" si="17"/>
        <v>{ FssType: 'PL', Seq: 9, CatCode: 'DEP', Item: 'Depreciation', ItemType: 'ITEMCAT', Formula: 'NA', DependentItems: 'Y0.OPL', AmtYr1: -444, AmtYr2: -444, AmtYr3: -66, AmtYr4: -75, AmtYr5: -75, NoteYr1: '', NoteYr2: '', NoteYr3: '', NoteYr4: '', NoteYr5: '', },</v>
      </c>
    </row>
    <row r="11" spans="1:37" x14ac:dyDescent="0.35">
      <c r="A11" t="s">
        <v>162</v>
      </c>
      <c r="B11">
        <v>10</v>
      </c>
      <c r="C11" t="s">
        <v>179</v>
      </c>
      <c r="F11" t="s">
        <v>178</v>
      </c>
      <c r="G11" t="s">
        <v>251</v>
      </c>
      <c r="H11" t="s">
        <v>141</v>
      </c>
      <c r="I11" t="s">
        <v>323</v>
      </c>
      <c r="T11" t="str">
        <f t="shared" si="0"/>
        <v xml:space="preserve">{ FssType: 'PL', </v>
      </c>
      <c r="U11" t="str">
        <f t="shared" si="1"/>
        <v xml:space="preserve">Seq: 10, </v>
      </c>
      <c r="V11" t="str">
        <f t="shared" si="2"/>
        <v xml:space="preserve">CatCode: 'AMORT', </v>
      </c>
      <c r="W11" t="str">
        <f t="shared" si="3"/>
        <v xml:space="preserve">Item: 'Amortisation', </v>
      </c>
      <c r="X11" t="str">
        <f t="shared" si="4"/>
        <v xml:space="preserve">ItemType: 'ITEMCAT', </v>
      </c>
      <c r="Y11" t="str">
        <f t="shared" si="5"/>
        <v xml:space="preserve">Formula: 'NA', </v>
      </c>
      <c r="Z11" t="str">
        <f t="shared" si="6"/>
        <v xml:space="preserve">DependentItems: 'Y0.OPL', </v>
      </c>
      <c r="AA11" t="str">
        <f t="shared" si="7"/>
        <v xml:space="preserve">AmtYr1: null, </v>
      </c>
      <c r="AB11" t="str">
        <f t="shared" si="8"/>
        <v xml:space="preserve">AmtYr2: null, </v>
      </c>
      <c r="AC11" t="str">
        <f t="shared" si="9"/>
        <v xml:space="preserve">AmtYr3: null, </v>
      </c>
      <c r="AD11" t="str">
        <f t="shared" si="10"/>
        <v xml:space="preserve">AmtYr4: null, </v>
      </c>
      <c r="AE11" t="str">
        <f t="shared" si="11"/>
        <v xml:space="preserve">AmtYr5: null, </v>
      </c>
      <c r="AF11" t="str">
        <f t="shared" si="12"/>
        <v xml:space="preserve">NoteYr1: '', </v>
      </c>
      <c r="AG11" t="str">
        <f t="shared" si="13"/>
        <v xml:space="preserve">NoteYr2: '', </v>
      </c>
      <c r="AH11" t="str">
        <f t="shared" si="14"/>
        <v xml:space="preserve">NoteYr3: '', </v>
      </c>
      <c r="AI11" t="str">
        <f t="shared" si="15"/>
        <v xml:space="preserve">NoteYr4: '', </v>
      </c>
      <c r="AJ11" t="str">
        <f t="shared" si="16"/>
        <v>NoteYr5: '', },</v>
      </c>
      <c r="AK11" t="str">
        <f t="shared" si="17"/>
        <v>{ FssType: 'PL', Seq: 10, CatCode: 'AMORT', Item: 'Amortisation', ItemType: 'ITEMCAT', Formula: 'NA', DependentItems: 'Y0.OPL', AmtYr1: null, AmtYr2: null, AmtYr3: null, AmtYr4: null, AmtYr5: null, NoteYr1: '', NoteYr2: '', NoteYr3: '', NoteYr4: '', NoteYr5: '', },</v>
      </c>
    </row>
    <row r="12" spans="1:37" x14ac:dyDescent="0.35">
      <c r="A12" t="s">
        <v>162</v>
      </c>
      <c r="B12">
        <v>11</v>
      </c>
      <c r="C12" t="s">
        <v>182</v>
      </c>
      <c r="F12" t="s">
        <v>181</v>
      </c>
      <c r="G12" t="s">
        <v>251</v>
      </c>
      <c r="H12" t="s">
        <v>141</v>
      </c>
      <c r="I12" t="s">
        <v>323</v>
      </c>
      <c r="J12">
        <v>-94</v>
      </c>
      <c r="K12">
        <v>0</v>
      </c>
      <c r="L12">
        <v>0</v>
      </c>
      <c r="M12">
        <v>0</v>
      </c>
      <c r="T12" t="str">
        <f t="shared" si="0"/>
        <v xml:space="preserve">{ FssType: 'PL', </v>
      </c>
      <c r="U12" t="str">
        <f t="shared" si="1"/>
        <v xml:space="preserve">Seq: 11, </v>
      </c>
      <c r="V12" t="str">
        <f t="shared" si="2"/>
        <v xml:space="preserve">CatCode: 'FXGL', </v>
      </c>
      <c r="W12" t="str">
        <f t="shared" si="3"/>
        <v xml:space="preserve">Item: 'FX Gains / Losses1', </v>
      </c>
      <c r="X12" t="str">
        <f t="shared" si="4"/>
        <v xml:space="preserve">ItemType: 'ITEMCAT', </v>
      </c>
      <c r="Y12" t="str">
        <f t="shared" si="5"/>
        <v xml:space="preserve">Formula: 'NA', </v>
      </c>
      <c r="Z12" t="str">
        <f t="shared" si="6"/>
        <v xml:space="preserve">DependentItems: 'Y0.OPL', </v>
      </c>
      <c r="AA12" t="str">
        <f t="shared" si="7"/>
        <v xml:space="preserve">AmtYr1: -94, </v>
      </c>
      <c r="AB12" t="str">
        <f t="shared" si="8"/>
        <v xml:space="preserve">AmtYr2: 0, </v>
      </c>
      <c r="AC12" t="str">
        <f t="shared" si="9"/>
        <v xml:space="preserve">AmtYr3: 0, </v>
      </c>
      <c r="AD12" t="str">
        <f t="shared" si="10"/>
        <v xml:space="preserve">AmtYr4: 0, </v>
      </c>
      <c r="AE12" t="str">
        <f t="shared" si="11"/>
        <v xml:space="preserve">AmtYr5: null, </v>
      </c>
      <c r="AF12" t="str">
        <f t="shared" si="12"/>
        <v xml:space="preserve">NoteYr1: '', </v>
      </c>
      <c r="AG12" t="str">
        <f t="shared" si="13"/>
        <v xml:space="preserve">NoteYr2: '', </v>
      </c>
      <c r="AH12" t="str">
        <f t="shared" si="14"/>
        <v xml:space="preserve">NoteYr3: '', </v>
      </c>
      <c r="AI12" t="str">
        <f t="shared" si="15"/>
        <v xml:space="preserve">NoteYr4: '', </v>
      </c>
      <c r="AJ12" t="str">
        <f t="shared" si="16"/>
        <v>NoteYr5: '', },</v>
      </c>
      <c r="AK12" t="str">
        <f t="shared" si="17"/>
        <v>{ FssType: 'PL', Seq: 11, CatCode: 'FXGL', Item: 'FX Gains / Losses1', ItemType: 'ITEMCAT', Formula: 'NA', DependentItems: 'Y0.OPL', AmtYr1: -94, AmtYr2: 0, AmtYr3: 0, AmtYr4: 0, AmtYr5: null, NoteYr1: '', NoteYr2: '', NoteYr3: '', NoteYr4: '', NoteYr5: '', },</v>
      </c>
    </row>
    <row r="13" spans="1:37" x14ac:dyDescent="0.35">
      <c r="A13" t="s">
        <v>162</v>
      </c>
      <c r="B13">
        <v>12</v>
      </c>
      <c r="C13" t="s">
        <v>184</v>
      </c>
      <c r="F13" t="s">
        <v>183</v>
      </c>
      <c r="G13" t="s">
        <v>251</v>
      </c>
      <c r="H13" t="s">
        <v>141</v>
      </c>
      <c r="I13" t="s">
        <v>323</v>
      </c>
      <c r="T13" t="str">
        <f t="shared" si="0"/>
        <v xml:space="preserve">{ FssType: 'PL', </v>
      </c>
      <c r="U13" t="str">
        <f t="shared" si="1"/>
        <v xml:space="preserve">Seq: 12, </v>
      </c>
      <c r="V13" t="str">
        <f t="shared" si="2"/>
        <v xml:space="preserve">CatCode: 'OE', </v>
      </c>
      <c r="W13" t="str">
        <f t="shared" si="3"/>
        <v xml:space="preserve">Item: 'Other Expenses1', </v>
      </c>
      <c r="X13" t="str">
        <f t="shared" si="4"/>
        <v xml:space="preserve">ItemType: 'ITEMCAT', </v>
      </c>
      <c r="Y13" t="str">
        <f t="shared" si="5"/>
        <v xml:space="preserve">Formula: 'NA', </v>
      </c>
      <c r="Z13" t="str">
        <f t="shared" si="6"/>
        <v xml:space="preserve">DependentItems: 'Y0.OPL', </v>
      </c>
      <c r="AA13" t="str">
        <f t="shared" si="7"/>
        <v xml:space="preserve">AmtYr1: null, </v>
      </c>
      <c r="AB13" t="str">
        <f t="shared" si="8"/>
        <v xml:space="preserve">AmtYr2: null, </v>
      </c>
      <c r="AC13" t="str">
        <f t="shared" si="9"/>
        <v xml:space="preserve">AmtYr3: null, </v>
      </c>
      <c r="AD13" t="str">
        <f t="shared" si="10"/>
        <v xml:space="preserve">AmtYr4: null, </v>
      </c>
      <c r="AE13" t="str">
        <f t="shared" si="11"/>
        <v xml:space="preserve">AmtYr5: null, </v>
      </c>
      <c r="AF13" t="str">
        <f t="shared" si="12"/>
        <v xml:space="preserve">NoteYr1: '', </v>
      </c>
      <c r="AG13" t="str">
        <f t="shared" si="13"/>
        <v xml:space="preserve">NoteYr2: '', </v>
      </c>
      <c r="AH13" t="str">
        <f t="shared" si="14"/>
        <v xml:space="preserve">NoteYr3: '', </v>
      </c>
      <c r="AI13" t="str">
        <f t="shared" si="15"/>
        <v xml:space="preserve">NoteYr4: '', </v>
      </c>
      <c r="AJ13" t="str">
        <f t="shared" si="16"/>
        <v>NoteYr5: '', },</v>
      </c>
      <c r="AK13" t="str">
        <f t="shared" si="17"/>
        <v>{ FssType: 'PL', Seq: 12, CatCode: 'OE', Item: 'Other Expenses1', ItemType: 'ITEMCAT', Formula: 'NA', DependentItems: 'Y0.OPL', AmtYr1: null, AmtYr2: null, AmtYr3: null, AmtYr4: null, AmtYr5: null, NoteYr1: '', NoteYr2: '', NoteYr3: '', NoteYr4: '', NoteYr5: '', },</v>
      </c>
    </row>
    <row r="14" spans="1:37" x14ac:dyDescent="0.35">
      <c r="A14" s="8" t="s">
        <v>162</v>
      </c>
      <c r="B14" s="11">
        <v>13</v>
      </c>
      <c r="C14" s="11" t="s">
        <v>186</v>
      </c>
      <c r="D14" s="11"/>
      <c r="E14" s="11"/>
      <c r="F14" s="11" t="s">
        <v>185</v>
      </c>
      <c r="G14" t="s">
        <v>759</v>
      </c>
      <c r="H14" s="11" t="s">
        <v>780</v>
      </c>
      <c r="I14" t="s">
        <v>324</v>
      </c>
      <c r="J14">
        <v>-626</v>
      </c>
      <c r="K14">
        <v>-671</v>
      </c>
      <c r="L14">
        <v>1211</v>
      </c>
      <c r="M14">
        <v>2639</v>
      </c>
      <c r="N14">
        <v>823</v>
      </c>
      <c r="T14" t="str">
        <f t="shared" si="0"/>
        <v xml:space="preserve">{ FssType: 'PL', </v>
      </c>
      <c r="U14" t="str">
        <f t="shared" si="1"/>
        <v xml:space="preserve">Seq: 13, </v>
      </c>
      <c r="V14" t="str">
        <f t="shared" si="2"/>
        <v xml:space="preserve">CatCode: 'OPL', </v>
      </c>
      <c r="W14" t="str">
        <f t="shared" si="3"/>
        <v xml:space="preserve">Item: 'Operating Profit (Loss)', </v>
      </c>
      <c r="X14" t="str">
        <f t="shared" si="4"/>
        <v xml:space="preserve">ItemType: 'CALC_CAT', </v>
      </c>
      <c r="Y14" t="str">
        <f t="shared" si="5"/>
        <v xml:space="preserve">Formula: 'Y0.GPL+Y0.SAE+Y0.DRML+Y0.DRO+Y0.IE+Y0.DEP+Y0.AMORT+Y0.FXGL+Y0.OE', </v>
      </c>
      <c r="Z14" t="str">
        <f t="shared" si="6"/>
        <v xml:space="preserve">DependentItems: 'Y0.NPBT', </v>
      </c>
      <c r="AA14" t="str">
        <f t="shared" si="7"/>
        <v xml:space="preserve">AmtYr1: -626, </v>
      </c>
      <c r="AB14" t="str">
        <f t="shared" si="8"/>
        <v xml:space="preserve">AmtYr2: -671, </v>
      </c>
      <c r="AC14" t="str">
        <f t="shared" si="9"/>
        <v xml:space="preserve">AmtYr3: 1211, </v>
      </c>
      <c r="AD14" t="str">
        <f t="shared" si="10"/>
        <v xml:space="preserve">AmtYr4: 2639, </v>
      </c>
      <c r="AE14" t="str">
        <f t="shared" si="11"/>
        <v xml:space="preserve">AmtYr5: 823, </v>
      </c>
      <c r="AF14" t="str">
        <f t="shared" si="12"/>
        <v xml:space="preserve">NoteYr1: '', </v>
      </c>
      <c r="AG14" t="str">
        <f t="shared" si="13"/>
        <v xml:space="preserve">NoteYr2: '', </v>
      </c>
      <c r="AH14" t="str">
        <f t="shared" si="14"/>
        <v xml:space="preserve">NoteYr3: '', </v>
      </c>
      <c r="AI14" t="str">
        <f t="shared" si="15"/>
        <v xml:space="preserve">NoteYr4: '', </v>
      </c>
      <c r="AJ14" t="str">
        <f t="shared" si="16"/>
        <v>NoteYr5: '', },</v>
      </c>
      <c r="AK14" t="str">
        <f t="shared" si="17"/>
        <v>{ FssType: 'PL', Seq: 13, CatCode: 'OPL', Item: 'Operating Profit (Loss)', ItemType: 'CALC_CAT', Formula: 'Y0.GPL+Y0.SAE+Y0.DRML+Y0.DRO+Y0.IE+Y0.DEP+Y0.AMORT+Y0.FXGL+Y0.OE', DependentItems: 'Y0.NPBT', AmtYr1: -626, AmtYr2: -671, AmtYr3: 1211, AmtYr4: 2639, AmtYr5: 823, NoteYr1: '', NoteYr2: '', NoteYr3: '', NoteYr4: '', NoteYr5: '', },</v>
      </c>
    </row>
    <row r="15" spans="1:37" x14ac:dyDescent="0.35">
      <c r="A15" t="s">
        <v>162</v>
      </c>
      <c r="B15">
        <v>14</v>
      </c>
      <c r="C15" t="s">
        <v>594</v>
      </c>
      <c r="F15" t="s">
        <v>595</v>
      </c>
      <c r="G15" t="s">
        <v>251</v>
      </c>
      <c r="H15" t="s">
        <v>141</v>
      </c>
      <c r="I15" t="s">
        <v>324</v>
      </c>
      <c r="T15" t="str">
        <f t="shared" si="0"/>
        <v xml:space="preserve">{ FssType: 'PL', </v>
      </c>
      <c r="U15" t="str">
        <f t="shared" ref="U15" si="18">B$1 &amp; ": " &amp; B15 &amp; ", "</f>
        <v xml:space="preserve">Seq: 14, </v>
      </c>
      <c r="V15" t="str">
        <f t="shared" ref="V15" si="19">C$1 &amp; ": '" &amp; C15 &amp; "', "</f>
        <v xml:space="preserve">CatCode: 'SACPL', </v>
      </c>
      <c r="W15" t="str">
        <f t="shared" ref="W15" si="20">F$1 &amp; ": '" &amp; F15 &amp; "', "</f>
        <v xml:space="preserve">Item: 'Share of Profits (Losses) of Associated Companies', </v>
      </c>
      <c r="X15" t="str">
        <f t="shared" ref="X15" si="21">G$1 &amp; ": '" &amp; G15 &amp; "', "</f>
        <v xml:space="preserve">ItemType: 'ITEMCAT', </v>
      </c>
      <c r="Y15" t="str">
        <f t="shared" ref="Y15" si="22">H$1 &amp; ": '" &amp; H15 &amp; "', "</f>
        <v xml:space="preserve">Formula: 'NA', </v>
      </c>
      <c r="Z15" t="str">
        <f t="shared" ref="Z15" si="23">I$1 &amp; ": '" &amp; I15 &amp; "', "</f>
        <v xml:space="preserve">DependentItems: 'Y0.NPBT', </v>
      </c>
      <c r="AA15" t="str">
        <f t="shared" ref="AA15" si="24" xml:space="preserve"> J$1 &amp; ": " &amp; IF(J15="","null", J15) &amp; ", "</f>
        <v xml:space="preserve">AmtYr1: null, </v>
      </c>
      <c r="AB15" t="str">
        <f t="shared" ref="AB15" si="25" xml:space="preserve"> K$1 &amp; ": " &amp; IF(K15="","null", K15) &amp; ", "</f>
        <v xml:space="preserve">AmtYr2: null, </v>
      </c>
      <c r="AC15" t="str">
        <f t="shared" ref="AC15" si="26" xml:space="preserve"> L$1 &amp; ": " &amp; IF(L15="","null", L15) &amp; ", "</f>
        <v xml:space="preserve">AmtYr3: null, </v>
      </c>
      <c r="AD15" t="str">
        <f t="shared" ref="AD15" si="27" xml:space="preserve"> M$1 &amp; ": " &amp; IF(M15="","null", M15) &amp; ", "</f>
        <v xml:space="preserve">AmtYr4: null, </v>
      </c>
      <c r="AE15" t="str">
        <f t="shared" ref="AE15" si="28" xml:space="preserve"> N$1 &amp; ": " &amp; IF(N15="","null", N15) &amp; ", "</f>
        <v xml:space="preserve">AmtYr5: null, </v>
      </c>
      <c r="AF15" t="str">
        <f t="shared" ref="AF15" si="29" xml:space="preserve"> O$1 &amp; ": '" &amp; O15 &amp; "', "</f>
        <v xml:space="preserve">NoteYr1: '', </v>
      </c>
      <c r="AG15" t="str">
        <f t="shared" ref="AG15" si="30" xml:space="preserve"> P$1 &amp; ": '" &amp; P15 &amp; "', "</f>
        <v xml:space="preserve">NoteYr2: '', </v>
      </c>
      <c r="AH15" t="str">
        <f t="shared" ref="AH15" si="31" xml:space="preserve"> Q$1 &amp; ": '" &amp; Q15 &amp; "', "</f>
        <v xml:space="preserve">NoteYr3: '', </v>
      </c>
      <c r="AI15" t="str">
        <f t="shared" ref="AI15" si="32" xml:space="preserve"> R$1 &amp; ": '" &amp; R15 &amp; "', "</f>
        <v xml:space="preserve">NoteYr4: '', </v>
      </c>
      <c r="AJ15" t="str">
        <f t="shared" ref="AJ15" si="33" xml:space="preserve"> S$1 &amp; ": '" &amp; S15 &amp; "', },"</f>
        <v>NoteYr5: '', },</v>
      </c>
      <c r="AK15" t="str">
        <f t="shared" ref="AK15" si="34">T15&amp;U15&amp;V15&amp;W15&amp;X15&amp;Y15&amp;Z15&amp;AA15&amp;AB15&amp;AC15&amp;AD15&amp;AE15&amp;AF15&amp;AG15&amp;AH15&amp;AI15&amp;AJ15</f>
        <v>{ FssType: 'PL', Seq: 14, CatCode: 'SACPL', Item: 'Share of Profits (Losses) of Associated Companies', ItemType: 'ITEMCAT', Formula: 'NA', DependentItems: 'Y0.NPBT', AmtYr1: null, AmtYr2: null, AmtYr3: null, AmtYr4: null, AmtYr5: null, NoteYr1: '', NoteYr2: '', NoteYr3: '', NoteYr4: '', NoteYr5: '', },</v>
      </c>
    </row>
    <row r="16" spans="1:37" x14ac:dyDescent="0.35">
      <c r="A16" t="s">
        <v>162</v>
      </c>
      <c r="B16">
        <v>16</v>
      </c>
      <c r="C16" t="s">
        <v>189</v>
      </c>
      <c r="F16" t="s">
        <v>188</v>
      </c>
      <c r="G16" t="s">
        <v>251</v>
      </c>
      <c r="H16" t="s">
        <v>141</v>
      </c>
      <c r="I16" t="s">
        <v>324</v>
      </c>
      <c r="J16">
        <v>65</v>
      </c>
      <c r="K16">
        <v>68</v>
      </c>
      <c r="L16">
        <v>68</v>
      </c>
      <c r="M16">
        <v>52</v>
      </c>
      <c r="N16">
        <v>41</v>
      </c>
      <c r="T16" t="str">
        <f t="shared" si="0"/>
        <v xml:space="preserve">{ FssType: 'PL', </v>
      </c>
      <c r="U16" t="str">
        <f>B$1 &amp; ": " &amp; B16 &amp; ", "</f>
        <v xml:space="preserve">Seq: 16, </v>
      </c>
      <c r="V16" t="str">
        <f>C$1 &amp; ": '" &amp; C16 &amp; "', "</f>
        <v xml:space="preserve">CatCode: 'OI', </v>
      </c>
      <c r="W16" t="str">
        <f t="shared" ref="W16:Z17" si="35">F$1 &amp; ": '" &amp; F16 &amp; "', "</f>
        <v xml:space="preserve">Item: 'FD Interest', </v>
      </c>
      <c r="X16" t="str">
        <f t="shared" si="35"/>
        <v xml:space="preserve">ItemType: 'ITEMCAT', </v>
      </c>
      <c r="Y16" t="str">
        <f t="shared" si="35"/>
        <v xml:space="preserve">Formula: 'NA', </v>
      </c>
      <c r="Z16" t="str">
        <f t="shared" si="35"/>
        <v xml:space="preserve">DependentItems: 'Y0.NPBT', </v>
      </c>
      <c r="AA16" t="str">
        <f t="shared" ref="AA16:AE17" si="36" xml:space="preserve"> J$1 &amp; ": " &amp; IF(J16="","null", J16) &amp; ", "</f>
        <v xml:space="preserve">AmtYr1: 65, </v>
      </c>
      <c r="AB16" t="str">
        <f t="shared" si="36"/>
        <v xml:space="preserve">AmtYr2: 68, </v>
      </c>
      <c r="AC16" t="str">
        <f t="shared" si="36"/>
        <v xml:space="preserve">AmtYr3: 68, </v>
      </c>
      <c r="AD16" t="str">
        <f t="shared" si="36"/>
        <v xml:space="preserve">AmtYr4: 52, </v>
      </c>
      <c r="AE16" t="str">
        <f t="shared" si="36"/>
        <v xml:space="preserve">AmtYr5: 41, </v>
      </c>
      <c r="AF16" t="str">
        <f t="shared" ref="AF16:AI17" si="37" xml:space="preserve"> O$1 &amp; ": '" &amp; O16 &amp; "', "</f>
        <v xml:space="preserve">NoteYr1: '', </v>
      </c>
      <c r="AG16" t="str">
        <f t="shared" si="37"/>
        <v xml:space="preserve">NoteYr2: '', </v>
      </c>
      <c r="AH16" t="str">
        <f t="shared" si="37"/>
        <v xml:space="preserve">NoteYr3: '', </v>
      </c>
      <c r="AI16" t="str">
        <f t="shared" si="37"/>
        <v xml:space="preserve">NoteYr4: '', </v>
      </c>
      <c r="AJ16" t="str">
        <f xml:space="preserve"> S$1 &amp; ": '" &amp; S16 &amp; "', },"</f>
        <v>NoteYr5: '', },</v>
      </c>
      <c r="AK16" t="str">
        <f>T16&amp;U16&amp;V16&amp;W16&amp;X16&amp;Y16&amp;Z16&amp;AA16&amp;AB16&amp;AC16&amp;AD16&amp;AE16&amp;AF16&amp;AG16&amp;AH16&amp;AI16&amp;AJ16</f>
        <v>{ FssType: 'PL', Seq: 16, CatCode: 'OI', Item: 'FD Interest', ItemType: 'ITEMCAT', Formula: 'NA', DependentItems: 'Y0.NPBT', AmtYr1: 65, AmtYr2: 68, AmtYr3: 68, AmtYr4: 52, AmtYr5: 41, NoteYr1: '', NoteYr2: '', NoteYr3: '', NoteYr4: '', NoteYr5: '', },</v>
      </c>
    </row>
    <row r="17" spans="1:37" x14ac:dyDescent="0.35">
      <c r="A17" t="s">
        <v>162</v>
      </c>
      <c r="B17">
        <v>17</v>
      </c>
      <c r="C17" t="s">
        <v>189</v>
      </c>
      <c r="F17" t="s">
        <v>190</v>
      </c>
      <c r="G17" t="s">
        <v>251</v>
      </c>
      <c r="H17" t="s">
        <v>141</v>
      </c>
      <c r="I17" t="s">
        <v>324</v>
      </c>
      <c r="M17">
        <v>964</v>
      </c>
      <c r="N17">
        <v>642</v>
      </c>
      <c r="T17" t="str">
        <f t="shared" si="0"/>
        <v xml:space="preserve">{ FssType: 'PL', </v>
      </c>
      <c r="U17" t="str">
        <f>B$1 &amp; ": " &amp; B17 &amp; ", "</f>
        <v xml:space="preserve">Seq: 17, </v>
      </c>
      <c r="V17" t="str">
        <f>C$1 &amp; ": '" &amp; C17 &amp; "', "</f>
        <v xml:space="preserve">CatCode: 'OI', </v>
      </c>
      <c r="W17" t="str">
        <f t="shared" si="35"/>
        <v xml:space="preserve">Item: 'Non- operating Income', </v>
      </c>
      <c r="X17" t="str">
        <f t="shared" si="35"/>
        <v xml:space="preserve">ItemType: 'ITEMCAT', </v>
      </c>
      <c r="Y17" t="str">
        <f t="shared" si="35"/>
        <v xml:space="preserve">Formula: 'NA', </v>
      </c>
      <c r="Z17" t="str">
        <f t="shared" si="35"/>
        <v xml:space="preserve">DependentItems: 'Y0.NPBT', </v>
      </c>
      <c r="AA17" t="str">
        <f t="shared" si="36"/>
        <v xml:space="preserve">AmtYr1: null, </v>
      </c>
      <c r="AB17" t="str">
        <f t="shared" si="36"/>
        <v xml:space="preserve">AmtYr2: null, </v>
      </c>
      <c r="AC17" t="str">
        <f t="shared" si="36"/>
        <v xml:space="preserve">AmtYr3: null, </v>
      </c>
      <c r="AD17" t="str">
        <f t="shared" si="36"/>
        <v xml:space="preserve">AmtYr4: 964, </v>
      </c>
      <c r="AE17" t="str">
        <f t="shared" si="36"/>
        <v xml:space="preserve">AmtYr5: 642, </v>
      </c>
      <c r="AF17" t="str">
        <f t="shared" si="37"/>
        <v xml:space="preserve">NoteYr1: '', </v>
      </c>
      <c r="AG17" t="str">
        <f t="shared" si="37"/>
        <v xml:space="preserve">NoteYr2: '', </v>
      </c>
      <c r="AH17" t="str">
        <f t="shared" si="37"/>
        <v xml:space="preserve">NoteYr3: '', </v>
      </c>
      <c r="AI17" t="str">
        <f t="shared" si="37"/>
        <v xml:space="preserve">NoteYr4: '', </v>
      </c>
      <c r="AJ17" t="str">
        <f xml:space="preserve"> S$1 &amp; ": '" &amp; S17 &amp; "', },"</f>
        <v>NoteYr5: '', },</v>
      </c>
      <c r="AK17" t="str">
        <f>T17&amp;U17&amp;V17&amp;W17&amp;X17&amp;Y17&amp;Z17&amp;AA17&amp;AB17&amp;AC17&amp;AD17&amp;AE17&amp;AF17&amp;AG17&amp;AH17&amp;AI17&amp;AJ17</f>
        <v>{ FssType: 'PL', Seq: 17, CatCode: 'OI', Item: 'Non- operating Income', ItemType: 'ITEMCAT', Formula: 'NA', DependentItems: 'Y0.NPBT', AmtYr1: null, AmtYr2: null, AmtYr3: null, AmtYr4: 964, AmtYr5: 642, NoteYr1: '', NoteYr2: '', NoteYr3: '', NoteYr4: '', NoteYr5: '', },</v>
      </c>
    </row>
    <row r="18" spans="1:37" x14ac:dyDescent="0.35">
      <c r="A18" t="s">
        <v>162</v>
      </c>
      <c r="B18">
        <v>15</v>
      </c>
      <c r="C18" t="s">
        <v>592</v>
      </c>
      <c r="F18" t="s">
        <v>187</v>
      </c>
      <c r="G18" t="s">
        <v>251</v>
      </c>
      <c r="H18" t="s">
        <v>141</v>
      </c>
      <c r="I18" t="s">
        <v>324</v>
      </c>
      <c r="L18">
        <v>-155</v>
      </c>
      <c r="T18" t="str">
        <f t="shared" si="0"/>
        <v xml:space="preserve">{ FssType: 'PL', </v>
      </c>
      <c r="U18" t="str">
        <f t="shared" si="1"/>
        <v xml:space="preserve">Seq: 15, </v>
      </c>
      <c r="V18" t="str">
        <f t="shared" si="2"/>
        <v xml:space="preserve">CatCode: 'ONOE', </v>
      </c>
      <c r="W18" t="str">
        <f t="shared" si="3"/>
        <v xml:space="preserve">Item: 'Unrealised Gain/ (Loss) on foreign exchange', </v>
      </c>
      <c r="X18" t="str">
        <f t="shared" si="4"/>
        <v xml:space="preserve">ItemType: 'ITEMCAT', </v>
      </c>
      <c r="Y18" t="str">
        <f t="shared" si="5"/>
        <v xml:space="preserve">Formula: 'NA', </v>
      </c>
      <c r="Z18" t="str">
        <f t="shared" si="6"/>
        <v xml:space="preserve">DependentItems: 'Y0.NPBT', </v>
      </c>
      <c r="AA18" t="str">
        <f t="shared" si="7"/>
        <v xml:space="preserve">AmtYr1: null, </v>
      </c>
      <c r="AB18" t="str">
        <f t="shared" si="8"/>
        <v xml:space="preserve">AmtYr2: null, </v>
      </c>
      <c r="AC18" t="str">
        <f t="shared" si="9"/>
        <v xml:space="preserve">AmtYr3: -155, </v>
      </c>
      <c r="AD18" t="str">
        <f t="shared" si="10"/>
        <v xml:space="preserve">AmtYr4: null, </v>
      </c>
      <c r="AE18" t="str">
        <f t="shared" si="11"/>
        <v xml:space="preserve">AmtYr5: null, </v>
      </c>
      <c r="AF18" t="str">
        <f t="shared" si="12"/>
        <v xml:space="preserve">NoteYr1: '', </v>
      </c>
      <c r="AG18" t="str">
        <f t="shared" si="13"/>
        <v xml:space="preserve">NoteYr2: '', </v>
      </c>
      <c r="AH18" t="str">
        <f t="shared" si="14"/>
        <v xml:space="preserve">NoteYr3: '', </v>
      </c>
      <c r="AI18" t="str">
        <f t="shared" si="15"/>
        <v xml:space="preserve">NoteYr4: '', </v>
      </c>
      <c r="AJ18" t="str">
        <f t="shared" si="16"/>
        <v>NoteYr5: '', },</v>
      </c>
      <c r="AK18" t="str">
        <f t="shared" si="17"/>
        <v>{ FssType: 'PL', Seq: 15, CatCode: 'ONOE', Item: 'Unrealised Gain/ (Loss) on foreign exchange', ItemType: 'ITEMCAT', Formula: 'NA', DependentItems: 'Y0.NPBT', AmtYr1: null, AmtYr2: null, AmtYr3: -155, AmtYr4: null, AmtYr5: null, NoteYr1: '', NoteYr2: '', NoteYr3: '', NoteYr4: '', NoteYr5: '', },</v>
      </c>
    </row>
    <row r="19" spans="1:37" x14ac:dyDescent="0.35">
      <c r="A19" t="s">
        <v>162</v>
      </c>
      <c r="B19">
        <v>18</v>
      </c>
      <c r="C19" t="s">
        <v>592</v>
      </c>
      <c r="F19" t="s">
        <v>593</v>
      </c>
      <c r="G19" t="s">
        <v>251</v>
      </c>
      <c r="H19" t="s">
        <v>141</v>
      </c>
      <c r="I19" t="s">
        <v>324</v>
      </c>
      <c r="T19" t="str">
        <f t="shared" si="0"/>
        <v xml:space="preserve">{ FssType: 'PL', </v>
      </c>
      <c r="U19" t="str">
        <f t="shared" si="1"/>
        <v xml:space="preserve">Seq: 18, </v>
      </c>
      <c r="V19" t="str">
        <f t="shared" si="2"/>
        <v xml:space="preserve">CatCode: 'ONOE', </v>
      </c>
      <c r="W19" t="str">
        <f t="shared" si="3"/>
        <v xml:space="preserve">Item: 'Other Non-operating Expenses', </v>
      </c>
      <c r="X19" t="str">
        <f t="shared" si="4"/>
        <v xml:space="preserve">ItemType: 'ITEMCAT', </v>
      </c>
      <c r="Y19" t="str">
        <f t="shared" si="5"/>
        <v xml:space="preserve">Formula: 'NA', </v>
      </c>
      <c r="Z19" t="str">
        <f t="shared" si="6"/>
        <v xml:space="preserve">DependentItems: 'Y0.NPBT', </v>
      </c>
      <c r="AA19" t="str">
        <f t="shared" si="7"/>
        <v xml:space="preserve">AmtYr1: null, </v>
      </c>
      <c r="AB19" t="str">
        <f t="shared" si="8"/>
        <v xml:space="preserve">AmtYr2: null, </v>
      </c>
      <c r="AC19" t="str">
        <f t="shared" si="9"/>
        <v xml:space="preserve">AmtYr3: null, </v>
      </c>
      <c r="AD19" t="str">
        <f t="shared" si="10"/>
        <v xml:space="preserve">AmtYr4: null, </v>
      </c>
      <c r="AE19" t="str">
        <f t="shared" si="11"/>
        <v xml:space="preserve">AmtYr5: null, </v>
      </c>
      <c r="AF19" t="str">
        <f t="shared" si="12"/>
        <v xml:space="preserve">NoteYr1: '', </v>
      </c>
      <c r="AG19" t="str">
        <f t="shared" si="13"/>
        <v xml:space="preserve">NoteYr2: '', </v>
      </c>
      <c r="AH19" t="str">
        <f t="shared" si="14"/>
        <v xml:space="preserve">NoteYr3: '', </v>
      </c>
      <c r="AI19" t="str">
        <f t="shared" si="15"/>
        <v xml:space="preserve">NoteYr4: '', </v>
      </c>
      <c r="AJ19" t="str">
        <f t="shared" si="16"/>
        <v>NoteYr5: '', },</v>
      </c>
      <c r="AK19" t="str">
        <f t="shared" si="17"/>
        <v>{ FssType: 'PL', Seq: 18, CatCode: 'ONOE', Item: 'Other Non-operating Expenses', ItemType: 'ITEMCAT', Formula: 'NA', DependentItems: 'Y0.NPBT', AmtYr1: null, AmtYr2: null, AmtYr3: null, AmtYr4: null, AmtYr5: null, NoteYr1: '', NoteYr2: '', NoteYr3: '', NoteYr4: '', NoteYr5: '', },</v>
      </c>
    </row>
    <row r="20" spans="1:37" x14ac:dyDescent="0.35">
      <c r="A20" t="s">
        <v>162</v>
      </c>
      <c r="B20">
        <v>19</v>
      </c>
      <c r="C20" t="s">
        <v>193</v>
      </c>
      <c r="F20" t="s">
        <v>192</v>
      </c>
      <c r="G20" t="s">
        <v>251</v>
      </c>
      <c r="H20" t="s">
        <v>141</v>
      </c>
      <c r="I20" t="s">
        <v>324</v>
      </c>
      <c r="L20">
        <v>66</v>
      </c>
      <c r="M20">
        <v>-585</v>
      </c>
      <c r="N20">
        <v>-7</v>
      </c>
      <c r="T20" t="str">
        <f t="shared" si="0"/>
        <v xml:space="preserve">{ FssType: 'PL', </v>
      </c>
      <c r="U20" t="str">
        <f t="shared" si="1"/>
        <v xml:space="preserve">Seq: 19, </v>
      </c>
      <c r="V20" t="str">
        <f t="shared" si="2"/>
        <v xml:space="preserve">CatCode: 'GLSFA', </v>
      </c>
      <c r="W20" t="str">
        <f t="shared" si="3"/>
        <v xml:space="preserve">Item: 'Gains/Losses on sale of Fixed Assets', </v>
      </c>
      <c r="X20" t="str">
        <f t="shared" si="4"/>
        <v xml:space="preserve">ItemType: 'ITEMCAT', </v>
      </c>
      <c r="Y20" t="str">
        <f t="shared" si="5"/>
        <v xml:space="preserve">Formula: 'NA', </v>
      </c>
      <c r="Z20" t="str">
        <f t="shared" si="6"/>
        <v xml:space="preserve">DependentItems: 'Y0.NPBT', </v>
      </c>
      <c r="AA20" t="str">
        <f t="shared" si="7"/>
        <v xml:space="preserve">AmtYr1: null, </v>
      </c>
      <c r="AB20" t="str">
        <f t="shared" si="8"/>
        <v xml:space="preserve">AmtYr2: null, </v>
      </c>
      <c r="AC20" t="str">
        <f t="shared" si="9"/>
        <v xml:space="preserve">AmtYr3: 66, </v>
      </c>
      <c r="AD20" t="str">
        <f t="shared" si="10"/>
        <v xml:space="preserve">AmtYr4: -585, </v>
      </c>
      <c r="AE20" t="str">
        <f t="shared" si="11"/>
        <v xml:space="preserve">AmtYr5: -7, </v>
      </c>
      <c r="AF20" t="str">
        <f t="shared" si="12"/>
        <v xml:space="preserve">NoteYr1: '', </v>
      </c>
      <c r="AG20" t="str">
        <f t="shared" si="13"/>
        <v xml:space="preserve">NoteYr2: '', </v>
      </c>
      <c r="AH20" t="str">
        <f t="shared" si="14"/>
        <v xml:space="preserve">NoteYr3: '', </v>
      </c>
      <c r="AI20" t="str">
        <f t="shared" si="15"/>
        <v xml:space="preserve">NoteYr4: '', </v>
      </c>
      <c r="AJ20" t="str">
        <f t="shared" si="16"/>
        <v>NoteYr5: '', },</v>
      </c>
      <c r="AK20" t="str">
        <f t="shared" si="17"/>
        <v>{ FssType: 'PL', Seq: 19, CatCode: 'GLSFA', Item: 'Gains/Losses on sale of Fixed Assets', ItemType: 'ITEMCAT', Formula: 'NA', DependentItems: 'Y0.NPBT', AmtYr1: null, AmtYr2: null, AmtYr3: 66, AmtYr4: -585, AmtYr5: -7, NoteYr1: '', NoteYr2: '', NoteYr3: '', NoteYr4: '', NoteYr5: '', },</v>
      </c>
    </row>
    <row r="21" spans="1:37" x14ac:dyDescent="0.35">
      <c r="A21" t="s">
        <v>162</v>
      </c>
      <c r="B21">
        <v>20</v>
      </c>
      <c r="C21" t="s">
        <v>195</v>
      </c>
      <c r="F21" t="s">
        <v>194</v>
      </c>
      <c r="G21" t="s">
        <v>251</v>
      </c>
      <c r="H21" t="s">
        <v>141</v>
      </c>
      <c r="I21" t="s">
        <v>324</v>
      </c>
      <c r="T21" t="str">
        <f t="shared" si="0"/>
        <v xml:space="preserve">{ FssType: 'PL', </v>
      </c>
      <c r="U21" t="str">
        <f t="shared" si="1"/>
        <v xml:space="preserve">Seq: 20, </v>
      </c>
      <c r="V21" t="str">
        <f t="shared" si="2"/>
        <v xml:space="preserve">CatCode: 'GLSOA', </v>
      </c>
      <c r="W21" t="str">
        <f t="shared" si="3"/>
        <v xml:space="preserve">Item: 'Gains/Losses on sale of Other Assets', </v>
      </c>
      <c r="X21" t="str">
        <f t="shared" si="4"/>
        <v xml:space="preserve">ItemType: 'ITEMCAT', </v>
      </c>
      <c r="Y21" t="str">
        <f t="shared" si="5"/>
        <v xml:space="preserve">Formula: 'NA', </v>
      </c>
      <c r="Z21" t="str">
        <f t="shared" si="6"/>
        <v xml:space="preserve">DependentItems: 'Y0.NPBT', </v>
      </c>
      <c r="AA21" t="str">
        <f t="shared" si="7"/>
        <v xml:space="preserve">AmtYr1: null, </v>
      </c>
      <c r="AB21" t="str">
        <f t="shared" si="8"/>
        <v xml:space="preserve">AmtYr2: null, </v>
      </c>
      <c r="AC21" t="str">
        <f t="shared" si="9"/>
        <v xml:space="preserve">AmtYr3: null, </v>
      </c>
      <c r="AD21" t="str">
        <f t="shared" si="10"/>
        <v xml:space="preserve">AmtYr4: null, </v>
      </c>
      <c r="AE21" t="str">
        <f t="shared" si="11"/>
        <v xml:space="preserve">AmtYr5: null, </v>
      </c>
      <c r="AF21" t="str">
        <f t="shared" si="12"/>
        <v xml:space="preserve">NoteYr1: '', </v>
      </c>
      <c r="AG21" t="str">
        <f t="shared" si="13"/>
        <v xml:space="preserve">NoteYr2: '', </v>
      </c>
      <c r="AH21" t="str">
        <f t="shared" si="14"/>
        <v xml:space="preserve">NoteYr3: '', </v>
      </c>
      <c r="AI21" t="str">
        <f t="shared" si="15"/>
        <v xml:space="preserve">NoteYr4: '', </v>
      </c>
      <c r="AJ21" t="str">
        <f t="shared" si="16"/>
        <v>NoteYr5: '', },</v>
      </c>
      <c r="AK21" t="str">
        <f t="shared" si="17"/>
        <v>{ FssType: 'PL', Seq: 20, CatCode: 'GLSOA', Item: 'Gains/Losses on sale of Other Assets', ItemType: 'ITEMCAT', Formula: 'NA', DependentItems: 'Y0.NPBT', AmtYr1: null, AmtYr2: null, AmtYr3: null, AmtYr4: null, AmtYr5: null, NoteYr1: '', NoteYr2: '', NoteYr3: '', NoteYr4: '', NoteYr5: '', },</v>
      </c>
    </row>
    <row r="22" spans="1:37" x14ac:dyDescent="0.35">
      <c r="A22" s="8" t="s">
        <v>162</v>
      </c>
      <c r="B22" s="11">
        <v>21</v>
      </c>
      <c r="C22" s="11" t="s">
        <v>198</v>
      </c>
      <c r="D22" s="11"/>
      <c r="E22" s="11"/>
      <c r="F22" s="11" t="s">
        <v>197</v>
      </c>
      <c r="G22" t="s">
        <v>759</v>
      </c>
      <c r="H22" s="11" t="s">
        <v>781</v>
      </c>
      <c r="I22" t="s">
        <v>325</v>
      </c>
      <c r="J22">
        <v>-561</v>
      </c>
      <c r="K22">
        <v>-603</v>
      </c>
      <c r="L22">
        <v>1190</v>
      </c>
      <c r="M22">
        <v>3070</v>
      </c>
      <c r="N22">
        <v>1499</v>
      </c>
      <c r="T22" t="str">
        <f t="shared" si="0"/>
        <v xml:space="preserve">{ FssType: 'PL', </v>
      </c>
      <c r="U22" t="str">
        <f t="shared" si="1"/>
        <v xml:space="preserve">Seq: 21, </v>
      </c>
      <c r="V22" t="str">
        <f t="shared" si="2"/>
        <v xml:space="preserve">CatCode: 'NPBT', </v>
      </c>
      <c r="W22" t="str">
        <f t="shared" si="3"/>
        <v xml:space="preserve">Item: 'Net Profit (Loss) Before Tax', </v>
      </c>
      <c r="X22" t="str">
        <f t="shared" si="4"/>
        <v xml:space="preserve">ItemType: 'CALC_CAT', </v>
      </c>
      <c r="Y22" t="str">
        <f t="shared" si="5"/>
        <v xml:space="preserve">Formula: 'Y0.OPL+Y0.SACPL+Y0.OI+Y0.ONOE+Y0.GLSFA+Y0.GLSOA', </v>
      </c>
      <c r="Z22" t="str">
        <f t="shared" si="6"/>
        <v xml:space="preserve">DependentItems: 'Y0.NPAT', </v>
      </c>
      <c r="AA22" t="str">
        <f t="shared" si="7"/>
        <v xml:space="preserve">AmtYr1: -561, </v>
      </c>
      <c r="AB22" t="str">
        <f t="shared" si="8"/>
        <v xml:space="preserve">AmtYr2: -603, </v>
      </c>
      <c r="AC22" t="str">
        <f t="shared" si="9"/>
        <v xml:space="preserve">AmtYr3: 1190, </v>
      </c>
      <c r="AD22" t="str">
        <f t="shared" si="10"/>
        <v xml:space="preserve">AmtYr4: 3070, </v>
      </c>
      <c r="AE22" t="str">
        <f t="shared" si="11"/>
        <v xml:space="preserve">AmtYr5: 1499, </v>
      </c>
      <c r="AF22" t="str">
        <f t="shared" si="12"/>
        <v xml:space="preserve">NoteYr1: '', </v>
      </c>
      <c r="AG22" t="str">
        <f t="shared" si="13"/>
        <v xml:space="preserve">NoteYr2: '', </v>
      </c>
      <c r="AH22" t="str">
        <f t="shared" si="14"/>
        <v xml:space="preserve">NoteYr3: '', </v>
      </c>
      <c r="AI22" t="str">
        <f t="shared" si="15"/>
        <v xml:space="preserve">NoteYr4: '', </v>
      </c>
      <c r="AJ22" t="str">
        <f t="shared" si="16"/>
        <v>NoteYr5: '', },</v>
      </c>
      <c r="AK22" t="str">
        <f t="shared" si="17"/>
        <v>{ FssType: 'PL', Seq: 21, CatCode: 'NPBT', Item: 'Net Profit (Loss) Before Tax', ItemType: 'CALC_CAT', Formula: 'Y0.OPL+Y0.SACPL+Y0.OI+Y0.ONOE+Y0.GLSFA+Y0.GLSOA', DependentItems: 'Y0.NPAT', AmtYr1: -561, AmtYr2: -603, AmtYr3: 1190, AmtYr4: 3070, AmtYr5: 1499, NoteYr1: '', NoteYr2: '', NoteYr3: '', NoteYr4: '', NoteYr5: '', },</v>
      </c>
    </row>
    <row r="23" spans="1:37" x14ac:dyDescent="0.35">
      <c r="A23" t="s">
        <v>162</v>
      </c>
      <c r="B23">
        <v>22</v>
      </c>
      <c r="C23" t="s">
        <v>200</v>
      </c>
      <c r="F23" t="s">
        <v>199</v>
      </c>
      <c r="G23" t="s">
        <v>251</v>
      </c>
      <c r="H23" t="s">
        <v>141</v>
      </c>
      <c r="I23" t="s">
        <v>325</v>
      </c>
      <c r="J23">
        <v>32</v>
      </c>
      <c r="K23">
        <v>0</v>
      </c>
      <c r="L23">
        <v>-14</v>
      </c>
      <c r="M23">
        <v>-824</v>
      </c>
      <c r="N23">
        <v>-406</v>
      </c>
      <c r="T23" t="str">
        <f t="shared" si="0"/>
        <v xml:space="preserve">{ FssType: 'PL', </v>
      </c>
      <c r="U23" t="str">
        <f t="shared" si="1"/>
        <v xml:space="preserve">Seq: 22, </v>
      </c>
      <c r="V23" t="str">
        <f t="shared" si="2"/>
        <v xml:space="preserve">CatCode: 'ITE', </v>
      </c>
      <c r="W23" t="str">
        <f t="shared" si="3"/>
        <v xml:space="preserve">Item: 'Income Tax Expense', </v>
      </c>
      <c r="X23" t="str">
        <f t="shared" si="4"/>
        <v xml:space="preserve">ItemType: 'ITEMCAT', </v>
      </c>
      <c r="Y23" t="str">
        <f t="shared" si="5"/>
        <v xml:space="preserve">Formula: 'NA', </v>
      </c>
      <c r="Z23" t="str">
        <f t="shared" si="6"/>
        <v xml:space="preserve">DependentItems: 'Y0.NPAT', </v>
      </c>
      <c r="AA23" t="str">
        <f t="shared" si="7"/>
        <v xml:space="preserve">AmtYr1: 32, </v>
      </c>
      <c r="AB23" t="str">
        <f t="shared" si="8"/>
        <v xml:space="preserve">AmtYr2: 0, </v>
      </c>
      <c r="AC23" t="str">
        <f t="shared" si="9"/>
        <v xml:space="preserve">AmtYr3: -14, </v>
      </c>
      <c r="AD23" t="str">
        <f t="shared" si="10"/>
        <v xml:space="preserve">AmtYr4: -824, </v>
      </c>
      <c r="AE23" t="str">
        <f t="shared" si="11"/>
        <v xml:space="preserve">AmtYr5: -406, </v>
      </c>
      <c r="AF23" t="str">
        <f t="shared" si="12"/>
        <v xml:space="preserve">NoteYr1: '', </v>
      </c>
      <c r="AG23" t="str">
        <f t="shared" si="13"/>
        <v xml:space="preserve">NoteYr2: '', </v>
      </c>
      <c r="AH23" t="str">
        <f t="shared" si="14"/>
        <v xml:space="preserve">NoteYr3: '', </v>
      </c>
      <c r="AI23" t="str">
        <f t="shared" si="15"/>
        <v xml:space="preserve">NoteYr4: '', </v>
      </c>
      <c r="AJ23" t="str">
        <f t="shared" si="16"/>
        <v>NoteYr5: '', },</v>
      </c>
      <c r="AK23" t="str">
        <f t="shared" si="17"/>
        <v>{ FssType: 'PL', Seq: 22, CatCode: 'ITE', Item: 'Income Tax Expense', ItemType: 'ITEMCAT', Formula: 'NA', DependentItems: 'Y0.NPAT', AmtYr1: 32, AmtYr2: 0, AmtYr3: -14, AmtYr4: -824, AmtYr5: -406, NoteYr1: '', NoteYr2: '', NoteYr3: '', NoteYr4: '', NoteYr5: '', },</v>
      </c>
    </row>
    <row r="24" spans="1:37" x14ac:dyDescent="0.35">
      <c r="A24" t="s">
        <v>162</v>
      </c>
      <c r="B24">
        <v>23</v>
      </c>
      <c r="C24" t="s">
        <v>202</v>
      </c>
      <c r="F24" t="s">
        <v>201</v>
      </c>
      <c r="G24" t="s">
        <v>759</v>
      </c>
      <c r="H24" t="s">
        <v>333</v>
      </c>
      <c r="I24" t="s">
        <v>231</v>
      </c>
      <c r="J24">
        <v>-529</v>
      </c>
      <c r="K24">
        <v>-603</v>
      </c>
      <c r="L24">
        <v>1176</v>
      </c>
      <c r="M24">
        <v>2246</v>
      </c>
      <c r="N24">
        <v>1093</v>
      </c>
      <c r="T24" t="str">
        <f t="shared" si="0"/>
        <v xml:space="preserve">{ FssType: 'PL', </v>
      </c>
      <c r="U24" t="str">
        <f t="shared" si="1"/>
        <v xml:space="preserve">Seq: 23, </v>
      </c>
      <c r="V24" t="str">
        <f t="shared" si="2"/>
        <v xml:space="preserve">CatCode: 'NPAT', </v>
      </c>
      <c r="W24" t="str">
        <f t="shared" si="3"/>
        <v xml:space="preserve">Item: 'Net Profit (Loss) After Tax', </v>
      </c>
      <c r="X24" t="str">
        <f t="shared" si="4"/>
        <v xml:space="preserve">ItemType: 'CALC_CAT', </v>
      </c>
      <c r="Y24" t="str">
        <f t="shared" si="5"/>
        <v xml:space="preserve">Formula: 'Y0.NPBT+Y0.ITE', </v>
      </c>
      <c r="Z24" t="str">
        <f t="shared" si="6"/>
        <v xml:space="preserve">DependentItems: 'Y0.NPATM', </v>
      </c>
      <c r="AA24" t="str">
        <f t="shared" si="7"/>
        <v xml:space="preserve">AmtYr1: -529, </v>
      </c>
      <c r="AB24" t="str">
        <f t="shared" si="8"/>
        <v xml:space="preserve">AmtYr2: -603, </v>
      </c>
      <c r="AC24" t="str">
        <f t="shared" si="9"/>
        <v xml:space="preserve">AmtYr3: 1176, </v>
      </c>
      <c r="AD24" t="str">
        <f t="shared" si="10"/>
        <v xml:space="preserve">AmtYr4: 2246, </v>
      </c>
      <c r="AE24" t="str">
        <f t="shared" si="11"/>
        <v xml:space="preserve">AmtYr5: 1093, </v>
      </c>
      <c r="AF24" t="str">
        <f t="shared" si="12"/>
        <v xml:space="preserve">NoteYr1: '', </v>
      </c>
      <c r="AG24" t="str">
        <f t="shared" si="13"/>
        <v xml:space="preserve">NoteYr2: '', </v>
      </c>
      <c r="AH24" t="str">
        <f t="shared" si="14"/>
        <v xml:space="preserve">NoteYr3: '', </v>
      </c>
      <c r="AI24" t="str">
        <f t="shared" si="15"/>
        <v xml:space="preserve">NoteYr4: '', </v>
      </c>
      <c r="AJ24" t="str">
        <f t="shared" si="16"/>
        <v>NoteYr5: '', },</v>
      </c>
      <c r="AK24" t="str">
        <f t="shared" si="17"/>
        <v>{ FssType: 'PL', Seq: 23, CatCode: 'NPAT', Item: 'Net Profit (Loss) After Tax', ItemType: 'CALC_CAT', Formula: 'Y0.NPBT+Y0.ITE', DependentItems: 'Y0.NPATM', AmtYr1: -529, AmtYr2: -603, AmtYr3: 1176, AmtYr4: 2246, AmtYr5: 1093, NoteYr1: '', NoteYr2: '', NoteYr3: '', NoteYr4: '', NoteYr5: '', },</v>
      </c>
    </row>
    <row r="25" spans="1:37" x14ac:dyDescent="0.35">
      <c r="A25" t="s">
        <v>162</v>
      </c>
      <c r="B25">
        <v>24</v>
      </c>
      <c r="C25" t="s">
        <v>204</v>
      </c>
      <c r="F25" t="s">
        <v>203</v>
      </c>
      <c r="G25" t="s">
        <v>251</v>
      </c>
      <c r="H25" t="s">
        <v>141</v>
      </c>
      <c r="I25" t="s">
        <v>231</v>
      </c>
      <c r="T25" t="str">
        <f t="shared" si="0"/>
        <v xml:space="preserve">{ FssType: 'PL', </v>
      </c>
      <c r="U25" t="str">
        <f t="shared" si="1"/>
        <v xml:space="preserve">Seq: 24, </v>
      </c>
      <c r="V25" t="str">
        <f t="shared" si="2"/>
        <v xml:space="preserve">CatCode: 'MISPL', </v>
      </c>
      <c r="W25" t="str">
        <f t="shared" si="3"/>
        <v xml:space="preserve">Item: 'Minority Interest Share of P/L', </v>
      </c>
      <c r="X25" t="str">
        <f t="shared" si="4"/>
        <v xml:space="preserve">ItemType: 'ITEMCAT', </v>
      </c>
      <c r="Y25" t="str">
        <f t="shared" si="5"/>
        <v xml:space="preserve">Formula: 'NA', </v>
      </c>
      <c r="Z25" t="str">
        <f t="shared" si="6"/>
        <v xml:space="preserve">DependentItems: 'Y0.NPATM', </v>
      </c>
      <c r="AA25" t="str">
        <f t="shared" si="7"/>
        <v xml:space="preserve">AmtYr1: null, </v>
      </c>
      <c r="AB25" t="str">
        <f t="shared" si="8"/>
        <v xml:space="preserve">AmtYr2: null, </v>
      </c>
      <c r="AC25" t="str">
        <f t="shared" si="9"/>
        <v xml:space="preserve">AmtYr3: null, </v>
      </c>
      <c r="AD25" t="str">
        <f t="shared" si="10"/>
        <v xml:space="preserve">AmtYr4: null, </v>
      </c>
      <c r="AE25" t="str">
        <f t="shared" si="11"/>
        <v xml:space="preserve">AmtYr5: null, </v>
      </c>
      <c r="AF25" t="str">
        <f t="shared" si="12"/>
        <v xml:space="preserve">NoteYr1: '', </v>
      </c>
      <c r="AG25" t="str">
        <f t="shared" si="13"/>
        <v xml:space="preserve">NoteYr2: '', </v>
      </c>
      <c r="AH25" t="str">
        <f t="shared" si="14"/>
        <v xml:space="preserve">NoteYr3: '', </v>
      </c>
      <c r="AI25" t="str">
        <f t="shared" si="15"/>
        <v xml:space="preserve">NoteYr4: '', </v>
      </c>
      <c r="AJ25" t="str">
        <f t="shared" si="16"/>
        <v>NoteYr5: '', },</v>
      </c>
      <c r="AK25" t="str">
        <f t="shared" si="17"/>
        <v>{ FssType: 'PL', Seq: 24, CatCode: 'MISPL', Item: 'Minority Interest Share of P/L', ItemType: 'ITEMCAT', Formula: 'NA', DependentItems: 'Y0.NPATM', AmtYr1: null, AmtYr2: null, AmtYr3: null, AmtYr4: null, AmtYr5: null, NoteYr1: '', NoteYr2: '', NoteYr3: '', NoteYr4: '', NoteYr5: '', },</v>
      </c>
    </row>
    <row r="26" spans="1:37" x14ac:dyDescent="0.35">
      <c r="A26" t="s">
        <v>162</v>
      </c>
      <c r="B26">
        <v>25</v>
      </c>
      <c r="C26" t="s">
        <v>206</v>
      </c>
      <c r="F26" t="s">
        <v>205</v>
      </c>
      <c r="G26" t="s">
        <v>251</v>
      </c>
      <c r="H26" t="s">
        <v>141</v>
      </c>
      <c r="I26" t="s">
        <v>231</v>
      </c>
      <c r="T26" t="str">
        <f t="shared" si="0"/>
        <v xml:space="preserve">{ FssType: 'PL', </v>
      </c>
      <c r="U26" t="str">
        <f t="shared" si="1"/>
        <v xml:space="preserve">Seq: 25, </v>
      </c>
      <c r="V26" t="str">
        <f t="shared" si="2"/>
        <v xml:space="preserve">CatCode: 'EIC', </v>
      </c>
      <c r="W26" t="str">
        <f t="shared" si="3"/>
        <v xml:space="preserve">Item: 'Extraordinary Item (Cash)', </v>
      </c>
      <c r="X26" t="str">
        <f t="shared" si="4"/>
        <v xml:space="preserve">ItemType: 'ITEMCAT', </v>
      </c>
      <c r="Y26" t="str">
        <f t="shared" si="5"/>
        <v xml:space="preserve">Formula: 'NA', </v>
      </c>
      <c r="Z26" t="str">
        <f t="shared" si="6"/>
        <v xml:space="preserve">DependentItems: 'Y0.NPATM', </v>
      </c>
      <c r="AA26" t="str">
        <f t="shared" si="7"/>
        <v xml:space="preserve">AmtYr1: null, </v>
      </c>
      <c r="AB26" t="str">
        <f t="shared" si="8"/>
        <v xml:space="preserve">AmtYr2: null, </v>
      </c>
      <c r="AC26" t="str">
        <f t="shared" si="9"/>
        <v xml:space="preserve">AmtYr3: null, </v>
      </c>
      <c r="AD26" t="str">
        <f t="shared" si="10"/>
        <v xml:space="preserve">AmtYr4: null, </v>
      </c>
      <c r="AE26" t="str">
        <f t="shared" si="11"/>
        <v xml:space="preserve">AmtYr5: null, </v>
      </c>
      <c r="AF26" t="str">
        <f t="shared" si="12"/>
        <v xml:space="preserve">NoteYr1: '', </v>
      </c>
      <c r="AG26" t="str">
        <f t="shared" si="13"/>
        <v xml:space="preserve">NoteYr2: '', </v>
      </c>
      <c r="AH26" t="str">
        <f t="shared" si="14"/>
        <v xml:space="preserve">NoteYr3: '', </v>
      </c>
      <c r="AI26" t="str">
        <f t="shared" si="15"/>
        <v xml:space="preserve">NoteYr4: '', </v>
      </c>
      <c r="AJ26" t="str">
        <f t="shared" si="16"/>
        <v>NoteYr5: '', },</v>
      </c>
      <c r="AK26" t="str">
        <f t="shared" si="17"/>
        <v>{ FssType: 'PL', Seq: 25, CatCode: 'EIC', Item: 'Extraordinary Item (Cash)', ItemType: 'ITEMCAT', Formula: 'NA', DependentItems: 'Y0.NPATM', AmtYr1: null, AmtYr2: null, AmtYr3: null, AmtYr4: null, AmtYr5: null, NoteYr1: '', NoteYr2: '', NoteYr3: '', NoteYr4: '', NoteYr5: '', },</v>
      </c>
    </row>
    <row r="27" spans="1:37" x14ac:dyDescent="0.35">
      <c r="A27" t="s">
        <v>162</v>
      </c>
      <c r="B27">
        <v>26</v>
      </c>
      <c r="C27" t="s">
        <v>208</v>
      </c>
      <c r="F27" t="s">
        <v>207</v>
      </c>
      <c r="G27" t="s">
        <v>251</v>
      </c>
      <c r="H27" t="s">
        <v>141</v>
      </c>
      <c r="I27" t="s">
        <v>231</v>
      </c>
      <c r="T27" t="str">
        <f t="shared" si="0"/>
        <v xml:space="preserve">{ FssType: 'PL', </v>
      </c>
      <c r="U27" t="str">
        <f t="shared" si="1"/>
        <v xml:space="preserve">Seq: 26, </v>
      </c>
      <c r="V27" t="str">
        <f t="shared" si="2"/>
        <v xml:space="preserve">CatCode: 'EINC', </v>
      </c>
      <c r="W27" t="str">
        <f t="shared" si="3"/>
        <v xml:space="preserve">Item: 'Extraordinary Item (Non Cash)', </v>
      </c>
      <c r="X27" t="str">
        <f t="shared" si="4"/>
        <v xml:space="preserve">ItemType: 'ITEMCAT', </v>
      </c>
      <c r="Y27" t="str">
        <f t="shared" si="5"/>
        <v xml:space="preserve">Formula: 'NA', </v>
      </c>
      <c r="Z27" t="str">
        <f t="shared" si="6"/>
        <v xml:space="preserve">DependentItems: 'Y0.NPATM', </v>
      </c>
      <c r="AA27" t="str">
        <f t="shared" si="7"/>
        <v xml:space="preserve">AmtYr1: null, </v>
      </c>
      <c r="AB27" t="str">
        <f t="shared" si="8"/>
        <v xml:space="preserve">AmtYr2: null, </v>
      </c>
      <c r="AC27" t="str">
        <f t="shared" si="9"/>
        <v xml:space="preserve">AmtYr3: null, </v>
      </c>
      <c r="AD27" t="str">
        <f t="shared" si="10"/>
        <v xml:space="preserve">AmtYr4: null, </v>
      </c>
      <c r="AE27" t="str">
        <f t="shared" si="11"/>
        <v xml:space="preserve">AmtYr5: null, </v>
      </c>
      <c r="AF27" t="str">
        <f t="shared" si="12"/>
        <v xml:space="preserve">NoteYr1: '', </v>
      </c>
      <c r="AG27" t="str">
        <f t="shared" si="13"/>
        <v xml:space="preserve">NoteYr2: '', </v>
      </c>
      <c r="AH27" t="str">
        <f t="shared" si="14"/>
        <v xml:space="preserve">NoteYr3: '', </v>
      </c>
      <c r="AI27" t="str">
        <f t="shared" si="15"/>
        <v xml:space="preserve">NoteYr4: '', </v>
      </c>
      <c r="AJ27" t="str">
        <f t="shared" si="16"/>
        <v>NoteYr5: '', },</v>
      </c>
      <c r="AK27" t="str">
        <f t="shared" si="17"/>
        <v>{ FssType: 'PL', Seq: 26, CatCode: 'EINC', Item: 'Extraordinary Item (Non Cash)', ItemType: 'ITEMCAT', Formula: 'NA', DependentItems: 'Y0.NPATM', AmtYr1: null, AmtYr2: null, AmtYr3: null, AmtYr4: null, AmtYr5: null, NoteYr1: '', NoteYr2: '', NoteYr3: '', NoteYr4: '', NoteYr5: '', },</v>
      </c>
    </row>
    <row r="28" spans="1:37" x14ac:dyDescent="0.35">
      <c r="A28" t="s">
        <v>162</v>
      </c>
      <c r="B28">
        <v>27</v>
      </c>
      <c r="C28" t="s">
        <v>210</v>
      </c>
      <c r="F28" t="s">
        <v>209</v>
      </c>
      <c r="G28" t="s">
        <v>759</v>
      </c>
      <c r="H28" t="s">
        <v>332</v>
      </c>
      <c r="I28" t="s">
        <v>828</v>
      </c>
      <c r="J28">
        <v>-529</v>
      </c>
      <c r="K28">
        <v>-603</v>
      </c>
      <c r="L28">
        <v>1176</v>
      </c>
      <c r="M28">
        <v>2246</v>
      </c>
      <c r="N28">
        <v>1093</v>
      </c>
      <c r="T28" t="str">
        <f t="shared" si="0"/>
        <v xml:space="preserve">{ FssType: 'PL', </v>
      </c>
      <c r="U28" t="str">
        <f t="shared" si="1"/>
        <v xml:space="preserve">Seq: 27, </v>
      </c>
      <c r="V28" t="str">
        <f t="shared" si="2"/>
        <v xml:space="preserve">CatCode: 'NPATM', </v>
      </c>
      <c r="W28" t="str">
        <f t="shared" si="3"/>
        <v xml:space="preserve">Item: 'Net Profit (Loss) After Tax, M.I &amp; E.I.', </v>
      </c>
      <c r="X28" t="str">
        <f t="shared" si="4"/>
        <v xml:space="preserve">ItemType: 'CALC_CAT', </v>
      </c>
      <c r="Y28" t="str">
        <f t="shared" si="5"/>
        <v xml:space="preserve">Formula: 'Y0.NPAT+Y0.MISPL+Y0.EIC+Y0.EINC+Y0.EINC', </v>
      </c>
      <c r="Z28" t="str">
        <f t="shared" si="6"/>
        <v xml:space="preserve">DependentItems: 'RECALC', </v>
      </c>
      <c r="AA28" t="str">
        <f t="shared" si="7"/>
        <v xml:space="preserve">AmtYr1: -529, </v>
      </c>
      <c r="AB28" t="str">
        <f t="shared" si="8"/>
        <v xml:space="preserve">AmtYr2: -603, </v>
      </c>
      <c r="AC28" t="str">
        <f t="shared" si="9"/>
        <v xml:space="preserve">AmtYr3: 1176, </v>
      </c>
      <c r="AD28" t="str">
        <f t="shared" si="10"/>
        <v xml:space="preserve">AmtYr4: 2246, </v>
      </c>
      <c r="AE28" t="str">
        <f t="shared" si="11"/>
        <v xml:space="preserve">AmtYr5: 1093, </v>
      </c>
      <c r="AF28" t="str">
        <f t="shared" si="12"/>
        <v xml:space="preserve">NoteYr1: '', </v>
      </c>
      <c r="AG28" t="str">
        <f t="shared" si="13"/>
        <v xml:space="preserve">NoteYr2: '', </v>
      </c>
      <c r="AH28" t="str">
        <f t="shared" si="14"/>
        <v xml:space="preserve">NoteYr3: '', </v>
      </c>
      <c r="AI28" t="str">
        <f t="shared" si="15"/>
        <v xml:space="preserve">NoteYr4: '', </v>
      </c>
      <c r="AJ28" t="str">
        <f t="shared" si="16"/>
        <v>NoteYr5: '', },</v>
      </c>
      <c r="AK28" t="str">
        <f t="shared" si="17"/>
        <v>{ FssType: 'PL', Seq: 27, CatCode: 'NPATM', Item: 'Net Profit (Loss) After Tax, M.I &amp; E.I.', ItemType: 'CALC_CAT', Formula: 'Y0.NPAT+Y0.MISPL+Y0.EIC+Y0.EINC+Y0.EINC', DependentItems: 'RECALC', AmtYr1: -529, AmtYr2: -603, AmtYr3: 1176, AmtYr4: 2246, AmtYr5: 1093, NoteYr1: '', NoteYr2: '', NoteYr3: '', NoteYr4: '', NoteYr5: '', },</v>
      </c>
    </row>
    <row r="29" spans="1:37" x14ac:dyDescent="0.35">
      <c r="A29" t="s">
        <v>162</v>
      </c>
      <c r="B29">
        <v>28</v>
      </c>
      <c r="C29" t="s">
        <v>212</v>
      </c>
      <c r="F29" t="s">
        <v>211</v>
      </c>
      <c r="G29" t="s">
        <v>251</v>
      </c>
      <c r="H29" t="s">
        <v>141</v>
      </c>
      <c r="I29" t="s">
        <v>828</v>
      </c>
      <c r="T29" t="str">
        <f t="shared" si="0"/>
        <v xml:space="preserve">{ FssType: 'PL', </v>
      </c>
      <c r="U29" t="str">
        <f t="shared" si="1"/>
        <v xml:space="preserve">Seq: 28, </v>
      </c>
      <c r="V29" t="str">
        <f t="shared" si="2"/>
        <v xml:space="preserve">CatCode: 'DML', </v>
      </c>
      <c r="W29" t="str">
        <f t="shared" si="3"/>
        <v xml:space="preserve">Item: 'Dividends (Mainboard Listed)', </v>
      </c>
      <c r="X29" t="str">
        <f t="shared" si="4"/>
        <v xml:space="preserve">ItemType: 'ITEMCAT', </v>
      </c>
      <c r="Y29" t="str">
        <f t="shared" si="5"/>
        <v xml:space="preserve">Formula: 'NA', </v>
      </c>
      <c r="Z29" t="str">
        <f t="shared" si="6"/>
        <v xml:space="preserve">DependentItems: 'RECALC', </v>
      </c>
      <c r="AA29" t="str">
        <f t="shared" si="7"/>
        <v xml:space="preserve">AmtYr1: null, </v>
      </c>
      <c r="AB29" t="str">
        <f t="shared" si="8"/>
        <v xml:space="preserve">AmtYr2: null, </v>
      </c>
      <c r="AC29" t="str">
        <f t="shared" si="9"/>
        <v xml:space="preserve">AmtYr3: null, </v>
      </c>
      <c r="AD29" t="str">
        <f t="shared" si="10"/>
        <v xml:space="preserve">AmtYr4: null, </v>
      </c>
      <c r="AE29" t="str">
        <f t="shared" si="11"/>
        <v xml:space="preserve">AmtYr5: null, </v>
      </c>
      <c r="AF29" t="str">
        <f t="shared" si="12"/>
        <v xml:space="preserve">NoteYr1: '', </v>
      </c>
      <c r="AG29" t="str">
        <f t="shared" si="13"/>
        <v xml:space="preserve">NoteYr2: '', </v>
      </c>
      <c r="AH29" t="str">
        <f t="shared" si="14"/>
        <v xml:space="preserve">NoteYr3: '', </v>
      </c>
      <c r="AI29" t="str">
        <f t="shared" si="15"/>
        <v xml:space="preserve">NoteYr4: '', </v>
      </c>
      <c r="AJ29" t="str">
        <f t="shared" si="16"/>
        <v>NoteYr5: '', },</v>
      </c>
      <c r="AK29" t="str">
        <f t="shared" si="17"/>
        <v>{ FssType: 'PL', Seq: 28, CatCode: 'DML', Item: 'Dividends (Mainboard Listed)', ItemType: 'ITEMCAT', Formula: 'NA', DependentItems: 'RECALC', AmtYr1: null, AmtYr2: null, AmtYr3: null, AmtYr4: null, AmtYr5: null, NoteYr1: '', NoteYr2: '', NoteYr3: '', NoteYr4: '', NoteYr5: '', },</v>
      </c>
    </row>
    <row r="30" spans="1:37" x14ac:dyDescent="0.35">
      <c r="A30" t="s">
        <v>162</v>
      </c>
      <c r="B30">
        <v>29</v>
      </c>
      <c r="C30" t="s">
        <v>214</v>
      </c>
      <c r="F30" t="s">
        <v>213</v>
      </c>
      <c r="G30" t="s">
        <v>251</v>
      </c>
      <c r="H30" t="s">
        <v>141</v>
      </c>
      <c r="I30" t="s">
        <v>828</v>
      </c>
      <c r="T30" t="str">
        <f t="shared" si="0"/>
        <v xml:space="preserve">{ FssType: 'PL', </v>
      </c>
      <c r="U30" t="str">
        <f t="shared" si="1"/>
        <v xml:space="preserve">Seq: 29, </v>
      </c>
      <c r="V30" t="str">
        <f t="shared" si="2"/>
        <v xml:space="preserve">CatCode: 'DO', </v>
      </c>
      <c r="W30" t="str">
        <f t="shared" si="3"/>
        <v xml:space="preserve">Item: 'Dividends (Others)', </v>
      </c>
      <c r="X30" t="str">
        <f t="shared" si="4"/>
        <v xml:space="preserve">ItemType: 'ITEMCAT', </v>
      </c>
      <c r="Y30" t="str">
        <f t="shared" si="5"/>
        <v xml:space="preserve">Formula: 'NA', </v>
      </c>
      <c r="Z30" t="str">
        <f t="shared" si="6"/>
        <v xml:space="preserve">DependentItems: 'RECALC', </v>
      </c>
      <c r="AA30" t="str">
        <f t="shared" si="7"/>
        <v xml:space="preserve">AmtYr1: null, </v>
      </c>
      <c r="AB30" t="str">
        <f t="shared" si="8"/>
        <v xml:space="preserve">AmtYr2: null, </v>
      </c>
      <c r="AC30" t="str">
        <f t="shared" si="9"/>
        <v xml:space="preserve">AmtYr3: null, </v>
      </c>
      <c r="AD30" t="str">
        <f t="shared" si="10"/>
        <v xml:space="preserve">AmtYr4: null, </v>
      </c>
      <c r="AE30" t="str">
        <f t="shared" si="11"/>
        <v xml:space="preserve">AmtYr5: null, </v>
      </c>
      <c r="AF30" t="str">
        <f t="shared" si="12"/>
        <v xml:space="preserve">NoteYr1: '', </v>
      </c>
      <c r="AG30" t="str">
        <f t="shared" si="13"/>
        <v xml:space="preserve">NoteYr2: '', </v>
      </c>
      <c r="AH30" t="str">
        <f t="shared" si="14"/>
        <v xml:space="preserve">NoteYr3: '', </v>
      </c>
      <c r="AI30" t="str">
        <f t="shared" si="15"/>
        <v xml:space="preserve">NoteYr4: '', </v>
      </c>
      <c r="AJ30" t="str">
        <f t="shared" si="16"/>
        <v>NoteYr5: '', },</v>
      </c>
      <c r="AK30" t="str">
        <f t="shared" si="17"/>
        <v>{ FssType: 'PL', Seq: 29, CatCode: 'DO', Item: 'Dividends (Others)', ItemType: 'ITEMCAT', Formula: 'NA', DependentItems: 'RECALC', AmtYr1: null, AmtYr2: null, AmtYr3: null, AmtYr4: null, AmtYr5: null, NoteYr1: '', NoteYr2: '', NoteYr3: '', NoteYr4: '', NoteYr5: '', },</v>
      </c>
    </row>
    <row r="31" spans="1:37" x14ac:dyDescent="0.35">
      <c r="A31" t="s">
        <v>162</v>
      </c>
      <c r="B31">
        <v>30</v>
      </c>
      <c r="C31" t="s">
        <v>216</v>
      </c>
      <c r="F31" t="s">
        <v>215</v>
      </c>
      <c r="G31" t="s">
        <v>251</v>
      </c>
      <c r="H31" t="s">
        <v>141</v>
      </c>
      <c r="I31" t="s">
        <v>828</v>
      </c>
      <c r="T31" t="str">
        <f t="shared" si="0"/>
        <v xml:space="preserve">{ FssType: 'PL', </v>
      </c>
      <c r="U31" t="str">
        <f t="shared" si="1"/>
        <v xml:space="preserve">Seq: 30, </v>
      </c>
      <c r="V31" t="str">
        <f t="shared" si="2"/>
        <v xml:space="preserve">CatCode: 'RM', </v>
      </c>
      <c r="W31" t="str">
        <f t="shared" si="3"/>
        <v xml:space="preserve">Item: 'Reserves movements', </v>
      </c>
      <c r="X31" t="str">
        <f t="shared" si="4"/>
        <v xml:space="preserve">ItemType: 'ITEMCAT', </v>
      </c>
      <c r="Y31" t="str">
        <f t="shared" si="5"/>
        <v xml:space="preserve">Formula: 'NA', </v>
      </c>
      <c r="Z31" t="str">
        <f t="shared" si="6"/>
        <v xml:space="preserve">DependentItems: 'RECALC', </v>
      </c>
      <c r="AA31" t="str">
        <f t="shared" si="7"/>
        <v xml:space="preserve">AmtYr1: null, </v>
      </c>
      <c r="AB31" t="str">
        <f t="shared" si="8"/>
        <v xml:space="preserve">AmtYr2: null, </v>
      </c>
      <c r="AC31" t="str">
        <f t="shared" si="9"/>
        <v xml:space="preserve">AmtYr3: null, </v>
      </c>
      <c r="AD31" t="str">
        <f t="shared" si="10"/>
        <v xml:space="preserve">AmtYr4: null, </v>
      </c>
      <c r="AE31" t="str">
        <f t="shared" si="11"/>
        <v xml:space="preserve">AmtYr5: null, </v>
      </c>
      <c r="AF31" t="str">
        <f t="shared" si="12"/>
        <v xml:space="preserve">NoteYr1: '', </v>
      </c>
      <c r="AG31" t="str">
        <f t="shared" si="13"/>
        <v xml:space="preserve">NoteYr2: '', </v>
      </c>
      <c r="AH31" t="str">
        <f t="shared" si="14"/>
        <v xml:space="preserve">NoteYr3: '', </v>
      </c>
      <c r="AI31" t="str">
        <f t="shared" si="15"/>
        <v xml:space="preserve">NoteYr4: '', </v>
      </c>
      <c r="AJ31" t="str">
        <f t="shared" si="16"/>
        <v>NoteYr5: '', },</v>
      </c>
      <c r="AK31" t="str">
        <f t="shared" si="17"/>
        <v>{ FssType: 'PL', Seq: 30, CatCode: 'RM', Item: 'Reserves movements', ItemType: 'ITEMCAT', Formula: 'NA', DependentItems: 'RECALC', AmtYr1: null, AmtYr2: null, AmtYr3: null, AmtYr4: null, AmtYr5: null, NoteYr1: '', NoteYr2: '', NoteYr3: '', NoteYr4: '', NoteYr5: '', },</v>
      </c>
    </row>
    <row r="32" spans="1:37" x14ac:dyDescent="0.35">
      <c r="A32" t="s">
        <v>162</v>
      </c>
      <c r="B32">
        <v>31</v>
      </c>
      <c r="C32" t="s">
        <v>218</v>
      </c>
      <c r="F32" t="s">
        <v>217</v>
      </c>
      <c r="G32" t="s">
        <v>251</v>
      </c>
      <c r="H32" t="s">
        <v>141</v>
      </c>
      <c r="I32" t="s">
        <v>828</v>
      </c>
      <c r="T32" t="str">
        <f t="shared" si="0"/>
        <v xml:space="preserve">{ FssType: 'PL', </v>
      </c>
      <c r="U32" t="str">
        <f t="shared" si="1"/>
        <v xml:space="preserve">Seq: 31, </v>
      </c>
      <c r="V32" t="str">
        <f t="shared" si="2"/>
        <v xml:space="preserve">CatCode: 'TGR', </v>
      </c>
      <c r="W32" t="str">
        <f t="shared" si="3"/>
        <v xml:space="preserve">Item: 'Transfer from (to) General Reserves', </v>
      </c>
      <c r="X32" t="str">
        <f t="shared" si="4"/>
        <v xml:space="preserve">ItemType: 'ITEMCAT', </v>
      </c>
      <c r="Y32" t="str">
        <f t="shared" si="5"/>
        <v xml:space="preserve">Formula: 'NA', </v>
      </c>
      <c r="Z32" t="str">
        <f t="shared" si="6"/>
        <v xml:space="preserve">DependentItems: 'RECALC', </v>
      </c>
      <c r="AA32" t="str">
        <f t="shared" si="7"/>
        <v xml:space="preserve">AmtYr1: null, </v>
      </c>
      <c r="AB32" t="str">
        <f t="shared" si="8"/>
        <v xml:space="preserve">AmtYr2: null, </v>
      </c>
      <c r="AC32" t="str">
        <f t="shared" si="9"/>
        <v xml:space="preserve">AmtYr3: null, </v>
      </c>
      <c r="AD32" t="str">
        <f t="shared" si="10"/>
        <v xml:space="preserve">AmtYr4: null, </v>
      </c>
      <c r="AE32" t="str">
        <f t="shared" si="11"/>
        <v xml:space="preserve">AmtYr5: null, </v>
      </c>
      <c r="AF32" t="str">
        <f t="shared" si="12"/>
        <v xml:space="preserve">NoteYr1: '', </v>
      </c>
      <c r="AG32" t="str">
        <f t="shared" si="13"/>
        <v xml:space="preserve">NoteYr2: '', </v>
      </c>
      <c r="AH32" t="str">
        <f t="shared" si="14"/>
        <v xml:space="preserve">NoteYr3: '', </v>
      </c>
      <c r="AI32" t="str">
        <f t="shared" si="15"/>
        <v xml:space="preserve">NoteYr4: '', </v>
      </c>
      <c r="AJ32" t="str">
        <f t="shared" si="16"/>
        <v>NoteYr5: '', },</v>
      </c>
      <c r="AK32" t="str">
        <f t="shared" si="17"/>
        <v>{ FssType: 'PL', Seq: 31, CatCode: 'TGR', Item: 'Transfer from (to) General Reserves', ItemType: 'ITEMCAT', Formula: 'NA', DependentItems: 'RECALC', AmtYr1: null, AmtYr2: null, AmtYr3: null, AmtYr4: null, AmtYr5: null, NoteYr1: '', NoteYr2: '', NoteYr3: '', NoteYr4: '', NoteYr5: '', },</v>
      </c>
    </row>
    <row r="33" spans="1:37" x14ac:dyDescent="0.35">
      <c r="A33" t="s">
        <v>162</v>
      </c>
      <c r="B33">
        <v>32</v>
      </c>
      <c r="C33" t="s">
        <v>220</v>
      </c>
      <c r="F33" t="s">
        <v>219</v>
      </c>
      <c r="G33" t="s">
        <v>251</v>
      </c>
      <c r="H33" t="s">
        <v>141</v>
      </c>
      <c r="I33" t="s">
        <v>828</v>
      </c>
      <c r="T33" t="str">
        <f t="shared" si="0"/>
        <v xml:space="preserve">{ FssType: 'PL', </v>
      </c>
      <c r="U33" t="str">
        <f t="shared" si="1"/>
        <v xml:space="preserve">Seq: 32, </v>
      </c>
      <c r="V33" t="str">
        <f t="shared" si="2"/>
        <v xml:space="preserve">CatCode: 'TRR', </v>
      </c>
      <c r="W33" t="str">
        <f t="shared" si="3"/>
        <v xml:space="preserve">Item: 'Transfer from (to) Revaluation Reserves', </v>
      </c>
      <c r="X33" t="str">
        <f t="shared" si="4"/>
        <v xml:space="preserve">ItemType: 'ITEMCAT', </v>
      </c>
      <c r="Y33" t="str">
        <f t="shared" si="5"/>
        <v xml:space="preserve">Formula: 'NA', </v>
      </c>
      <c r="Z33" t="str">
        <f t="shared" si="6"/>
        <v xml:space="preserve">DependentItems: 'RECALC', </v>
      </c>
      <c r="AA33" t="str">
        <f t="shared" si="7"/>
        <v xml:space="preserve">AmtYr1: null, </v>
      </c>
      <c r="AB33" t="str">
        <f t="shared" si="8"/>
        <v xml:space="preserve">AmtYr2: null, </v>
      </c>
      <c r="AC33" t="str">
        <f t="shared" si="9"/>
        <v xml:space="preserve">AmtYr3: null, </v>
      </c>
      <c r="AD33" t="str">
        <f t="shared" si="10"/>
        <v xml:space="preserve">AmtYr4: null, </v>
      </c>
      <c r="AE33" t="str">
        <f t="shared" si="11"/>
        <v xml:space="preserve">AmtYr5: null, </v>
      </c>
      <c r="AF33" t="str">
        <f t="shared" si="12"/>
        <v xml:space="preserve">NoteYr1: '', </v>
      </c>
      <c r="AG33" t="str">
        <f t="shared" si="13"/>
        <v xml:space="preserve">NoteYr2: '', </v>
      </c>
      <c r="AH33" t="str">
        <f t="shared" si="14"/>
        <v xml:space="preserve">NoteYr3: '', </v>
      </c>
      <c r="AI33" t="str">
        <f t="shared" si="15"/>
        <v xml:space="preserve">NoteYr4: '', </v>
      </c>
      <c r="AJ33" t="str">
        <f t="shared" si="16"/>
        <v>NoteYr5: '', },</v>
      </c>
      <c r="AK33" t="str">
        <f t="shared" si="17"/>
        <v>{ FssType: 'PL', Seq: 32, CatCode: 'TRR', Item: 'Transfer from (to) Revaluation Reserves', ItemType: 'ITEMCAT', Formula: 'NA', DependentItems: 'RECALC', AmtYr1: null, AmtYr2: null, AmtYr3: null, AmtYr4: null, AmtYr5: null, NoteYr1: '', NoteYr2: '', NoteYr3: '', NoteYr4: '', NoteYr5: '', },</v>
      </c>
    </row>
    <row r="34" spans="1:37" x14ac:dyDescent="0.35">
      <c r="A34" t="s">
        <v>162</v>
      </c>
      <c r="B34">
        <v>33</v>
      </c>
      <c r="C34" t="s">
        <v>222</v>
      </c>
      <c r="F34" t="s">
        <v>221</v>
      </c>
      <c r="G34" t="s">
        <v>251</v>
      </c>
      <c r="H34" t="s">
        <v>141</v>
      </c>
      <c r="I34" t="s">
        <v>828</v>
      </c>
      <c r="T34" t="str">
        <f t="shared" si="0"/>
        <v xml:space="preserve">{ FssType: 'PL', </v>
      </c>
      <c r="U34" t="str">
        <f t="shared" si="1"/>
        <v xml:space="preserve">Seq: 33, </v>
      </c>
      <c r="V34" t="str">
        <f t="shared" si="2"/>
        <v xml:space="preserve">CatCode: 'TPUCB', </v>
      </c>
      <c r="W34" t="str">
        <f t="shared" si="3"/>
        <v xml:space="preserve">Item: 'Transfer (to) Paid Up Capital (Bonus Issue)', </v>
      </c>
      <c r="X34" t="str">
        <f t="shared" si="4"/>
        <v xml:space="preserve">ItemType: 'ITEMCAT', </v>
      </c>
      <c r="Y34" t="str">
        <f t="shared" si="5"/>
        <v xml:space="preserve">Formula: 'NA', </v>
      </c>
      <c r="Z34" t="str">
        <f t="shared" si="6"/>
        <v xml:space="preserve">DependentItems: 'RECALC', </v>
      </c>
      <c r="AA34" t="str">
        <f t="shared" si="7"/>
        <v xml:space="preserve">AmtYr1: null, </v>
      </c>
      <c r="AB34" t="str">
        <f t="shared" si="8"/>
        <v xml:space="preserve">AmtYr2: null, </v>
      </c>
      <c r="AC34" t="str">
        <f t="shared" si="9"/>
        <v xml:space="preserve">AmtYr3: null, </v>
      </c>
      <c r="AD34" t="str">
        <f t="shared" si="10"/>
        <v xml:space="preserve">AmtYr4: null, </v>
      </c>
      <c r="AE34" t="str">
        <f t="shared" si="11"/>
        <v xml:space="preserve">AmtYr5: null, </v>
      </c>
      <c r="AF34" t="str">
        <f t="shared" si="12"/>
        <v xml:space="preserve">NoteYr1: '', </v>
      </c>
      <c r="AG34" t="str">
        <f t="shared" si="13"/>
        <v xml:space="preserve">NoteYr2: '', </v>
      </c>
      <c r="AH34" t="str">
        <f t="shared" si="14"/>
        <v xml:space="preserve">NoteYr3: '', </v>
      </c>
      <c r="AI34" t="str">
        <f t="shared" si="15"/>
        <v xml:space="preserve">NoteYr4: '', </v>
      </c>
      <c r="AJ34" t="str">
        <f t="shared" si="16"/>
        <v>NoteYr5: '', },</v>
      </c>
      <c r="AK34" t="str">
        <f t="shared" si="17"/>
        <v>{ FssType: 'PL', Seq: 33, CatCode: 'TPUCB', Item: 'Transfer (to) Paid Up Capital (Bonus Issue)', ItemType: 'ITEMCAT', Formula: 'NA', DependentItems: 'RECALC', AmtYr1: null, AmtYr2: null, AmtYr3: null, AmtYr4: null, AmtYr5: null, NoteYr1: '', NoteYr2: '', NoteYr3: '', NoteYr4: '', NoteYr5: '', },</v>
      </c>
    </row>
  </sheetData>
  <autoFilter ref="F1:AK34" xr:uid="{C7E74F5E-BF93-4991-9F73-D262995F61B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9259-3575-4FD8-A315-03627F0B846C}">
  <dimension ref="A1:AI20"/>
  <sheetViews>
    <sheetView workbookViewId="0">
      <selection sqref="A1:XFD1048576"/>
    </sheetView>
  </sheetViews>
  <sheetFormatPr defaultRowHeight="14.5" x14ac:dyDescent="0.35"/>
  <cols>
    <col min="4" max="5" width="31.26953125" customWidth="1"/>
    <col min="6" max="7" width="22.54296875" customWidth="1"/>
    <col min="8" max="8" width="11.453125" customWidth="1"/>
    <col min="24" max="24" width="9.90625" customWidth="1"/>
  </cols>
  <sheetData>
    <row r="1" spans="1:35" x14ac:dyDescent="0.35">
      <c r="A1" t="s">
        <v>252</v>
      </c>
      <c r="B1" t="s">
        <v>225</v>
      </c>
      <c r="C1" t="s">
        <v>121</v>
      </c>
      <c r="D1" t="s">
        <v>123</v>
      </c>
      <c r="E1" t="s">
        <v>140</v>
      </c>
      <c r="F1" t="s">
        <v>125</v>
      </c>
      <c r="G1" t="s">
        <v>285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35" x14ac:dyDescent="0.35">
      <c r="A2" t="s">
        <v>254</v>
      </c>
      <c r="B2">
        <v>1</v>
      </c>
      <c r="C2" t="s">
        <v>255</v>
      </c>
      <c r="D2" t="s">
        <v>235</v>
      </c>
      <c r="E2" t="s">
        <v>758</v>
      </c>
      <c r="F2" t="s">
        <v>286</v>
      </c>
      <c r="G2" t="s">
        <v>287</v>
      </c>
      <c r="H2" s="7">
        <f>BalanceSheet!C96</f>
        <v>0</v>
      </c>
      <c r="I2" s="7">
        <f>BalanceSheet!D96</f>
        <v>-74</v>
      </c>
      <c r="J2" s="7">
        <f>BalanceSheet!E96</f>
        <v>-677</v>
      </c>
      <c r="K2" s="7">
        <f>BalanceSheet!F96</f>
        <v>499</v>
      </c>
      <c r="L2" s="7">
        <f>BalanceSheet!G96</f>
        <v>2745</v>
      </c>
      <c r="R2" t="str">
        <f>"{ " &amp; A$1 &amp; ": '" &amp; A2 &amp; "', "</f>
        <v xml:space="preserve">{ FssType: 'RC', </v>
      </c>
      <c r="S2" t="str">
        <f>B$1 &amp; ": " &amp; B2 &amp; ", "</f>
        <v xml:space="preserve">Seq: 1, </v>
      </c>
      <c r="T2" t="str">
        <f>C$1 &amp; ": '" &amp; C2 &amp; "', "</f>
        <v xml:space="preserve">CatCode: 'RC1', </v>
      </c>
      <c r="U2" t="str">
        <f>D$1 &amp; ": '" &amp; D2 &amp; "', "</f>
        <v xml:space="preserve">Item: 'Opening Retained Earnings', </v>
      </c>
      <c r="V2" t="str">
        <f>E$1 &amp; ": '" &amp; E2 &amp; "', "</f>
        <v xml:space="preserve">ItemType: 'CALC_ITEM', </v>
      </c>
      <c r="W2" t="str">
        <f>F$1 &amp; ": '" &amp; F2 &amp; "', "</f>
        <v xml:space="preserve">Formula: 'H1.REAL', </v>
      </c>
      <c r="X2" t="str">
        <f>G$1 &amp; ": '" &amp; G2 &amp; "', "</f>
        <v xml:space="preserve">DependentItems: 'Y0.RC4', </v>
      </c>
      <c r="Y2" t="str">
        <f xml:space="preserve"> H$1 &amp; ": " &amp; IF(H2="","null", H2) &amp; ", "</f>
        <v xml:space="preserve">AmtYr1: 0, </v>
      </c>
      <c r="Z2" t="str">
        <f xml:space="preserve"> I$1 &amp; ": " &amp; IF(I2="","null", I2) &amp; ", "</f>
        <v xml:space="preserve">AmtYr2: -74, </v>
      </c>
      <c r="AA2" t="str">
        <f xml:space="preserve"> J$1 &amp; ": " &amp; IF(J2="","null", J2) &amp; ", "</f>
        <v xml:space="preserve">AmtYr3: -677, </v>
      </c>
      <c r="AB2" t="str">
        <f xml:space="preserve"> K$1 &amp; ": " &amp; IF(K2="","null", K2) &amp; ", "</f>
        <v xml:space="preserve">AmtYr4: 499, </v>
      </c>
      <c r="AC2" t="str">
        <f xml:space="preserve"> L$1 &amp; ": " &amp; IF(L2="","null", L2) &amp; ", "</f>
        <v xml:space="preserve">AmtYr5: 2745, </v>
      </c>
      <c r="AD2" t="str">
        <f xml:space="preserve"> M$1 &amp; ": '" &amp; M2 &amp; "', "</f>
        <v xml:space="preserve">NoteYr1: '', </v>
      </c>
      <c r="AE2" t="str">
        <f xml:space="preserve"> N$1 &amp; ": '" &amp; N2 &amp; "', "</f>
        <v xml:space="preserve">NoteYr2: '', </v>
      </c>
      <c r="AF2" t="str">
        <f xml:space="preserve"> O$1 &amp; ": '" &amp; O2 &amp; "', "</f>
        <v xml:space="preserve">NoteYr3: '', </v>
      </c>
      <c r="AG2" t="str">
        <f xml:space="preserve"> P$1 &amp; ": '" &amp; P2 &amp; "', "</f>
        <v xml:space="preserve">NoteYr4: '', </v>
      </c>
      <c r="AH2" t="str">
        <f xml:space="preserve"> Q$1 &amp; ": '" &amp; Q2 &amp; "', },"</f>
        <v>NoteYr5: '', },</v>
      </c>
      <c r="AI2" t="str">
        <f>R2&amp;S2&amp;T2&amp;U2&amp;V2&amp;W2&amp;X2&amp;Y2&amp;Z2&amp;AA2&amp;AB2&amp;AC2&amp;AD2&amp;AE2&amp;AF2&amp;AG2&amp;AH2</f>
        <v>{ FssType: 'RC', Seq: 1, CatCode: 'RC1', Item: 'Opening Retained Earnings', ItemType: 'CALC_ITEM', Formula: 'H1.REAL', DependentItems: 'Y0.RC4', AmtYr1: 0, AmtYr2: -74, AmtYr3: -677, AmtYr4: 499, AmtYr5: 2745, NoteYr1: '', NoteYr2: '', NoteYr3: '', NoteYr4: '', NoteYr5: '', },</v>
      </c>
    </row>
    <row r="3" spans="1:35" x14ac:dyDescent="0.35">
      <c r="A3" t="s">
        <v>254</v>
      </c>
      <c r="B3">
        <v>2</v>
      </c>
      <c r="C3" t="s">
        <v>256</v>
      </c>
      <c r="D3" t="s">
        <v>276</v>
      </c>
      <c r="E3" t="s">
        <v>758</v>
      </c>
      <c r="F3" t="s">
        <v>231</v>
      </c>
      <c r="G3" t="s">
        <v>287</v>
      </c>
      <c r="H3" s="7">
        <f>IncomeStatement!D28</f>
        <v>-529</v>
      </c>
      <c r="I3" s="7">
        <f>IncomeStatement!E28</f>
        <v>-603</v>
      </c>
      <c r="J3" s="7">
        <f>IncomeStatement!F28</f>
        <v>1176</v>
      </c>
      <c r="K3" s="7">
        <f>IncomeStatement!G28</f>
        <v>2246</v>
      </c>
      <c r="L3" s="7">
        <f>IncomeStatement!H28</f>
        <v>1093</v>
      </c>
      <c r="R3" t="str">
        <f t="shared" ref="R3:R15" si="0">"{ " &amp; A$1 &amp; ": '" &amp; A3 &amp; "', "</f>
        <v xml:space="preserve">{ FssType: 'RC', </v>
      </c>
      <c r="S3" t="str">
        <f t="shared" ref="S3:S15" si="1">B$1 &amp; ": " &amp; B3 &amp; ", "</f>
        <v xml:space="preserve">Seq: 2, </v>
      </c>
      <c r="T3" t="str">
        <f t="shared" ref="T3:T20" si="2">C$1 &amp; ": '" &amp; C3 &amp; "', "</f>
        <v xml:space="preserve">CatCode: 'RC2', </v>
      </c>
      <c r="U3" t="str">
        <f t="shared" ref="U3:U15" si="3">D$1 &amp; ": '" &amp; D3 &amp; "', "</f>
        <v xml:space="preserve">Item: '(+) Add Net Profit/Loss', </v>
      </c>
      <c r="V3" t="str">
        <f t="shared" ref="V3:V15" si="4">E$1 &amp; ": '" &amp; E3 &amp; "', "</f>
        <v xml:space="preserve">ItemType: 'CALC_ITEM', </v>
      </c>
      <c r="W3" t="str">
        <f t="shared" ref="W3:W15" si="5">F$1 &amp; ": '" &amp; F3 &amp; "', "</f>
        <v xml:space="preserve">Formula: 'Y0.NPATM', </v>
      </c>
      <c r="X3" t="str">
        <f t="shared" ref="X3:X20" si="6">G$1 &amp; ": '" &amp; G3 &amp; "', "</f>
        <v xml:space="preserve">DependentItems: 'Y0.RC4', </v>
      </c>
      <c r="Y3" t="str">
        <f t="shared" ref="Y3:Y15" si="7" xml:space="preserve"> H$1 &amp; ": " &amp; IF(H3="","null", H3) &amp; ", "</f>
        <v xml:space="preserve">AmtYr1: -529, </v>
      </c>
      <c r="Z3" t="str">
        <f t="shared" ref="Z3:Z15" si="8" xml:space="preserve"> I$1 &amp; ": " &amp; IF(I3="","null", I3) &amp; ", "</f>
        <v xml:space="preserve">AmtYr2: -603, </v>
      </c>
      <c r="AA3" t="str">
        <f t="shared" ref="AA3:AA15" si="9" xml:space="preserve"> J$1 &amp; ": " &amp; IF(J3="","null", J3) &amp; ", "</f>
        <v xml:space="preserve">AmtYr3: 1176, </v>
      </c>
      <c r="AB3" t="str">
        <f t="shared" ref="AB3:AB15" si="10" xml:space="preserve"> K$1 &amp; ": " &amp; IF(K3="","null", K3) &amp; ", "</f>
        <v xml:space="preserve">AmtYr4: 2246, </v>
      </c>
      <c r="AC3" t="str">
        <f t="shared" ref="AC3:AC15" si="11" xml:space="preserve"> L$1 &amp; ": " &amp; IF(L3="","null", L3) &amp; ", "</f>
        <v xml:space="preserve">AmtYr5: 1093, </v>
      </c>
      <c r="AD3" t="str">
        <f t="shared" ref="AD3:AD15" si="12" xml:space="preserve"> M$1 &amp; ": '" &amp; M3 &amp; "', "</f>
        <v xml:space="preserve">NoteYr1: '', </v>
      </c>
      <c r="AE3" t="str">
        <f t="shared" ref="AE3:AE15" si="13" xml:space="preserve"> N$1 &amp; ": '" &amp; N3 &amp; "', "</f>
        <v xml:space="preserve">NoteYr2: '', </v>
      </c>
      <c r="AF3" t="str">
        <f t="shared" ref="AF3:AF15" si="14" xml:space="preserve"> O$1 &amp; ": '" &amp; O3 &amp; "', "</f>
        <v xml:space="preserve">NoteYr3: '', </v>
      </c>
      <c r="AG3" t="str">
        <f t="shared" ref="AG3:AG15" si="15" xml:space="preserve"> P$1 &amp; ": '" &amp; P3 &amp; "', "</f>
        <v xml:space="preserve">NoteYr4: '', </v>
      </c>
      <c r="AH3" t="str">
        <f t="shared" ref="AH3:AH15" si="16" xml:space="preserve"> Q$1 &amp; ": '" &amp; Q3 &amp; "', },"</f>
        <v>NoteYr5: '', },</v>
      </c>
      <c r="AI3" t="str">
        <f t="shared" ref="AI3:AI20" si="17">R3&amp;S3&amp;T3&amp;U3&amp;V3&amp;W3&amp;X3&amp;Y3&amp;Z3&amp;AA3&amp;AB3&amp;AC3&amp;AD3&amp;AE3&amp;AF3&amp;AG3&amp;AH3</f>
        <v>{ FssType: 'RC', Seq: 2, CatCode: 'RC2', Item: '(+) Add Net Profit/Loss', ItemType: 'CALC_ITEM', Formula: 'Y0.NPATM', DependentItems: 'Y0.RC4', AmtYr1: -529, AmtYr2: -603, AmtYr3: 1176, AmtYr4: 2246, AmtYr5: 1093, NoteYr1: '', NoteYr2: '', NoteYr3: '', NoteYr4: '', NoteYr5: '', },</v>
      </c>
    </row>
    <row r="4" spans="1:35" x14ac:dyDescent="0.35">
      <c r="A4" t="s">
        <v>254</v>
      </c>
      <c r="B4">
        <v>3</v>
      </c>
      <c r="C4" t="s">
        <v>257</v>
      </c>
      <c r="D4" t="s">
        <v>232</v>
      </c>
      <c r="E4" t="s">
        <v>758</v>
      </c>
      <c r="F4" t="s">
        <v>233</v>
      </c>
      <c r="G4" t="s">
        <v>287</v>
      </c>
      <c r="H4" s="7">
        <f>IncomeStatement!D29+IncomeStatement!D30</f>
        <v>0</v>
      </c>
      <c r="I4" s="7">
        <f>IncomeStatement!E29+IncomeStatement!E30</f>
        <v>0</v>
      </c>
      <c r="J4" s="7">
        <f>IncomeStatement!F29+IncomeStatement!F30</f>
        <v>0</v>
      </c>
      <c r="K4" s="7">
        <f>IncomeStatement!G29+IncomeStatement!G30</f>
        <v>0</v>
      </c>
      <c r="L4" s="7">
        <f>IncomeStatement!H29+IncomeStatement!H30</f>
        <v>0</v>
      </c>
      <c r="R4" t="str">
        <f t="shared" si="0"/>
        <v xml:space="preserve">{ FssType: 'RC', </v>
      </c>
      <c r="S4" t="str">
        <f t="shared" si="1"/>
        <v xml:space="preserve">Seq: 3, </v>
      </c>
      <c r="T4" t="str">
        <f t="shared" si="2"/>
        <v xml:space="preserve">CatCode: 'RC3', </v>
      </c>
      <c r="U4" t="str">
        <f t="shared" si="3"/>
        <v xml:space="preserve">Item: '(-) Less Dividents', </v>
      </c>
      <c r="V4" t="str">
        <f t="shared" si="4"/>
        <v xml:space="preserve">ItemType: 'CALC_ITEM', </v>
      </c>
      <c r="W4" t="str">
        <f t="shared" si="5"/>
        <v xml:space="preserve">Formula: 'Y0.DML + Y0.DO', </v>
      </c>
      <c r="X4" t="str">
        <f t="shared" si="6"/>
        <v xml:space="preserve">DependentItems: 'Y0.RC4', </v>
      </c>
      <c r="Y4" t="str">
        <f t="shared" si="7"/>
        <v xml:space="preserve">AmtYr1: 0, </v>
      </c>
      <c r="Z4" t="str">
        <f t="shared" si="8"/>
        <v xml:space="preserve">AmtYr2: 0, </v>
      </c>
      <c r="AA4" t="str">
        <f t="shared" si="9"/>
        <v xml:space="preserve">AmtYr3: 0, </v>
      </c>
      <c r="AB4" t="str">
        <f t="shared" si="10"/>
        <v xml:space="preserve">AmtYr4: 0, </v>
      </c>
      <c r="AC4" t="str">
        <f t="shared" si="11"/>
        <v xml:space="preserve">AmtYr5: 0, </v>
      </c>
      <c r="AD4" t="str">
        <f t="shared" si="12"/>
        <v xml:space="preserve">NoteYr1: '', </v>
      </c>
      <c r="AE4" t="str">
        <f t="shared" si="13"/>
        <v xml:space="preserve">NoteYr2: '', </v>
      </c>
      <c r="AF4" t="str">
        <f t="shared" si="14"/>
        <v xml:space="preserve">NoteYr3: '', </v>
      </c>
      <c r="AG4" t="str">
        <f t="shared" si="15"/>
        <v xml:space="preserve">NoteYr4: '', </v>
      </c>
      <c r="AH4" t="str">
        <f t="shared" si="16"/>
        <v>NoteYr5: '', },</v>
      </c>
      <c r="AI4" t="str">
        <f t="shared" si="17"/>
        <v>{ FssType: 'RC', Seq: 3, CatCode: 'RC3', Item: '(-) Less Dividents', ItemType: 'CALC_ITEM', Formula: 'Y0.DML + Y0.DO', DependentItems: 'Y0.RC4', AmtYr1: 0, AmtYr2: 0, AmtYr3: 0, AmtYr4: 0, AmtYr5: 0, NoteYr1: '', NoteYr2: '', NoteYr3: '', NoteYr4: '', NoteYr5: '', },</v>
      </c>
    </row>
    <row r="5" spans="1:35" x14ac:dyDescent="0.35">
      <c r="A5" t="s">
        <v>254</v>
      </c>
      <c r="B5">
        <v>4</v>
      </c>
      <c r="C5" t="s">
        <v>258</v>
      </c>
      <c r="D5" t="s">
        <v>234</v>
      </c>
      <c r="E5" t="s">
        <v>758</v>
      </c>
      <c r="F5" t="s">
        <v>268</v>
      </c>
      <c r="G5" t="s">
        <v>271</v>
      </c>
      <c r="H5" s="7">
        <f>SUM(H2:H4)</f>
        <v>-529</v>
      </c>
      <c r="I5" s="7">
        <f>SUM(I2:I4)</f>
        <v>-677</v>
      </c>
      <c r="J5" s="7">
        <f t="shared" ref="J5:L5" si="18">SUM(J2:J4)</f>
        <v>499</v>
      </c>
      <c r="K5" s="7">
        <f t="shared" si="18"/>
        <v>2745</v>
      </c>
      <c r="L5" s="7">
        <f t="shared" si="18"/>
        <v>3838</v>
      </c>
      <c r="R5" t="str">
        <f t="shared" si="0"/>
        <v xml:space="preserve">{ FssType: 'RC', </v>
      </c>
      <c r="S5" t="str">
        <f t="shared" si="1"/>
        <v xml:space="preserve">Seq: 4, </v>
      </c>
      <c r="T5" t="str">
        <f t="shared" si="2"/>
        <v xml:space="preserve">CatCode: 'RC4', </v>
      </c>
      <c r="U5" t="str">
        <f t="shared" si="3"/>
        <v xml:space="preserve">Item: 'Closing Retained Earnings', </v>
      </c>
      <c r="V5" t="str">
        <f t="shared" si="4"/>
        <v xml:space="preserve">ItemType: 'CALC_ITEM', </v>
      </c>
      <c r="W5" t="str">
        <f t="shared" si="5"/>
        <v xml:space="preserve">Formula: 'Y0.RC1+Y0.RC2+Y0.RC3', </v>
      </c>
      <c r="X5" t="str">
        <f t="shared" si="6"/>
        <v xml:space="preserve">DependentItems: 'Y0.RC6', </v>
      </c>
      <c r="Y5" t="str">
        <f t="shared" si="7"/>
        <v xml:space="preserve">AmtYr1: -529, </v>
      </c>
      <c r="Z5" t="str">
        <f t="shared" si="8"/>
        <v xml:space="preserve">AmtYr2: -677, </v>
      </c>
      <c r="AA5" t="str">
        <f t="shared" si="9"/>
        <v xml:space="preserve">AmtYr3: 499, </v>
      </c>
      <c r="AB5" t="str">
        <f t="shared" si="10"/>
        <v xml:space="preserve">AmtYr4: 2745, </v>
      </c>
      <c r="AC5" t="str">
        <f t="shared" si="11"/>
        <v xml:space="preserve">AmtYr5: 3838, </v>
      </c>
      <c r="AD5" t="str">
        <f t="shared" si="12"/>
        <v xml:space="preserve">NoteYr1: '', </v>
      </c>
      <c r="AE5" t="str">
        <f t="shared" si="13"/>
        <v xml:space="preserve">NoteYr2: '', </v>
      </c>
      <c r="AF5" t="str">
        <f t="shared" si="14"/>
        <v xml:space="preserve">NoteYr3: '', </v>
      </c>
      <c r="AG5" t="str">
        <f t="shared" si="15"/>
        <v xml:space="preserve">NoteYr4: '', </v>
      </c>
      <c r="AH5" t="str">
        <f t="shared" si="16"/>
        <v>NoteYr5: '', },</v>
      </c>
      <c r="AI5" t="str">
        <f t="shared" si="17"/>
        <v>{ FssType: 'RC', Seq: 4, CatCode: 'RC4', Item: 'Closing Retained Earnings', ItemType: 'CALC_ITEM', Formula: 'Y0.RC1+Y0.RC2+Y0.RC3', DependentItems: 'Y0.RC6', AmtYr1: -529, AmtYr2: -677, AmtYr3: 499, AmtYr4: 2745, AmtYr5: 3838, NoteYr1: '', NoteYr2: '', NoteYr3: '', NoteYr4: '', NoteYr5: '', },</v>
      </c>
    </row>
    <row r="6" spans="1:35" x14ac:dyDescent="0.35">
      <c r="A6" t="s">
        <v>254</v>
      </c>
      <c r="B6">
        <v>5</v>
      </c>
      <c r="C6" t="s">
        <v>259</v>
      </c>
      <c r="D6" t="s">
        <v>236</v>
      </c>
      <c r="E6" t="s">
        <v>758</v>
      </c>
      <c r="F6" t="s">
        <v>269</v>
      </c>
      <c r="G6" t="s">
        <v>271</v>
      </c>
      <c r="H6" s="7">
        <f>BalanceSheet!D96</f>
        <v>-74</v>
      </c>
      <c r="I6" s="7">
        <f>BalanceSheet!E96</f>
        <v>-677</v>
      </c>
      <c r="J6" s="7">
        <f>BalanceSheet!F96</f>
        <v>499</v>
      </c>
      <c r="K6" s="7">
        <f>BalanceSheet!G96</f>
        <v>2745</v>
      </c>
      <c r="L6" s="7">
        <f>BalanceSheet!H96</f>
        <v>3838</v>
      </c>
      <c r="R6" t="str">
        <f t="shared" si="0"/>
        <v xml:space="preserve">{ FssType: 'RC', </v>
      </c>
      <c r="S6" t="str">
        <f t="shared" si="1"/>
        <v xml:space="preserve">Seq: 5, </v>
      </c>
      <c r="T6" t="str">
        <f t="shared" si="2"/>
        <v xml:space="preserve">CatCode: 'RC5', </v>
      </c>
      <c r="U6" t="str">
        <f t="shared" si="3"/>
        <v xml:space="preserve">Item: 'Closing Retained Earnings per B/S', </v>
      </c>
      <c r="V6" t="str">
        <f t="shared" si="4"/>
        <v xml:space="preserve">ItemType: 'CALC_ITEM', </v>
      </c>
      <c r="W6" t="str">
        <f t="shared" si="5"/>
        <v xml:space="preserve">Formula: 'Y0.REAL', </v>
      </c>
      <c r="X6" t="str">
        <f t="shared" si="6"/>
        <v xml:space="preserve">DependentItems: 'Y0.RC6', </v>
      </c>
      <c r="Y6" t="str">
        <f t="shared" si="7"/>
        <v xml:space="preserve">AmtYr1: -74, </v>
      </c>
      <c r="Z6" t="str">
        <f t="shared" si="8"/>
        <v xml:space="preserve">AmtYr2: -677, </v>
      </c>
      <c r="AA6" t="str">
        <f t="shared" si="9"/>
        <v xml:space="preserve">AmtYr3: 499, </v>
      </c>
      <c r="AB6" t="str">
        <f t="shared" si="10"/>
        <v xml:space="preserve">AmtYr4: 2745, </v>
      </c>
      <c r="AC6" t="str">
        <f t="shared" si="11"/>
        <v xml:space="preserve">AmtYr5: 3838, </v>
      </c>
      <c r="AD6" t="str">
        <f t="shared" si="12"/>
        <v xml:space="preserve">NoteYr1: '', </v>
      </c>
      <c r="AE6" t="str">
        <f t="shared" si="13"/>
        <v xml:space="preserve">NoteYr2: '', </v>
      </c>
      <c r="AF6" t="str">
        <f t="shared" si="14"/>
        <v xml:space="preserve">NoteYr3: '', </v>
      </c>
      <c r="AG6" t="str">
        <f t="shared" si="15"/>
        <v xml:space="preserve">NoteYr4: '', </v>
      </c>
      <c r="AH6" t="str">
        <f t="shared" si="16"/>
        <v>NoteYr5: '', },</v>
      </c>
      <c r="AI6" t="str">
        <f t="shared" si="17"/>
        <v>{ FssType: 'RC', Seq: 5, CatCode: 'RC5', Item: 'Closing Retained Earnings per B/S', ItemType: 'CALC_ITEM', Formula: 'Y0.REAL', DependentItems: 'Y0.RC6', AmtYr1: -74, AmtYr2: -677, AmtYr3: 499, AmtYr4: 2745, AmtYr5: 3838, NoteYr1: '', NoteYr2: '', NoteYr3: '', NoteYr4: '', NoteYr5: '', },</v>
      </c>
    </row>
    <row r="7" spans="1:35" x14ac:dyDescent="0.35">
      <c r="A7" t="s">
        <v>254</v>
      </c>
      <c r="B7">
        <v>6</v>
      </c>
      <c r="C7" t="s">
        <v>260</v>
      </c>
      <c r="D7" t="s">
        <v>237</v>
      </c>
      <c r="E7" t="s">
        <v>759</v>
      </c>
      <c r="F7" t="s">
        <v>270</v>
      </c>
      <c r="G7" t="s">
        <v>326</v>
      </c>
      <c r="H7" s="7">
        <f>H5-H6</f>
        <v>-455</v>
      </c>
      <c r="I7" s="7">
        <f>I5-I6</f>
        <v>0</v>
      </c>
      <c r="J7" s="7">
        <f t="shared" ref="J7:L7" si="19">J5-J6</f>
        <v>0</v>
      </c>
      <c r="K7" s="7">
        <f t="shared" si="19"/>
        <v>0</v>
      </c>
      <c r="L7" s="7">
        <f t="shared" si="19"/>
        <v>0</v>
      </c>
      <c r="R7" t="str">
        <f t="shared" si="0"/>
        <v xml:space="preserve">{ FssType: 'RC', </v>
      </c>
      <c r="S7" t="str">
        <f t="shared" si="1"/>
        <v xml:space="preserve">Seq: 6, </v>
      </c>
      <c r="T7" t="str">
        <f t="shared" si="2"/>
        <v xml:space="preserve">CatCode: 'RC6', </v>
      </c>
      <c r="U7" t="str">
        <f t="shared" si="3"/>
        <v xml:space="preserve">Item: 'Different', </v>
      </c>
      <c r="V7" t="str">
        <f t="shared" si="4"/>
        <v xml:space="preserve">ItemType: 'CALC_CAT', </v>
      </c>
      <c r="W7" t="str">
        <f t="shared" si="5"/>
        <v xml:space="preserve">Formula: 'Y0.RC4 - Y0.RC5', </v>
      </c>
      <c r="X7" t="str">
        <f t="shared" si="6"/>
        <v xml:space="preserve">DependentItems: 'Y0.RC10', </v>
      </c>
      <c r="Y7" t="str">
        <f t="shared" si="7"/>
        <v xml:space="preserve">AmtYr1: -455, </v>
      </c>
      <c r="Z7" t="str">
        <f t="shared" si="8"/>
        <v xml:space="preserve">AmtYr2: 0, </v>
      </c>
      <c r="AA7" t="str">
        <f t="shared" si="9"/>
        <v xml:space="preserve">AmtYr3: 0, </v>
      </c>
      <c r="AB7" t="str">
        <f t="shared" si="10"/>
        <v xml:space="preserve">AmtYr4: 0, </v>
      </c>
      <c r="AC7" t="str">
        <f t="shared" si="11"/>
        <v xml:space="preserve">AmtYr5: 0, </v>
      </c>
      <c r="AD7" t="str">
        <f t="shared" si="12"/>
        <v xml:space="preserve">NoteYr1: '', </v>
      </c>
      <c r="AE7" t="str">
        <f t="shared" si="13"/>
        <v xml:space="preserve">NoteYr2: '', </v>
      </c>
      <c r="AF7" t="str">
        <f t="shared" si="14"/>
        <v xml:space="preserve">NoteYr3: '', </v>
      </c>
      <c r="AG7" t="str">
        <f t="shared" si="15"/>
        <v xml:space="preserve">NoteYr4: '', </v>
      </c>
      <c r="AH7" t="str">
        <f t="shared" si="16"/>
        <v>NoteYr5: '', },</v>
      </c>
      <c r="AI7" t="str">
        <f t="shared" si="17"/>
        <v>{ FssType: 'RC', Seq: 6, CatCode: 'RC6', Item: 'Different', ItemType: 'CALC_CAT', Formula: 'Y0.RC4 - Y0.RC5', DependentItems: 'Y0.RC10', AmtYr1: -455, AmtYr2: 0, AmtYr3: 0, AmtYr4: 0, AmtYr5: 0, NoteYr1: '', NoteYr2: '', NoteYr3: '', NoteYr4: '', NoteYr5: '', },</v>
      </c>
    </row>
    <row r="8" spans="1:35" x14ac:dyDescent="0.35">
      <c r="A8" t="s">
        <v>254</v>
      </c>
      <c r="B8">
        <v>7</v>
      </c>
      <c r="C8" t="s">
        <v>141</v>
      </c>
      <c r="E8" t="s">
        <v>141</v>
      </c>
      <c r="I8" s="7"/>
      <c r="J8" s="7"/>
      <c r="K8" s="7"/>
      <c r="L8" s="7"/>
      <c r="R8" t="str">
        <f t="shared" si="0"/>
        <v xml:space="preserve">{ FssType: 'RC', </v>
      </c>
      <c r="S8" t="str">
        <f t="shared" si="1"/>
        <v xml:space="preserve">Seq: 7, </v>
      </c>
      <c r="T8" t="str">
        <f t="shared" si="2"/>
        <v xml:space="preserve">CatCode: 'NA', </v>
      </c>
      <c r="U8" t="str">
        <f t="shared" si="3"/>
        <v xml:space="preserve">Item: '', </v>
      </c>
      <c r="V8" t="str">
        <f t="shared" si="4"/>
        <v xml:space="preserve">ItemType: 'NA', </v>
      </c>
      <c r="W8" t="str">
        <f t="shared" si="5"/>
        <v xml:space="preserve">Formula: '', </v>
      </c>
      <c r="X8" t="str">
        <f t="shared" si="6"/>
        <v xml:space="preserve">DependentItems: '', </v>
      </c>
      <c r="Y8" t="str">
        <f t="shared" si="7"/>
        <v xml:space="preserve">AmtYr1: null, </v>
      </c>
      <c r="Z8" t="str">
        <f t="shared" si="8"/>
        <v xml:space="preserve">AmtYr2: null, </v>
      </c>
      <c r="AA8" t="str">
        <f t="shared" si="9"/>
        <v xml:space="preserve">AmtYr3: null, </v>
      </c>
      <c r="AB8" t="str">
        <f t="shared" si="10"/>
        <v xml:space="preserve">AmtYr4: null, </v>
      </c>
      <c r="AC8" t="str">
        <f t="shared" si="11"/>
        <v xml:space="preserve">AmtYr5: null, </v>
      </c>
      <c r="AD8" t="str">
        <f t="shared" si="12"/>
        <v xml:space="preserve">NoteYr1: '', </v>
      </c>
      <c r="AE8" t="str">
        <f t="shared" si="13"/>
        <v xml:space="preserve">NoteYr2: '', </v>
      </c>
      <c r="AF8" t="str">
        <f t="shared" si="14"/>
        <v xml:space="preserve">NoteYr3: '', </v>
      </c>
      <c r="AG8" t="str">
        <f t="shared" si="15"/>
        <v xml:space="preserve">NoteYr4: '', </v>
      </c>
      <c r="AH8" t="str">
        <f t="shared" si="16"/>
        <v>NoteYr5: '', },</v>
      </c>
      <c r="AI8" t="str">
        <f t="shared" si="17"/>
        <v>{ FssType: 'RC', Seq: 7, CatCode: 'NA', Item: '', ItemType: 'NA', Formula: '', DependentItems: '', AmtYr1: null, AmtYr2: null, AmtYr3: null, AmtYr4: null, AmtYr5: null, NoteYr1: '', NoteYr2: '', NoteYr3: '', NoteYr4: '', NoteYr5: '', },</v>
      </c>
    </row>
    <row r="9" spans="1:35" x14ac:dyDescent="0.35">
      <c r="A9" t="s">
        <v>254</v>
      </c>
      <c r="B9">
        <v>8</v>
      </c>
      <c r="C9" t="s">
        <v>141</v>
      </c>
      <c r="D9" t="s">
        <v>238</v>
      </c>
      <c r="E9" t="s">
        <v>141</v>
      </c>
      <c r="R9" t="str">
        <f t="shared" si="0"/>
        <v xml:space="preserve">{ FssType: 'RC', </v>
      </c>
      <c r="S9" t="str">
        <f t="shared" si="1"/>
        <v xml:space="preserve">Seq: 8, </v>
      </c>
      <c r="T9" t="str">
        <f t="shared" si="2"/>
        <v xml:space="preserve">CatCode: 'NA', </v>
      </c>
      <c r="U9" t="str">
        <f t="shared" si="3"/>
        <v xml:space="preserve">Item: 'Add Transfer from/(to)', </v>
      </c>
      <c r="V9" t="str">
        <f t="shared" si="4"/>
        <v xml:space="preserve">ItemType: 'NA', </v>
      </c>
      <c r="W9" t="str">
        <f t="shared" si="5"/>
        <v xml:space="preserve">Formula: '', </v>
      </c>
      <c r="X9" t="str">
        <f t="shared" si="6"/>
        <v xml:space="preserve">DependentItems: '', </v>
      </c>
      <c r="Y9" t="str">
        <f t="shared" si="7"/>
        <v xml:space="preserve">AmtYr1: null, </v>
      </c>
      <c r="Z9" t="str">
        <f t="shared" si="8"/>
        <v xml:space="preserve">AmtYr2: null, </v>
      </c>
      <c r="AA9" t="str">
        <f t="shared" si="9"/>
        <v xml:space="preserve">AmtYr3: null, </v>
      </c>
      <c r="AB9" t="str">
        <f t="shared" si="10"/>
        <v xml:space="preserve">AmtYr4: null, </v>
      </c>
      <c r="AC9" t="str">
        <f t="shared" si="11"/>
        <v xml:space="preserve">AmtYr5: null, </v>
      </c>
      <c r="AD9" t="str">
        <f t="shared" si="12"/>
        <v xml:space="preserve">NoteYr1: '', </v>
      </c>
      <c r="AE9" t="str">
        <f t="shared" si="13"/>
        <v xml:space="preserve">NoteYr2: '', </v>
      </c>
      <c r="AF9" t="str">
        <f t="shared" si="14"/>
        <v xml:space="preserve">NoteYr3: '', </v>
      </c>
      <c r="AG9" t="str">
        <f t="shared" si="15"/>
        <v xml:space="preserve">NoteYr4: '', </v>
      </c>
      <c r="AH9" t="str">
        <f t="shared" si="16"/>
        <v>NoteYr5: '', },</v>
      </c>
      <c r="AI9" t="str">
        <f t="shared" si="17"/>
        <v>{ FssType: 'RC', Seq: 8, CatCode: 'NA', Item: 'Add Transfer from/(to)', ItemType: 'NA', Formula: '', DependentItems: '', AmtYr1: null, AmtYr2: null, AmtYr3: null, AmtYr4: null, AmtYr5: null, NoteYr1: '', NoteYr2: '', NoteYr3: '', NoteYr4: '', NoteYr5: '', },</v>
      </c>
    </row>
    <row r="10" spans="1:35" x14ac:dyDescent="0.35">
      <c r="A10" t="s">
        <v>254</v>
      </c>
      <c r="B10">
        <v>9</v>
      </c>
      <c r="C10" t="s">
        <v>261</v>
      </c>
      <c r="D10" t="s">
        <v>239</v>
      </c>
      <c r="E10" t="s">
        <v>758</v>
      </c>
      <c r="F10" t="s">
        <v>242</v>
      </c>
      <c r="G10" t="s">
        <v>326</v>
      </c>
      <c r="H10" s="7">
        <f>IncomeStatement!D34</f>
        <v>0</v>
      </c>
      <c r="I10" s="7">
        <f>IncomeStatement!E34</f>
        <v>0</v>
      </c>
      <c r="J10" s="7">
        <f>IncomeStatement!F34</f>
        <v>0</v>
      </c>
      <c r="K10" s="7">
        <f>IncomeStatement!G34</f>
        <v>0</v>
      </c>
      <c r="L10" s="7">
        <f>IncomeStatement!H34</f>
        <v>0</v>
      </c>
      <c r="R10" t="str">
        <f t="shared" si="0"/>
        <v xml:space="preserve">{ FssType: 'RC', </v>
      </c>
      <c r="S10" t="str">
        <f t="shared" si="1"/>
        <v xml:space="preserve">Seq: 9, </v>
      </c>
      <c r="T10" t="str">
        <f t="shared" si="2"/>
        <v xml:space="preserve">CatCode: 'RC7', </v>
      </c>
      <c r="U10" t="str">
        <f t="shared" si="3"/>
        <v xml:space="preserve">Item: '(+) Bonus Issued', </v>
      </c>
      <c r="V10" t="str">
        <f t="shared" si="4"/>
        <v xml:space="preserve">ItemType: 'CALC_ITEM', </v>
      </c>
      <c r="W10" t="str">
        <f t="shared" si="5"/>
        <v xml:space="preserve">Formula: 'Y0.TPUCB', </v>
      </c>
      <c r="X10" t="str">
        <f t="shared" si="6"/>
        <v xml:space="preserve">DependentItems: 'Y0.RC10', </v>
      </c>
      <c r="Y10" t="str">
        <f t="shared" si="7"/>
        <v xml:space="preserve">AmtYr1: 0, </v>
      </c>
      <c r="Z10" t="str">
        <f t="shared" si="8"/>
        <v xml:space="preserve">AmtYr2: 0, </v>
      </c>
      <c r="AA10" t="str">
        <f t="shared" si="9"/>
        <v xml:space="preserve">AmtYr3: 0, </v>
      </c>
      <c r="AB10" t="str">
        <f t="shared" si="10"/>
        <v xml:space="preserve">AmtYr4: 0, </v>
      </c>
      <c r="AC10" t="str">
        <f t="shared" si="11"/>
        <v xml:space="preserve">AmtYr5: 0, </v>
      </c>
      <c r="AD10" t="str">
        <f t="shared" si="12"/>
        <v xml:space="preserve">NoteYr1: '', </v>
      </c>
      <c r="AE10" t="str">
        <f t="shared" si="13"/>
        <v xml:space="preserve">NoteYr2: '', </v>
      </c>
      <c r="AF10" t="str">
        <f t="shared" si="14"/>
        <v xml:space="preserve">NoteYr3: '', </v>
      </c>
      <c r="AG10" t="str">
        <f t="shared" si="15"/>
        <v xml:space="preserve">NoteYr4: '', </v>
      </c>
      <c r="AH10" t="str">
        <f t="shared" si="16"/>
        <v>NoteYr5: '', },</v>
      </c>
      <c r="AI10" t="str">
        <f t="shared" si="17"/>
        <v>{ FssType: 'RC', Seq: 9, CatCode: 'RC7', Item: '(+) Bonus Issued', ItemType: 'CALC_ITEM', Formula: 'Y0.TPUCB', DependentItems: 'Y0.RC10', AmtYr1: 0, AmtYr2: 0, AmtYr3: 0, AmtYr4: 0, AmtYr5: 0, NoteYr1: '', NoteYr2: '', NoteYr3: '', NoteYr4: '', NoteYr5: '', },</v>
      </c>
    </row>
    <row r="11" spans="1:35" x14ac:dyDescent="0.35">
      <c r="A11" t="s">
        <v>254</v>
      </c>
      <c r="B11">
        <v>10</v>
      </c>
      <c r="C11" t="s">
        <v>262</v>
      </c>
      <c r="D11" t="s">
        <v>240</v>
      </c>
      <c r="E11" t="s">
        <v>758</v>
      </c>
      <c r="F11" t="s">
        <v>241</v>
      </c>
      <c r="G11" t="s">
        <v>326</v>
      </c>
      <c r="H11" s="7">
        <f>IncomeStatement!D32</f>
        <v>0</v>
      </c>
      <c r="I11" s="7">
        <f>IncomeStatement!E32</f>
        <v>0</v>
      </c>
      <c r="J11" s="7">
        <f>IncomeStatement!F32</f>
        <v>0</v>
      </c>
      <c r="K11" s="7">
        <f>IncomeStatement!G32</f>
        <v>0</v>
      </c>
      <c r="L11" s="7">
        <f>IncomeStatement!H32</f>
        <v>0</v>
      </c>
      <c r="R11" t="str">
        <f t="shared" si="0"/>
        <v xml:space="preserve">{ FssType: 'RC', </v>
      </c>
      <c r="S11" t="str">
        <f t="shared" si="1"/>
        <v xml:space="preserve">Seq: 10, </v>
      </c>
      <c r="T11" t="str">
        <f t="shared" si="2"/>
        <v xml:space="preserve">CatCode: 'RC8', </v>
      </c>
      <c r="U11" t="str">
        <f t="shared" si="3"/>
        <v xml:space="preserve">Item: '(+) General Reserved', </v>
      </c>
      <c r="V11" t="str">
        <f t="shared" si="4"/>
        <v xml:space="preserve">ItemType: 'CALC_ITEM', </v>
      </c>
      <c r="W11" t="str">
        <f t="shared" si="5"/>
        <v xml:space="preserve">Formula: 'Y0.TGR', </v>
      </c>
      <c r="X11" t="str">
        <f t="shared" si="6"/>
        <v xml:space="preserve">DependentItems: 'Y0.RC10', </v>
      </c>
      <c r="Y11" t="str">
        <f t="shared" si="7"/>
        <v xml:space="preserve">AmtYr1: 0, </v>
      </c>
      <c r="Z11" t="str">
        <f t="shared" si="8"/>
        <v xml:space="preserve">AmtYr2: 0, </v>
      </c>
      <c r="AA11" t="str">
        <f t="shared" si="9"/>
        <v xml:space="preserve">AmtYr3: 0, </v>
      </c>
      <c r="AB11" t="str">
        <f t="shared" si="10"/>
        <v xml:space="preserve">AmtYr4: 0, </v>
      </c>
      <c r="AC11" t="str">
        <f t="shared" si="11"/>
        <v xml:space="preserve">AmtYr5: 0, </v>
      </c>
      <c r="AD11" t="str">
        <f t="shared" si="12"/>
        <v xml:space="preserve">NoteYr1: '', </v>
      </c>
      <c r="AE11" t="str">
        <f t="shared" si="13"/>
        <v xml:space="preserve">NoteYr2: '', </v>
      </c>
      <c r="AF11" t="str">
        <f t="shared" si="14"/>
        <v xml:space="preserve">NoteYr3: '', </v>
      </c>
      <c r="AG11" t="str">
        <f t="shared" si="15"/>
        <v xml:space="preserve">NoteYr4: '', </v>
      </c>
      <c r="AH11" t="str">
        <f t="shared" si="16"/>
        <v>NoteYr5: '', },</v>
      </c>
      <c r="AI11" t="str">
        <f t="shared" si="17"/>
        <v>{ FssType: 'RC', Seq: 10, CatCode: 'RC8', Item: '(+) General Reserved', ItemType: 'CALC_ITEM', Formula: 'Y0.TGR', DependentItems: 'Y0.RC10', AmtYr1: 0, AmtYr2: 0, AmtYr3: 0, AmtYr4: 0, AmtYr5: 0, NoteYr1: '', NoteYr2: '', NoteYr3: '', NoteYr4: '', NoteYr5: '', },</v>
      </c>
    </row>
    <row r="12" spans="1:35" x14ac:dyDescent="0.35">
      <c r="A12" t="s">
        <v>254</v>
      </c>
      <c r="B12">
        <v>11</v>
      </c>
      <c r="C12" t="s">
        <v>263</v>
      </c>
      <c r="D12" t="s">
        <v>327</v>
      </c>
      <c r="E12" t="s">
        <v>758</v>
      </c>
      <c r="F12" t="s">
        <v>243</v>
      </c>
      <c r="G12" t="s">
        <v>326</v>
      </c>
      <c r="H12" s="7">
        <f>IncomeStatement!D33</f>
        <v>0</v>
      </c>
      <c r="I12" s="7">
        <f>IncomeStatement!E33</f>
        <v>0</v>
      </c>
      <c r="J12" s="7">
        <f>IncomeStatement!F33</f>
        <v>0</v>
      </c>
      <c r="K12" s="7">
        <f>IncomeStatement!G33</f>
        <v>0</v>
      </c>
      <c r="L12" s="7">
        <f>IncomeStatement!H33</f>
        <v>0</v>
      </c>
      <c r="R12" t="str">
        <f t="shared" si="0"/>
        <v xml:space="preserve">{ FssType: 'RC', </v>
      </c>
      <c r="S12" t="str">
        <f t="shared" si="1"/>
        <v xml:space="preserve">Seq: 11, </v>
      </c>
      <c r="T12" t="str">
        <f t="shared" si="2"/>
        <v xml:space="preserve">CatCode: 'RC9', </v>
      </c>
      <c r="U12" t="str">
        <f t="shared" si="3"/>
        <v xml:space="preserve">Item: '(+) Revaluation Reserves', </v>
      </c>
      <c r="V12" t="str">
        <f t="shared" si="4"/>
        <v xml:space="preserve">ItemType: 'CALC_ITEM', </v>
      </c>
      <c r="W12" t="str">
        <f t="shared" si="5"/>
        <v xml:space="preserve">Formula: 'Y0.TRR', </v>
      </c>
      <c r="X12" t="str">
        <f t="shared" si="6"/>
        <v xml:space="preserve">DependentItems: 'Y0.RC10', </v>
      </c>
      <c r="Y12" t="str">
        <f t="shared" si="7"/>
        <v xml:space="preserve">AmtYr1: 0, </v>
      </c>
      <c r="Z12" t="str">
        <f t="shared" si="8"/>
        <v xml:space="preserve">AmtYr2: 0, </v>
      </c>
      <c r="AA12" t="str">
        <f t="shared" si="9"/>
        <v xml:space="preserve">AmtYr3: 0, </v>
      </c>
      <c r="AB12" t="str">
        <f t="shared" si="10"/>
        <v xml:space="preserve">AmtYr4: 0, </v>
      </c>
      <c r="AC12" t="str">
        <f t="shared" si="11"/>
        <v xml:space="preserve">AmtYr5: 0, </v>
      </c>
      <c r="AD12" t="str">
        <f t="shared" si="12"/>
        <v xml:space="preserve">NoteYr1: '', </v>
      </c>
      <c r="AE12" t="str">
        <f t="shared" si="13"/>
        <v xml:space="preserve">NoteYr2: '', </v>
      </c>
      <c r="AF12" t="str">
        <f t="shared" si="14"/>
        <v xml:space="preserve">NoteYr3: '', </v>
      </c>
      <c r="AG12" t="str">
        <f t="shared" si="15"/>
        <v xml:space="preserve">NoteYr4: '', </v>
      </c>
      <c r="AH12" t="str">
        <f t="shared" si="16"/>
        <v>NoteYr5: '', },</v>
      </c>
      <c r="AI12" t="str">
        <f t="shared" si="17"/>
        <v>{ FssType: 'RC', Seq: 11, CatCode: 'RC9', Item: '(+) Revaluation Reserves', ItemType: 'CALC_ITEM', Formula: 'Y0.TRR', DependentItems: 'Y0.RC10', AmtYr1: 0, AmtYr2: 0, AmtYr3: 0, AmtYr4: 0, AmtYr5: 0, NoteYr1: '', NoteYr2: '', NoteYr3: '', NoteYr4: '', NoteYr5: '', },</v>
      </c>
    </row>
    <row r="13" spans="1:35" x14ac:dyDescent="0.35">
      <c r="A13" t="s">
        <v>254</v>
      </c>
      <c r="B13">
        <v>12</v>
      </c>
      <c r="C13" t="s">
        <v>264</v>
      </c>
      <c r="D13" t="s">
        <v>244</v>
      </c>
      <c r="E13" t="s">
        <v>759</v>
      </c>
      <c r="F13" t="s">
        <v>328</v>
      </c>
      <c r="G13" t="s">
        <v>329</v>
      </c>
      <c r="H13" s="7">
        <f>H7+H10+H11+H12</f>
        <v>-455</v>
      </c>
      <c r="I13" s="7">
        <f>I7+I10+I11+I12</f>
        <v>0</v>
      </c>
      <c r="J13" s="7">
        <f t="shared" ref="J13:L13" si="20">J7+J10+J11+J12</f>
        <v>0</v>
      </c>
      <c r="K13" s="7">
        <f t="shared" si="20"/>
        <v>0</v>
      </c>
      <c r="L13" s="7">
        <f t="shared" si="20"/>
        <v>0</v>
      </c>
      <c r="R13" t="str">
        <f t="shared" si="0"/>
        <v xml:space="preserve">{ FssType: 'RC', </v>
      </c>
      <c r="S13" t="str">
        <f t="shared" si="1"/>
        <v xml:space="preserve">Seq: 12, </v>
      </c>
      <c r="T13" t="str">
        <f t="shared" si="2"/>
        <v xml:space="preserve">CatCode: 'RC10', </v>
      </c>
      <c r="U13" t="str">
        <f t="shared" si="3"/>
        <v xml:space="preserve">Item: 'Recon Different', </v>
      </c>
      <c r="V13" t="str">
        <f t="shared" si="4"/>
        <v xml:space="preserve">ItemType: 'CALC_CAT', </v>
      </c>
      <c r="W13" t="str">
        <f t="shared" si="5"/>
        <v xml:space="preserve">Formula: 'Y0.RC6 + Y0.RC7 + Y0.RC8 + Y0.RC9', </v>
      </c>
      <c r="X13" t="str">
        <f t="shared" si="6"/>
        <v xml:space="preserve">DependentItems: 'Y0.RC14', </v>
      </c>
      <c r="Y13" t="str">
        <f t="shared" si="7"/>
        <v xml:space="preserve">AmtYr1: -455, </v>
      </c>
      <c r="Z13" t="str">
        <f t="shared" si="8"/>
        <v xml:space="preserve">AmtYr2: 0, </v>
      </c>
      <c r="AA13" t="str">
        <f t="shared" si="9"/>
        <v xml:space="preserve">AmtYr3: 0, </v>
      </c>
      <c r="AB13" t="str">
        <f t="shared" si="10"/>
        <v xml:space="preserve">AmtYr4: 0, </v>
      </c>
      <c r="AC13" t="str">
        <f t="shared" si="11"/>
        <v xml:space="preserve">AmtYr5: 0, </v>
      </c>
      <c r="AD13" t="str">
        <f t="shared" si="12"/>
        <v xml:space="preserve">NoteYr1: '', </v>
      </c>
      <c r="AE13" t="str">
        <f t="shared" si="13"/>
        <v xml:space="preserve">NoteYr2: '', </v>
      </c>
      <c r="AF13" t="str">
        <f t="shared" si="14"/>
        <v xml:space="preserve">NoteYr3: '', </v>
      </c>
      <c r="AG13" t="str">
        <f t="shared" si="15"/>
        <v xml:space="preserve">NoteYr4: '', </v>
      </c>
      <c r="AH13" t="str">
        <f t="shared" si="16"/>
        <v>NoteYr5: '', },</v>
      </c>
      <c r="AI13" t="str">
        <f t="shared" si="17"/>
        <v>{ FssType: 'RC', Seq: 12, CatCode: 'RC10', Item: 'Recon Different', ItemType: 'CALC_CAT', Formula: 'Y0.RC6 + Y0.RC7 + Y0.RC8 + Y0.RC9', DependentItems: 'Y0.RC14', AmtYr1: -455, AmtYr2: 0, AmtYr3: 0, AmtYr4: 0, AmtYr5: 0, NoteYr1: '', NoteYr2: '', NoteYr3: '', NoteYr4: '', NoteYr5: '', },</v>
      </c>
    </row>
    <row r="14" spans="1:35" x14ac:dyDescent="0.35">
      <c r="A14" t="s">
        <v>254</v>
      </c>
      <c r="B14">
        <v>13</v>
      </c>
      <c r="C14" t="s">
        <v>141</v>
      </c>
      <c r="E14" t="s">
        <v>141</v>
      </c>
      <c r="R14" t="str">
        <f t="shared" si="0"/>
        <v xml:space="preserve">{ FssType: 'RC', </v>
      </c>
      <c r="S14" t="str">
        <f t="shared" si="1"/>
        <v xml:space="preserve">Seq: 13, </v>
      </c>
      <c r="T14" t="str">
        <f t="shared" si="2"/>
        <v xml:space="preserve">CatCode: 'NA', </v>
      </c>
      <c r="U14" t="str">
        <f t="shared" si="3"/>
        <v xml:space="preserve">Item: '', </v>
      </c>
      <c r="V14" t="str">
        <f t="shared" si="4"/>
        <v xml:space="preserve">ItemType: 'NA', </v>
      </c>
      <c r="W14" t="str">
        <f t="shared" si="5"/>
        <v xml:space="preserve">Formula: '', </v>
      </c>
      <c r="X14" t="str">
        <f t="shared" si="6"/>
        <v xml:space="preserve">DependentItems: '', </v>
      </c>
      <c r="Y14" t="str">
        <f t="shared" si="7"/>
        <v xml:space="preserve">AmtYr1: null, </v>
      </c>
      <c r="Z14" t="str">
        <f t="shared" si="8"/>
        <v xml:space="preserve">AmtYr2: null, </v>
      </c>
      <c r="AA14" t="str">
        <f t="shared" si="9"/>
        <v xml:space="preserve">AmtYr3: null, </v>
      </c>
      <c r="AB14" t="str">
        <f t="shared" si="10"/>
        <v xml:space="preserve">AmtYr4: null, </v>
      </c>
      <c r="AC14" t="str">
        <f t="shared" si="11"/>
        <v xml:space="preserve">AmtYr5: null, </v>
      </c>
      <c r="AD14" t="str">
        <f t="shared" si="12"/>
        <v xml:space="preserve">NoteYr1: '', </v>
      </c>
      <c r="AE14" t="str">
        <f t="shared" si="13"/>
        <v xml:space="preserve">NoteYr2: '', </v>
      </c>
      <c r="AF14" t="str">
        <f t="shared" si="14"/>
        <v xml:space="preserve">NoteYr3: '', </v>
      </c>
      <c r="AG14" t="str">
        <f t="shared" si="15"/>
        <v xml:space="preserve">NoteYr4: '', </v>
      </c>
      <c r="AH14" t="str">
        <f t="shared" si="16"/>
        <v>NoteYr5: '', },</v>
      </c>
      <c r="AI14" t="str">
        <f t="shared" si="17"/>
        <v>{ FssType: 'RC', Seq: 13, CatCode: 'NA', Item: '', ItemType: 'NA', Formula: '', DependentItems: '', AmtYr1: null, AmtYr2: null, AmtYr3: null, AmtYr4: null, AmtYr5: null, NoteYr1: '', NoteYr2: '', NoteYr3: '', NoteYr4: '', NoteYr5: '', },</v>
      </c>
    </row>
    <row r="15" spans="1:35" x14ac:dyDescent="0.35">
      <c r="A15" t="s">
        <v>254</v>
      </c>
      <c r="B15">
        <v>14</v>
      </c>
      <c r="C15" t="s">
        <v>141</v>
      </c>
      <c r="D15" t="s">
        <v>245</v>
      </c>
      <c r="E15" t="s">
        <v>141</v>
      </c>
      <c r="R15" t="str">
        <f t="shared" si="0"/>
        <v xml:space="preserve">{ FssType: 'RC', </v>
      </c>
      <c r="S15" t="str">
        <f t="shared" si="1"/>
        <v xml:space="preserve">Seq: 14, </v>
      </c>
      <c r="T15" t="str">
        <f t="shared" si="2"/>
        <v xml:space="preserve">CatCode: 'NA', </v>
      </c>
      <c r="U15" t="str">
        <f t="shared" si="3"/>
        <v xml:space="preserve">Item: 'Balance Sheet Recon', </v>
      </c>
      <c r="V15" t="str">
        <f t="shared" si="4"/>
        <v xml:space="preserve">ItemType: 'NA', </v>
      </c>
      <c r="W15" t="str">
        <f t="shared" si="5"/>
        <v xml:space="preserve">Formula: '', </v>
      </c>
      <c r="X15" t="str">
        <f t="shared" si="6"/>
        <v xml:space="preserve">DependentItems: '', </v>
      </c>
      <c r="Y15" t="str">
        <f t="shared" si="7"/>
        <v xml:space="preserve">AmtYr1: null, </v>
      </c>
      <c r="Z15" t="str">
        <f t="shared" si="8"/>
        <v xml:space="preserve">AmtYr2: null, </v>
      </c>
      <c r="AA15" t="str">
        <f t="shared" si="9"/>
        <v xml:space="preserve">AmtYr3: null, </v>
      </c>
      <c r="AB15" t="str">
        <f t="shared" si="10"/>
        <v xml:space="preserve">AmtYr4: null, </v>
      </c>
      <c r="AC15" t="str">
        <f t="shared" si="11"/>
        <v xml:space="preserve">AmtYr5: null, </v>
      </c>
      <c r="AD15" t="str">
        <f t="shared" si="12"/>
        <v xml:space="preserve">NoteYr1: '', </v>
      </c>
      <c r="AE15" t="str">
        <f t="shared" si="13"/>
        <v xml:space="preserve">NoteYr2: '', </v>
      </c>
      <c r="AF15" t="str">
        <f t="shared" si="14"/>
        <v xml:space="preserve">NoteYr3: '', </v>
      </c>
      <c r="AG15" t="str">
        <f t="shared" si="15"/>
        <v xml:space="preserve">NoteYr4: '', </v>
      </c>
      <c r="AH15" t="str">
        <f t="shared" si="16"/>
        <v>NoteYr5: '', },</v>
      </c>
      <c r="AI15" t="str">
        <f t="shared" si="17"/>
        <v>{ FssType: 'RC', Seq: 14, CatCode: 'NA', Item: 'Balance Sheet Recon', ItemType: 'NA', Formula: '', DependentItems: '', AmtYr1: null, AmtYr2: null, AmtYr3: null, AmtYr4: null, AmtYr5: null, NoteYr1: '', NoteYr2: '', NoteYr3: '', NoteYr4: '', NoteYr5: '', },</v>
      </c>
    </row>
    <row r="16" spans="1:35" x14ac:dyDescent="0.35">
      <c r="A16" t="s">
        <v>254</v>
      </c>
      <c r="B16">
        <v>15</v>
      </c>
      <c r="C16" t="s">
        <v>265</v>
      </c>
      <c r="D16" t="s">
        <v>246</v>
      </c>
      <c r="E16" t="s">
        <v>758</v>
      </c>
      <c r="F16" t="s">
        <v>248</v>
      </c>
      <c r="G16" t="s">
        <v>330</v>
      </c>
      <c r="H16" s="7">
        <f>BalanceSheet!D47</f>
        <v>8005</v>
      </c>
      <c r="I16" s="7">
        <f>BalanceSheet!E47</f>
        <v>2796</v>
      </c>
      <c r="J16" s="7">
        <f>BalanceSheet!F47</f>
        <v>60557</v>
      </c>
      <c r="K16" s="7">
        <f>BalanceSheet!G47</f>
        <v>99753</v>
      </c>
      <c r="L16" s="7">
        <f>BalanceSheet!H47</f>
        <v>116018</v>
      </c>
      <c r="R16" t="str">
        <f>"{ " &amp; A$1 &amp; ": '" &amp; A16 &amp; "', "</f>
        <v xml:space="preserve">{ FssType: 'RC', </v>
      </c>
      <c r="S16" t="str">
        <f>B$1 &amp; ": " &amp; B16 &amp; ", "</f>
        <v xml:space="preserve">Seq: 15, </v>
      </c>
      <c r="T16" t="str">
        <f t="shared" si="2"/>
        <v xml:space="preserve">CatCode: 'RC11', </v>
      </c>
      <c r="U16" t="str">
        <f>D$1 &amp; ": '" &amp; D16 &amp; "', "</f>
        <v xml:space="preserve">Item: 'Total Assets', </v>
      </c>
      <c r="V16" t="str">
        <f>E$1 &amp; ": '" &amp; E16 &amp; "', "</f>
        <v xml:space="preserve">ItemType: 'CALC_ITEM', </v>
      </c>
      <c r="W16" t="str">
        <f>F$1 &amp; ": '" &amp; F16 &amp; "', "</f>
        <v xml:space="preserve">Formula: 'Y0.TA', </v>
      </c>
      <c r="X16" t="str">
        <f t="shared" si="6"/>
        <v xml:space="preserve">DependentItems: 'Y0.RC13', </v>
      </c>
      <c r="Y16" t="str">
        <f xml:space="preserve"> H$1 &amp; ": " &amp; IF(H16="","null", H16) &amp; ", "</f>
        <v xml:space="preserve">AmtYr1: 8005, </v>
      </c>
      <c r="Z16" t="str">
        <f xml:space="preserve"> I$1 &amp; ": " &amp; IF(I16="","null", I16) &amp; ", "</f>
        <v xml:space="preserve">AmtYr2: 2796, </v>
      </c>
      <c r="AA16" t="str">
        <f xml:space="preserve"> J$1 &amp; ": " &amp; IF(J16="","null", J16) &amp; ", "</f>
        <v xml:space="preserve">AmtYr3: 60557, </v>
      </c>
      <c r="AB16" t="str">
        <f xml:space="preserve"> K$1 &amp; ": " &amp; IF(K16="","null", K16) &amp; ", "</f>
        <v xml:space="preserve">AmtYr4: 99753, </v>
      </c>
      <c r="AC16" t="str">
        <f xml:space="preserve"> L$1 &amp; ": " &amp; IF(L16="","null", L16) &amp; ", "</f>
        <v xml:space="preserve">AmtYr5: 116018, </v>
      </c>
      <c r="AD16" t="str">
        <f xml:space="preserve"> M$1 &amp; ": '" &amp; M16 &amp; "', "</f>
        <v xml:space="preserve">NoteYr1: '', </v>
      </c>
      <c r="AE16" t="str">
        <f xml:space="preserve"> N$1 &amp; ": '" &amp; N16 &amp; "', "</f>
        <v xml:space="preserve">NoteYr2: '', </v>
      </c>
      <c r="AF16" t="str">
        <f xml:space="preserve"> O$1 &amp; ": '" &amp; O16 &amp; "', "</f>
        <v xml:space="preserve">NoteYr3: '', </v>
      </c>
      <c r="AG16" t="str">
        <f xml:space="preserve"> P$1 &amp; ": '" &amp; P16 &amp; "', "</f>
        <v xml:space="preserve">NoteYr4: '', </v>
      </c>
      <c r="AH16" t="str">
        <f xml:space="preserve"> Q$1 &amp; ": '" &amp; Q16 &amp; "', },"</f>
        <v>NoteYr5: '', },</v>
      </c>
      <c r="AI16" t="str">
        <f t="shared" si="17"/>
        <v>{ FssType: 'RC', Seq: 15, CatCode: 'RC11', Item: 'Total Assets', ItemType: 'CALC_ITEM', Formula: 'Y0.TA', DependentItems: 'Y0.RC13', AmtYr1: 8005, AmtYr2: 2796, AmtYr3: 60557, AmtYr4: 99753, AmtYr5: 116018, NoteYr1: '', NoteYr2: '', NoteYr3: '', NoteYr4: '', NoteYr5: '', },</v>
      </c>
    </row>
    <row r="17" spans="1:35" x14ac:dyDescent="0.35">
      <c r="A17" t="s">
        <v>254</v>
      </c>
      <c r="B17">
        <v>16</v>
      </c>
      <c r="C17" t="s">
        <v>266</v>
      </c>
      <c r="D17" t="s">
        <v>247</v>
      </c>
      <c r="E17" t="s">
        <v>758</v>
      </c>
      <c r="F17" t="s">
        <v>249</v>
      </c>
      <c r="G17" t="s">
        <v>330</v>
      </c>
      <c r="H17" s="7">
        <f>BalanceSheet!D101</f>
        <v>8005</v>
      </c>
      <c r="I17" s="7">
        <f>BalanceSheet!E101</f>
        <v>2796</v>
      </c>
      <c r="J17" s="7">
        <f>BalanceSheet!F101</f>
        <v>60557</v>
      </c>
      <c r="K17" s="7">
        <f>BalanceSheet!G101</f>
        <v>99753</v>
      </c>
      <c r="L17" s="7">
        <f>BalanceSheet!H101</f>
        <v>116018</v>
      </c>
      <c r="R17" t="str">
        <f t="shared" ref="R17:R19" si="21">"{ " &amp; A$1 &amp; ": '" &amp; A17 &amp; "', "</f>
        <v xml:space="preserve">{ FssType: 'RC', </v>
      </c>
      <c r="S17" t="str">
        <f t="shared" ref="S17:S19" si="22">B$1 &amp; ": " &amp; B17 &amp; ", "</f>
        <v xml:space="preserve">Seq: 16, </v>
      </c>
      <c r="T17" t="str">
        <f t="shared" si="2"/>
        <v xml:space="preserve">CatCode: 'RC12', </v>
      </c>
      <c r="U17" t="str">
        <f t="shared" ref="U17:U19" si="23">D$1 &amp; ": '" &amp; D17 &amp; "', "</f>
        <v xml:space="preserve">Item: 'Total Liabilities &amp; Networth', </v>
      </c>
      <c r="V17" t="str">
        <f t="shared" ref="V17:V19" si="24">E$1 &amp; ": '" &amp; E17 &amp; "', "</f>
        <v xml:space="preserve">ItemType: 'CALC_ITEM', </v>
      </c>
      <c r="W17" t="str">
        <f t="shared" ref="W17:W19" si="25">F$1 &amp; ": '" &amp; F17 &amp; "', "</f>
        <v xml:space="preserve">Formula: 'Y0.TLNW', </v>
      </c>
      <c r="X17" t="str">
        <f t="shared" si="6"/>
        <v xml:space="preserve">DependentItems: 'Y0.RC13', </v>
      </c>
      <c r="Y17" t="str">
        <f t="shared" ref="Y17:Y19" si="26" xml:space="preserve"> H$1 &amp; ": " &amp; IF(H17="","null", H17) &amp; ", "</f>
        <v xml:space="preserve">AmtYr1: 8005, </v>
      </c>
      <c r="Z17" t="str">
        <f t="shared" ref="Z17:Z19" si="27" xml:space="preserve"> I$1 &amp; ": " &amp; IF(I17="","null", I17) &amp; ", "</f>
        <v xml:space="preserve">AmtYr2: 2796, </v>
      </c>
      <c r="AA17" t="str">
        <f t="shared" ref="AA17:AA19" si="28" xml:space="preserve"> J$1 &amp; ": " &amp; IF(J17="","null", J17) &amp; ", "</f>
        <v xml:space="preserve">AmtYr3: 60557, </v>
      </c>
      <c r="AB17" t="str">
        <f t="shared" ref="AB17:AB19" si="29" xml:space="preserve"> K$1 &amp; ": " &amp; IF(K17="","null", K17) &amp; ", "</f>
        <v xml:space="preserve">AmtYr4: 99753, </v>
      </c>
      <c r="AC17" t="str">
        <f t="shared" ref="AC17:AC19" si="30" xml:space="preserve"> L$1 &amp; ": " &amp; IF(L17="","null", L17) &amp; ", "</f>
        <v xml:space="preserve">AmtYr5: 116018, </v>
      </c>
      <c r="AD17" t="str">
        <f t="shared" ref="AD17:AD19" si="31" xml:space="preserve"> M$1 &amp; ": '" &amp; M17 &amp; "', "</f>
        <v xml:space="preserve">NoteYr1: '', </v>
      </c>
      <c r="AE17" t="str">
        <f t="shared" ref="AE17:AE19" si="32" xml:space="preserve"> N$1 &amp; ": '" &amp; N17 &amp; "', "</f>
        <v xml:space="preserve">NoteYr2: '', </v>
      </c>
      <c r="AF17" t="str">
        <f t="shared" ref="AF17:AF19" si="33" xml:space="preserve"> O$1 &amp; ": '" &amp; O17 &amp; "', "</f>
        <v xml:space="preserve">NoteYr3: '', </v>
      </c>
      <c r="AG17" t="str">
        <f t="shared" ref="AG17:AG19" si="34" xml:space="preserve"> P$1 &amp; ": '" &amp; P17 &amp; "', "</f>
        <v xml:space="preserve">NoteYr4: '', </v>
      </c>
      <c r="AH17" t="str">
        <f t="shared" ref="AH17:AH19" si="35" xml:space="preserve"> Q$1 &amp; ": '" &amp; Q17 &amp; "', },"</f>
        <v>NoteYr5: '', },</v>
      </c>
      <c r="AI17" t="str">
        <f t="shared" si="17"/>
        <v>{ FssType: 'RC', Seq: 16, CatCode: 'RC12', Item: 'Total Liabilities &amp; Networth', ItemType: 'CALC_ITEM', Formula: 'Y0.TLNW', DependentItems: 'Y0.RC13', AmtYr1: 8005, AmtYr2: 2796, AmtYr3: 60557, AmtYr4: 99753, AmtYr5: 116018, NoteYr1: '', NoteYr2: '', NoteYr3: '', NoteYr4: '', NoteYr5: '', },</v>
      </c>
    </row>
    <row r="18" spans="1:35" x14ac:dyDescent="0.35">
      <c r="A18" t="s">
        <v>254</v>
      </c>
      <c r="B18">
        <v>17</v>
      </c>
      <c r="C18" t="s">
        <v>267</v>
      </c>
      <c r="D18" t="s">
        <v>237</v>
      </c>
      <c r="E18" t="s">
        <v>759</v>
      </c>
      <c r="F18" t="s">
        <v>272</v>
      </c>
      <c r="G18" t="s">
        <v>329</v>
      </c>
      <c r="H18" s="7">
        <f>H16-H17</f>
        <v>0</v>
      </c>
      <c r="I18" s="7">
        <f t="shared" ref="I18:L18" si="36">I16-I17</f>
        <v>0</v>
      </c>
      <c r="J18" s="7">
        <f t="shared" si="36"/>
        <v>0</v>
      </c>
      <c r="K18" s="7">
        <f t="shared" si="36"/>
        <v>0</v>
      </c>
      <c r="L18" s="7">
        <f t="shared" si="36"/>
        <v>0</v>
      </c>
      <c r="R18" t="str">
        <f t="shared" si="21"/>
        <v xml:space="preserve">{ FssType: 'RC', </v>
      </c>
      <c r="S18" t="str">
        <f t="shared" si="22"/>
        <v xml:space="preserve">Seq: 17, </v>
      </c>
      <c r="T18" t="str">
        <f t="shared" si="2"/>
        <v xml:space="preserve">CatCode: 'RC13', </v>
      </c>
      <c r="U18" t="str">
        <f t="shared" si="23"/>
        <v xml:space="preserve">Item: 'Different', </v>
      </c>
      <c r="V18" t="str">
        <f t="shared" si="24"/>
        <v xml:space="preserve">ItemType: 'CALC_CAT', </v>
      </c>
      <c r="W18" t="str">
        <f t="shared" si="25"/>
        <v xml:space="preserve">Formula: 'Y0.RC11 - Y0.RC12', </v>
      </c>
      <c r="X18" t="str">
        <f t="shared" si="6"/>
        <v xml:space="preserve">DependentItems: 'Y0.RC14', </v>
      </c>
      <c r="Y18" t="str">
        <f t="shared" si="26"/>
        <v xml:space="preserve">AmtYr1: 0, </v>
      </c>
      <c r="Z18" t="str">
        <f t="shared" si="27"/>
        <v xml:space="preserve">AmtYr2: 0, </v>
      </c>
      <c r="AA18" t="str">
        <f t="shared" si="28"/>
        <v xml:space="preserve">AmtYr3: 0, </v>
      </c>
      <c r="AB18" t="str">
        <f t="shared" si="29"/>
        <v xml:space="preserve">AmtYr4: 0, </v>
      </c>
      <c r="AC18" t="str">
        <f t="shared" si="30"/>
        <v xml:space="preserve">AmtYr5: 0, </v>
      </c>
      <c r="AD18" t="str">
        <f t="shared" si="31"/>
        <v xml:space="preserve">NoteYr1: '', </v>
      </c>
      <c r="AE18" t="str">
        <f t="shared" si="32"/>
        <v xml:space="preserve">NoteYr2: '', </v>
      </c>
      <c r="AF18" t="str">
        <f t="shared" si="33"/>
        <v xml:space="preserve">NoteYr3: '', </v>
      </c>
      <c r="AG18" t="str">
        <f t="shared" si="34"/>
        <v xml:space="preserve">NoteYr4: '', </v>
      </c>
      <c r="AH18" t="str">
        <f t="shared" si="35"/>
        <v>NoteYr5: '', },</v>
      </c>
      <c r="AI18" t="str">
        <f t="shared" si="17"/>
        <v>{ FssType: 'RC', Seq: 17, CatCode: 'RC13', Item: 'Different', ItemType: 'CALC_CAT', Formula: 'Y0.RC11 - Y0.RC12', DependentItems: 'Y0.RC14', AmtYr1: 0, AmtYr2: 0, AmtYr3: 0, AmtYr4: 0, AmtYr5: 0, NoteYr1: '', NoteYr2: '', NoteYr3: '', NoteYr4: '', NoteYr5: '', },</v>
      </c>
    </row>
    <row r="19" spans="1:35" x14ac:dyDescent="0.35">
      <c r="A19" t="s">
        <v>254</v>
      </c>
      <c r="B19">
        <v>18</v>
      </c>
      <c r="C19" t="s">
        <v>141</v>
      </c>
      <c r="E19" t="s">
        <v>141</v>
      </c>
      <c r="R19" t="str">
        <f t="shared" si="21"/>
        <v xml:space="preserve">{ FssType: 'RC', </v>
      </c>
      <c r="S19" t="str">
        <f t="shared" si="22"/>
        <v xml:space="preserve">Seq: 18, </v>
      </c>
      <c r="T19" t="str">
        <f t="shared" si="2"/>
        <v xml:space="preserve">CatCode: 'NA', </v>
      </c>
      <c r="U19" t="str">
        <f t="shared" si="23"/>
        <v xml:space="preserve">Item: '', </v>
      </c>
      <c r="V19" t="str">
        <f t="shared" si="24"/>
        <v xml:space="preserve">ItemType: 'NA', </v>
      </c>
      <c r="W19" t="str">
        <f t="shared" si="25"/>
        <v xml:space="preserve">Formula: '', </v>
      </c>
      <c r="X19" t="str">
        <f t="shared" si="6"/>
        <v xml:space="preserve">DependentItems: '', </v>
      </c>
      <c r="Y19" t="str">
        <f t="shared" si="26"/>
        <v xml:space="preserve">AmtYr1: null, </v>
      </c>
      <c r="Z19" t="str">
        <f t="shared" si="27"/>
        <v xml:space="preserve">AmtYr2: null, </v>
      </c>
      <c r="AA19" t="str">
        <f t="shared" si="28"/>
        <v xml:space="preserve">AmtYr3: null, </v>
      </c>
      <c r="AB19" t="str">
        <f t="shared" si="29"/>
        <v xml:space="preserve">AmtYr4: null, </v>
      </c>
      <c r="AC19" t="str">
        <f t="shared" si="30"/>
        <v xml:space="preserve">AmtYr5: null, </v>
      </c>
      <c r="AD19" t="str">
        <f t="shared" si="31"/>
        <v xml:space="preserve">NoteYr1: '', </v>
      </c>
      <c r="AE19" t="str">
        <f t="shared" si="32"/>
        <v xml:space="preserve">NoteYr2: '', </v>
      </c>
      <c r="AF19" t="str">
        <f t="shared" si="33"/>
        <v xml:space="preserve">NoteYr3: '', </v>
      </c>
      <c r="AG19" t="str">
        <f t="shared" si="34"/>
        <v xml:space="preserve">NoteYr4: '', </v>
      </c>
      <c r="AH19" t="str">
        <f t="shared" si="35"/>
        <v>NoteYr5: '', },</v>
      </c>
      <c r="AI19" t="str">
        <f t="shared" si="17"/>
        <v>{ FssType: 'RC', Seq: 18, CatCode: 'NA', Item: '', ItemType: 'NA', Formula: '', DependentItems: '', AmtYr1: null, AmtYr2: null, AmtYr3: null, AmtYr4: null, AmtYr5: null, NoteYr1: '', NoteYr2: '', NoteYr3: '', NoteYr4: '', NoteYr5: '', },</v>
      </c>
    </row>
    <row r="20" spans="1:35" x14ac:dyDescent="0.35">
      <c r="A20" t="s">
        <v>254</v>
      </c>
      <c r="B20">
        <v>19</v>
      </c>
      <c r="C20" t="s">
        <v>764</v>
      </c>
      <c r="D20" t="s">
        <v>250</v>
      </c>
      <c r="E20" t="s">
        <v>759</v>
      </c>
      <c r="F20" t="s">
        <v>763</v>
      </c>
      <c r="H20">
        <v>0</v>
      </c>
      <c r="I20">
        <v>1</v>
      </c>
      <c r="J20">
        <v>1</v>
      </c>
      <c r="K20">
        <v>1</v>
      </c>
      <c r="L20">
        <v>1</v>
      </c>
      <c r="R20" t="str">
        <f>"{ " &amp; A$1 &amp; ": '" &amp; A20 &amp; "', "</f>
        <v xml:space="preserve">{ FssType: 'RC', </v>
      </c>
      <c r="S20" t="str">
        <f>B$1 &amp; ": " &amp; B20 &amp; ", "</f>
        <v xml:space="preserve">Seq: 19, </v>
      </c>
      <c r="T20" t="str">
        <f t="shared" si="2"/>
        <v xml:space="preserve">CatCode: 'RECON_RESULT', </v>
      </c>
      <c r="U20" t="str">
        <f>D$1 &amp; ": '" &amp; D20 &amp; "', "</f>
        <v xml:space="preserve">Item: 'Recon Results', </v>
      </c>
      <c r="V20" t="str">
        <f>E$1 &amp; ": '" &amp; E20 &amp; "', "</f>
        <v xml:space="preserve">ItemType: 'CALC_CAT', </v>
      </c>
      <c r="W20" t="str">
        <f>F$1 &amp; ": '" &amp; F20 &amp; "', "</f>
        <v xml:space="preserve">Formula: 'abs(Y0.RC10)&lt;1 &amp; abs(Y0.RC13)&lt;1', </v>
      </c>
      <c r="X20" t="str">
        <f t="shared" si="6"/>
        <v xml:space="preserve">DependentItems: '', </v>
      </c>
      <c r="Y20" t="str">
        <f xml:space="preserve"> H$1 &amp; ": " &amp; IF(H20="","null", H20) &amp; ", "</f>
        <v xml:space="preserve">AmtYr1: 0, </v>
      </c>
      <c r="Z20" t="str">
        <f xml:space="preserve"> I$1 &amp; ": " &amp; IF(I20="","null", I20) &amp; ", "</f>
        <v xml:space="preserve">AmtYr2: 1, </v>
      </c>
      <c r="AA20" t="str">
        <f xml:space="preserve"> J$1 &amp; ": " &amp; IF(J20="","null", J20) &amp; ", "</f>
        <v xml:space="preserve">AmtYr3: 1, </v>
      </c>
      <c r="AB20" t="str">
        <f xml:space="preserve"> K$1 &amp; ": " &amp; IF(K20="","null", K20) &amp; ", "</f>
        <v xml:space="preserve">AmtYr4: 1, </v>
      </c>
      <c r="AC20" t="str">
        <f xml:space="preserve"> L$1 &amp; ": " &amp; IF(L20="","null", L20) &amp; ", "</f>
        <v xml:space="preserve">AmtYr5: 1, </v>
      </c>
      <c r="AD20" t="str">
        <f xml:space="preserve"> M$1 &amp; ": '" &amp; M20 &amp; "', "</f>
        <v xml:space="preserve">NoteYr1: '', </v>
      </c>
      <c r="AE20" t="str">
        <f xml:space="preserve"> N$1 &amp; ": '" &amp; N20 &amp; "', "</f>
        <v xml:space="preserve">NoteYr2: '', </v>
      </c>
      <c r="AF20" t="str">
        <f xml:space="preserve"> O$1 &amp; ": '" &amp; O20 &amp; "', "</f>
        <v xml:space="preserve">NoteYr3: '', </v>
      </c>
      <c r="AG20" t="str">
        <f xml:space="preserve"> P$1 &amp; ": '" &amp; P20 &amp; "', "</f>
        <v xml:space="preserve">NoteYr4: '', </v>
      </c>
      <c r="AH20" t="str">
        <f xml:space="preserve"> Q$1 &amp; ": '" &amp; Q20 &amp; "', },"</f>
        <v>NoteYr5: '', },</v>
      </c>
      <c r="AI20" t="str">
        <f t="shared" si="17"/>
        <v>{ FssType: 'RC', Seq: 19, CatCode: 'RECON_RESULT', Item: 'Recon Results', ItemType: 'CALC_CAT', Formula: 'abs(Y0.RC10)&lt;1 &amp; abs(Y0.RC13)&lt;1', DependentItems: '', AmtYr1: 0, AmtYr2: 1, AmtYr3: 1, AmtYr4: 1, AmtYr5: 1, NoteYr1: '', NoteYr2: '', NoteYr3: '', NoteYr4: '', NoteYr5: '', },</v>
      </c>
    </row>
  </sheetData>
  <sortState xmlns:xlrd2="http://schemas.microsoft.com/office/spreadsheetml/2017/richdata2" ref="D1:D22">
    <sortCondition ref="D1:D22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D298-5E44-4C44-AAE4-F0394294669F}">
  <dimension ref="A1:AI76"/>
  <sheetViews>
    <sheetView topLeftCell="S1" workbookViewId="0">
      <selection activeCell="S1" sqref="A1:XFD1048576"/>
    </sheetView>
  </sheetViews>
  <sheetFormatPr defaultRowHeight="14.5" x14ac:dyDescent="0.35"/>
  <cols>
    <col min="3" max="3" width="4.81640625" hidden="1" customWidth="1"/>
    <col min="4" max="4" width="28" customWidth="1"/>
    <col min="5" max="5" width="10.26953125" customWidth="1"/>
    <col min="6" max="6" width="44.81640625" customWidth="1"/>
    <col min="7" max="7" width="16.1796875" customWidth="1"/>
    <col min="18" max="19" width="16.453125" customWidth="1"/>
    <col min="21" max="21" width="8.1796875" customWidth="1"/>
  </cols>
  <sheetData>
    <row r="1" spans="1:35" x14ac:dyDescent="0.35">
      <c r="A1" t="s">
        <v>252</v>
      </c>
      <c r="B1" t="s">
        <v>121</v>
      </c>
      <c r="C1" t="s">
        <v>225</v>
      </c>
      <c r="D1" t="s">
        <v>123</v>
      </c>
      <c r="E1" t="s">
        <v>140</v>
      </c>
      <c r="F1" t="s">
        <v>125</v>
      </c>
      <c r="G1" t="s">
        <v>285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35" x14ac:dyDescent="0.35">
      <c r="A2" t="s">
        <v>334</v>
      </c>
      <c r="B2" t="s">
        <v>565</v>
      </c>
      <c r="C2">
        <v>1</v>
      </c>
      <c r="D2" t="s">
        <v>335</v>
      </c>
      <c r="E2" t="s">
        <v>758</v>
      </c>
      <c r="F2" t="s">
        <v>564</v>
      </c>
      <c r="R2" t="str">
        <f>"{ " &amp; A$1 &amp; ": '" &amp; A2 &amp; "', "</f>
        <v xml:space="preserve">{ FssType: 'CF', </v>
      </c>
      <c r="S2" t="str">
        <f>B$1 &amp; ": '" &amp; B2 &amp; "', "</f>
        <v xml:space="preserve">CatCode: 'CF1', </v>
      </c>
      <c r="T2" t="str">
        <f>C$1 &amp; ": " &amp; C2 &amp; ", "</f>
        <v xml:space="preserve">Seq: 1, </v>
      </c>
      <c r="U2" t="str">
        <f>D$1 &amp; ": '" &amp; D2 &amp; "', "</f>
        <v xml:space="preserve">Item: 'Sales Revenue', </v>
      </c>
      <c r="V2" t="str">
        <f>E$1 &amp; ": '" &amp; E2 &amp; "', "</f>
        <v xml:space="preserve">ItemType: 'CALC_ITEM', </v>
      </c>
      <c r="W2" t="str">
        <f>F$1 &amp; ": '" &amp; F2 &amp; "', "</f>
        <v xml:space="preserve">Formula: 'Y0.SR ', </v>
      </c>
      <c r="X2" t="str">
        <f t="shared" ref="X2" si="0">G$1 &amp; ": '" &amp; G2 &amp; "', "</f>
        <v xml:space="preserve">DependentItems: '', </v>
      </c>
      <c r="Y2" t="str">
        <f xml:space="preserve"> H$1 &amp; ": " &amp; IF(H2="","null", H2) &amp; ", "</f>
        <v xml:space="preserve">AmtYr1: null, </v>
      </c>
      <c r="Z2" t="str">
        <f xml:space="preserve"> I$1 &amp; ": " &amp; IF(I2="","null", I2) &amp; ", "</f>
        <v xml:space="preserve">AmtYr2: null, </v>
      </c>
      <c r="AA2" t="str">
        <f xml:space="preserve"> J$1 &amp; ": " &amp; IF(J2="","null", J2) &amp; ", "</f>
        <v xml:space="preserve">AmtYr3: null, </v>
      </c>
      <c r="AB2" t="str">
        <f xml:space="preserve"> K$1 &amp; ": " &amp; IF(K2="","null", K2) &amp; ", "</f>
        <v xml:space="preserve">AmtYr4: null, </v>
      </c>
      <c r="AC2" t="str">
        <f xml:space="preserve"> L$1 &amp; ": " &amp; IF(L2="","null", L2) &amp; ", "</f>
        <v xml:space="preserve">AmtYr5: null, </v>
      </c>
      <c r="AD2" t="str">
        <f xml:space="preserve"> M$1 &amp; ": '" &amp; M2 &amp; "', "</f>
        <v xml:space="preserve">NoteYr1: '', </v>
      </c>
      <c r="AE2" t="str">
        <f xml:space="preserve"> N$1 &amp; ": '" &amp; N2 &amp; "', "</f>
        <v xml:space="preserve">NoteYr2: '', </v>
      </c>
      <c r="AF2" t="str">
        <f xml:space="preserve"> O$1 &amp; ": '" &amp; O2 &amp; "', "</f>
        <v xml:space="preserve">NoteYr3: '', </v>
      </c>
      <c r="AG2" t="str">
        <f xml:space="preserve"> P$1 &amp; ": '" &amp; P2 &amp; "', "</f>
        <v xml:space="preserve">NoteYr4: '', </v>
      </c>
      <c r="AH2" t="str">
        <f xml:space="preserve"> Q$1 &amp; ": '" &amp; Q2 &amp; "', },"</f>
        <v>NoteYr5: '', },</v>
      </c>
      <c r="AI2" t="str">
        <f>R2&amp;S2&amp;T2&amp;U2&amp;V2&amp;W2&amp;X2&amp;Y2&amp;Z2&amp;AA2&amp;AB2&amp;AC2&amp;AD2&amp;AE2&amp;AF2&amp;AG2&amp;AH2</f>
        <v>{ FssType: 'CF', CatCode: 'CF1', Seq: 1, Item: 'Sales Revenue', ItemType: 'CALC_ITEM', Formula: 'Y0.SR ', DependentItems: '', AmtYr1: null, AmtYr2: null, AmtYr3: null, AmtYr4: null, AmtYr5: null, NoteYr1: '', NoteYr2: '', NoteYr3: '', NoteYr4: '', NoteYr5: '', },</v>
      </c>
    </row>
    <row r="3" spans="1:35" x14ac:dyDescent="0.35">
      <c r="A3" t="s">
        <v>334</v>
      </c>
      <c r="B3" t="s">
        <v>566</v>
      </c>
      <c r="C3">
        <v>2</v>
      </c>
      <c r="D3" t="s">
        <v>336</v>
      </c>
      <c r="E3" t="s">
        <v>758</v>
      </c>
      <c r="F3" t="s">
        <v>811</v>
      </c>
      <c r="R3" t="str">
        <f t="shared" ref="R3:R66" si="1">"{ " &amp; A$1 &amp; ": '" &amp; A3 &amp; "', "</f>
        <v xml:space="preserve">{ FssType: 'CF', </v>
      </c>
      <c r="S3" t="str">
        <f t="shared" ref="S3:S66" si="2">B$1 &amp; ": '" &amp; B3 &amp; "', "</f>
        <v xml:space="preserve">CatCode: 'CF2', </v>
      </c>
      <c r="T3" t="str">
        <f t="shared" ref="T3:T66" si="3">C$1 &amp; ": " &amp; C3 &amp; ", "</f>
        <v xml:space="preserve">Seq: 2, </v>
      </c>
      <c r="U3" t="str">
        <f t="shared" ref="U3:U66" si="4">D$1 &amp; ": '" &amp; D3 &amp; "', "</f>
        <v xml:space="preserve">Item: '^ A/C Receivables (Non-Related Parties)', </v>
      </c>
      <c r="V3" t="str">
        <f t="shared" ref="V3:V66" si="5">E$1 &amp; ": '" &amp; E3 &amp; "', "</f>
        <v xml:space="preserve">ItemType: 'CALC_ITEM', </v>
      </c>
      <c r="W3" t="str">
        <f t="shared" ref="W3:W66" si="6">F$1 &amp; ": '" &amp; F3 &amp; "', "</f>
        <v xml:space="preserve">Formula: '(H1.HASDATA_IND)?(Y0.NAR  - H1.NAR  ) * ( -1 ) : ""', </v>
      </c>
      <c r="X3" t="str">
        <f t="shared" ref="X3:X66" si="7">G$1 &amp; ": '" &amp; G3 &amp; "', "</f>
        <v xml:space="preserve">DependentItems: '', </v>
      </c>
      <c r="Y3" t="str">
        <f t="shared" ref="Y3:Y66" si="8" xml:space="preserve"> H$1 &amp; ": " &amp; IF(H3="","null", H3) &amp; ", "</f>
        <v xml:space="preserve">AmtYr1: null, </v>
      </c>
      <c r="Z3" t="str">
        <f t="shared" ref="Z3:Z66" si="9" xml:space="preserve"> I$1 &amp; ": " &amp; IF(I3="","null", I3) &amp; ", "</f>
        <v xml:space="preserve">AmtYr2: null, </v>
      </c>
      <c r="AA3" t="str">
        <f t="shared" ref="AA3:AA66" si="10" xml:space="preserve"> J$1 &amp; ": " &amp; IF(J3="","null", J3) &amp; ", "</f>
        <v xml:space="preserve">AmtYr3: null, </v>
      </c>
      <c r="AB3" t="str">
        <f t="shared" ref="AB3:AB66" si="11" xml:space="preserve"> K$1 &amp; ": " &amp; IF(K3="","null", K3) &amp; ", "</f>
        <v xml:space="preserve">AmtYr4: null, </v>
      </c>
      <c r="AC3" t="str">
        <f t="shared" ref="AC3:AC66" si="12" xml:space="preserve"> L$1 &amp; ": " &amp; IF(L3="","null", L3) &amp; ", "</f>
        <v xml:space="preserve">AmtYr5: null, </v>
      </c>
      <c r="AD3" t="str">
        <f t="shared" ref="AD3:AD66" si="13" xml:space="preserve"> M$1 &amp; ": '" &amp; M3 &amp; "', "</f>
        <v xml:space="preserve">NoteYr1: '', </v>
      </c>
      <c r="AE3" t="str">
        <f t="shared" ref="AE3:AE66" si="14" xml:space="preserve"> N$1 &amp; ": '" &amp; N3 &amp; "', "</f>
        <v xml:space="preserve">NoteYr2: '', </v>
      </c>
      <c r="AF3" t="str">
        <f t="shared" ref="AF3:AF66" si="15" xml:space="preserve"> O$1 &amp; ": '" &amp; O3 &amp; "', "</f>
        <v xml:space="preserve">NoteYr3: '', </v>
      </c>
      <c r="AG3" t="str">
        <f t="shared" ref="AG3:AG66" si="16" xml:space="preserve"> P$1 &amp; ": '" &amp; P3 &amp; "', "</f>
        <v xml:space="preserve">NoteYr4: '', </v>
      </c>
      <c r="AH3" t="str">
        <f t="shared" ref="AH3:AH66" si="17" xml:space="preserve"> Q$1 &amp; ": '" &amp; Q3 &amp; "', },"</f>
        <v>NoteYr5: '', },</v>
      </c>
      <c r="AI3" t="str">
        <f>R3&amp;S3&amp;T3&amp;U3&amp;V3&amp;W3&amp;X3&amp;Y3&amp;Z3&amp;AA3&amp;AB3&amp;AC3&amp;AD3&amp;AE3&amp;AF3&amp;AG3&amp;AH3</f>
        <v>{ FssType: 'CF', CatCode: 'CF2', Seq: 2, Item: '^ A/C Receivables (Non-Related Parties)', ItemType: 'CALC_ITEM', Formula: '(H1.HASDATA_IND)?(Y0.NAR  - H1.NAR  ) * ( -1 ) : ""', DependentItems: '', AmtYr1: null, AmtYr2: null, AmtYr3: null, AmtYr4: null, AmtYr5: null, NoteYr1: '', NoteYr2: '', NoteYr3: '', NoteYr4: '', NoteYr5: '', },</v>
      </c>
    </row>
    <row r="4" spans="1:35" x14ac:dyDescent="0.35">
      <c r="A4" t="s">
        <v>334</v>
      </c>
      <c r="B4" t="s">
        <v>567</v>
      </c>
      <c r="C4">
        <v>3</v>
      </c>
      <c r="D4" t="s">
        <v>337</v>
      </c>
      <c r="E4" t="s">
        <v>758</v>
      </c>
      <c r="F4" t="s">
        <v>812</v>
      </c>
      <c r="R4" t="str">
        <f t="shared" si="1"/>
        <v xml:space="preserve">{ FssType: 'CF', </v>
      </c>
      <c r="S4" t="str">
        <f t="shared" si="2"/>
        <v xml:space="preserve">CatCode: 'CF3', </v>
      </c>
      <c r="T4" t="str">
        <f t="shared" si="3"/>
        <v xml:space="preserve">Seq: 3, </v>
      </c>
      <c r="U4" t="str">
        <f t="shared" si="4"/>
        <v xml:space="preserve">Item: '^ A/C Receivables (Related Parties)', </v>
      </c>
      <c r="V4" t="str">
        <f t="shared" si="5"/>
        <v xml:space="preserve">ItemType: 'CALC_ITEM', </v>
      </c>
      <c r="W4" t="str">
        <f t="shared" si="6"/>
        <v xml:space="preserve">Formula: '(H1.HASDATA_IND)?(Y0.NARRP - H1.NARRP ) * ( -1 ) : ""', </v>
      </c>
      <c r="X4" t="str">
        <f t="shared" si="7"/>
        <v xml:space="preserve">DependentItems: '', </v>
      </c>
      <c r="Y4" t="str">
        <f t="shared" si="8"/>
        <v xml:space="preserve">AmtYr1: null, </v>
      </c>
      <c r="Z4" t="str">
        <f t="shared" si="9"/>
        <v xml:space="preserve">AmtYr2: null, </v>
      </c>
      <c r="AA4" t="str">
        <f t="shared" si="10"/>
        <v xml:space="preserve">AmtYr3: null, </v>
      </c>
      <c r="AB4" t="str">
        <f t="shared" si="11"/>
        <v xml:space="preserve">AmtYr4: null, </v>
      </c>
      <c r="AC4" t="str">
        <f t="shared" si="12"/>
        <v xml:space="preserve">AmtYr5: null, </v>
      </c>
      <c r="AD4" t="str">
        <f t="shared" si="13"/>
        <v xml:space="preserve">NoteYr1: '', </v>
      </c>
      <c r="AE4" t="str">
        <f t="shared" si="14"/>
        <v xml:space="preserve">NoteYr2: '', </v>
      </c>
      <c r="AF4" t="str">
        <f t="shared" si="15"/>
        <v xml:space="preserve">NoteYr3: '', </v>
      </c>
      <c r="AG4" t="str">
        <f t="shared" si="16"/>
        <v xml:space="preserve">NoteYr4: '', </v>
      </c>
      <c r="AH4" t="str">
        <f t="shared" si="17"/>
        <v>NoteYr5: '', },</v>
      </c>
      <c r="AI4" t="str">
        <f>R4&amp;S4&amp;T4&amp;U4&amp;V4&amp;W4&amp;X4&amp;Y4&amp;Z4&amp;AA4&amp;AB4&amp;AC4&amp;AD4&amp;AE4&amp;AF4&amp;AG4&amp;AH4</f>
        <v>{ FssType: 'CF', CatCode: 'CF3', Seq: 3, Item: '^ A/C Receivables (Related Parties)', ItemType: 'CALC_ITEM', Formula: '(H1.HASDATA_IND)?(Y0.NARRP - H1.NARRP ) * ( -1 ) : ""', DependentItems: '', AmtYr1: null, AmtYr2: null, AmtYr3: null, AmtYr4: null, AmtYr5: null, NoteYr1: '', NoteYr2: '', NoteYr3: '', NoteYr4: '', NoteYr5: '', },</v>
      </c>
    </row>
    <row r="5" spans="1:35" x14ac:dyDescent="0.35">
      <c r="A5" t="s">
        <v>334</v>
      </c>
      <c r="B5" t="s">
        <v>568</v>
      </c>
      <c r="C5">
        <v>4</v>
      </c>
      <c r="D5" t="s">
        <v>338</v>
      </c>
      <c r="E5" t="s">
        <v>759</v>
      </c>
      <c r="F5" t="s">
        <v>586</v>
      </c>
      <c r="R5" t="str">
        <f t="shared" si="1"/>
        <v xml:space="preserve">{ FssType: 'CF', </v>
      </c>
      <c r="S5" t="str">
        <f t="shared" si="2"/>
        <v xml:space="preserve">CatCode: 'CF4', </v>
      </c>
      <c r="T5" t="str">
        <f t="shared" si="3"/>
        <v xml:space="preserve">Seq: 4, </v>
      </c>
      <c r="U5" t="str">
        <f t="shared" si="4"/>
        <v xml:space="preserve">Item: 'Cash from sales', </v>
      </c>
      <c r="V5" t="str">
        <f t="shared" si="5"/>
        <v xml:space="preserve">ItemType: 'CALC_CAT', </v>
      </c>
      <c r="W5" t="str">
        <f t="shared" si="6"/>
        <v xml:space="preserve">Formula: 'Y0.CF1 + Y0.CF2 + Y0.CF3', </v>
      </c>
      <c r="X5" t="str">
        <f t="shared" si="7"/>
        <v xml:space="preserve">DependentItems: '', </v>
      </c>
      <c r="Y5" t="str">
        <f t="shared" si="8"/>
        <v xml:space="preserve">AmtYr1: null, </v>
      </c>
      <c r="Z5" t="str">
        <f t="shared" si="9"/>
        <v xml:space="preserve">AmtYr2: null, </v>
      </c>
      <c r="AA5" t="str">
        <f t="shared" si="10"/>
        <v xml:space="preserve">AmtYr3: null, </v>
      </c>
      <c r="AB5" t="str">
        <f t="shared" si="11"/>
        <v xml:space="preserve">AmtYr4: null, </v>
      </c>
      <c r="AC5" t="str">
        <f t="shared" si="12"/>
        <v xml:space="preserve">AmtYr5: null, </v>
      </c>
      <c r="AD5" t="str">
        <f t="shared" si="13"/>
        <v xml:space="preserve">NoteYr1: '', </v>
      </c>
      <c r="AE5" t="str">
        <f t="shared" si="14"/>
        <v xml:space="preserve">NoteYr2: '', </v>
      </c>
      <c r="AF5" t="str">
        <f t="shared" si="15"/>
        <v xml:space="preserve">NoteYr3: '', </v>
      </c>
      <c r="AG5" t="str">
        <f t="shared" si="16"/>
        <v xml:space="preserve">NoteYr4: '', </v>
      </c>
      <c r="AH5" t="str">
        <f t="shared" si="17"/>
        <v>NoteYr5: '', },</v>
      </c>
      <c r="AI5" t="str">
        <f>R5&amp;S5&amp;T5&amp;U5&amp;V5&amp;W5&amp;X5&amp;Y5&amp;Z5&amp;AA5&amp;AB5&amp;AC5&amp;AD5&amp;AE5&amp;AF5&amp;AG5&amp;AH5</f>
        <v>{ FssType: 'CF', CatCode: 'CF4', Seq: 4, Item: 'Cash from sales', ItemType: 'CALC_CAT', Formula: 'Y0.CF1 + Y0.CF2 + Y0.CF3', DependentItems: '', AmtYr1: null, AmtYr2: null, AmtYr3: null, AmtYr4: null, AmtYr5: null, NoteYr1: '', NoteYr2: '', NoteYr3: '', NoteYr4: '', NoteYr5: '', },</v>
      </c>
    </row>
    <row r="6" spans="1:35" x14ac:dyDescent="0.35">
      <c r="A6" t="s">
        <v>334</v>
      </c>
      <c r="B6" t="s">
        <v>141</v>
      </c>
      <c r="C6">
        <v>5</v>
      </c>
      <c r="R6" t="str">
        <f t="shared" si="1"/>
        <v xml:space="preserve">{ FssType: 'CF', </v>
      </c>
      <c r="S6" t="str">
        <f t="shared" si="2"/>
        <v xml:space="preserve">CatCode: 'NA', </v>
      </c>
      <c r="T6" t="str">
        <f t="shared" si="3"/>
        <v xml:space="preserve">Seq: 5, </v>
      </c>
      <c r="U6" t="str">
        <f t="shared" si="4"/>
        <v xml:space="preserve">Item: '', </v>
      </c>
      <c r="V6" t="str">
        <f t="shared" si="5"/>
        <v xml:space="preserve">ItemType: '', </v>
      </c>
      <c r="W6" t="str">
        <f t="shared" si="6"/>
        <v xml:space="preserve">Formula: '', </v>
      </c>
      <c r="X6" t="str">
        <f t="shared" si="7"/>
        <v xml:space="preserve">DependentItems: '', </v>
      </c>
      <c r="Y6" t="str">
        <f t="shared" si="8"/>
        <v xml:space="preserve">AmtYr1: null, </v>
      </c>
      <c r="Z6" t="str">
        <f t="shared" si="9"/>
        <v xml:space="preserve">AmtYr2: null, </v>
      </c>
      <c r="AA6" t="str">
        <f t="shared" si="10"/>
        <v xml:space="preserve">AmtYr3: null, </v>
      </c>
      <c r="AB6" t="str">
        <f t="shared" si="11"/>
        <v xml:space="preserve">AmtYr4: null, </v>
      </c>
      <c r="AC6" t="str">
        <f t="shared" si="12"/>
        <v xml:space="preserve">AmtYr5: null, </v>
      </c>
      <c r="AD6" t="str">
        <f t="shared" si="13"/>
        <v xml:space="preserve">NoteYr1: '', </v>
      </c>
      <c r="AE6" t="str">
        <f t="shared" si="14"/>
        <v xml:space="preserve">NoteYr2: '', </v>
      </c>
      <c r="AF6" t="str">
        <f t="shared" si="15"/>
        <v xml:space="preserve">NoteYr3: '', </v>
      </c>
      <c r="AG6" t="str">
        <f t="shared" si="16"/>
        <v xml:space="preserve">NoteYr4: '', </v>
      </c>
      <c r="AH6" t="str">
        <f t="shared" si="17"/>
        <v>NoteYr5: '', },</v>
      </c>
      <c r="AI6" t="str">
        <f>R6&amp;S6&amp;T6&amp;U6&amp;V6&amp;W6&amp;X6&amp;Y6&amp;Z6&amp;AA6&amp;AB6&amp;AC6&amp;AD6&amp;AE6&amp;AF6&amp;AG6&amp;AH6</f>
        <v>{ FssType: 'CF', CatCode: 'NA', Seq: 5, Item: '', ItemType: '', Formula: '', DependentItems: '', AmtYr1: null, AmtYr2: null, AmtYr3: null, AmtYr4: null, AmtYr5: null, NoteYr1: '', NoteYr2: '', NoteYr3: '', NoteYr4: '', NoteYr5: '', },</v>
      </c>
    </row>
    <row r="7" spans="1:35" x14ac:dyDescent="0.35">
      <c r="A7" t="s">
        <v>334</v>
      </c>
      <c r="B7" t="s">
        <v>569</v>
      </c>
      <c r="C7">
        <v>6</v>
      </c>
      <c r="D7" t="s">
        <v>339</v>
      </c>
      <c r="E7" t="s">
        <v>758</v>
      </c>
      <c r="F7" t="s">
        <v>690</v>
      </c>
      <c r="R7" t="str">
        <f t="shared" si="1"/>
        <v xml:space="preserve">{ FssType: 'CF', </v>
      </c>
      <c r="S7" t="str">
        <f t="shared" si="2"/>
        <v xml:space="preserve">CatCode: 'CF5', </v>
      </c>
      <c r="T7" t="str">
        <f t="shared" si="3"/>
        <v xml:space="preserve">Seq: 6, </v>
      </c>
      <c r="U7" t="str">
        <f t="shared" si="4"/>
        <v xml:space="preserve">Item: 'Cost of Goods Sold (less Non-cash COGS)', </v>
      </c>
      <c r="V7" t="str">
        <f t="shared" si="5"/>
        <v xml:space="preserve">ItemType: 'CALC_ITEM', </v>
      </c>
      <c r="W7" t="str">
        <f t="shared" si="6"/>
        <v xml:space="preserve">Formula: 'Y0.COGS', </v>
      </c>
      <c r="X7" t="str">
        <f t="shared" si="7"/>
        <v xml:space="preserve">DependentItems: '', </v>
      </c>
      <c r="Y7" t="str">
        <f t="shared" si="8"/>
        <v xml:space="preserve">AmtYr1: null, </v>
      </c>
      <c r="Z7" t="str">
        <f t="shared" si="9"/>
        <v xml:space="preserve">AmtYr2: null, </v>
      </c>
      <c r="AA7" t="str">
        <f t="shared" si="10"/>
        <v xml:space="preserve">AmtYr3: null, </v>
      </c>
      <c r="AB7" t="str">
        <f t="shared" si="11"/>
        <v xml:space="preserve">AmtYr4: null, </v>
      </c>
      <c r="AC7" t="str">
        <f t="shared" si="12"/>
        <v xml:space="preserve">AmtYr5: null, </v>
      </c>
      <c r="AD7" t="str">
        <f t="shared" si="13"/>
        <v xml:space="preserve">NoteYr1: '', </v>
      </c>
      <c r="AE7" t="str">
        <f t="shared" si="14"/>
        <v xml:space="preserve">NoteYr2: '', </v>
      </c>
      <c r="AF7" t="str">
        <f t="shared" si="15"/>
        <v xml:space="preserve">NoteYr3: '', </v>
      </c>
      <c r="AG7" t="str">
        <f t="shared" si="16"/>
        <v xml:space="preserve">NoteYr4: '', </v>
      </c>
      <c r="AH7" t="str">
        <f t="shared" si="17"/>
        <v>NoteYr5: '', },</v>
      </c>
      <c r="AI7" t="str">
        <f>R7&amp;S7&amp;T7&amp;U7&amp;V7&amp;W7&amp;X7&amp;Y7&amp;Z7&amp;AA7&amp;AB7&amp;AC7&amp;AD7&amp;AE7&amp;AF7&amp;AG7&amp;AH7</f>
        <v>{ FssType: 'CF', CatCode: 'CF5', Seq: 6, Item: 'Cost of Goods Sold (less Non-cash COGS)', ItemType: 'CALC_ITEM', Formula: 'Y0.COGS', DependentItems: '', AmtYr1: null, AmtYr2: null, AmtYr3: null, AmtYr4: null, AmtYr5: null, NoteYr1: '', NoteYr2: '', NoteYr3: '', NoteYr4: '', NoteYr5: '', },</v>
      </c>
    </row>
    <row r="8" spans="1:35" x14ac:dyDescent="0.35">
      <c r="A8" t="s">
        <v>334</v>
      </c>
      <c r="B8" t="s">
        <v>570</v>
      </c>
      <c r="C8">
        <v>7</v>
      </c>
      <c r="D8" t="s">
        <v>340</v>
      </c>
      <c r="E8" t="s">
        <v>758</v>
      </c>
      <c r="F8" t="s">
        <v>813</v>
      </c>
      <c r="R8" t="str">
        <f t="shared" si="1"/>
        <v xml:space="preserve">{ FssType: 'CF', </v>
      </c>
      <c r="S8" t="str">
        <f t="shared" si="2"/>
        <v xml:space="preserve">CatCode: 'CF6', </v>
      </c>
      <c r="T8" t="str">
        <f t="shared" si="3"/>
        <v xml:space="preserve">Seq: 7, </v>
      </c>
      <c r="U8" t="str">
        <f t="shared" si="4"/>
        <v xml:space="preserve">Item: '^ Inventory', </v>
      </c>
      <c r="V8" t="str">
        <f t="shared" si="5"/>
        <v xml:space="preserve">ItemType: 'CALC_ITEM', </v>
      </c>
      <c r="W8" t="str">
        <f t="shared" si="6"/>
        <v xml:space="preserve">Formula: '(H1.HASDATA_IND)?(Y0.INV - H1.INV) * ( -1) : ""', </v>
      </c>
      <c r="X8" t="str">
        <f t="shared" si="7"/>
        <v xml:space="preserve">DependentItems: '', </v>
      </c>
      <c r="Y8" t="str">
        <f t="shared" si="8"/>
        <v xml:space="preserve">AmtYr1: null, </v>
      </c>
      <c r="Z8" t="str">
        <f t="shared" si="9"/>
        <v xml:space="preserve">AmtYr2: null, </v>
      </c>
      <c r="AA8" t="str">
        <f t="shared" si="10"/>
        <v xml:space="preserve">AmtYr3: null, </v>
      </c>
      <c r="AB8" t="str">
        <f t="shared" si="11"/>
        <v xml:space="preserve">AmtYr4: null, </v>
      </c>
      <c r="AC8" t="str">
        <f t="shared" si="12"/>
        <v xml:space="preserve">AmtYr5: null, </v>
      </c>
      <c r="AD8" t="str">
        <f t="shared" si="13"/>
        <v xml:space="preserve">NoteYr1: '', </v>
      </c>
      <c r="AE8" t="str">
        <f t="shared" si="14"/>
        <v xml:space="preserve">NoteYr2: '', </v>
      </c>
      <c r="AF8" t="str">
        <f t="shared" si="15"/>
        <v xml:space="preserve">NoteYr3: '', </v>
      </c>
      <c r="AG8" t="str">
        <f t="shared" si="16"/>
        <v xml:space="preserve">NoteYr4: '', </v>
      </c>
      <c r="AH8" t="str">
        <f t="shared" si="17"/>
        <v>NoteYr5: '', },</v>
      </c>
      <c r="AI8" t="str">
        <f>R8&amp;S8&amp;T8&amp;U8&amp;V8&amp;W8&amp;X8&amp;Y8&amp;Z8&amp;AA8&amp;AB8&amp;AC8&amp;AD8&amp;AE8&amp;AF8&amp;AG8&amp;AH8</f>
        <v>{ FssType: 'CF', CatCode: 'CF6', Seq: 7, Item: '^ Inventory', ItemType: 'CALC_ITEM', Formula: '(H1.HASDATA_IND)?(Y0.INV - H1.INV) * ( -1) : ""', DependentItems: '', AmtYr1: null, AmtYr2: null, AmtYr3: null, AmtYr4: null, AmtYr5: null, NoteYr1: '', NoteYr2: '', NoteYr3: '', NoteYr4: '', NoteYr5: '', },</v>
      </c>
    </row>
    <row r="9" spans="1:35" x14ac:dyDescent="0.35">
      <c r="A9" t="s">
        <v>334</v>
      </c>
      <c r="B9" t="s">
        <v>571</v>
      </c>
      <c r="C9">
        <v>8</v>
      </c>
      <c r="D9" t="s">
        <v>341</v>
      </c>
      <c r="E9" t="s">
        <v>758</v>
      </c>
      <c r="F9" t="s">
        <v>814</v>
      </c>
      <c r="R9" t="str">
        <f t="shared" si="1"/>
        <v xml:space="preserve">{ FssType: 'CF', </v>
      </c>
      <c r="S9" t="str">
        <f t="shared" si="2"/>
        <v xml:space="preserve">CatCode: 'CF7', </v>
      </c>
      <c r="T9" t="str">
        <f t="shared" si="3"/>
        <v xml:space="preserve">Seq: 8, </v>
      </c>
      <c r="U9" t="str">
        <f t="shared" si="4"/>
        <v xml:space="preserve">Item: '^ A/C Payables (Non-Related Parties)', </v>
      </c>
      <c r="V9" t="str">
        <f t="shared" si="5"/>
        <v xml:space="preserve">ItemType: 'CALC_ITEM', </v>
      </c>
      <c r="W9" t="str">
        <f t="shared" si="6"/>
        <v xml:space="preserve">Formula: '(H1.HASDATA_IND)? Y0.AP - H1.AP : ""', </v>
      </c>
      <c r="X9" t="str">
        <f t="shared" si="7"/>
        <v xml:space="preserve">DependentItems: '', </v>
      </c>
      <c r="Y9" t="str">
        <f t="shared" si="8"/>
        <v xml:space="preserve">AmtYr1: null, </v>
      </c>
      <c r="Z9" t="str">
        <f t="shared" si="9"/>
        <v xml:space="preserve">AmtYr2: null, </v>
      </c>
      <c r="AA9" t="str">
        <f t="shared" si="10"/>
        <v xml:space="preserve">AmtYr3: null, </v>
      </c>
      <c r="AB9" t="str">
        <f t="shared" si="11"/>
        <v xml:space="preserve">AmtYr4: null, </v>
      </c>
      <c r="AC9" t="str">
        <f t="shared" si="12"/>
        <v xml:space="preserve">AmtYr5: null, </v>
      </c>
      <c r="AD9" t="str">
        <f t="shared" si="13"/>
        <v xml:space="preserve">NoteYr1: '', </v>
      </c>
      <c r="AE9" t="str">
        <f t="shared" si="14"/>
        <v xml:space="preserve">NoteYr2: '', </v>
      </c>
      <c r="AF9" t="str">
        <f t="shared" si="15"/>
        <v xml:space="preserve">NoteYr3: '', </v>
      </c>
      <c r="AG9" t="str">
        <f t="shared" si="16"/>
        <v xml:space="preserve">NoteYr4: '', </v>
      </c>
      <c r="AH9" t="str">
        <f t="shared" si="17"/>
        <v>NoteYr5: '', },</v>
      </c>
      <c r="AI9" t="str">
        <f>R9&amp;S9&amp;T9&amp;U9&amp;V9&amp;W9&amp;X9&amp;Y9&amp;Z9&amp;AA9&amp;AB9&amp;AC9&amp;AD9&amp;AE9&amp;AF9&amp;AG9&amp;AH9</f>
        <v>{ FssType: 'CF', CatCode: 'CF7', Seq: 8, Item: '^ A/C Payables (Non-Related Parties)', ItemType: 'CALC_ITEM', Formula: '(H1.HASDATA_IND)? Y0.AP - H1.AP : ""', DependentItems: '', AmtYr1: null, AmtYr2: null, AmtYr3: null, AmtYr4: null, AmtYr5: null, NoteYr1: '', NoteYr2: '', NoteYr3: '', NoteYr4: '', NoteYr5: '', },</v>
      </c>
    </row>
    <row r="10" spans="1:35" x14ac:dyDescent="0.35">
      <c r="A10" t="s">
        <v>334</v>
      </c>
      <c r="B10" t="s">
        <v>572</v>
      </c>
      <c r="C10">
        <v>9</v>
      </c>
      <c r="D10" t="s">
        <v>342</v>
      </c>
      <c r="E10" t="s">
        <v>758</v>
      </c>
      <c r="F10" t="s">
        <v>815</v>
      </c>
      <c r="R10" t="str">
        <f t="shared" si="1"/>
        <v xml:space="preserve">{ FssType: 'CF', </v>
      </c>
      <c r="S10" t="str">
        <f t="shared" si="2"/>
        <v xml:space="preserve">CatCode: 'CF8', </v>
      </c>
      <c r="T10" t="str">
        <f t="shared" si="3"/>
        <v xml:space="preserve">Seq: 9, </v>
      </c>
      <c r="U10" t="str">
        <f t="shared" si="4"/>
        <v xml:space="preserve">Item: '^ A/C Payables (Related Parties)', </v>
      </c>
      <c r="V10" t="str">
        <f t="shared" si="5"/>
        <v xml:space="preserve">ItemType: 'CALC_ITEM', </v>
      </c>
      <c r="W10" t="str">
        <f t="shared" si="6"/>
        <v xml:space="preserve">Formula: '(H1.HASDATA_IND)? Y0.APRP - H1.APRP : ""', </v>
      </c>
      <c r="X10" t="str">
        <f t="shared" si="7"/>
        <v xml:space="preserve">DependentItems: '', </v>
      </c>
      <c r="Y10" t="str">
        <f t="shared" si="8"/>
        <v xml:space="preserve">AmtYr1: null, </v>
      </c>
      <c r="Z10" t="str">
        <f t="shared" si="9"/>
        <v xml:space="preserve">AmtYr2: null, </v>
      </c>
      <c r="AA10" t="str">
        <f t="shared" si="10"/>
        <v xml:space="preserve">AmtYr3: null, </v>
      </c>
      <c r="AB10" t="str">
        <f t="shared" si="11"/>
        <v xml:space="preserve">AmtYr4: null, </v>
      </c>
      <c r="AC10" t="str">
        <f t="shared" si="12"/>
        <v xml:space="preserve">AmtYr5: null, </v>
      </c>
      <c r="AD10" t="str">
        <f t="shared" si="13"/>
        <v xml:space="preserve">NoteYr1: '', </v>
      </c>
      <c r="AE10" t="str">
        <f t="shared" si="14"/>
        <v xml:space="preserve">NoteYr2: '', </v>
      </c>
      <c r="AF10" t="str">
        <f t="shared" si="15"/>
        <v xml:space="preserve">NoteYr3: '', </v>
      </c>
      <c r="AG10" t="str">
        <f t="shared" si="16"/>
        <v xml:space="preserve">NoteYr4: '', </v>
      </c>
      <c r="AH10" t="str">
        <f t="shared" si="17"/>
        <v>NoteYr5: '', },</v>
      </c>
      <c r="AI10" t="str">
        <f>R10&amp;S10&amp;T10&amp;U10&amp;V10&amp;W10&amp;X10&amp;Y10&amp;Z10&amp;AA10&amp;AB10&amp;AC10&amp;AD10&amp;AE10&amp;AF10&amp;AG10&amp;AH10</f>
        <v>{ FssType: 'CF', CatCode: 'CF8', Seq: 9, Item: '^ A/C Payables (Related Parties)', ItemType: 'CALC_ITEM', Formula: '(H1.HASDATA_IND)? Y0.APRP - H1.APRP : ""', DependentItems: '', AmtYr1: null, AmtYr2: null, AmtYr3: null, AmtYr4: null, AmtYr5: null, NoteYr1: '', NoteYr2: '', NoteYr3: '', NoteYr4: '', NoteYr5: '', },</v>
      </c>
    </row>
    <row r="11" spans="1:35" x14ac:dyDescent="0.35">
      <c r="A11" t="s">
        <v>334</v>
      </c>
      <c r="B11" t="s">
        <v>573</v>
      </c>
      <c r="C11">
        <v>10</v>
      </c>
      <c r="D11" t="s">
        <v>343</v>
      </c>
      <c r="E11" t="s">
        <v>759</v>
      </c>
      <c r="F11" t="s">
        <v>587</v>
      </c>
      <c r="R11" t="str">
        <f t="shared" si="1"/>
        <v xml:space="preserve">{ FssType: 'CF', </v>
      </c>
      <c r="S11" t="str">
        <f t="shared" si="2"/>
        <v xml:space="preserve">CatCode: 'CF9', </v>
      </c>
      <c r="T11" t="str">
        <f t="shared" si="3"/>
        <v xml:space="preserve">Seq: 10, </v>
      </c>
      <c r="U11" t="str">
        <f t="shared" si="4"/>
        <v xml:space="preserve">Item: 'Cash paid for production', </v>
      </c>
      <c r="V11" t="str">
        <f t="shared" si="5"/>
        <v xml:space="preserve">ItemType: 'CALC_CAT', </v>
      </c>
      <c r="W11" t="str">
        <f t="shared" si="6"/>
        <v xml:space="preserve">Formula: 'Y0.CF5 + Y0.CF6  + Y0.CF7 + Y0.CF8', </v>
      </c>
      <c r="X11" t="str">
        <f t="shared" si="7"/>
        <v xml:space="preserve">DependentItems: '', </v>
      </c>
      <c r="Y11" t="str">
        <f t="shared" si="8"/>
        <v xml:space="preserve">AmtYr1: null, </v>
      </c>
      <c r="Z11" t="str">
        <f t="shared" si="9"/>
        <v xml:space="preserve">AmtYr2: null, </v>
      </c>
      <c r="AA11" t="str">
        <f t="shared" si="10"/>
        <v xml:space="preserve">AmtYr3: null, </v>
      </c>
      <c r="AB11" t="str">
        <f t="shared" si="11"/>
        <v xml:space="preserve">AmtYr4: null, </v>
      </c>
      <c r="AC11" t="str">
        <f t="shared" si="12"/>
        <v xml:space="preserve">AmtYr5: null, </v>
      </c>
      <c r="AD11" t="str">
        <f t="shared" si="13"/>
        <v xml:space="preserve">NoteYr1: '', </v>
      </c>
      <c r="AE11" t="str">
        <f t="shared" si="14"/>
        <v xml:space="preserve">NoteYr2: '', </v>
      </c>
      <c r="AF11" t="str">
        <f t="shared" si="15"/>
        <v xml:space="preserve">NoteYr3: '', </v>
      </c>
      <c r="AG11" t="str">
        <f t="shared" si="16"/>
        <v xml:space="preserve">NoteYr4: '', </v>
      </c>
      <c r="AH11" t="str">
        <f t="shared" si="17"/>
        <v>NoteYr5: '', },</v>
      </c>
      <c r="AI11" t="str">
        <f>R11&amp;S11&amp;T11&amp;U11&amp;V11&amp;W11&amp;X11&amp;Y11&amp;Z11&amp;AA11&amp;AB11&amp;AC11&amp;AD11&amp;AE11&amp;AF11&amp;AG11&amp;AH11</f>
        <v>{ FssType: 'CF', CatCode: 'CF9', Seq: 10, Item: 'Cash paid for production', ItemType: 'CALC_CAT', Formula: 'Y0.CF5 + Y0.CF6  + Y0.CF7 + Y0.CF8', DependentItems: '', AmtYr1: null, AmtYr2: null, AmtYr3: null, AmtYr4: null, AmtYr5: null, NoteYr1: '', NoteYr2: '', NoteYr3: '', NoteYr4: '', NoteYr5: '', },</v>
      </c>
    </row>
    <row r="12" spans="1:35" x14ac:dyDescent="0.35">
      <c r="A12" t="s">
        <v>334</v>
      </c>
      <c r="B12" t="s">
        <v>574</v>
      </c>
      <c r="C12">
        <v>11</v>
      </c>
      <c r="D12" t="s">
        <v>344</v>
      </c>
      <c r="E12" t="s">
        <v>759</v>
      </c>
      <c r="F12" t="s">
        <v>588</v>
      </c>
      <c r="R12" t="str">
        <f t="shared" si="1"/>
        <v xml:space="preserve">{ FssType: 'CF', </v>
      </c>
      <c r="S12" t="str">
        <f t="shared" si="2"/>
        <v xml:space="preserve">CatCode: 'CF10', </v>
      </c>
      <c r="T12" t="str">
        <f t="shared" si="3"/>
        <v xml:space="preserve">Seq: 11, </v>
      </c>
      <c r="U12" t="str">
        <f t="shared" si="4"/>
        <v xml:space="preserve">Item: 'Cash from trading activities', </v>
      </c>
      <c r="V12" t="str">
        <f t="shared" si="5"/>
        <v xml:space="preserve">ItemType: 'CALC_CAT', </v>
      </c>
      <c r="W12" t="str">
        <f t="shared" si="6"/>
        <v xml:space="preserve">Formula: 'Y0.CF4 + Y0.CF9', </v>
      </c>
      <c r="X12" t="str">
        <f t="shared" si="7"/>
        <v xml:space="preserve">DependentItems: '', </v>
      </c>
      <c r="Y12" t="str">
        <f t="shared" si="8"/>
        <v xml:space="preserve">AmtYr1: null, </v>
      </c>
      <c r="Z12" t="str">
        <f t="shared" si="9"/>
        <v xml:space="preserve">AmtYr2: null, </v>
      </c>
      <c r="AA12" t="str">
        <f t="shared" si="10"/>
        <v xml:space="preserve">AmtYr3: null, </v>
      </c>
      <c r="AB12" t="str">
        <f t="shared" si="11"/>
        <v xml:space="preserve">AmtYr4: null, </v>
      </c>
      <c r="AC12" t="str">
        <f t="shared" si="12"/>
        <v xml:space="preserve">AmtYr5: null, </v>
      </c>
      <c r="AD12" t="str">
        <f t="shared" si="13"/>
        <v xml:space="preserve">NoteYr1: '', </v>
      </c>
      <c r="AE12" t="str">
        <f t="shared" si="14"/>
        <v xml:space="preserve">NoteYr2: '', </v>
      </c>
      <c r="AF12" t="str">
        <f t="shared" si="15"/>
        <v xml:space="preserve">NoteYr3: '', </v>
      </c>
      <c r="AG12" t="str">
        <f t="shared" si="16"/>
        <v xml:space="preserve">NoteYr4: '', </v>
      </c>
      <c r="AH12" t="str">
        <f t="shared" si="17"/>
        <v>NoteYr5: '', },</v>
      </c>
      <c r="AI12" t="str">
        <f>R12&amp;S12&amp;T12&amp;U12&amp;V12&amp;W12&amp;X12&amp;Y12&amp;Z12&amp;AA12&amp;AB12&amp;AC12&amp;AD12&amp;AE12&amp;AF12&amp;AG12&amp;AH12</f>
        <v>{ FssType: 'CF', CatCode: 'CF10', Seq: 11, Item: 'Cash from trading activities', ItemType: 'CALC_CAT', Formula: 'Y0.CF4 + Y0.CF9', DependentItems: '', AmtYr1: null, AmtYr2: null, AmtYr3: null, AmtYr4: null, AmtYr5: null, NoteYr1: '', NoteYr2: '', NoteYr3: '', NoteYr4: '', NoteYr5: '', },</v>
      </c>
    </row>
    <row r="13" spans="1:35" x14ac:dyDescent="0.35">
      <c r="A13" t="s">
        <v>334</v>
      </c>
      <c r="B13" t="s">
        <v>141</v>
      </c>
      <c r="C13">
        <v>12</v>
      </c>
      <c r="R13" t="str">
        <f t="shared" si="1"/>
        <v xml:space="preserve">{ FssType: 'CF', </v>
      </c>
      <c r="S13" t="str">
        <f t="shared" si="2"/>
        <v xml:space="preserve">CatCode: 'NA', </v>
      </c>
      <c r="T13" t="str">
        <f t="shared" si="3"/>
        <v xml:space="preserve">Seq: 12, </v>
      </c>
      <c r="U13" t="str">
        <f t="shared" si="4"/>
        <v xml:space="preserve">Item: '', </v>
      </c>
      <c r="V13" t="str">
        <f t="shared" si="5"/>
        <v xml:space="preserve">ItemType: '', </v>
      </c>
      <c r="W13" t="str">
        <f t="shared" si="6"/>
        <v xml:space="preserve">Formula: '', </v>
      </c>
      <c r="X13" t="str">
        <f t="shared" si="7"/>
        <v xml:space="preserve">DependentItems: '', </v>
      </c>
      <c r="Y13" t="str">
        <f t="shared" si="8"/>
        <v xml:space="preserve">AmtYr1: null, </v>
      </c>
      <c r="Z13" t="str">
        <f t="shared" si="9"/>
        <v xml:space="preserve">AmtYr2: null, </v>
      </c>
      <c r="AA13" t="str">
        <f t="shared" si="10"/>
        <v xml:space="preserve">AmtYr3: null, </v>
      </c>
      <c r="AB13" t="str">
        <f t="shared" si="11"/>
        <v xml:space="preserve">AmtYr4: null, </v>
      </c>
      <c r="AC13" t="str">
        <f t="shared" si="12"/>
        <v xml:space="preserve">AmtYr5: null, </v>
      </c>
      <c r="AD13" t="str">
        <f t="shared" si="13"/>
        <v xml:space="preserve">NoteYr1: '', </v>
      </c>
      <c r="AE13" t="str">
        <f t="shared" si="14"/>
        <v xml:space="preserve">NoteYr2: '', </v>
      </c>
      <c r="AF13" t="str">
        <f t="shared" si="15"/>
        <v xml:space="preserve">NoteYr3: '', </v>
      </c>
      <c r="AG13" t="str">
        <f t="shared" si="16"/>
        <v xml:space="preserve">NoteYr4: '', </v>
      </c>
      <c r="AH13" t="str">
        <f t="shared" si="17"/>
        <v>NoteYr5: '', },</v>
      </c>
      <c r="AI13" t="str">
        <f>R13&amp;S13&amp;T13&amp;U13&amp;V13&amp;W13&amp;X13&amp;Y13&amp;Z13&amp;AA13&amp;AB13&amp;AC13&amp;AD13&amp;AE13&amp;AF13&amp;AG13&amp;AH13</f>
        <v>{ FssType: 'CF', CatCode: 'NA', Seq: 12, Item: '', ItemType: '', Formula: '', DependentItems: '', AmtYr1: null, AmtYr2: null, AmtYr3: null, AmtYr4: null, AmtYr5: null, NoteYr1: '', NoteYr2: '', NoteYr3: '', NoteYr4: '', NoteYr5: '', },</v>
      </c>
    </row>
    <row r="14" spans="1:35" x14ac:dyDescent="0.35">
      <c r="A14" t="s">
        <v>334</v>
      </c>
      <c r="B14" t="s">
        <v>575</v>
      </c>
      <c r="C14">
        <v>13</v>
      </c>
      <c r="D14" t="s">
        <v>345</v>
      </c>
      <c r="E14" t="s">
        <v>758</v>
      </c>
      <c r="F14" t="s">
        <v>589</v>
      </c>
      <c r="R14" t="str">
        <f t="shared" si="1"/>
        <v xml:space="preserve">{ FssType: 'CF', </v>
      </c>
      <c r="S14" t="str">
        <f t="shared" si="2"/>
        <v xml:space="preserve">CatCode: 'CF11', </v>
      </c>
      <c r="T14" t="str">
        <f t="shared" si="3"/>
        <v xml:space="preserve">Seq: 13, </v>
      </c>
      <c r="U14" t="str">
        <f t="shared" si="4"/>
        <v xml:space="preserve">Item: 'Selling, General &amp; Admin Expenses', </v>
      </c>
      <c r="V14" t="str">
        <f t="shared" si="5"/>
        <v xml:space="preserve">ItemType: 'CALC_ITEM', </v>
      </c>
      <c r="W14" t="str">
        <f t="shared" si="6"/>
        <v xml:space="preserve">Formula: 'Y0.SAE', </v>
      </c>
      <c r="X14" t="str">
        <f t="shared" si="7"/>
        <v xml:space="preserve">DependentItems: '', </v>
      </c>
      <c r="Y14" t="str">
        <f t="shared" si="8"/>
        <v xml:space="preserve">AmtYr1: null, </v>
      </c>
      <c r="Z14" t="str">
        <f t="shared" si="9"/>
        <v xml:space="preserve">AmtYr2: null, </v>
      </c>
      <c r="AA14" t="str">
        <f t="shared" si="10"/>
        <v xml:space="preserve">AmtYr3: null, </v>
      </c>
      <c r="AB14" t="str">
        <f t="shared" si="11"/>
        <v xml:space="preserve">AmtYr4: null, </v>
      </c>
      <c r="AC14" t="str">
        <f t="shared" si="12"/>
        <v xml:space="preserve">AmtYr5: null, </v>
      </c>
      <c r="AD14" t="str">
        <f t="shared" si="13"/>
        <v xml:space="preserve">NoteYr1: '', </v>
      </c>
      <c r="AE14" t="str">
        <f t="shared" si="14"/>
        <v xml:space="preserve">NoteYr2: '', </v>
      </c>
      <c r="AF14" t="str">
        <f t="shared" si="15"/>
        <v xml:space="preserve">NoteYr3: '', </v>
      </c>
      <c r="AG14" t="str">
        <f t="shared" si="16"/>
        <v xml:space="preserve">NoteYr4: '', </v>
      </c>
      <c r="AH14" t="str">
        <f t="shared" si="17"/>
        <v>NoteYr5: '', },</v>
      </c>
      <c r="AI14" t="str">
        <f>R14&amp;S14&amp;T14&amp;U14&amp;V14&amp;W14&amp;X14&amp;Y14&amp;Z14&amp;AA14&amp;AB14&amp;AC14&amp;AD14&amp;AE14&amp;AF14&amp;AG14&amp;AH14</f>
        <v>{ FssType: 'CF', CatCode: 'CF11', Seq: 13, Item: 'Selling, General &amp; Admin Expenses', ItemType: 'CALC_ITEM', Formula: 'Y0.SAE', DependentItems: '', AmtYr1: null, AmtYr2: null, AmtYr3: null, AmtYr4: null, AmtYr5: null, NoteYr1: '', NoteYr2: '', NoteYr3: '', NoteYr4: '', NoteYr5: '', },</v>
      </c>
    </row>
    <row r="15" spans="1:35" x14ac:dyDescent="0.35">
      <c r="A15" t="s">
        <v>334</v>
      </c>
      <c r="B15" t="s">
        <v>576</v>
      </c>
      <c r="C15">
        <v>14</v>
      </c>
      <c r="D15" t="s">
        <v>346</v>
      </c>
      <c r="E15" t="s">
        <v>758</v>
      </c>
      <c r="F15" t="s">
        <v>561</v>
      </c>
      <c r="R15" t="str">
        <f t="shared" si="1"/>
        <v xml:space="preserve">{ FssType: 'CF', </v>
      </c>
      <c r="S15" t="str">
        <f t="shared" si="2"/>
        <v xml:space="preserve">CatCode: 'CF12', </v>
      </c>
      <c r="T15" t="str">
        <f t="shared" si="3"/>
        <v xml:space="preserve">Seq: 14, </v>
      </c>
      <c r="U15" t="str">
        <f t="shared" si="4"/>
        <v xml:space="preserve">Item: 'Directors Remuneration/Fees (Mainboard-listed)', </v>
      </c>
      <c r="V15" t="str">
        <f t="shared" si="5"/>
        <v xml:space="preserve">ItemType: 'CALC_ITEM', </v>
      </c>
      <c r="W15" t="str">
        <f t="shared" si="6"/>
        <v xml:space="preserve">Formula: 'Y0.DRML', </v>
      </c>
      <c r="X15" t="str">
        <f t="shared" si="7"/>
        <v xml:space="preserve">DependentItems: '', </v>
      </c>
      <c r="Y15" t="str">
        <f t="shared" si="8"/>
        <v xml:space="preserve">AmtYr1: null, </v>
      </c>
      <c r="Z15" t="str">
        <f t="shared" si="9"/>
        <v xml:space="preserve">AmtYr2: null, </v>
      </c>
      <c r="AA15" t="str">
        <f t="shared" si="10"/>
        <v xml:space="preserve">AmtYr3: null, </v>
      </c>
      <c r="AB15" t="str">
        <f t="shared" si="11"/>
        <v xml:space="preserve">AmtYr4: null, </v>
      </c>
      <c r="AC15" t="str">
        <f t="shared" si="12"/>
        <v xml:space="preserve">AmtYr5: null, </v>
      </c>
      <c r="AD15" t="str">
        <f t="shared" si="13"/>
        <v xml:space="preserve">NoteYr1: '', </v>
      </c>
      <c r="AE15" t="str">
        <f t="shared" si="14"/>
        <v xml:space="preserve">NoteYr2: '', </v>
      </c>
      <c r="AF15" t="str">
        <f t="shared" si="15"/>
        <v xml:space="preserve">NoteYr3: '', </v>
      </c>
      <c r="AG15" t="str">
        <f t="shared" si="16"/>
        <v xml:space="preserve">NoteYr4: '', </v>
      </c>
      <c r="AH15" t="str">
        <f t="shared" si="17"/>
        <v>NoteYr5: '', },</v>
      </c>
      <c r="AI15" t="str">
        <f>R15&amp;S15&amp;T15&amp;U15&amp;V15&amp;W15&amp;X15&amp;Y15&amp;Z15&amp;AA15&amp;AB15&amp;AC15&amp;AD15&amp;AE15&amp;AF15&amp;AG15&amp;AH15</f>
        <v>{ FssType: 'CF', CatCode: 'CF12', Seq: 14, Item: 'Directors Remuneration/Fees (Mainboard-listed)', ItemType: 'CALC_ITEM', Formula: 'Y0.DRML', DependentItems: '', AmtYr1: null, AmtYr2: null, AmtYr3: null, AmtYr4: null, AmtYr5: null, NoteYr1: '', NoteYr2: '', NoteYr3: '', NoteYr4: '', NoteYr5: '', },</v>
      </c>
    </row>
    <row r="16" spans="1:35" x14ac:dyDescent="0.35">
      <c r="A16" t="s">
        <v>334</v>
      </c>
      <c r="B16" t="s">
        <v>577</v>
      </c>
      <c r="C16">
        <v>15</v>
      </c>
      <c r="D16" t="s">
        <v>347</v>
      </c>
      <c r="E16" t="s">
        <v>758</v>
      </c>
      <c r="F16" t="s">
        <v>816</v>
      </c>
      <c r="R16" t="str">
        <f t="shared" si="1"/>
        <v xml:space="preserve">{ FssType: 'CF', </v>
      </c>
      <c r="S16" t="str">
        <f t="shared" si="2"/>
        <v xml:space="preserve">CatCode: 'CF13', </v>
      </c>
      <c r="T16" t="str">
        <f t="shared" si="3"/>
        <v xml:space="preserve">Seq: 15, </v>
      </c>
      <c r="U16" t="str">
        <f t="shared" si="4"/>
        <v xml:space="preserve">Item: '^ Prepaid Expenses', </v>
      </c>
      <c r="V16" t="str">
        <f t="shared" si="5"/>
        <v xml:space="preserve">ItemType: 'CALC_ITEM', </v>
      </c>
      <c r="W16" t="str">
        <f t="shared" si="6"/>
        <v xml:space="preserve">Formula: '(H1.HASDATA_IND)? (Y0.PE - H1.PE) * ( -1 ) : ""', </v>
      </c>
      <c r="X16" t="str">
        <f t="shared" si="7"/>
        <v xml:space="preserve">DependentItems: '', </v>
      </c>
      <c r="Y16" t="str">
        <f t="shared" si="8"/>
        <v xml:space="preserve">AmtYr1: null, </v>
      </c>
      <c r="Z16" t="str">
        <f t="shared" si="9"/>
        <v xml:space="preserve">AmtYr2: null, </v>
      </c>
      <c r="AA16" t="str">
        <f t="shared" si="10"/>
        <v xml:space="preserve">AmtYr3: null, </v>
      </c>
      <c r="AB16" t="str">
        <f t="shared" si="11"/>
        <v xml:space="preserve">AmtYr4: null, </v>
      </c>
      <c r="AC16" t="str">
        <f t="shared" si="12"/>
        <v xml:space="preserve">AmtYr5: null, </v>
      </c>
      <c r="AD16" t="str">
        <f t="shared" si="13"/>
        <v xml:space="preserve">NoteYr1: '', </v>
      </c>
      <c r="AE16" t="str">
        <f t="shared" si="14"/>
        <v xml:space="preserve">NoteYr2: '', </v>
      </c>
      <c r="AF16" t="str">
        <f t="shared" si="15"/>
        <v xml:space="preserve">NoteYr3: '', </v>
      </c>
      <c r="AG16" t="str">
        <f t="shared" si="16"/>
        <v xml:space="preserve">NoteYr4: '', </v>
      </c>
      <c r="AH16" t="str">
        <f t="shared" si="17"/>
        <v>NoteYr5: '', },</v>
      </c>
      <c r="AI16" t="str">
        <f>R16&amp;S16&amp;T16&amp;U16&amp;V16&amp;W16&amp;X16&amp;Y16&amp;Z16&amp;AA16&amp;AB16&amp;AC16&amp;AD16&amp;AE16&amp;AF16&amp;AG16&amp;AH16</f>
        <v>{ FssType: 'CF', CatCode: 'CF13', Seq: 15, Item: '^ Prepaid Expenses', ItemType: 'CALC_ITEM', Formula: '(H1.HASDATA_IND)? (Y0.PE - H1.PE) * ( -1 ) : ""', DependentItems: '', AmtYr1: null, AmtYr2: null, AmtYr3: null, AmtYr4: null, AmtYr5: null, NoteYr1: '', NoteYr2: '', NoteYr3: '', NoteYr4: '', NoteYr5: '', },</v>
      </c>
    </row>
    <row r="17" spans="1:35" x14ac:dyDescent="0.35">
      <c r="A17" t="s">
        <v>334</v>
      </c>
      <c r="B17" t="s">
        <v>578</v>
      </c>
      <c r="C17">
        <v>16</v>
      </c>
      <c r="D17" t="s">
        <v>348</v>
      </c>
      <c r="E17" t="s">
        <v>758</v>
      </c>
      <c r="F17" s="11" t="s">
        <v>817</v>
      </c>
      <c r="R17" t="str">
        <f t="shared" si="1"/>
        <v xml:space="preserve">{ FssType: 'CF', </v>
      </c>
      <c r="S17" t="str">
        <f t="shared" si="2"/>
        <v xml:space="preserve">CatCode: 'CF14', </v>
      </c>
      <c r="T17" t="str">
        <f t="shared" si="3"/>
        <v xml:space="preserve">Seq: 16, </v>
      </c>
      <c r="U17" t="str">
        <f t="shared" si="4"/>
        <v xml:space="preserve">Item: '^ Accrued Expenses', </v>
      </c>
      <c r="V17" t="str">
        <f t="shared" si="5"/>
        <v xml:space="preserve">ItemType: 'CALC_ITEM', </v>
      </c>
      <c r="W17" t="str">
        <f t="shared" si="6"/>
        <v xml:space="preserve">Formula: '(H1.HASDATA_IND)? Y0.AE - H1.AE : ""', </v>
      </c>
      <c r="X17" t="str">
        <f t="shared" si="7"/>
        <v xml:space="preserve">DependentItems: '', </v>
      </c>
      <c r="Y17" t="str">
        <f t="shared" si="8"/>
        <v xml:space="preserve">AmtYr1: null, </v>
      </c>
      <c r="Z17" t="str">
        <f t="shared" si="9"/>
        <v xml:space="preserve">AmtYr2: null, </v>
      </c>
      <c r="AA17" t="str">
        <f t="shared" si="10"/>
        <v xml:space="preserve">AmtYr3: null, </v>
      </c>
      <c r="AB17" t="str">
        <f t="shared" si="11"/>
        <v xml:space="preserve">AmtYr4: null, </v>
      </c>
      <c r="AC17" t="str">
        <f t="shared" si="12"/>
        <v xml:space="preserve">AmtYr5: null, </v>
      </c>
      <c r="AD17" t="str">
        <f t="shared" si="13"/>
        <v xml:space="preserve">NoteYr1: '', </v>
      </c>
      <c r="AE17" t="str">
        <f t="shared" si="14"/>
        <v xml:space="preserve">NoteYr2: '', </v>
      </c>
      <c r="AF17" t="str">
        <f t="shared" si="15"/>
        <v xml:space="preserve">NoteYr3: '', </v>
      </c>
      <c r="AG17" t="str">
        <f t="shared" si="16"/>
        <v xml:space="preserve">NoteYr4: '', </v>
      </c>
      <c r="AH17" t="str">
        <f t="shared" si="17"/>
        <v>NoteYr5: '', },</v>
      </c>
      <c r="AI17" t="str">
        <f>R17&amp;S17&amp;T17&amp;U17&amp;V17&amp;W17&amp;X17&amp;Y17&amp;Z17&amp;AA17&amp;AB17&amp;AC17&amp;AD17&amp;AE17&amp;AF17&amp;AG17&amp;AH17</f>
        <v>{ FssType: 'CF', CatCode: 'CF14', Seq: 16, Item: '^ Accrued Expenses', ItemType: 'CALC_ITEM', Formula: '(H1.HASDATA_IND)? Y0.AE - H1.AE : ""', DependentItems: '', AmtYr1: null, AmtYr2: null, AmtYr3: null, AmtYr4: null, AmtYr5: null, NoteYr1: '', NoteYr2: '', NoteYr3: '', NoteYr4: '', NoteYr5: '', },</v>
      </c>
    </row>
    <row r="18" spans="1:35" x14ac:dyDescent="0.35">
      <c r="A18" t="s">
        <v>334</v>
      </c>
      <c r="B18" t="s">
        <v>579</v>
      </c>
      <c r="C18">
        <v>17</v>
      </c>
      <c r="D18" t="s">
        <v>349</v>
      </c>
      <c r="E18" t="s">
        <v>759</v>
      </c>
      <c r="F18" t="s">
        <v>590</v>
      </c>
      <c r="R18" t="str">
        <f t="shared" si="1"/>
        <v xml:space="preserve">{ FssType: 'CF', </v>
      </c>
      <c r="S18" t="str">
        <f t="shared" si="2"/>
        <v xml:space="preserve">CatCode: 'CF15', </v>
      </c>
      <c r="T18" t="str">
        <f t="shared" si="3"/>
        <v xml:space="preserve">Seq: 17, </v>
      </c>
      <c r="U18" t="str">
        <f t="shared" si="4"/>
        <v xml:space="preserve">Item: ' Cash paid for operating costs', </v>
      </c>
      <c r="V18" t="str">
        <f t="shared" si="5"/>
        <v xml:space="preserve">ItemType: 'CALC_CAT', </v>
      </c>
      <c r="W18" t="str">
        <f t="shared" si="6"/>
        <v xml:space="preserve">Formula: 'Y0.CF11 + Y0.CF12 + Y0.CF13 + Y0.CF14', </v>
      </c>
      <c r="X18" t="str">
        <f t="shared" si="7"/>
        <v xml:space="preserve">DependentItems: '', </v>
      </c>
      <c r="Y18" t="str">
        <f t="shared" si="8"/>
        <v xml:space="preserve">AmtYr1: null, </v>
      </c>
      <c r="Z18" t="str">
        <f t="shared" si="9"/>
        <v xml:space="preserve">AmtYr2: null, </v>
      </c>
      <c r="AA18" t="str">
        <f t="shared" si="10"/>
        <v xml:space="preserve">AmtYr3: null, </v>
      </c>
      <c r="AB18" t="str">
        <f t="shared" si="11"/>
        <v xml:space="preserve">AmtYr4: null, </v>
      </c>
      <c r="AC18" t="str">
        <f t="shared" si="12"/>
        <v xml:space="preserve">AmtYr5: null, </v>
      </c>
      <c r="AD18" t="str">
        <f t="shared" si="13"/>
        <v xml:space="preserve">NoteYr1: '', </v>
      </c>
      <c r="AE18" t="str">
        <f t="shared" si="14"/>
        <v xml:space="preserve">NoteYr2: '', </v>
      </c>
      <c r="AF18" t="str">
        <f t="shared" si="15"/>
        <v xml:space="preserve">NoteYr3: '', </v>
      </c>
      <c r="AG18" t="str">
        <f t="shared" si="16"/>
        <v xml:space="preserve">NoteYr4: '', </v>
      </c>
      <c r="AH18" t="str">
        <f t="shared" si="17"/>
        <v>NoteYr5: '', },</v>
      </c>
      <c r="AI18" t="str">
        <f>R18&amp;S18&amp;T18&amp;U18&amp;V18&amp;W18&amp;X18&amp;Y18&amp;Z18&amp;AA18&amp;AB18&amp;AC18&amp;AD18&amp;AE18&amp;AF18&amp;AG18&amp;AH18</f>
        <v>{ FssType: 'CF', CatCode: 'CF15', Seq: 17, Item: ' Cash paid for operating costs', ItemType: 'CALC_CAT', Formula: 'Y0.CF11 + Y0.CF12 + Y0.CF13 + Y0.CF14', DependentItems: '', AmtYr1: null, AmtYr2: null, AmtYr3: null, AmtYr4: null, AmtYr5: null, NoteYr1: '', NoteYr2: '', NoteYr3: '', NoteYr4: '', NoteYr5: '', },</v>
      </c>
    </row>
    <row r="19" spans="1:35" x14ac:dyDescent="0.35">
      <c r="A19" t="s">
        <v>334</v>
      </c>
      <c r="B19" t="s">
        <v>580</v>
      </c>
      <c r="C19">
        <v>18</v>
      </c>
      <c r="D19" t="s">
        <v>350</v>
      </c>
      <c r="E19" t="s">
        <v>759</v>
      </c>
      <c r="F19" t="s">
        <v>591</v>
      </c>
      <c r="R19" t="str">
        <f t="shared" si="1"/>
        <v xml:space="preserve">{ FssType: 'CF', </v>
      </c>
      <c r="S19" t="str">
        <f t="shared" si="2"/>
        <v xml:space="preserve">CatCode: 'CF16', </v>
      </c>
      <c r="T19" t="str">
        <f t="shared" si="3"/>
        <v xml:space="preserve">Seq: 18, </v>
      </c>
      <c r="U19" t="str">
        <f t="shared" si="4"/>
        <v xml:space="preserve">Item: 'Cash after operations', </v>
      </c>
      <c r="V19" t="str">
        <f t="shared" si="5"/>
        <v xml:space="preserve">ItemType: 'CALC_CAT', </v>
      </c>
      <c r="W19" t="str">
        <f t="shared" si="6"/>
        <v xml:space="preserve">Formula: 'Y0.CF10 + Y0.CF15', </v>
      </c>
      <c r="X19" t="str">
        <f t="shared" si="7"/>
        <v xml:space="preserve">DependentItems: '', </v>
      </c>
      <c r="Y19" t="str">
        <f t="shared" si="8"/>
        <v xml:space="preserve">AmtYr1: null, </v>
      </c>
      <c r="Z19" t="str">
        <f t="shared" si="9"/>
        <v xml:space="preserve">AmtYr2: null, </v>
      </c>
      <c r="AA19" t="str">
        <f t="shared" si="10"/>
        <v xml:space="preserve">AmtYr3: null, </v>
      </c>
      <c r="AB19" t="str">
        <f t="shared" si="11"/>
        <v xml:space="preserve">AmtYr4: null, </v>
      </c>
      <c r="AC19" t="str">
        <f t="shared" si="12"/>
        <v xml:space="preserve">AmtYr5: null, </v>
      </c>
      <c r="AD19" t="str">
        <f t="shared" si="13"/>
        <v xml:space="preserve">NoteYr1: '', </v>
      </c>
      <c r="AE19" t="str">
        <f t="shared" si="14"/>
        <v xml:space="preserve">NoteYr2: '', </v>
      </c>
      <c r="AF19" t="str">
        <f t="shared" si="15"/>
        <v xml:space="preserve">NoteYr3: '', </v>
      </c>
      <c r="AG19" t="str">
        <f t="shared" si="16"/>
        <v xml:space="preserve">NoteYr4: '', </v>
      </c>
      <c r="AH19" t="str">
        <f t="shared" si="17"/>
        <v>NoteYr5: '', },</v>
      </c>
      <c r="AI19" t="str">
        <f>R19&amp;S19&amp;T19&amp;U19&amp;V19&amp;W19&amp;X19&amp;Y19&amp;Z19&amp;AA19&amp;AB19&amp;AC19&amp;AD19&amp;AE19&amp;AF19&amp;AG19&amp;AH19</f>
        <v>{ FssType: 'CF', CatCode: 'CF16', Seq: 18, Item: 'Cash after operations', ItemType: 'CALC_CAT', Formula: 'Y0.CF10 + Y0.CF15', DependentItems: '', AmtYr1: null, AmtYr2: null, AmtYr3: null, AmtYr4: null, AmtYr5: null, NoteYr1: '', NoteYr2: '', NoteYr3: '', NoteYr4: '', NoteYr5: '', },</v>
      </c>
    </row>
    <row r="20" spans="1:35" x14ac:dyDescent="0.35">
      <c r="A20" t="s">
        <v>334</v>
      </c>
      <c r="B20" t="s">
        <v>141</v>
      </c>
      <c r="C20">
        <v>19</v>
      </c>
      <c r="R20" t="str">
        <f t="shared" si="1"/>
        <v xml:space="preserve">{ FssType: 'CF', </v>
      </c>
      <c r="S20" t="str">
        <f t="shared" si="2"/>
        <v xml:space="preserve">CatCode: 'NA', </v>
      </c>
      <c r="T20" t="str">
        <f t="shared" si="3"/>
        <v xml:space="preserve">Seq: 19, </v>
      </c>
      <c r="U20" t="str">
        <f t="shared" si="4"/>
        <v xml:space="preserve">Item: '', </v>
      </c>
      <c r="V20" t="str">
        <f t="shared" si="5"/>
        <v xml:space="preserve">ItemType: '', </v>
      </c>
      <c r="W20" t="str">
        <f t="shared" si="6"/>
        <v xml:space="preserve">Formula: '', </v>
      </c>
      <c r="X20" t="str">
        <f t="shared" si="7"/>
        <v xml:space="preserve">DependentItems: '', </v>
      </c>
      <c r="Y20" t="str">
        <f t="shared" si="8"/>
        <v xml:space="preserve">AmtYr1: null, </v>
      </c>
      <c r="Z20" t="str">
        <f t="shared" si="9"/>
        <v xml:space="preserve">AmtYr2: null, </v>
      </c>
      <c r="AA20" t="str">
        <f t="shared" si="10"/>
        <v xml:space="preserve">AmtYr3: null, </v>
      </c>
      <c r="AB20" t="str">
        <f t="shared" si="11"/>
        <v xml:space="preserve">AmtYr4: null, </v>
      </c>
      <c r="AC20" t="str">
        <f t="shared" si="12"/>
        <v xml:space="preserve">AmtYr5: null, </v>
      </c>
      <c r="AD20" t="str">
        <f t="shared" si="13"/>
        <v xml:space="preserve">NoteYr1: '', </v>
      </c>
      <c r="AE20" t="str">
        <f t="shared" si="14"/>
        <v xml:space="preserve">NoteYr2: '', </v>
      </c>
      <c r="AF20" t="str">
        <f t="shared" si="15"/>
        <v xml:space="preserve">NoteYr3: '', </v>
      </c>
      <c r="AG20" t="str">
        <f t="shared" si="16"/>
        <v xml:space="preserve">NoteYr4: '', </v>
      </c>
      <c r="AH20" t="str">
        <f t="shared" si="17"/>
        <v>NoteYr5: '', },</v>
      </c>
      <c r="AI20" t="str">
        <f>R20&amp;S20&amp;T20&amp;U20&amp;V20&amp;W20&amp;X20&amp;Y20&amp;Z20&amp;AA20&amp;AB20&amp;AC20&amp;AD20&amp;AE20&amp;AF20&amp;AG20&amp;AH20</f>
        <v>{ FssType: 'CF', CatCode: 'NA', Seq: 19, Item: '', ItemType: '', Formula: '', DependentItems: '', AmtYr1: null, AmtYr2: null, AmtYr3: null, AmtYr4: null, AmtYr5: null, NoteYr1: '', NoteYr2: '', NoteYr3: '', NoteYr4: '', NoteYr5: '', },</v>
      </c>
    </row>
    <row r="21" spans="1:35" x14ac:dyDescent="0.35">
      <c r="A21" t="s">
        <v>334</v>
      </c>
      <c r="B21" t="s">
        <v>581</v>
      </c>
      <c r="C21">
        <v>20</v>
      </c>
      <c r="D21" t="s">
        <v>351</v>
      </c>
      <c r="E21" t="s">
        <v>758</v>
      </c>
      <c r="F21" t="s">
        <v>596</v>
      </c>
      <c r="R21" t="str">
        <f t="shared" si="1"/>
        <v xml:space="preserve">{ FssType: 'CF', </v>
      </c>
      <c r="S21" t="str">
        <f t="shared" si="2"/>
        <v xml:space="preserve">CatCode: 'CF17', </v>
      </c>
      <c r="T21" t="str">
        <f t="shared" si="3"/>
        <v xml:space="preserve">Seq: 20, </v>
      </c>
      <c r="U21" t="str">
        <f t="shared" si="4"/>
        <v xml:space="preserve">Item: 'Other Income (Expense)', </v>
      </c>
      <c r="V21" t="str">
        <f t="shared" si="5"/>
        <v xml:space="preserve">ItemType: 'CALC_ITEM', </v>
      </c>
      <c r="W21" t="str">
        <f t="shared" si="6"/>
        <v xml:space="preserve">Formula: 'Y0.OI + Y0.OE + Y0.ONOE', </v>
      </c>
      <c r="X21" t="str">
        <f t="shared" si="7"/>
        <v xml:space="preserve">DependentItems: '', </v>
      </c>
      <c r="Y21" t="str">
        <f t="shared" si="8"/>
        <v xml:space="preserve">AmtYr1: null, </v>
      </c>
      <c r="Z21" t="str">
        <f t="shared" si="9"/>
        <v xml:space="preserve">AmtYr2: null, </v>
      </c>
      <c r="AA21" t="str">
        <f t="shared" si="10"/>
        <v xml:space="preserve">AmtYr3: null, </v>
      </c>
      <c r="AB21" t="str">
        <f t="shared" si="11"/>
        <v xml:space="preserve">AmtYr4: null, </v>
      </c>
      <c r="AC21" t="str">
        <f t="shared" si="12"/>
        <v xml:space="preserve">AmtYr5: null, </v>
      </c>
      <c r="AD21" t="str">
        <f t="shared" si="13"/>
        <v xml:space="preserve">NoteYr1: '', </v>
      </c>
      <c r="AE21" t="str">
        <f t="shared" si="14"/>
        <v xml:space="preserve">NoteYr2: '', </v>
      </c>
      <c r="AF21" t="str">
        <f t="shared" si="15"/>
        <v xml:space="preserve">NoteYr3: '', </v>
      </c>
      <c r="AG21" t="str">
        <f t="shared" si="16"/>
        <v xml:space="preserve">NoteYr4: '', </v>
      </c>
      <c r="AH21" t="str">
        <f t="shared" si="17"/>
        <v>NoteYr5: '', },</v>
      </c>
      <c r="AI21" t="str">
        <f>R21&amp;S21&amp;T21&amp;U21&amp;V21&amp;W21&amp;X21&amp;Y21&amp;Z21&amp;AA21&amp;AB21&amp;AC21&amp;AD21&amp;AE21&amp;AF21&amp;AG21&amp;AH21</f>
        <v>{ FssType: 'CF', CatCode: 'CF17', Seq: 20, Item: 'Other Income (Expense)', ItemType: 'CALC_ITEM', Formula: 'Y0.OI + Y0.OE + Y0.ONOE', DependentItems: '', AmtYr1: null, AmtYr2: null, AmtYr3: null, AmtYr4: null, AmtYr5: null, NoteYr1: '', NoteYr2: '', NoteYr3: '', NoteYr4: '', NoteYr5: '', },</v>
      </c>
    </row>
    <row r="22" spans="1:35" x14ac:dyDescent="0.35">
      <c r="A22" t="s">
        <v>334</v>
      </c>
      <c r="B22" t="s">
        <v>582</v>
      </c>
      <c r="C22">
        <v>21</v>
      </c>
      <c r="D22" t="s">
        <v>352</v>
      </c>
      <c r="E22" t="s">
        <v>758</v>
      </c>
      <c r="F22" t="s">
        <v>597</v>
      </c>
      <c r="R22" t="str">
        <f t="shared" si="1"/>
        <v xml:space="preserve">{ FssType: 'CF', </v>
      </c>
      <c r="S22" t="str">
        <f t="shared" si="2"/>
        <v xml:space="preserve">CatCode: 'CF18', </v>
      </c>
      <c r="T22" t="str">
        <f t="shared" si="3"/>
        <v xml:space="preserve">Seq: 21, </v>
      </c>
      <c r="U22" t="str">
        <f t="shared" si="4"/>
        <v xml:space="preserve">Item: 'Gains (Losses) on Sale of Fixed Assets', </v>
      </c>
      <c r="V22" t="str">
        <f t="shared" si="5"/>
        <v xml:space="preserve">ItemType: 'CALC_ITEM', </v>
      </c>
      <c r="W22" t="str">
        <f t="shared" si="6"/>
        <v xml:space="preserve">Formula: 'Y0.GLSFA ', </v>
      </c>
      <c r="X22" t="str">
        <f t="shared" si="7"/>
        <v xml:space="preserve">DependentItems: '', </v>
      </c>
      <c r="Y22" t="str">
        <f t="shared" si="8"/>
        <v xml:space="preserve">AmtYr1: null, </v>
      </c>
      <c r="Z22" t="str">
        <f t="shared" si="9"/>
        <v xml:space="preserve">AmtYr2: null, </v>
      </c>
      <c r="AA22" t="str">
        <f t="shared" si="10"/>
        <v xml:space="preserve">AmtYr3: null, </v>
      </c>
      <c r="AB22" t="str">
        <f t="shared" si="11"/>
        <v xml:space="preserve">AmtYr4: null, </v>
      </c>
      <c r="AC22" t="str">
        <f t="shared" si="12"/>
        <v xml:space="preserve">AmtYr5: null, </v>
      </c>
      <c r="AD22" t="str">
        <f t="shared" si="13"/>
        <v xml:space="preserve">NoteYr1: '', </v>
      </c>
      <c r="AE22" t="str">
        <f t="shared" si="14"/>
        <v xml:space="preserve">NoteYr2: '', </v>
      </c>
      <c r="AF22" t="str">
        <f t="shared" si="15"/>
        <v xml:space="preserve">NoteYr3: '', </v>
      </c>
      <c r="AG22" t="str">
        <f t="shared" si="16"/>
        <v xml:space="preserve">NoteYr4: '', </v>
      </c>
      <c r="AH22" t="str">
        <f t="shared" si="17"/>
        <v>NoteYr5: '', },</v>
      </c>
      <c r="AI22" t="str">
        <f>R22&amp;S22&amp;T22&amp;U22&amp;V22&amp;W22&amp;X22&amp;Y22&amp;Z22&amp;AA22&amp;AB22&amp;AC22&amp;AD22&amp;AE22&amp;AF22&amp;AG22&amp;AH22</f>
        <v>{ FssType: 'CF', CatCode: 'CF18', Seq: 21, Item: 'Gains (Losses) on Sale of Fixed Assets', ItemType: 'CALC_ITEM', Formula: 'Y0.GLSFA ', DependentItems: '', AmtYr1: null, AmtYr2: null, AmtYr3: null, AmtYr4: null, AmtYr5: null, NoteYr1: '', NoteYr2: '', NoteYr3: '', NoteYr4: '', NoteYr5: '', },</v>
      </c>
    </row>
    <row r="23" spans="1:35" x14ac:dyDescent="0.35">
      <c r="A23" t="s">
        <v>334</v>
      </c>
      <c r="B23" t="s">
        <v>583</v>
      </c>
      <c r="C23">
        <v>22</v>
      </c>
      <c r="D23" t="s">
        <v>353</v>
      </c>
      <c r="E23" t="s">
        <v>758</v>
      </c>
      <c r="F23" t="s">
        <v>598</v>
      </c>
      <c r="R23" t="str">
        <f t="shared" si="1"/>
        <v xml:space="preserve">{ FssType: 'CF', </v>
      </c>
      <c r="S23" t="str">
        <f t="shared" si="2"/>
        <v xml:space="preserve">CatCode: 'CF19', </v>
      </c>
      <c r="T23" t="str">
        <f t="shared" si="3"/>
        <v xml:space="preserve">Seq: 22, </v>
      </c>
      <c r="U23" t="str">
        <f t="shared" si="4"/>
        <v xml:space="preserve">Item: 'Gains (Losses) from Non-Operating Activities', </v>
      </c>
      <c r="V23" t="str">
        <f t="shared" si="5"/>
        <v xml:space="preserve">ItemType: 'CALC_ITEM', </v>
      </c>
      <c r="W23" t="str">
        <f t="shared" si="6"/>
        <v xml:space="preserve">Formula: 'Y0.GLSOA', </v>
      </c>
      <c r="X23" t="str">
        <f t="shared" si="7"/>
        <v xml:space="preserve">DependentItems: '', </v>
      </c>
      <c r="Y23" t="str">
        <f t="shared" si="8"/>
        <v xml:space="preserve">AmtYr1: null, </v>
      </c>
      <c r="Z23" t="str">
        <f t="shared" si="9"/>
        <v xml:space="preserve">AmtYr2: null, </v>
      </c>
      <c r="AA23" t="str">
        <f t="shared" si="10"/>
        <v xml:space="preserve">AmtYr3: null, </v>
      </c>
      <c r="AB23" t="str">
        <f t="shared" si="11"/>
        <v xml:space="preserve">AmtYr4: null, </v>
      </c>
      <c r="AC23" t="str">
        <f t="shared" si="12"/>
        <v xml:space="preserve">AmtYr5: null, </v>
      </c>
      <c r="AD23" t="str">
        <f t="shared" si="13"/>
        <v xml:space="preserve">NoteYr1: '', </v>
      </c>
      <c r="AE23" t="str">
        <f t="shared" si="14"/>
        <v xml:space="preserve">NoteYr2: '', </v>
      </c>
      <c r="AF23" t="str">
        <f t="shared" si="15"/>
        <v xml:space="preserve">NoteYr3: '', </v>
      </c>
      <c r="AG23" t="str">
        <f t="shared" si="16"/>
        <v xml:space="preserve">NoteYr4: '', </v>
      </c>
      <c r="AH23" t="str">
        <f t="shared" si="17"/>
        <v>NoteYr5: '', },</v>
      </c>
      <c r="AI23" t="str">
        <f>R23&amp;S23&amp;T23&amp;U23&amp;V23&amp;W23&amp;X23&amp;Y23&amp;Z23&amp;AA23&amp;AB23&amp;AC23&amp;AD23&amp;AE23&amp;AF23&amp;AG23&amp;AH23</f>
        <v>{ FssType: 'CF', CatCode: 'CF19', Seq: 22, Item: 'Gains (Losses) from Non-Operating Activities', ItemType: 'CALC_ITEM', Formula: 'Y0.GLSOA', DependentItems: '', AmtYr1: null, AmtYr2: null, AmtYr3: null, AmtYr4: null, AmtYr5: null, NoteYr1: '', NoteYr2: '', NoteYr3: '', NoteYr4: '', NoteYr5: '', },</v>
      </c>
    </row>
    <row r="24" spans="1:35" x14ac:dyDescent="0.35">
      <c r="A24" t="s">
        <v>334</v>
      </c>
      <c r="B24" t="s">
        <v>584</v>
      </c>
      <c r="C24">
        <v>23</v>
      </c>
      <c r="D24" t="s">
        <v>354</v>
      </c>
      <c r="E24" t="s">
        <v>758</v>
      </c>
      <c r="F24" t="s">
        <v>785</v>
      </c>
      <c r="R24" t="str">
        <f t="shared" si="1"/>
        <v xml:space="preserve">{ FssType: 'CF', </v>
      </c>
      <c r="S24" t="str">
        <f t="shared" si="2"/>
        <v xml:space="preserve">CatCode: 'CF20', </v>
      </c>
      <c r="T24" t="str">
        <f t="shared" si="3"/>
        <v xml:space="preserve">Seq: 23, </v>
      </c>
      <c r="U24" t="str">
        <f t="shared" si="4"/>
        <v xml:space="preserve">Item: 'FX Gains (Losses)', </v>
      </c>
      <c r="V24" t="str">
        <f t="shared" si="5"/>
        <v xml:space="preserve">ItemType: 'CALC_ITEM', </v>
      </c>
      <c r="W24" t="str">
        <f t="shared" si="6"/>
        <v xml:space="preserve">Formula: '(H1.HASDATA_IND)? (Y0.FXGLR - H1.FXGLR) + Y0.FXGL : ""', </v>
      </c>
      <c r="X24" t="str">
        <f t="shared" si="7"/>
        <v xml:space="preserve">DependentItems: '', </v>
      </c>
      <c r="Y24" t="str">
        <f t="shared" si="8"/>
        <v xml:space="preserve">AmtYr1: null, </v>
      </c>
      <c r="Z24" t="str">
        <f t="shared" si="9"/>
        <v xml:space="preserve">AmtYr2: null, </v>
      </c>
      <c r="AA24" t="str">
        <f t="shared" si="10"/>
        <v xml:space="preserve">AmtYr3: null, </v>
      </c>
      <c r="AB24" t="str">
        <f t="shared" si="11"/>
        <v xml:space="preserve">AmtYr4: null, </v>
      </c>
      <c r="AC24" t="str">
        <f t="shared" si="12"/>
        <v xml:space="preserve">AmtYr5: null, </v>
      </c>
      <c r="AD24" t="str">
        <f t="shared" si="13"/>
        <v xml:space="preserve">NoteYr1: '', </v>
      </c>
      <c r="AE24" t="str">
        <f t="shared" si="14"/>
        <v xml:space="preserve">NoteYr2: '', </v>
      </c>
      <c r="AF24" t="str">
        <f t="shared" si="15"/>
        <v xml:space="preserve">NoteYr3: '', </v>
      </c>
      <c r="AG24" t="str">
        <f t="shared" si="16"/>
        <v xml:space="preserve">NoteYr4: '', </v>
      </c>
      <c r="AH24" t="str">
        <f t="shared" si="17"/>
        <v>NoteYr5: '', },</v>
      </c>
      <c r="AI24" t="str">
        <f>R24&amp;S24&amp;T24&amp;U24&amp;V24&amp;W24&amp;X24&amp;Y24&amp;Z24&amp;AA24&amp;AB24&amp;AC24&amp;AD24&amp;AE24&amp;AF24&amp;AG24&amp;AH24</f>
        <v>{ FssType: 'CF', CatCode: 'CF20', Seq: 23, Item: 'FX Gains (Losses)', ItemType: 'CALC_ITEM', Formula: '(H1.HASDATA_IND)? (Y0.FXGLR - H1.FXGLR) + Y0.FXGL : ""', DependentItems: '', AmtYr1: null, AmtYr2: null, AmtYr3: null, AmtYr4: null, AmtYr5: null, NoteYr1: '', NoteYr2: '', NoteYr3: '', NoteYr4: '', NoteYr5: '', },</v>
      </c>
    </row>
    <row r="25" spans="1:35" x14ac:dyDescent="0.35">
      <c r="A25" t="s">
        <v>334</v>
      </c>
      <c r="B25" t="s">
        <v>585</v>
      </c>
      <c r="C25">
        <v>24</v>
      </c>
      <c r="D25" t="s">
        <v>355</v>
      </c>
      <c r="E25" t="s">
        <v>758</v>
      </c>
      <c r="F25" t="s">
        <v>786</v>
      </c>
      <c r="R25" t="str">
        <f t="shared" si="1"/>
        <v xml:space="preserve">{ FssType: 'CF', </v>
      </c>
      <c r="S25" t="str">
        <f t="shared" si="2"/>
        <v xml:space="preserve">CatCode: 'CF21', </v>
      </c>
      <c r="T25" t="str">
        <f t="shared" si="3"/>
        <v xml:space="preserve">Seq: 24, </v>
      </c>
      <c r="U25" t="str">
        <f t="shared" si="4"/>
        <v xml:space="preserve">Item: '^ Other Current Asset accounts', </v>
      </c>
      <c r="V25" t="str">
        <f t="shared" si="5"/>
        <v xml:space="preserve">ItemType: 'CALC_ITEM', </v>
      </c>
      <c r="W25" t="str">
        <f t="shared" si="6"/>
        <v xml:space="preserve">Formula: '(H1.HASDATA_IND)? ((Y0.OCA - H1.OCA) + (Y0.MS - H1.MS)) * (-1 ) : ""', </v>
      </c>
      <c r="X25" t="str">
        <f t="shared" si="7"/>
        <v xml:space="preserve">DependentItems: '', </v>
      </c>
      <c r="Y25" t="str">
        <f t="shared" si="8"/>
        <v xml:space="preserve">AmtYr1: null, </v>
      </c>
      <c r="Z25" t="str">
        <f t="shared" si="9"/>
        <v xml:space="preserve">AmtYr2: null, </v>
      </c>
      <c r="AA25" t="str">
        <f t="shared" si="10"/>
        <v xml:space="preserve">AmtYr3: null, </v>
      </c>
      <c r="AB25" t="str">
        <f t="shared" si="11"/>
        <v xml:space="preserve">AmtYr4: null, </v>
      </c>
      <c r="AC25" t="str">
        <f t="shared" si="12"/>
        <v xml:space="preserve">AmtYr5: null, </v>
      </c>
      <c r="AD25" t="str">
        <f t="shared" si="13"/>
        <v xml:space="preserve">NoteYr1: '', </v>
      </c>
      <c r="AE25" t="str">
        <f t="shared" si="14"/>
        <v xml:space="preserve">NoteYr2: '', </v>
      </c>
      <c r="AF25" t="str">
        <f t="shared" si="15"/>
        <v xml:space="preserve">NoteYr3: '', </v>
      </c>
      <c r="AG25" t="str">
        <f t="shared" si="16"/>
        <v xml:space="preserve">NoteYr4: '', </v>
      </c>
      <c r="AH25" t="str">
        <f t="shared" si="17"/>
        <v>NoteYr5: '', },</v>
      </c>
      <c r="AI25" t="str">
        <f>R25&amp;S25&amp;T25&amp;U25&amp;V25&amp;W25&amp;X25&amp;Y25&amp;Z25&amp;AA25&amp;AB25&amp;AC25&amp;AD25&amp;AE25&amp;AF25&amp;AG25&amp;AH25</f>
        <v>{ FssType: 'CF', CatCode: 'CF21', Seq: 24, Item: '^ Other Current Asset accounts', ItemType: 'CALC_ITEM', Formula: '(H1.HASDATA_IND)? ((Y0.OCA - H1.OCA) + (Y0.MS - H1.MS)) * (-1 ) : ""', DependentItems: '', AmtYr1: null, AmtYr2: null, AmtYr3: null, AmtYr4: null, AmtYr5: null, NoteYr1: '', NoteYr2: '', NoteYr3: '', NoteYr4: '', NoteYr5: '', },</v>
      </c>
    </row>
    <row r="26" spans="1:35" x14ac:dyDescent="0.35">
      <c r="A26" t="s">
        <v>334</v>
      </c>
      <c r="B26" t="s">
        <v>610</v>
      </c>
      <c r="C26">
        <v>25</v>
      </c>
      <c r="D26" t="s">
        <v>356</v>
      </c>
      <c r="E26" t="s">
        <v>758</v>
      </c>
      <c r="F26" t="s">
        <v>787</v>
      </c>
      <c r="R26" t="str">
        <f t="shared" si="1"/>
        <v xml:space="preserve">{ FssType: 'CF', </v>
      </c>
      <c r="S26" t="str">
        <f t="shared" si="2"/>
        <v xml:space="preserve">CatCode: 'CF22', </v>
      </c>
      <c r="T26" t="str">
        <f t="shared" si="3"/>
        <v xml:space="preserve">Seq: 25, </v>
      </c>
      <c r="U26" t="str">
        <f t="shared" si="4"/>
        <v xml:space="preserve">Item: '^ Other Non-current Asset accounts', </v>
      </c>
      <c r="V26" t="str">
        <f t="shared" si="5"/>
        <v xml:space="preserve">ItemType: 'CALC_ITEM', </v>
      </c>
      <c r="W26" t="str">
        <f t="shared" si="6"/>
        <v xml:space="preserve">Formula: '(H1.HASDATA_IND)? ( Y0.ONCA - H1.ONCA ) * ( - 1 ) : ""', </v>
      </c>
      <c r="X26" t="str">
        <f t="shared" si="7"/>
        <v xml:space="preserve">DependentItems: '', </v>
      </c>
      <c r="Y26" t="str">
        <f t="shared" si="8"/>
        <v xml:space="preserve">AmtYr1: null, </v>
      </c>
      <c r="Z26" t="str">
        <f t="shared" si="9"/>
        <v xml:space="preserve">AmtYr2: null, </v>
      </c>
      <c r="AA26" t="str">
        <f t="shared" si="10"/>
        <v xml:space="preserve">AmtYr3: null, </v>
      </c>
      <c r="AB26" t="str">
        <f t="shared" si="11"/>
        <v xml:space="preserve">AmtYr4: null, </v>
      </c>
      <c r="AC26" t="str">
        <f t="shared" si="12"/>
        <v xml:space="preserve">AmtYr5: null, </v>
      </c>
      <c r="AD26" t="str">
        <f t="shared" si="13"/>
        <v xml:space="preserve">NoteYr1: '', </v>
      </c>
      <c r="AE26" t="str">
        <f t="shared" si="14"/>
        <v xml:space="preserve">NoteYr2: '', </v>
      </c>
      <c r="AF26" t="str">
        <f t="shared" si="15"/>
        <v xml:space="preserve">NoteYr3: '', </v>
      </c>
      <c r="AG26" t="str">
        <f t="shared" si="16"/>
        <v xml:space="preserve">NoteYr4: '', </v>
      </c>
      <c r="AH26" t="str">
        <f t="shared" si="17"/>
        <v>NoteYr5: '', },</v>
      </c>
      <c r="AI26" t="str">
        <f>R26&amp;S26&amp;T26&amp;U26&amp;V26&amp;W26&amp;X26&amp;Y26&amp;Z26&amp;AA26&amp;AB26&amp;AC26&amp;AD26&amp;AE26&amp;AF26&amp;AG26&amp;AH26</f>
        <v>{ FssType: 'CF', CatCode: 'CF22', Seq: 25, Item: '^ Other Non-current Asset accounts', ItemType: 'CALC_ITEM', Formula: '(H1.HASDATA_IND)? ( Y0.ONCA - H1.ONCA ) * ( - 1 ) : ""', DependentItems: '', AmtYr1: null, AmtYr2: null, AmtYr3: null, AmtYr4: null, AmtYr5: null, NoteYr1: '', NoteYr2: '', NoteYr3: '', NoteYr4: '', NoteYr5: '', },</v>
      </c>
    </row>
    <row r="27" spans="1:35" x14ac:dyDescent="0.35">
      <c r="A27" t="s">
        <v>334</v>
      </c>
      <c r="B27" t="s">
        <v>611</v>
      </c>
      <c r="C27">
        <v>26</v>
      </c>
      <c r="D27" t="s">
        <v>357</v>
      </c>
      <c r="E27" t="s">
        <v>758</v>
      </c>
      <c r="F27" t="s">
        <v>788</v>
      </c>
      <c r="R27" t="str">
        <f t="shared" si="1"/>
        <v xml:space="preserve">{ FssType: 'CF', </v>
      </c>
      <c r="S27" t="str">
        <f t="shared" si="2"/>
        <v xml:space="preserve">CatCode: 'CF23', </v>
      </c>
      <c r="T27" t="str">
        <f t="shared" si="3"/>
        <v xml:space="preserve">Seq: 26, </v>
      </c>
      <c r="U27" t="str">
        <f t="shared" si="4"/>
        <v xml:space="preserve">Item: '^ Other Current Liabilities accounts', </v>
      </c>
      <c r="V27" t="str">
        <f t="shared" si="5"/>
        <v xml:space="preserve">ItemType: 'CALC_ITEM', </v>
      </c>
      <c r="W27" t="str">
        <f t="shared" si="6"/>
        <v xml:space="preserve">Formula: ' (H1.HASDATA_IND)? Y0.OCL - H1.OCL : ""', </v>
      </c>
      <c r="X27" t="str">
        <f t="shared" si="7"/>
        <v xml:space="preserve">DependentItems: '', </v>
      </c>
      <c r="Y27" t="str">
        <f t="shared" si="8"/>
        <v xml:space="preserve">AmtYr1: null, </v>
      </c>
      <c r="Z27" t="str">
        <f t="shared" si="9"/>
        <v xml:space="preserve">AmtYr2: null, </v>
      </c>
      <c r="AA27" t="str">
        <f t="shared" si="10"/>
        <v xml:space="preserve">AmtYr3: null, </v>
      </c>
      <c r="AB27" t="str">
        <f t="shared" si="11"/>
        <v xml:space="preserve">AmtYr4: null, </v>
      </c>
      <c r="AC27" t="str">
        <f t="shared" si="12"/>
        <v xml:space="preserve">AmtYr5: null, </v>
      </c>
      <c r="AD27" t="str">
        <f t="shared" si="13"/>
        <v xml:space="preserve">NoteYr1: '', </v>
      </c>
      <c r="AE27" t="str">
        <f t="shared" si="14"/>
        <v xml:space="preserve">NoteYr2: '', </v>
      </c>
      <c r="AF27" t="str">
        <f t="shared" si="15"/>
        <v xml:space="preserve">NoteYr3: '', </v>
      </c>
      <c r="AG27" t="str">
        <f t="shared" si="16"/>
        <v xml:space="preserve">NoteYr4: '', </v>
      </c>
      <c r="AH27" t="str">
        <f t="shared" si="17"/>
        <v>NoteYr5: '', },</v>
      </c>
      <c r="AI27" t="str">
        <f>R27&amp;S27&amp;T27&amp;U27&amp;V27&amp;W27&amp;X27&amp;Y27&amp;Z27&amp;AA27&amp;AB27&amp;AC27&amp;AD27&amp;AE27&amp;AF27&amp;AG27&amp;AH27</f>
        <v>{ FssType: 'CF', CatCode: 'CF23', Seq: 26, Item: '^ Other Current Liabilities accounts', ItemType: 'CALC_ITEM', Formula: ' (H1.HASDATA_IND)? Y0.OCL - H1.OCL : ""', DependentItems: '', AmtYr1: null, AmtYr2: null, AmtYr3: null, AmtYr4: null, AmtYr5: null, NoteYr1: '', NoteYr2: '', NoteYr3: '', NoteYr4: '', NoteYr5: '', },</v>
      </c>
    </row>
    <row r="28" spans="1:35" x14ac:dyDescent="0.35">
      <c r="A28" t="s">
        <v>334</v>
      </c>
      <c r="B28" t="s">
        <v>612</v>
      </c>
      <c r="C28">
        <v>27</v>
      </c>
      <c r="D28" t="s">
        <v>358</v>
      </c>
      <c r="E28" t="s">
        <v>758</v>
      </c>
      <c r="F28" t="s">
        <v>789</v>
      </c>
      <c r="R28" t="str">
        <f t="shared" si="1"/>
        <v xml:space="preserve">{ FssType: 'CF', </v>
      </c>
      <c r="S28" t="str">
        <f t="shared" si="2"/>
        <v xml:space="preserve">CatCode: 'CF24', </v>
      </c>
      <c r="T28" t="str">
        <f t="shared" si="3"/>
        <v xml:space="preserve">Seq: 27, </v>
      </c>
      <c r="U28" t="str">
        <f t="shared" si="4"/>
        <v xml:space="preserve">Item: '^ Other Non-current Liabilities accounts', </v>
      </c>
      <c r="V28" t="str">
        <f t="shared" si="5"/>
        <v xml:space="preserve">ItemType: 'CALC_ITEM', </v>
      </c>
      <c r="W28" t="str">
        <f t="shared" si="6"/>
        <v xml:space="preserve">Formula: '(H1.HASDATA_IND)? Y0.ONCL - H1.ONCL : ""', </v>
      </c>
      <c r="X28" t="str">
        <f t="shared" si="7"/>
        <v xml:space="preserve">DependentItems: '', </v>
      </c>
      <c r="Y28" t="str">
        <f t="shared" si="8"/>
        <v xml:space="preserve">AmtYr1: null, </v>
      </c>
      <c r="Z28" t="str">
        <f t="shared" si="9"/>
        <v xml:space="preserve">AmtYr2: null, </v>
      </c>
      <c r="AA28" t="str">
        <f t="shared" si="10"/>
        <v xml:space="preserve">AmtYr3: null, </v>
      </c>
      <c r="AB28" t="str">
        <f t="shared" si="11"/>
        <v xml:space="preserve">AmtYr4: null, </v>
      </c>
      <c r="AC28" t="str">
        <f t="shared" si="12"/>
        <v xml:space="preserve">AmtYr5: null, </v>
      </c>
      <c r="AD28" t="str">
        <f t="shared" si="13"/>
        <v xml:space="preserve">NoteYr1: '', </v>
      </c>
      <c r="AE28" t="str">
        <f t="shared" si="14"/>
        <v xml:space="preserve">NoteYr2: '', </v>
      </c>
      <c r="AF28" t="str">
        <f t="shared" si="15"/>
        <v xml:space="preserve">NoteYr3: '', </v>
      </c>
      <c r="AG28" t="str">
        <f t="shared" si="16"/>
        <v xml:space="preserve">NoteYr4: '', </v>
      </c>
      <c r="AH28" t="str">
        <f t="shared" si="17"/>
        <v>NoteYr5: '', },</v>
      </c>
      <c r="AI28" t="str">
        <f>R28&amp;S28&amp;T28&amp;U28&amp;V28&amp;W28&amp;X28&amp;Y28&amp;Z28&amp;AA28&amp;AB28&amp;AC28&amp;AD28&amp;AE28&amp;AF28&amp;AG28&amp;AH28</f>
        <v>{ FssType: 'CF', CatCode: 'CF24', Seq: 27, Item: '^ Other Non-current Liabilities accounts', ItemType: 'CALC_ITEM', Formula: '(H1.HASDATA_IND)? Y0.ONCL - H1.ONCL : ""', DependentItems: '', AmtYr1: null, AmtYr2: null, AmtYr3: null, AmtYr4: null, AmtYr5: null, NoteYr1: '', NoteYr2: '', NoteYr3: '', NoteYr4: '', NoteYr5: '', },</v>
      </c>
    </row>
    <row r="29" spans="1:35" x14ac:dyDescent="0.35">
      <c r="A29" t="s">
        <v>334</v>
      </c>
      <c r="B29" t="s">
        <v>613</v>
      </c>
      <c r="C29">
        <v>28</v>
      </c>
      <c r="D29" t="s">
        <v>199</v>
      </c>
      <c r="E29" t="s">
        <v>758</v>
      </c>
      <c r="F29" t="s">
        <v>655</v>
      </c>
      <c r="R29" t="str">
        <f t="shared" si="1"/>
        <v xml:space="preserve">{ FssType: 'CF', </v>
      </c>
      <c r="S29" t="str">
        <f t="shared" si="2"/>
        <v xml:space="preserve">CatCode: 'CF25', </v>
      </c>
      <c r="T29" t="str">
        <f t="shared" si="3"/>
        <v xml:space="preserve">Seq: 28, </v>
      </c>
      <c r="U29" t="str">
        <f t="shared" si="4"/>
        <v xml:space="preserve">Item: 'Income Tax Expense', </v>
      </c>
      <c r="V29" t="str">
        <f t="shared" si="5"/>
        <v xml:space="preserve">ItemType: 'CALC_ITEM', </v>
      </c>
      <c r="W29" t="str">
        <f t="shared" si="6"/>
        <v xml:space="preserve">Formula: 'Y0.ITE', </v>
      </c>
      <c r="X29" t="str">
        <f t="shared" si="7"/>
        <v xml:space="preserve">DependentItems: '', </v>
      </c>
      <c r="Y29" t="str">
        <f t="shared" si="8"/>
        <v xml:space="preserve">AmtYr1: null, </v>
      </c>
      <c r="Z29" t="str">
        <f t="shared" si="9"/>
        <v xml:space="preserve">AmtYr2: null, </v>
      </c>
      <c r="AA29" t="str">
        <f t="shared" si="10"/>
        <v xml:space="preserve">AmtYr3: null, </v>
      </c>
      <c r="AB29" t="str">
        <f t="shared" si="11"/>
        <v xml:space="preserve">AmtYr4: null, </v>
      </c>
      <c r="AC29" t="str">
        <f t="shared" si="12"/>
        <v xml:space="preserve">AmtYr5: null, </v>
      </c>
      <c r="AD29" t="str">
        <f t="shared" si="13"/>
        <v xml:space="preserve">NoteYr1: '', </v>
      </c>
      <c r="AE29" t="str">
        <f t="shared" si="14"/>
        <v xml:space="preserve">NoteYr2: '', </v>
      </c>
      <c r="AF29" t="str">
        <f t="shared" si="15"/>
        <v xml:space="preserve">NoteYr3: '', </v>
      </c>
      <c r="AG29" t="str">
        <f t="shared" si="16"/>
        <v xml:space="preserve">NoteYr4: '', </v>
      </c>
      <c r="AH29" t="str">
        <f t="shared" si="17"/>
        <v>NoteYr5: '', },</v>
      </c>
      <c r="AI29" t="str">
        <f>R29&amp;S29&amp;T29&amp;U29&amp;V29&amp;W29&amp;X29&amp;Y29&amp;Z29&amp;AA29&amp;AB29&amp;AC29&amp;AD29&amp;AE29&amp;AF29&amp;AG29&amp;AH29</f>
        <v>{ FssType: 'CF', CatCode: 'CF25', Seq: 28, Item: 'Income Tax Expense', ItemType: 'CALC_ITEM', Formula: 'Y0.ITE', DependentItems: '', AmtYr1: null, AmtYr2: null, AmtYr3: null, AmtYr4: null, AmtYr5: null, NoteYr1: '', NoteYr2: '', NoteYr3: '', NoteYr4: '', NoteYr5: '', },</v>
      </c>
    </row>
    <row r="30" spans="1:35" x14ac:dyDescent="0.35">
      <c r="A30" t="s">
        <v>334</v>
      </c>
      <c r="B30" t="s">
        <v>614</v>
      </c>
      <c r="C30">
        <v>29</v>
      </c>
      <c r="D30" t="s">
        <v>359</v>
      </c>
      <c r="E30" t="s">
        <v>758</v>
      </c>
      <c r="F30" t="s">
        <v>790</v>
      </c>
      <c r="R30" t="str">
        <f t="shared" si="1"/>
        <v xml:space="preserve">{ FssType: 'CF', </v>
      </c>
      <c r="S30" t="str">
        <f t="shared" si="2"/>
        <v xml:space="preserve">CatCode: 'CF26', </v>
      </c>
      <c r="T30" t="str">
        <f t="shared" si="3"/>
        <v xml:space="preserve">Seq: 29, </v>
      </c>
      <c r="U30" t="str">
        <f t="shared" si="4"/>
        <v xml:space="preserve">Item: '^ Deferred Tax', </v>
      </c>
      <c r="V30" t="str">
        <f t="shared" si="5"/>
        <v xml:space="preserve">ItemType: 'CALC_ITEM', </v>
      </c>
      <c r="W30" t="str">
        <f t="shared" si="6"/>
        <v xml:space="preserve">Formula: '(H1.HASDATA_IND)? Y0.DIT - H1.DIT : ""', </v>
      </c>
      <c r="X30" t="str">
        <f t="shared" si="7"/>
        <v xml:space="preserve">DependentItems: '', </v>
      </c>
      <c r="Y30" t="str">
        <f t="shared" si="8"/>
        <v xml:space="preserve">AmtYr1: null, </v>
      </c>
      <c r="Z30" t="str">
        <f t="shared" si="9"/>
        <v xml:space="preserve">AmtYr2: null, </v>
      </c>
      <c r="AA30" t="str">
        <f t="shared" si="10"/>
        <v xml:space="preserve">AmtYr3: null, </v>
      </c>
      <c r="AB30" t="str">
        <f t="shared" si="11"/>
        <v xml:space="preserve">AmtYr4: null, </v>
      </c>
      <c r="AC30" t="str">
        <f t="shared" si="12"/>
        <v xml:space="preserve">AmtYr5: null, </v>
      </c>
      <c r="AD30" t="str">
        <f t="shared" si="13"/>
        <v xml:space="preserve">NoteYr1: '', </v>
      </c>
      <c r="AE30" t="str">
        <f t="shared" si="14"/>
        <v xml:space="preserve">NoteYr2: '', </v>
      </c>
      <c r="AF30" t="str">
        <f t="shared" si="15"/>
        <v xml:space="preserve">NoteYr3: '', </v>
      </c>
      <c r="AG30" t="str">
        <f t="shared" si="16"/>
        <v xml:space="preserve">NoteYr4: '', </v>
      </c>
      <c r="AH30" t="str">
        <f t="shared" si="17"/>
        <v>NoteYr5: '', },</v>
      </c>
      <c r="AI30" t="str">
        <f>R30&amp;S30&amp;T30&amp;U30&amp;V30&amp;W30&amp;X30&amp;Y30&amp;Z30&amp;AA30&amp;AB30&amp;AC30&amp;AD30&amp;AE30&amp;AF30&amp;AG30&amp;AH30</f>
        <v>{ FssType: 'CF', CatCode: 'CF26', Seq: 29, Item: '^ Deferred Tax', ItemType: 'CALC_ITEM', Formula: '(H1.HASDATA_IND)? Y0.DIT - H1.DIT : ""', DependentItems: '', AmtYr1: null, AmtYr2: null, AmtYr3: null, AmtYr4: null, AmtYr5: null, NoteYr1: '', NoteYr2: '', NoteYr3: '', NoteYr4: '', NoteYr5: '', },</v>
      </c>
    </row>
    <row r="31" spans="1:35" x14ac:dyDescent="0.35">
      <c r="A31" t="s">
        <v>334</v>
      </c>
      <c r="B31" t="s">
        <v>615</v>
      </c>
      <c r="C31">
        <v>30</v>
      </c>
      <c r="D31" t="s">
        <v>360</v>
      </c>
      <c r="E31" t="s">
        <v>758</v>
      </c>
      <c r="F31" t="s">
        <v>791</v>
      </c>
      <c r="R31" t="str">
        <f t="shared" si="1"/>
        <v xml:space="preserve">{ FssType: 'CF', </v>
      </c>
      <c r="S31" t="str">
        <f t="shared" si="2"/>
        <v xml:space="preserve">CatCode: 'CF27', </v>
      </c>
      <c r="T31" t="str">
        <f t="shared" si="3"/>
        <v xml:space="preserve">Seq: 30, </v>
      </c>
      <c r="U31" t="str">
        <f t="shared" si="4"/>
        <v xml:space="preserve">Item: '^ Taxes Payable', </v>
      </c>
      <c r="V31" t="str">
        <f t="shared" si="5"/>
        <v xml:space="preserve">ItemType: 'CALC_ITEM', </v>
      </c>
      <c r="W31" t="str">
        <f t="shared" si="6"/>
        <v xml:space="preserve">Formula: '(H1.HASDATA_IND)? Y0.ITP - H1.ITP : ""', </v>
      </c>
      <c r="X31" t="str">
        <f t="shared" si="7"/>
        <v xml:space="preserve">DependentItems: '', </v>
      </c>
      <c r="Y31" t="str">
        <f t="shared" si="8"/>
        <v xml:space="preserve">AmtYr1: null, </v>
      </c>
      <c r="Z31" t="str">
        <f t="shared" si="9"/>
        <v xml:space="preserve">AmtYr2: null, </v>
      </c>
      <c r="AA31" t="str">
        <f t="shared" si="10"/>
        <v xml:space="preserve">AmtYr3: null, </v>
      </c>
      <c r="AB31" t="str">
        <f t="shared" si="11"/>
        <v xml:space="preserve">AmtYr4: null, </v>
      </c>
      <c r="AC31" t="str">
        <f t="shared" si="12"/>
        <v xml:space="preserve">AmtYr5: null, </v>
      </c>
      <c r="AD31" t="str">
        <f t="shared" si="13"/>
        <v xml:space="preserve">NoteYr1: '', </v>
      </c>
      <c r="AE31" t="str">
        <f t="shared" si="14"/>
        <v xml:space="preserve">NoteYr2: '', </v>
      </c>
      <c r="AF31" t="str">
        <f t="shared" si="15"/>
        <v xml:space="preserve">NoteYr3: '', </v>
      </c>
      <c r="AG31" t="str">
        <f t="shared" si="16"/>
        <v xml:space="preserve">NoteYr4: '', </v>
      </c>
      <c r="AH31" t="str">
        <f t="shared" si="17"/>
        <v>NoteYr5: '', },</v>
      </c>
      <c r="AI31" t="str">
        <f>R31&amp;S31&amp;T31&amp;U31&amp;V31&amp;W31&amp;X31&amp;Y31&amp;Z31&amp;AA31&amp;AB31&amp;AC31&amp;AD31&amp;AE31&amp;AF31&amp;AG31&amp;AH31</f>
        <v>{ FssType: 'CF', CatCode: 'CF27', Seq: 30, Item: '^ Taxes Payable', ItemType: 'CALC_ITEM', Formula: '(H1.HASDATA_IND)? Y0.ITP - H1.ITP : ""', DependentItems: '', AmtYr1: null, AmtYr2: null, AmtYr3: null, AmtYr4: null, AmtYr5: null, NoteYr1: '', NoteYr2: '', NoteYr3: '', NoteYr4: '', NoteYr5: '', },</v>
      </c>
    </row>
    <row r="32" spans="1:35" x14ac:dyDescent="0.35">
      <c r="A32" t="s">
        <v>334</v>
      </c>
      <c r="B32" t="s">
        <v>616</v>
      </c>
      <c r="C32">
        <v>31</v>
      </c>
      <c r="D32" t="s">
        <v>361</v>
      </c>
      <c r="E32" t="s">
        <v>759</v>
      </c>
      <c r="F32" t="s">
        <v>654</v>
      </c>
      <c r="R32" t="str">
        <f t="shared" si="1"/>
        <v xml:space="preserve">{ FssType: 'CF', </v>
      </c>
      <c r="S32" t="str">
        <f t="shared" si="2"/>
        <v xml:space="preserve">CatCode: 'CF28', </v>
      </c>
      <c r="T32" t="str">
        <f t="shared" si="3"/>
        <v xml:space="preserve">Seq: 31, </v>
      </c>
      <c r="U32" t="str">
        <f t="shared" si="4"/>
        <v xml:space="preserve">Item: 'Taxes paid and other income (expense)', </v>
      </c>
      <c r="V32" t="str">
        <f t="shared" si="5"/>
        <v xml:space="preserve">ItemType: 'CALC_CAT', </v>
      </c>
      <c r="W32" t="str">
        <f t="shared" si="6"/>
        <v xml:space="preserve">Formula: 'Y0.CF17 + Y0.CF18 + Y0.CF19 + Y0.CF20 + Y0.CF21 + Y0.CF22 + Y0.CF23 + Y0.CF24 + Y0.CF25 + Y0.CF26 + Y0.CF27', </v>
      </c>
      <c r="X32" t="str">
        <f t="shared" si="7"/>
        <v xml:space="preserve">DependentItems: '', </v>
      </c>
      <c r="Y32" t="str">
        <f t="shared" si="8"/>
        <v xml:space="preserve">AmtYr1: null, </v>
      </c>
      <c r="Z32" t="str">
        <f t="shared" si="9"/>
        <v xml:space="preserve">AmtYr2: null, </v>
      </c>
      <c r="AA32" t="str">
        <f t="shared" si="10"/>
        <v xml:space="preserve">AmtYr3: null, </v>
      </c>
      <c r="AB32" t="str">
        <f t="shared" si="11"/>
        <v xml:space="preserve">AmtYr4: null, </v>
      </c>
      <c r="AC32" t="str">
        <f t="shared" si="12"/>
        <v xml:space="preserve">AmtYr5: null, </v>
      </c>
      <c r="AD32" t="str">
        <f t="shared" si="13"/>
        <v xml:space="preserve">NoteYr1: '', </v>
      </c>
      <c r="AE32" t="str">
        <f t="shared" si="14"/>
        <v xml:space="preserve">NoteYr2: '', </v>
      </c>
      <c r="AF32" t="str">
        <f t="shared" si="15"/>
        <v xml:space="preserve">NoteYr3: '', </v>
      </c>
      <c r="AG32" t="str">
        <f t="shared" si="16"/>
        <v xml:space="preserve">NoteYr4: '', </v>
      </c>
      <c r="AH32" t="str">
        <f t="shared" si="17"/>
        <v>NoteYr5: '', },</v>
      </c>
      <c r="AI32" t="str">
        <f>R32&amp;S32&amp;T32&amp;U32&amp;V32&amp;W32&amp;X32&amp;Y32&amp;Z32&amp;AA32&amp;AB32&amp;AC32&amp;AD32&amp;AE32&amp;AF32&amp;AG32&amp;AH32</f>
        <v>{ FssType: 'CF', CatCode: 'CF28', Seq: 31, Item: 'Taxes paid and other income (expense)', ItemType: 'CALC_CAT', Formula: 'Y0.CF17 + Y0.CF18 + Y0.CF19 + Y0.CF20 + Y0.CF21 + Y0.CF22 + Y0.CF23 + Y0.CF24 + Y0.CF25 + Y0.CF26 + Y0.CF27', DependentItems: '', AmtYr1: null, AmtYr2: null, AmtYr3: null, AmtYr4: null, AmtYr5: null, NoteYr1: '', NoteYr2: '', NoteYr3: '', NoteYr4: '', NoteYr5: '', },</v>
      </c>
    </row>
    <row r="33" spans="1:35" x14ac:dyDescent="0.35">
      <c r="A33" t="s">
        <v>334</v>
      </c>
      <c r="B33" t="s">
        <v>617</v>
      </c>
      <c r="C33">
        <v>32</v>
      </c>
      <c r="D33" t="s">
        <v>362</v>
      </c>
      <c r="E33" t="s">
        <v>759</v>
      </c>
      <c r="F33" t="s">
        <v>658</v>
      </c>
      <c r="R33" t="str">
        <f t="shared" si="1"/>
        <v xml:space="preserve">{ FssType: 'CF', </v>
      </c>
      <c r="S33" t="str">
        <f t="shared" si="2"/>
        <v xml:space="preserve">CatCode: 'CF29', </v>
      </c>
      <c r="T33" t="str">
        <f t="shared" si="3"/>
        <v xml:space="preserve">Seq: 32, </v>
      </c>
      <c r="U33" t="str">
        <f t="shared" si="4"/>
        <v xml:space="preserve">Item: 'Net cash after operations', </v>
      </c>
      <c r="V33" t="str">
        <f t="shared" si="5"/>
        <v xml:space="preserve">ItemType: 'CALC_CAT', </v>
      </c>
      <c r="W33" t="str">
        <f t="shared" si="6"/>
        <v xml:space="preserve">Formula: 'Y0.CF16 + Y0.CF28', </v>
      </c>
      <c r="X33" t="str">
        <f t="shared" si="7"/>
        <v xml:space="preserve">DependentItems: '', </v>
      </c>
      <c r="Y33" t="str">
        <f t="shared" si="8"/>
        <v xml:space="preserve">AmtYr1: null, </v>
      </c>
      <c r="Z33" t="str">
        <f t="shared" si="9"/>
        <v xml:space="preserve">AmtYr2: null, </v>
      </c>
      <c r="AA33" t="str">
        <f t="shared" si="10"/>
        <v xml:space="preserve">AmtYr3: null, </v>
      </c>
      <c r="AB33" t="str">
        <f t="shared" si="11"/>
        <v xml:space="preserve">AmtYr4: null, </v>
      </c>
      <c r="AC33" t="str">
        <f t="shared" si="12"/>
        <v xml:space="preserve">AmtYr5: null, </v>
      </c>
      <c r="AD33" t="str">
        <f t="shared" si="13"/>
        <v xml:space="preserve">NoteYr1: '', </v>
      </c>
      <c r="AE33" t="str">
        <f t="shared" si="14"/>
        <v xml:space="preserve">NoteYr2: '', </v>
      </c>
      <c r="AF33" t="str">
        <f t="shared" si="15"/>
        <v xml:space="preserve">NoteYr3: '', </v>
      </c>
      <c r="AG33" t="str">
        <f t="shared" si="16"/>
        <v xml:space="preserve">NoteYr4: '', </v>
      </c>
      <c r="AH33" t="str">
        <f t="shared" si="17"/>
        <v>NoteYr5: '', },</v>
      </c>
      <c r="AI33" t="str">
        <f>R33&amp;S33&amp;T33&amp;U33&amp;V33&amp;W33&amp;X33&amp;Y33&amp;Z33&amp;AA33&amp;AB33&amp;AC33&amp;AD33&amp;AE33&amp;AF33&amp;AG33&amp;AH33</f>
        <v>{ FssType: 'CF', CatCode: 'CF29', Seq: 32, Item: 'Net cash after operations', ItemType: 'CALC_CAT', Formula: 'Y0.CF16 + Y0.CF28', DependentItems: '', AmtYr1: null, AmtYr2: null, AmtYr3: null, AmtYr4: null, AmtYr5: null, NoteYr1: '', NoteYr2: '', NoteYr3: '', NoteYr4: '', NoteYr5: '', },</v>
      </c>
    </row>
    <row r="34" spans="1:35" x14ac:dyDescent="0.35">
      <c r="A34" t="s">
        <v>334</v>
      </c>
      <c r="B34" t="s">
        <v>141</v>
      </c>
      <c r="C34">
        <v>33</v>
      </c>
      <c r="R34" t="str">
        <f t="shared" si="1"/>
        <v xml:space="preserve">{ FssType: 'CF', </v>
      </c>
      <c r="S34" t="str">
        <f t="shared" si="2"/>
        <v xml:space="preserve">CatCode: 'NA', </v>
      </c>
      <c r="T34" t="str">
        <f t="shared" si="3"/>
        <v xml:space="preserve">Seq: 33, </v>
      </c>
      <c r="U34" t="str">
        <f t="shared" si="4"/>
        <v xml:space="preserve">Item: '', </v>
      </c>
      <c r="V34" t="str">
        <f t="shared" si="5"/>
        <v xml:space="preserve">ItemType: '', </v>
      </c>
      <c r="W34" t="str">
        <f t="shared" si="6"/>
        <v xml:space="preserve">Formula: '', </v>
      </c>
      <c r="X34" t="str">
        <f t="shared" si="7"/>
        <v xml:space="preserve">DependentItems: '', </v>
      </c>
      <c r="Y34" t="str">
        <f t="shared" si="8"/>
        <v xml:space="preserve">AmtYr1: null, </v>
      </c>
      <c r="Z34" t="str">
        <f t="shared" si="9"/>
        <v xml:space="preserve">AmtYr2: null, </v>
      </c>
      <c r="AA34" t="str">
        <f t="shared" si="10"/>
        <v xml:space="preserve">AmtYr3: null, </v>
      </c>
      <c r="AB34" t="str">
        <f t="shared" si="11"/>
        <v xml:space="preserve">AmtYr4: null, </v>
      </c>
      <c r="AC34" t="str">
        <f t="shared" si="12"/>
        <v xml:space="preserve">AmtYr5: null, </v>
      </c>
      <c r="AD34" t="str">
        <f t="shared" si="13"/>
        <v xml:space="preserve">NoteYr1: '', </v>
      </c>
      <c r="AE34" t="str">
        <f t="shared" si="14"/>
        <v xml:space="preserve">NoteYr2: '', </v>
      </c>
      <c r="AF34" t="str">
        <f t="shared" si="15"/>
        <v xml:space="preserve">NoteYr3: '', </v>
      </c>
      <c r="AG34" t="str">
        <f t="shared" si="16"/>
        <v xml:space="preserve">NoteYr4: '', </v>
      </c>
      <c r="AH34" t="str">
        <f t="shared" si="17"/>
        <v>NoteYr5: '', },</v>
      </c>
      <c r="AI34" t="str">
        <f>R34&amp;S34&amp;T34&amp;U34&amp;V34&amp;W34&amp;X34&amp;Y34&amp;Z34&amp;AA34&amp;AB34&amp;AC34&amp;AD34&amp;AE34&amp;AF34&amp;AG34&amp;AH34</f>
        <v>{ FssType: 'CF', CatCode: 'NA', Seq: 33, Item: '', ItemType: '', Formula: '', DependentItems: '', AmtYr1: null, AmtYr2: null, AmtYr3: null, AmtYr4: null, AmtYr5: null, NoteYr1: '', NoteYr2: '', NoteYr3: '', NoteYr4: '', NoteYr5: '', },</v>
      </c>
    </row>
    <row r="35" spans="1:35" x14ac:dyDescent="0.35">
      <c r="A35" t="s">
        <v>334</v>
      </c>
      <c r="B35" t="s">
        <v>618</v>
      </c>
      <c r="C35">
        <v>34</v>
      </c>
      <c r="D35" t="s">
        <v>174</v>
      </c>
      <c r="E35" t="s">
        <v>758</v>
      </c>
      <c r="F35" t="s">
        <v>689</v>
      </c>
      <c r="R35" t="str">
        <f t="shared" si="1"/>
        <v xml:space="preserve">{ FssType: 'CF', </v>
      </c>
      <c r="S35" t="str">
        <f t="shared" si="2"/>
        <v xml:space="preserve">CatCode: 'CF30', </v>
      </c>
      <c r="T35" t="str">
        <f t="shared" si="3"/>
        <v xml:space="preserve">Seq: 34, </v>
      </c>
      <c r="U35" t="str">
        <f t="shared" si="4"/>
        <v xml:space="preserve">Item: 'Interest Expense', </v>
      </c>
      <c r="V35" t="str">
        <f t="shared" si="5"/>
        <v xml:space="preserve">ItemType: 'CALC_ITEM', </v>
      </c>
      <c r="W35" t="str">
        <f t="shared" si="6"/>
        <v xml:space="preserve">Formula: 'Y0.IE', </v>
      </c>
      <c r="X35" t="str">
        <f t="shared" si="7"/>
        <v xml:space="preserve">DependentItems: '', </v>
      </c>
      <c r="Y35" t="str">
        <f t="shared" si="8"/>
        <v xml:space="preserve">AmtYr1: null, </v>
      </c>
      <c r="Z35" t="str">
        <f t="shared" si="9"/>
        <v xml:space="preserve">AmtYr2: null, </v>
      </c>
      <c r="AA35" t="str">
        <f t="shared" si="10"/>
        <v xml:space="preserve">AmtYr3: null, </v>
      </c>
      <c r="AB35" t="str">
        <f t="shared" si="11"/>
        <v xml:space="preserve">AmtYr4: null, </v>
      </c>
      <c r="AC35" t="str">
        <f t="shared" si="12"/>
        <v xml:space="preserve">AmtYr5: null, </v>
      </c>
      <c r="AD35" t="str">
        <f t="shared" si="13"/>
        <v xml:space="preserve">NoteYr1: '', </v>
      </c>
      <c r="AE35" t="str">
        <f t="shared" si="14"/>
        <v xml:space="preserve">NoteYr2: '', </v>
      </c>
      <c r="AF35" t="str">
        <f t="shared" si="15"/>
        <v xml:space="preserve">NoteYr3: '', </v>
      </c>
      <c r="AG35" t="str">
        <f t="shared" si="16"/>
        <v xml:space="preserve">NoteYr4: '', </v>
      </c>
      <c r="AH35" t="str">
        <f t="shared" si="17"/>
        <v>NoteYr5: '', },</v>
      </c>
      <c r="AI35" t="str">
        <f>R35&amp;S35&amp;T35&amp;U35&amp;V35&amp;W35&amp;X35&amp;Y35&amp;Z35&amp;AA35&amp;AB35&amp;AC35&amp;AD35&amp;AE35&amp;AF35&amp;AG35&amp;AH35</f>
        <v>{ FssType: 'CF', CatCode: 'CF30', Seq: 34, Item: 'Interest Expense', ItemType: 'CALC_ITEM', Formula: 'Y0.IE', DependentItems: '', AmtYr1: null, AmtYr2: null, AmtYr3: null, AmtYr4: null, AmtYr5: null, NoteYr1: '', NoteYr2: '', NoteYr3: '', NoteYr4: '', NoteYr5: '', },</v>
      </c>
    </row>
    <row r="36" spans="1:35" x14ac:dyDescent="0.35">
      <c r="A36" t="s">
        <v>334</v>
      </c>
      <c r="B36" t="s">
        <v>619</v>
      </c>
      <c r="C36">
        <v>35</v>
      </c>
      <c r="D36" t="s">
        <v>363</v>
      </c>
      <c r="E36" t="s">
        <v>758</v>
      </c>
      <c r="F36" t="s">
        <v>792</v>
      </c>
      <c r="R36" t="str">
        <f t="shared" si="1"/>
        <v xml:space="preserve">{ FssType: 'CF', </v>
      </c>
      <c r="S36" t="str">
        <f t="shared" si="2"/>
        <v xml:space="preserve">CatCode: 'CF31', </v>
      </c>
      <c r="T36" t="str">
        <f t="shared" si="3"/>
        <v xml:space="preserve">Seq: 35, </v>
      </c>
      <c r="U36" t="str">
        <f t="shared" si="4"/>
        <v xml:space="preserve">Item: '^ Interest Payable', </v>
      </c>
      <c r="V36" t="str">
        <f t="shared" si="5"/>
        <v xml:space="preserve">ItemType: 'CALC_ITEM', </v>
      </c>
      <c r="W36" t="str">
        <f t="shared" si="6"/>
        <v xml:space="preserve">Formula: '(H1.HASDATA_IND)? Y0.IP - H1.IP : ""', </v>
      </c>
      <c r="X36" t="str">
        <f t="shared" si="7"/>
        <v xml:space="preserve">DependentItems: '', </v>
      </c>
      <c r="Y36" t="str">
        <f t="shared" si="8"/>
        <v xml:space="preserve">AmtYr1: null, </v>
      </c>
      <c r="Z36" t="str">
        <f t="shared" si="9"/>
        <v xml:space="preserve">AmtYr2: null, </v>
      </c>
      <c r="AA36" t="str">
        <f t="shared" si="10"/>
        <v xml:space="preserve">AmtYr3: null, </v>
      </c>
      <c r="AB36" t="str">
        <f t="shared" si="11"/>
        <v xml:space="preserve">AmtYr4: null, </v>
      </c>
      <c r="AC36" t="str">
        <f t="shared" si="12"/>
        <v xml:space="preserve">AmtYr5: null, </v>
      </c>
      <c r="AD36" t="str">
        <f t="shared" si="13"/>
        <v xml:space="preserve">NoteYr1: '', </v>
      </c>
      <c r="AE36" t="str">
        <f t="shared" si="14"/>
        <v xml:space="preserve">NoteYr2: '', </v>
      </c>
      <c r="AF36" t="str">
        <f t="shared" si="15"/>
        <v xml:space="preserve">NoteYr3: '', </v>
      </c>
      <c r="AG36" t="str">
        <f t="shared" si="16"/>
        <v xml:space="preserve">NoteYr4: '', </v>
      </c>
      <c r="AH36" t="str">
        <f t="shared" si="17"/>
        <v>NoteYr5: '', },</v>
      </c>
      <c r="AI36" t="str">
        <f>R36&amp;S36&amp;T36&amp;U36&amp;V36&amp;W36&amp;X36&amp;Y36&amp;Z36&amp;AA36&amp;AB36&amp;AC36&amp;AD36&amp;AE36&amp;AF36&amp;AG36&amp;AH36</f>
        <v>{ FssType: 'CF', CatCode: 'CF31', Seq: 35, Item: '^ Interest Payable', ItemType: 'CALC_ITEM', Formula: '(H1.HASDATA_IND)? Y0.IP - H1.IP : ""', DependentItems: '', AmtYr1: null, AmtYr2: null, AmtYr3: null, AmtYr4: null, AmtYr5: null, NoteYr1: '', NoteYr2: '', NoteYr3: '', NoteYr4: '', NoteYr5: '', },</v>
      </c>
    </row>
    <row r="37" spans="1:35" x14ac:dyDescent="0.35">
      <c r="A37" t="s">
        <v>334</v>
      </c>
      <c r="B37" t="s">
        <v>620</v>
      </c>
      <c r="C37">
        <v>36</v>
      </c>
      <c r="D37" t="s">
        <v>364</v>
      </c>
      <c r="E37" t="s">
        <v>758</v>
      </c>
      <c r="F37" t="s">
        <v>656</v>
      </c>
      <c r="R37" t="str">
        <f t="shared" si="1"/>
        <v xml:space="preserve">{ FssType: 'CF', </v>
      </c>
      <c r="S37" t="str">
        <f t="shared" si="2"/>
        <v xml:space="preserve">CatCode: 'CF32', </v>
      </c>
      <c r="T37" t="str">
        <f t="shared" si="3"/>
        <v xml:space="preserve">Seq: 36, </v>
      </c>
      <c r="U37" t="str">
        <f t="shared" si="4"/>
        <v xml:space="preserve">Item: 'Dividends Declared (Mainboard Listed)', </v>
      </c>
      <c r="V37" t="str">
        <f t="shared" si="5"/>
        <v xml:space="preserve">ItemType: 'CALC_ITEM', </v>
      </c>
      <c r="W37" t="str">
        <f t="shared" si="6"/>
        <v xml:space="preserve">Formula: 'Y0.DML', </v>
      </c>
      <c r="X37" t="str">
        <f t="shared" si="7"/>
        <v xml:space="preserve">DependentItems: '', </v>
      </c>
      <c r="Y37" t="str">
        <f t="shared" si="8"/>
        <v xml:space="preserve">AmtYr1: null, </v>
      </c>
      <c r="Z37" t="str">
        <f t="shared" si="9"/>
        <v xml:space="preserve">AmtYr2: null, </v>
      </c>
      <c r="AA37" t="str">
        <f t="shared" si="10"/>
        <v xml:space="preserve">AmtYr3: null, </v>
      </c>
      <c r="AB37" t="str">
        <f t="shared" si="11"/>
        <v xml:space="preserve">AmtYr4: null, </v>
      </c>
      <c r="AC37" t="str">
        <f t="shared" si="12"/>
        <v xml:space="preserve">AmtYr5: null, </v>
      </c>
      <c r="AD37" t="str">
        <f t="shared" si="13"/>
        <v xml:space="preserve">NoteYr1: '', </v>
      </c>
      <c r="AE37" t="str">
        <f t="shared" si="14"/>
        <v xml:space="preserve">NoteYr2: '', </v>
      </c>
      <c r="AF37" t="str">
        <f t="shared" si="15"/>
        <v xml:space="preserve">NoteYr3: '', </v>
      </c>
      <c r="AG37" t="str">
        <f t="shared" si="16"/>
        <v xml:space="preserve">NoteYr4: '', </v>
      </c>
      <c r="AH37" t="str">
        <f t="shared" si="17"/>
        <v>NoteYr5: '', },</v>
      </c>
      <c r="AI37" t="str">
        <f>R37&amp;S37&amp;T37&amp;U37&amp;V37&amp;W37&amp;X37&amp;Y37&amp;Z37&amp;AA37&amp;AB37&amp;AC37&amp;AD37&amp;AE37&amp;AF37&amp;AG37&amp;AH37</f>
        <v>{ FssType: 'CF', CatCode: 'CF32', Seq: 36, Item: 'Dividends Declared (Mainboard Listed)', ItemType: 'CALC_ITEM', Formula: 'Y0.DML', DependentItems: '', AmtYr1: null, AmtYr2: null, AmtYr3: null, AmtYr4: null, AmtYr5: null, NoteYr1: '', NoteYr2: '', NoteYr3: '', NoteYr4: '', NoteYr5: '', },</v>
      </c>
    </row>
    <row r="38" spans="1:35" x14ac:dyDescent="0.35">
      <c r="A38" t="s">
        <v>334</v>
      </c>
      <c r="B38" t="s">
        <v>621</v>
      </c>
      <c r="C38">
        <v>37</v>
      </c>
      <c r="D38" t="s">
        <v>365</v>
      </c>
      <c r="E38" t="s">
        <v>758</v>
      </c>
      <c r="F38" t="s">
        <v>793</v>
      </c>
      <c r="R38" t="str">
        <f t="shared" si="1"/>
        <v xml:space="preserve">{ FssType: 'CF', </v>
      </c>
      <c r="S38" t="str">
        <f t="shared" si="2"/>
        <v xml:space="preserve">CatCode: 'CF33', </v>
      </c>
      <c r="T38" t="str">
        <f t="shared" si="3"/>
        <v xml:space="preserve">Seq: 37, </v>
      </c>
      <c r="U38" t="str">
        <f t="shared" si="4"/>
        <v xml:space="preserve">Item: '^ Dividends Payable (Mainboard Listed)', </v>
      </c>
      <c r="V38" t="str">
        <f t="shared" si="5"/>
        <v xml:space="preserve">ItemType: 'CALC_ITEM', </v>
      </c>
      <c r="W38" t="str">
        <f t="shared" si="6"/>
        <v xml:space="preserve">Formula: '(H1.HASDATA_IND)? Y0.DPML - H1.DPML : ""', </v>
      </c>
      <c r="X38" t="str">
        <f t="shared" si="7"/>
        <v xml:space="preserve">DependentItems: '', </v>
      </c>
      <c r="Y38" t="str">
        <f t="shared" si="8"/>
        <v xml:space="preserve">AmtYr1: null, </v>
      </c>
      <c r="Z38" t="str">
        <f t="shared" si="9"/>
        <v xml:space="preserve">AmtYr2: null, </v>
      </c>
      <c r="AA38" t="str">
        <f t="shared" si="10"/>
        <v xml:space="preserve">AmtYr3: null, </v>
      </c>
      <c r="AB38" t="str">
        <f t="shared" si="11"/>
        <v xml:space="preserve">AmtYr4: null, </v>
      </c>
      <c r="AC38" t="str">
        <f t="shared" si="12"/>
        <v xml:space="preserve">AmtYr5: null, </v>
      </c>
      <c r="AD38" t="str">
        <f t="shared" si="13"/>
        <v xml:space="preserve">NoteYr1: '', </v>
      </c>
      <c r="AE38" t="str">
        <f t="shared" si="14"/>
        <v xml:space="preserve">NoteYr2: '', </v>
      </c>
      <c r="AF38" t="str">
        <f t="shared" si="15"/>
        <v xml:space="preserve">NoteYr3: '', </v>
      </c>
      <c r="AG38" t="str">
        <f t="shared" si="16"/>
        <v xml:space="preserve">NoteYr4: '', </v>
      </c>
      <c r="AH38" t="str">
        <f t="shared" si="17"/>
        <v>NoteYr5: '', },</v>
      </c>
      <c r="AI38" t="str">
        <f>R38&amp;S38&amp;T38&amp;U38&amp;V38&amp;W38&amp;X38&amp;Y38&amp;Z38&amp;AA38&amp;AB38&amp;AC38&amp;AD38&amp;AE38&amp;AF38&amp;AG38&amp;AH38</f>
        <v>{ FssType: 'CF', CatCode: 'CF33', Seq: 37, Item: '^ Dividends Payable (Mainboard Listed)', ItemType: 'CALC_ITEM', Formula: '(H1.HASDATA_IND)? Y0.DPML - H1.DPML : ""', DependentItems: '', AmtYr1: null, AmtYr2: null, AmtYr3: null, AmtYr4: null, AmtYr5: null, NoteYr1: '', NoteYr2: '', NoteYr3: '', NoteYr4: '', NoteYr5: '', },</v>
      </c>
    </row>
    <row r="39" spans="1:35" x14ac:dyDescent="0.35">
      <c r="A39" t="s">
        <v>334</v>
      </c>
      <c r="B39" t="s">
        <v>622</v>
      </c>
      <c r="C39">
        <v>38</v>
      </c>
      <c r="D39" t="s">
        <v>366</v>
      </c>
      <c r="E39" t="s">
        <v>759</v>
      </c>
      <c r="F39" t="s">
        <v>657</v>
      </c>
      <c r="R39" t="str">
        <f t="shared" si="1"/>
        <v xml:space="preserve">{ FssType: 'CF', </v>
      </c>
      <c r="S39" t="str">
        <f t="shared" si="2"/>
        <v xml:space="preserve">CatCode: 'CF34', </v>
      </c>
      <c r="T39" t="str">
        <f t="shared" si="3"/>
        <v xml:space="preserve">Seq: 38, </v>
      </c>
      <c r="U39" t="str">
        <f t="shared" si="4"/>
        <v xml:space="preserve">Item: 'Cash paid for dividends and interest', </v>
      </c>
      <c r="V39" t="str">
        <f t="shared" si="5"/>
        <v xml:space="preserve">ItemType: 'CALC_CAT', </v>
      </c>
      <c r="W39" t="str">
        <f t="shared" si="6"/>
        <v xml:space="preserve">Formula: 'Y0.CF30 + Y0.CF31 + Y0.CF32 + Y0.CF33', </v>
      </c>
      <c r="X39" t="str">
        <f t="shared" si="7"/>
        <v xml:space="preserve">DependentItems: '', </v>
      </c>
      <c r="Y39" t="str">
        <f t="shared" si="8"/>
        <v xml:space="preserve">AmtYr1: null, </v>
      </c>
      <c r="Z39" t="str">
        <f t="shared" si="9"/>
        <v xml:space="preserve">AmtYr2: null, </v>
      </c>
      <c r="AA39" t="str">
        <f t="shared" si="10"/>
        <v xml:space="preserve">AmtYr3: null, </v>
      </c>
      <c r="AB39" t="str">
        <f t="shared" si="11"/>
        <v xml:space="preserve">AmtYr4: null, </v>
      </c>
      <c r="AC39" t="str">
        <f t="shared" si="12"/>
        <v xml:space="preserve">AmtYr5: null, </v>
      </c>
      <c r="AD39" t="str">
        <f t="shared" si="13"/>
        <v xml:space="preserve">NoteYr1: '', </v>
      </c>
      <c r="AE39" t="str">
        <f t="shared" si="14"/>
        <v xml:space="preserve">NoteYr2: '', </v>
      </c>
      <c r="AF39" t="str">
        <f t="shared" si="15"/>
        <v xml:space="preserve">NoteYr3: '', </v>
      </c>
      <c r="AG39" t="str">
        <f t="shared" si="16"/>
        <v xml:space="preserve">NoteYr4: '', </v>
      </c>
      <c r="AH39" t="str">
        <f t="shared" si="17"/>
        <v>NoteYr5: '', },</v>
      </c>
      <c r="AI39" t="str">
        <f>R39&amp;S39&amp;T39&amp;U39&amp;V39&amp;W39&amp;X39&amp;Y39&amp;Z39&amp;AA39&amp;AB39&amp;AC39&amp;AD39&amp;AE39&amp;AF39&amp;AG39&amp;AH39</f>
        <v>{ FssType: 'CF', CatCode: 'CF34', Seq: 38, Item: 'Cash paid for dividends and interest', ItemType: 'CALC_CAT', Formula: 'Y0.CF30 + Y0.CF31 + Y0.CF32 + Y0.CF33', DependentItems: '', AmtYr1: null, AmtYr2: null, AmtYr3: null, AmtYr4: null, AmtYr5: null, NoteYr1: '', NoteYr2: '', NoteYr3: '', NoteYr4: '', NoteYr5: '', },</v>
      </c>
    </row>
    <row r="40" spans="1:35" x14ac:dyDescent="0.35">
      <c r="A40" t="s">
        <v>334</v>
      </c>
      <c r="B40" t="s">
        <v>623</v>
      </c>
      <c r="C40">
        <v>39</v>
      </c>
      <c r="D40" t="s">
        <v>367</v>
      </c>
      <c r="E40" t="s">
        <v>759</v>
      </c>
      <c r="F40" t="s">
        <v>659</v>
      </c>
      <c r="R40" t="str">
        <f t="shared" si="1"/>
        <v xml:space="preserve">{ FssType: 'CF', </v>
      </c>
      <c r="S40" t="str">
        <f t="shared" si="2"/>
        <v xml:space="preserve">CatCode: 'CF35', </v>
      </c>
      <c r="T40" t="str">
        <f t="shared" si="3"/>
        <v xml:space="preserve">Seq: 39, </v>
      </c>
      <c r="U40" t="str">
        <f t="shared" si="4"/>
        <v xml:space="preserve">Item: 'Cash after financing costs', </v>
      </c>
      <c r="V40" t="str">
        <f t="shared" si="5"/>
        <v xml:space="preserve">ItemType: 'CALC_CAT', </v>
      </c>
      <c r="W40" t="str">
        <f t="shared" si="6"/>
        <v xml:space="preserve">Formula: 'Y0.CF29 + Y0.CF34', </v>
      </c>
      <c r="X40" t="str">
        <f t="shared" si="7"/>
        <v xml:space="preserve">DependentItems: '', </v>
      </c>
      <c r="Y40" t="str">
        <f t="shared" si="8"/>
        <v xml:space="preserve">AmtYr1: null, </v>
      </c>
      <c r="Z40" t="str">
        <f t="shared" si="9"/>
        <v xml:space="preserve">AmtYr2: null, </v>
      </c>
      <c r="AA40" t="str">
        <f t="shared" si="10"/>
        <v xml:space="preserve">AmtYr3: null, </v>
      </c>
      <c r="AB40" t="str">
        <f t="shared" si="11"/>
        <v xml:space="preserve">AmtYr4: null, </v>
      </c>
      <c r="AC40" t="str">
        <f t="shared" si="12"/>
        <v xml:space="preserve">AmtYr5: null, </v>
      </c>
      <c r="AD40" t="str">
        <f t="shared" si="13"/>
        <v xml:space="preserve">NoteYr1: '', </v>
      </c>
      <c r="AE40" t="str">
        <f t="shared" si="14"/>
        <v xml:space="preserve">NoteYr2: '', </v>
      </c>
      <c r="AF40" t="str">
        <f t="shared" si="15"/>
        <v xml:space="preserve">NoteYr3: '', </v>
      </c>
      <c r="AG40" t="str">
        <f t="shared" si="16"/>
        <v xml:space="preserve">NoteYr4: '', </v>
      </c>
      <c r="AH40" t="str">
        <f t="shared" si="17"/>
        <v>NoteYr5: '', },</v>
      </c>
      <c r="AI40" t="str">
        <f>R40&amp;S40&amp;T40&amp;U40&amp;V40&amp;W40&amp;X40&amp;Y40&amp;Z40&amp;AA40&amp;AB40&amp;AC40&amp;AD40&amp;AE40&amp;AF40&amp;AG40&amp;AH40</f>
        <v>{ FssType: 'CF', CatCode: 'CF35', Seq: 39, Item: 'Cash after financing costs', ItemType: 'CALC_CAT', Formula: 'Y0.CF29 + Y0.CF34', DependentItems: '', AmtYr1: null, AmtYr2: null, AmtYr3: null, AmtYr4: null, AmtYr5: null, NoteYr1: '', NoteYr2: '', NoteYr3: '', NoteYr4: '', NoteYr5: '', },</v>
      </c>
    </row>
    <row r="41" spans="1:35" x14ac:dyDescent="0.35">
      <c r="A41" t="s">
        <v>334</v>
      </c>
      <c r="B41" t="s">
        <v>141</v>
      </c>
      <c r="C41">
        <v>40</v>
      </c>
      <c r="R41" t="str">
        <f t="shared" si="1"/>
        <v xml:space="preserve">{ FssType: 'CF', </v>
      </c>
      <c r="S41" t="str">
        <f t="shared" si="2"/>
        <v xml:space="preserve">CatCode: 'NA', </v>
      </c>
      <c r="T41" t="str">
        <f t="shared" si="3"/>
        <v xml:space="preserve">Seq: 40, </v>
      </c>
      <c r="U41" t="str">
        <f t="shared" si="4"/>
        <v xml:space="preserve">Item: '', </v>
      </c>
      <c r="V41" t="str">
        <f t="shared" si="5"/>
        <v xml:space="preserve">ItemType: '', </v>
      </c>
      <c r="W41" t="str">
        <f t="shared" si="6"/>
        <v xml:space="preserve">Formula: '', </v>
      </c>
      <c r="X41" t="str">
        <f t="shared" si="7"/>
        <v xml:space="preserve">DependentItems: '', </v>
      </c>
      <c r="Y41" t="str">
        <f t="shared" si="8"/>
        <v xml:space="preserve">AmtYr1: null, </v>
      </c>
      <c r="Z41" t="str">
        <f t="shared" si="9"/>
        <v xml:space="preserve">AmtYr2: null, </v>
      </c>
      <c r="AA41" t="str">
        <f t="shared" si="10"/>
        <v xml:space="preserve">AmtYr3: null, </v>
      </c>
      <c r="AB41" t="str">
        <f t="shared" si="11"/>
        <v xml:space="preserve">AmtYr4: null, </v>
      </c>
      <c r="AC41" t="str">
        <f t="shared" si="12"/>
        <v xml:space="preserve">AmtYr5: null, </v>
      </c>
      <c r="AD41" t="str">
        <f t="shared" si="13"/>
        <v xml:space="preserve">NoteYr1: '', </v>
      </c>
      <c r="AE41" t="str">
        <f t="shared" si="14"/>
        <v xml:space="preserve">NoteYr2: '', </v>
      </c>
      <c r="AF41" t="str">
        <f t="shared" si="15"/>
        <v xml:space="preserve">NoteYr3: '', </v>
      </c>
      <c r="AG41" t="str">
        <f t="shared" si="16"/>
        <v xml:space="preserve">NoteYr4: '', </v>
      </c>
      <c r="AH41" t="str">
        <f t="shared" si="17"/>
        <v>NoteYr5: '', },</v>
      </c>
      <c r="AI41" t="str">
        <f>R41&amp;S41&amp;T41&amp;U41&amp;V41&amp;W41&amp;X41&amp;Y41&amp;Z41&amp;AA41&amp;AB41&amp;AC41&amp;AD41&amp;AE41&amp;AF41&amp;AG41&amp;AH41</f>
        <v>{ FssType: 'CF', CatCode: 'NA', Seq: 40, Item: '', ItemType: '', Formula: '', DependentItems: '', AmtYr1: null, AmtYr2: null, AmtYr3: null, AmtYr4: null, AmtYr5: null, NoteYr1: '', NoteYr2: '', NoteYr3: '', NoteYr4: '', NoteYr5: '', },</v>
      </c>
    </row>
    <row r="42" spans="1:35" x14ac:dyDescent="0.35">
      <c r="A42" t="s">
        <v>334</v>
      </c>
      <c r="B42" t="s">
        <v>624</v>
      </c>
      <c r="C42">
        <v>41</v>
      </c>
      <c r="D42" t="s">
        <v>368</v>
      </c>
      <c r="E42" t="s">
        <v>758</v>
      </c>
      <c r="F42" t="s">
        <v>794</v>
      </c>
      <c r="R42" t="str">
        <f t="shared" si="1"/>
        <v xml:space="preserve">{ FssType: 'CF', </v>
      </c>
      <c r="S42" t="str">
        <f t="shared" si="2"/>
        <v xml:space="preserve">CatCode: 'CF36', </v>
      </c>
      <c r="T42" t="str">
        <f t="shared" si="3"/>
        <v xml:space="preserve">Seq: 41, </v>
      </c>
      <c r="U42" t="str">
        <f t="shared" si="4"/>
        <v xml:space="preserve">Item: 'Current Portion of Long Term Debts (prior year)', </v>
      </c>
      <c r="V42" t="str">
        <f t="shared" si="5"/>
        <v xml:space="preserve">ItemType: 'CALC_ITEM', </v>
      </c>
      <c r="W42" t="str">
        <f t="shared" si="6"/>
        <v xml:space="preserve">Formula: '(H1.HASDATA_IND)? H1.CPLTD*(-1) : ""', </v>
      </c>
      <c r="X42" t="str">
        <f t="shared" si="7"/>
        <v xml:space="preserve">DependentItems: '', </v>
      </c>
      <c r="Y42" t="str">
        <f t="shared" si="8"/>
        <v xml:space="preserve">AmtYr1: null, </v>
      </c>
      <c r="Z42" t="str">
        <f t="shared" si="9"/>
        <v xml:space="preserve">AmtYr2: null, </v>
      </c>
      <c r="AA42" t="str">
        <f t="shared" si="10"/>
        <v xml:space="preserve">AmtYr3: null, </v>
      </c>
      <c r="AB42" t="str">
        <f t="shared" si="11"/>
        <v xml:space="preserve">AmtYr4: null, </v>
      </c>
      <c r="AC42" t="str">
        <f t="shared" si="12"/>
        <v xml:space="preserve">AmtYr5: null, </v>
      </c>
      <c r="AD42" t="str">
        <f t="shared" si="13"/>
        <v xml:space="preserve">NoteYr1: '', </v>
      </c>
      <c r="AE42" t="str">
        <f t="shared" si="14"/>
        <v xml:space="preserve">NoteYr2: '', </v>
      </c>
      <c r="AF42" t="str">
        <f t="shared" si="15"/>
        <v xml:space="preserve">NoteYr3: '', </v>
      </c>
      <c r="AG42" t="str">
        <f t="shared" si="16"/>
        <v xml:space="preserve">NoteYr4: '', </v>
      </c>
      <c r="AH42" t="str">
        <f t="shared" si="17"/>
        <v>NoteYr5: '', },</v>
      </c>
      <c r="AI42" t="str">
        <f>R42&amp;S42&amp;T42&amp;U42&amp;V42&amp;W42&amp;X42&amp;Y42&amp;Z42&amp;AA42&amp;AB42&amp;AC42&amp;AD42&amp;AE42&amp;AF42&amp;AG42&amp;AH42</f>
        <v>{ FssType: 'CF', CatCode: 'CF36', Seq: 41, Item: 'Current Portion of Long Term Debts (prior year)', ItemType: 'CALC_ITEM', Formula: '(H1.HASDATA_IND)? H1.CPLTD*(-1) : ""', DependentItems: '', AmtYr1: null, AmtYr2: null, AmtYr3: null, AmtYr4: null, AmtYr5: null, NoteYr1: '', NoteYr2: '', NoteYr3: '', NoteYr4: '', NoteYr5: '', },</v>
      </c>
    </row>
    <row r="43" spans="1:35" x14ac:dyDescent="0.35">
      <c r="A43" t="s">
        <v>334</v>
      </c>
      <c r="B43" t="s">
        <v>625</v>
      </c>
      <c r="C43">
        <v>42</v>
      </c>
      <c r="D43" t="s">
        <v>369</v>
      </c>
      <c r="E43" t="s">
        <v>759</v>
      </c>
      <c r="F43" t="s">
        <v>660</v>
      </c>
      <c r="R43" t="str">
        <f t="shared" si="1"/>
        <v xml:space="preserve">{ FssType: 'CF', </v>
      </c>
      <c r="S43" t="str">
        <f t="shared" si="2"/>
        <v xml:space="preserve">CatCode: 'CF37', </v>
      </c>
      <c r="T43" t="str">
        <f t="shared" si="3"/>
        <v xml:space="preserve">Seq: 42, </v>
      </c>
      <c r="U43" t="str">
        <f t="shared" si="4"/>
        <v xml:space="preserve">Item: 'Cash after debt amortisation', </v>
      </c>
      <c r="V43" t="str">
        <f t="shared" si="5"/>
        <v xml:space="preserve">ItemType: 'CALC_CAT', </v>
      </c>
      <c r="W43" t="str">
        <f t="shared" si="6"/>
        <v xml:space="preserve">Formula: 'Y0.CF35 + Y0.CF36', </v>
      </c>
      <c r="X43" t="str">
        <f t="shared" si="7"/>
        <v xml:space="preserve">DependentItems: '', </v>
      </c>
      <c r="Y43" t="str">
        <f t="shared" si="8"/>
        <v xml:space="preserve">AmtYr1: null, </v>
      </c>
      <c r="Z43" t="str">
        <f t="shared" si="9"/>
        <v xml:space="preserve">AmtYr2: null, </v>
      </c>
      <c r="AA43" t="str">
        <f t="shared" si="10"/>
        <v xml:space="preserve">AmtYr3: null, </v>
      </c>
      <c r="AB43" t="str">
        <f t="shared" si="11"/>
        <v xml:space="preserve">AmtYr4: null, </v>
      </c>
      <c r="AC43" t="str">
        <f t="shared" si="12"/>
        <v xml:space="preserve">AmtYr5: null, </v>
      </c>
      <c r="AD43" t="str">
        <f t="shared" si="13"/>
        <v xml:space="preserve">NoteYr1: '', </v>
      </c>
      <c r="AE43" t="str">
        <f t="shared" si="14"/>
        <v xml:space="preserve">NoteYr2: '', </v>
      </c>
      <c r="AF43" t="str">
        <f t="shared" si="15"/>
        <v xml:space="preserve">NoteYr3: '', </v>
      </c>
      <c r="AG43" t="str">
        <f t="shared" si="16"/>
        <v xml:space="preserve">NoteYr4: '', </v>
      </c>
      <c r="AH43" t="str">
        <f t="shared" si="17"/>
        <v>NoteYr5: '', },</v>
      </c>
      <c r="AI43" t="str">
        <f>R43&amp;S43&amp;T43&amp;U43&amp;V43&amp;W43&amp;X43&amp;Y43&amp;Z43&amp;AA43&amp;AB43&amp;AC43&amp;AD43&amp;AE43&amp;AF43&amp;AG43&amp;AH43</f>
        <v>{ FssType: 'CF', CatCode: 'CF37', Seq: 42, Item: 'Cash after debt amortisation', ItemType: 'CALC_CAT', Formula: 'Y0.CF35 + Y0.CF36', DependentItems: '', AmtYr1: null, AmtYr2: null, AmtYr3: null, AmtYr4: null, AmtYr5: null, NoteYr1: '', NoteYr2: '', NoteYr3: '', NoteYr4: '', NoteYr5: '', },</v>
      </c>
    </row>
    <row r="44" spans="1:35" x14ac:dyDescent="0.35">
      <c r="A44" t="s">
        <v>334</v>
      </c>
      <c r="B44" t="s">
        <v>141</v>
      </c>
      <c r="C44">
        <v>43</v>
      </c>
      <c r="R44" t="str">
        <f t="shared" si="1"/>
        <v xml:space="preserve">{ FssType: 'CF', </v>
      </c>
      <c r="S44" t="str">
        <f t="shared" si="2"/>
        <v xml:space="preserve">CatCode: 'NA', </v>
      </c>
      <c r="T44" t="str">
        <f t="shared" si="3"/>
        <v xml:space="preserve">Seq: 43, </v>
      </c>
      <c r="U44" t="str">
        <f t="shared" si="4"/>
        <v xml:space="preserve">Item: '', </v>
      </c>
      <c r="V44" t="str">
        <f t="shared" si="5"/>
        <v xml:space="preserve">ItemType: '', </v>
      </c>
      <c r="W44" t="str">
        <f t="shared" si="6"/>
        <v xml:space="preserve">Formula: '', </v>
      </c>
      <c r="X44" t="str">
        <f t="shared" si="7"/>
        <v xml:space="preserve">DependentItems: '', </v>
      </c>
      <c r="Y44" t="str">
        <f t="shared" si="8"/>
        <v xml:space="preserve">AmtYr1: null, </v>
      </c>
      <c r="Z44" t="str">
        <f t="shared" si="9"/>
        <v xml:space="preserve">AmtYr2: null, </v>
      </c>
      <c r="AA44" t="str">
        <f t="shared" si="10"/>
        <v xml:space="preserve">AmtYr3: null, </v>
      </c>
      <c r="AB44" t="str">
        <f t="shared" si="11"/>
        <v xml:space="preserve">AmtYr4: null, </v>
      </c>
      <c r="AC44" t="str">
        <f t="shared" si="12"/>
        <v xml:space="preserve">AmtYr5: null, </v>
      </c>
      <c r="AD44" t="str">
        <f t="shared" si="13"/>
        <v xml:space="preserve">NoteYr1: '', </v>
      </c>
      <c r="AE44" t="str">
        <f t="shared" si="14"/>
        <v xml:space="preserve">NoteYr2: '', </v>
      </c>
      <c r="AF44" t="str">
        <f t="shared" si="15"/>
        <v xml:space="preserve">NoteYr3: '', </v>
      </c>
      <c r="AG44" t="str">
        <f t="shared" si="16"/>
        <v xml:space="preserve">NoteYr4: '', </v>
      </c>
      <c r="AH44" t="str">
        <f t="shared" si="17"/>
        <v>NoteYr5: '', },</v>
      </c>
      <c r="AI44" t="str">
        <f>R44&amp;S44&amp;T44&amp;U44&amp;V44&amp;W44&amp;X44&amp;Y44&amp;Z44&amp;AA44&amp;AB44&amp;AC44&amp;AD44&amp;AE44&amp;AF44&amp;AG44&amp;AH44</f>
        <v>{ FssType: 'CF', CatCode: 'NA', Seq: 43, Item: '', ItemType: '', Formula: '', DependentItems: '', AmtYr1: null, AmtYr2: null, AmtYr3: null, AmtYr4: null, AmtYr5: null, NoteYr1: '', NoteYr2: '', NoteYr3: '', NoteYr4: '', NoteYr5: '', },</v>
      </c>
    </row>
    <row r="45" spans="1:35" x14ac:dyDescent="0.35">
      <c r="A45" t="s">
        <v>334</v>
      </c>
      <c r="B45" t="s">
        <v>626</v>
      </c>
      <c r="C45">
        <v>44</v>
      </c>
      <c r="D45" t="s">
        <v>370</v>
      </c>
      <c r="E45" t="s">
        <v>758</v>
      </c>
      <c r="F45" t="s">
        <v>795</v>
      </c>
      <c r="R45" t="str">
        <f t="shared" si="1"/>
        <v xml:space="preserve">{ FssType: 'CF', </v>
      </c>
      <c r="S45" t="str">
        <f t="shared" si="2"/>
        <v xml:space="preserve">CatCode: 'CF38', </v>
      </c>
      <c r="T45" t="str">
        <f t="shared" si="3"/>
        <v xml:space="preserve">Seq: 44, </v>
      </c>
      <c r="U45" t="str">
        <f t="shared" si="4"/>
        <v xml:space="preserve">Item: '^ Fixed Assets', </v>
      </c>
      <c r="V45" t="str">
        <f t="shared" si="5"/>
        <v xml:space="preserve">ItemType: 'CALC_ITEM', </v>
      </c>
      <c r="W45" t="str">
        <f t="shared" si="6"/>
        <v xml:space="preserve">Formula: '(H1.HASDATA_IND)? ((Y0.NFA) - ( H1.NFA))*(-1) + (Y0.DEP) : ""', </v>
      </c>
      <c r="X45" t="str">
        <f t="shared" si="7"/>
        <v xml:space="preserve">DependentItems: '', </v>
      </c>
      <c r="Y45" t="str">
        <f t="shared" si="8"/>
        <v xml:space="preserve">AmtYr1: null, </v>
      </c>
      <c r="Z45" t="str">
        <f t="shared" si="9"/>
        <v xml:space="preserve">AmtYr2: null, </v>
      </c>
      <c r="AA45" t="str">
        <f t="shared" si="10"/>
        <v xml:space="preserve">AmtYr3: null, </v>
      </c>
      <c r="AB45" t="str">
        <f t="shared" si="11"/>
        <v xml:space="preserve">AmtYr4: null, </v>
      </c>
      <c r="AC45" t="str">
        <f t="shared" si="12"/>
        <v xml:space="preserve">AmtYr5: null, </v>
      </c>
      <c r="AD45" t="str">
        <f t="shared" si="13"/>
        <v xml:space="preserve">NoteYr1: '', </v>
      </c>
      <c r="AE45" t="str">
        <f t="shared" si="14"/>
        <v xml:space="preserve">NoteYr2: '', </v>
      </c>
      <c r="AF45" t="str">
        <f t="shared" si="15"/>
        <v xml:space="preserve">NoteYr3: '', </v>
      </c>
      <c r="AG45" t="str">
        <f t="shared" si="16"/>
        <v xml:space="preserve">NoteYr4: '', </v>
      </c>
      <c r="AH45" t="str">
        <f t="shared" si="17"/>
        <v>NoteYr5: '', },</v>
      </c>
      <c r="AI45" t="str">
        <f>R45&amp;S45&amp;T45&amp;U45&amp;V45&amp;W45&amp;X45&amp;Y45&amp;Z45&amp;AA45&amp;AB45&amp;AC45&amp;AD45&amp;AE45&amp;AF45&amp;AG45&amp;AH45</f>
        <v>{ FssType: 'CF', CatCode: 'CF38', Seq: 44, Item: '^ Fixed Assets', ItemType: 'CALC_ITEM', Formula: '(H1.HASDATA_IND)? ((Y0.NFA) - ( H1.NFA))*(-1) + (Y0.DEP) : ""', DependentItems: '', AmtYr1: null, AmtYr2: null, AmtYr3: null, AmtYr4: null, AmtYr5: null, NoteYr1: '', NoteYr2: '', NoteYr3: '', NoteYr4: '', NoteYr5: '', },</v>
      </c>
    </row>
    <row r="46" spans="1:35" x14ac:dyDescent="0.35">
      <c r="A46" t="s">
        <v>334</v>
      </c>
      <c r="B46" t="s">
        <v>627</v>
      </c>
      <c r="C46">
        <v>45</v>
      </c>
      <c r="D46" t="s">
        <v>371</v>
      </c>
      <c r="E46" t="s">
        <v>758</v>
      </c>
      <c r="F46" t="s">
        <v>796</v>
      </c>
      <c r="R46" t="str">
        <f t="shared" si="1"/>
        <v xml:space="preserve">{ FssType: 'CF', </v>
      </c>
      <c r="S46" t="str">
        <f t="shared" si="2"/>
        <v xml:space="preserve">CatCode: 'CF39', </v>
      </c>
      <c r="T46" t="str">
        <f t="shared" si="3"/>
        <v xml:space="preserve">Seq: 45, </v>
      </c>
      <c r="U46" t="str">
        <f t="shared" si="4"/>
        <v xml:space="preserve">Item: '^ Capitalised Interest', </v>
      </c>
      <c r="V46" t="str">
        <f t="shared" si="5"/>
        <v xml:space="preserve">ItemType: 'CALC_ITEM', </v>
      </c>
      <c r="W46" t="str">
        <f t="shared" si="6"/>
        <v xml:space="preserve">Formula: '(H1.HASDATA_IND)? (H1.CI - Y0.CI)*(1) : ""', </v>
      </c>
      <c r="X46" t="str">
        <f t="shared" si="7"/>
        <v xml:space="preserve">DependentItems: '', </v>
      </c>
      <c r="Y46" t="str">
        <f t="shared" si="8"/>
        <v xml:space="preserve">AmtYr1: null, </v>
      </c>
      <c r="Z46" t="str">
        <f t="shared" si="9"/>
        <v xml:space="preserve">AmtYr2: null, </v>
      </c>
      <c r="AA46" t="str">
        <f t="shared" si="10"/>
        <v xml:space="preserve">AmtYr3: null, </v>
      </c>
      <c r="AB46" t="str">
        <f t="shared" si="11"/>
        <v xml:space="preserve">AmtYr4: null, </v>
      </c>
      <c r="AC46" t="str">
        <f t="shared" si="12"/>
        <v xml:space="preserve">AmtYr5: null, </v>
      </c>
      <c r="AD46" t="str">
        <f t="shared" si="13"/>
        <v xml:space="preserve">NoteYr1: '', </v>
      </c>
      <c r="AE46" t="str">
        <f t="shared" si="14"/>
        <v xml:space="preserve">NoteYr2: '', </v>
      </c>
      <c r="AF46" t="str">
        <f t="shared" si="15"/>
        <v xml:space="preserve">NoteYr3: '', </v>
      </c>
      <c r="AG46" t="str">
        <f t="shared" si="16"/>
        <v xml:space="preserve">NoteYr4: '', </v>
      </c>
      <c r="AH46" t="str">
        <f t="shared" si="17"/>
        <v>NoteYr5: '', },</v>
      </c>
      <c r="AI46" t="str">
        <f>R46&amp;S46&amp;T46&amp;U46&amp;V46&amp;W46&amp;X46&amp;Y46&amp;Z46&amp;AA46&amp;AB46&amp;AC46&amp;AD46&amp;AE46&amp;AF46&amp;AG46&amp;AH46</f>
        <v>{ FssType: 'CF', CatCode: 'CF39', Seq: 45, Item: '^ Capitalised Interest', ItemType: 'CALC_ITEM', Formula: '(H1.HASDATA_IND)? (H1.CI - Y0.CI)*(1) : ""', DependentItems: '', AmtYr1: null, AmtYr2: null, AmtYr3: null, AmtYr4: null, AmtYr5: null, NoteYr1: '', NoteYr2: '', NoteYr3: '', NoteYr4: '', NoteYr5: '', },</v>
      </c>
    </row>
    <row r="47" spans="1:35" x14ac:dyDescent="0.35">
      <c r="A47" t="s">
        <v>334</v>
      </c>
      <c r="B47" t="s">
        <v>628</v>
      </c>
      <c r="C47">
        <v>46</v>
      </c>
      <c r="D47" t="s">
        <v>372</v>
      </c>
      <c r="E47" t="s">
        <v>758</v>
      </c>
      <c r="F47" t="s">
        <v>797</v>
      </c>
      <c r="R47" t="str">
        <f t="shared" si="1"/>
        <v xml:space="preserve">{ FssType: 'CF', </v>
      </c>
      <c r="S47" t="str">
        <f t="shared" si="2"/>
        <v xml:space="preserve">CatCode: 'CF40', </v>
      </c>
      <c r="T47" t="str">
        <f t="shared" si="3"/>
        <v xml:space="preserve">Seq: 46, </v>
      </c>
      <c r="U47" t="str">
        <f t="shared" si="4"/>
        <v xml:space="preserve">Item: '^ Investments', </v>
      </c>
      <c r="V47" t="str">
        <f t="shared" si="5"/>
        <v xml:space="preserve">ItemType: 'CALC_ITEM', </v>
      </c>
      <c r="W47" t="str">
        <f t="shared" si="6"/>
        <v xml:space="preserve">Formula: '(H1.HASDATA_IND)? (H1.INS - Y0.INS) + Y0.SACPL : ""', </v>
      </c>
      <c r="X47" t="str">
        <f t="shared" si="7"/>
        <v xml:space="preserve">DependentItems: '', </v>
      </c>
      <c r="Y47" t="str">
        <f t="shared" si="8"/>
        <v xml:space="preserve">AmtYr1: null, </v>
      </c>
      <c r="Z47" t="str">
        <f t="shared" si="9"/>
        <v xml:space="preserve">AmtYr2: null, </v>
      </c>
      <c r="AA47" t="str">
        <f t="shared" si="10"/>
        <v xml:space="preserve">AmtYr3: null, </v>
      </c>
      <c r="AB47" t="str">
        <f t="shared" si="11"/>
        <v xml:space="preserve">AmtYr4: null, </v>
      </c>
      <c r="AC47" t="str">
        <f t="shared" si="12"/>
        <v xml:space="preserve">AmtYr5: null, </v>
      </c>
      <c r="AD47" t="str">
        <f t="shared" si="13"/>
        <v xml:space="preserve">NoteYr1: '', </v>
      </c>
      <c r="AE47" t="str">
        <f t="shared" si="14"/>
        <v xml:space="preserve">NoteYr2: '', </v>
      </c>
      <c r="AF47" t="str">
        <f t="shared" si="15"/>
        <v xml:space="preserve">NoteYr3: '', </v>
      </c>
      <c r="AG47" t="str">
        <f t="shared" si="16"/>
        <v xml:space="preserve">NoteYr4: '', </v>
      </c>
      <c r="AH47" t="str">
        <f t="shared" si="17"/>
        <v>NoteYr5: '', },</v>
      </c>
      <c r="AI47" t="str">
        <f>R47&amp;S47&amp;T47&amp;U47&amp;V47&amp;W47&amp;X47&amp;Y47&amp;Z47&amp;AA47&amp;AB47&amp;AC47&amp;AD47&amp;AE47&amp;AF47&amp;AG47&amp;AH47</f>
        <v>{ FssType: 'CF', CatCode: 'CF40', Seq: 46, Item: '^ Investments', ItemType: 'CALC_ITEM', Formula: '(H1.HASDATA_IND)? (H1.INS - Y0.INS) + Y0.SACPL : ""', DependentItems: '', AmtYr1: null, AmtYr2: null, AmtYr3: null, AmtYr4: null, AmtYr5: null, NoteYr1: '', NoteYr2: '', NoteYr3: '', NoteYr4: '', NoteYr5: '', },</v>
      </c>
    </row>
    <row r="48" spans="1:35" x14ac:dyDescent="0.35">
      <c r="A48" t="s">
        <v>334</v>
      </c>
      <c r="B48" t="s">
        <v>629</v>
      </c>
      <c r="C48">
        <v>47</v>
      </c>
      <c r="D48" t="s">
        <v>373</v>
      </c>
      <c r="E48" t="s">
        <v>758</v>
      </c>
      <c r="F48" t="s">
        <v>798</v>
      </c>
      <c r="R48" t="str">
        <f t="shared" si="1"/>
        <v xml:space="preserve">{ FssType: 'CF', </v>
      </c>
      <c r="S48" t="str">
        <f t="shared" si="2"/>
        <v xml:space="preserve">CatCode: 'CF41', </v>
      </c>
      <c r="T48" t="str">
        <f t="shared" si="3"/>
        <v xml:space="preserve">Seq: 47, </v>
      </c>
      <c r="U48" t="str">
        <f t="shared" si="4"/>
        <v xml:space="preserve">Item: '^ Intangibles', </v>
      </c>
      <c r="V48" t="str">
        <f t="shared" si="5"/>
        <v xml:space="preserve">ItemType: 'CALC_ITEM', </v>
      </c>
      <c r="W48" t="str">
        <f t="shared" si="6"/>
        <v xml:space="preserve">Formula: '(H1.HASDATA_IND)? (H1.INT - Y0.INT ) + Y0.AMORT : ""', </v>
      </c>
      <c r="X48" t="str">
        <f t="shared" si="7"/>
        <v xml:space="preserve">DependentItems: '', </v>
      </c>
      <c r="Y48" t="str">
        <f t="shared" si="8"/>
        <v xml:space="preserve">AmtYr1: null, </v>
      </c>
      <c r="Z48" t="str">
        <f t="shared" si="9"/>
        <v xml:space="preserve">AmtYr2: null, </v>
      </c>
      <c r="AA48" t="str">
        <f t="shared" si="10"/>
        <v xml:space="preserve">AmtYr3: null, </v>
      </c>
      <c r="AB48" t="str">
        <f t="shared" si="11"/>
        <v xml:space="preserve">AmtYr4: null, </v>
      </c>
      <c r="AC48" t="str">
        <f t="shared" si="12"/>
        <v xml:space="preserve">AmtYr5: null, </v>
      </c>
      <c r="AD48" t="str">
        <f t="shared" si="13"/>
        <v xml:space="preserve">NoteYr1: '', </v>
      </c>
      <c r="AE48" t="str">
        <f t="shared" si="14"/>
        <v xml:space="preserve">NoteYr2: '', </v>
      </c>
      <c r="AF48" t="str">
        <f t="shared" si="15"/>
        <v xml:space="preserve">NoteYr3: '', </v>
      </c>
      <c r="AG48" t="str">
        <f t="shared" si="16"/>
        <v xml:space="preserve">NoteYr4: '', </v>
      </c>
      <c r="AH48" t="str">
        <f t="shared" si="17"/>
        <v>NoteYr5: '', },</v>
      </c>
      <c r="AI48" t="str">
        <f>R48&amp;S48&amp;T48&amp;U48&amp;V48&amp;W48&amp;X48&amp;Y48&amp;Z48&amp;AA48&amp;AB48&amp;AC48&amp;AD48&amp;AE48&amp;AF48&amp;AG48&amp;AH48</f>
        <v>{ FssType: 'CF', CatCode: 'CF41', Seq: 47, Item: '^ Intangibles', ItemType: 'CALC_ITEM', Formula: '(H1.HASDATA_IND)? (H1.INT - Y0.INT ) + Y0.AMORT : ""', DependentItems: '', AmtYr1: null, AmtYr2: null, AmtYr3: null, AmtYr4: null, AmtYr5: null, NoteYr1: '', NoteYr2: '', NoteYr3: '', NoteYr4: '', NoteYr5: '', },</v>
      </c>
    </row>
    <row r="49" spans="1:35" x14ac:dyDescent="0.35">
      <c r="A49" t="s">
        <v>334</v>
      </c>
      <c r="B49" t="s">
        <v>630</v>
      </c>
      <c r="C49">
        <v>48</v>
      </c>
      <c r="D49" t="s">
        <v>374</v>
      </c>
      <c r="E49" t="s">
        <v>759</v>
      </c>
      <c r="F49" t="s">
        <v>666</v>
      </c>
      <c r="R49" t="str">
        <f t="shared" si="1"/>
        <v xml:space="preserve">{ FssType: 'CF', </v>
      </c>
      <c r="S49" t="str">
        <f t="shared" si="2"/>
        <v xml:space="preserve">CatCode: 'CF42', </v>
      </c>
      <c r="T49" t="str">
        <f t="shared" si="3"/>
        <v xml:space="preserve">Seq: 48, </v>
      </c>
      <c r="U49" t="str">
        <f t="shared" si="4"/>
        <v xml:space="preserve">Item: 'Cash paid for plant and investments', </v>
      </c>
      <c r="V49" t="str">
        <f t="shared" si="5"/>
        <v xml:space="preserve">ItemType: 'CALC_CAT', </v>
      </c>
      <c r="W49" t="str">
        <f t="shared" si="6"/>
        <v xml:space="preserve">Formula: 'Y0.CF38 + Y0.CF39 + Y0.CF40 + Y0.CF41', </v>
      </c>
      <c r="X49" t="str">
        <f t="shared" si="7"/>
        <v xml:space="preserve">DependentItems: '', </v>
      </c>
      <c r="Y49" t="str">
        <f t="shared" si="8"/>
        <v xml:space="preserve">AmtYr1: null, </v>
      </c>
      <c r="Z49" t="str">
        <f t="shared" si="9"/>
        <v xml:space="preserve">AmtYr2: null, </v>
      </c>
      <c r="AA49" t="str">
        <f t="shared" si="10"/>
        <v xml:space="preserve">AmtYr3: null, </v>
      </c>
      <c r="AB49" t="str">
        <f t="shared" si="11"/>
        <v xml:space="preserve">AmtYr4: null, </v>
      </c>
      <c r="AC49" t="str">
        <f t="shared" si="12"/>
        <v xml:space="preserve">AmtYr5: null, </v>
      </c>
      <c r="AD49" t="str">
        <f t="shared" si="13"/>
        <v xml:space="preserve">NoteYr1: '', </v>
      </c>
      <c r="AE49" t="str">
        <f t="shared" si="14"/>
        <v xml:space="preserve">NoteYr2: '', </v>
      </c>
      <c r="AF49" t="str">
        <f t="shared" si="15"/>
        <v xml:space="preserve">NoteYr3: '', </v>
      </c>
      <c r="AG49" t="str">
        <f t="shared" si="16"/>
        <v xml:space="preserve">NoteYr4: '', </v>
      </c>
      <c r="AH49" t="str">
        <f t="shared" si="17"/>
        <v>NoteYr5: '', },</v>
      </c>
      <c r="AI49" t="str">
        <f>R49&amp;S49&amp;T49&amp;U49&amp;V49&amp;W49&amp;X49&amp;Y49&amp;Z49&amp;AA49&amp;AB49&amp;AC49&amp;AD49&amp;AE49&amp;AF49&amp;AG49&amp;AH49</f>
        <v>{ FssType: 'CF', CatCode: 'CF42', Seq: 48, Item: 'Cash paid for plant and investments', ItemType: 'CALC_CAT', Formula: 'Y0.CF38 + Y0.CF39 + Y0.CF40 + Y0.CF41', DependentItems: '', AmtYr1: null, AmtYr2: null, AmtYr3: null, AmtYr4: null, AmtYr5: null, NoteYr1: '', NoteYr2: '', NoteYr3: '', NoteYr4: '', NoteYr5: '', },</v>
      </c>
    </row>
    <row r="50" spans="1:35" x14ac:dyDescent="0.35">
      <c r="A50" t="s">
        <v>334</v>
      </c>
      <c r="B50" t="s">
        <v>631</v>
      </c>
      <c r="C50">
        <v>49</v>
      </c>
      <c r="D50" t="s">
        <v>375</v>
      </c>
      <c r="E50" t="s">
        <v>759</v>
      </c>
      <c r="F50" t="s">
        <v>664</v>
      </c>
      <c r="R50" t="str">
        <f t="shared" si="1"/>
        <v xml:space="preserve">{ FssType: 'CF', </v>
      </c>
      <c r="S50" t="str">
        <f t="shared" si="2"/>
        <v xml:space="preserve">CatCode: 'CF43', </v>
      </c>
      <c r="T50" t="str">
        <f t="shared" si="3"/>
        <v xml:space="preserve">Seq: 49, </v>
      </c>
      <c r="U50" t="str">
        <f t="shared" si="4"/>
        <v xml:space="preserve">Item: 'Cash after capital &amp; investment expenditure', </v>
      </c>
      <c r="V50" t="str">
        <f t="shared" si="5"/>
        <v xml:space="preserve">ItemType: 'CALC_CAT', </v>
      </c>
      <c r="W50" t="str">
        <f t="shared" si="6"/>
        <v xml:space="preserve">Formula: 'Y0.CF37 + Y0.CF42', </v>
      </c>
      <c r="X50" t="str">
        <f t="shared" si="7"/>
        <v xml:space="preserve">DependentItems: '', </v>
      </c>
      <c r="Y50" t="str">
        <f t="shared" si="8"/>
        <v xml:space="preserve">AmtYr1: null, </v>
      </c>
      <c r="Z50" t="str">
        <f t="shared" si="9"/>
        <v xml:space="preserve">AmtYr2: null, </v>
      </c>
      <c r="AA50" t="str">
        <f t="shared" si="10"/>
        <v xml:space="preserve">AmtYr3: null, </v>
      </c>
      <c r="AB50" t="str">
        <f t="shared" si="11"/>
        <v xml:space="preserve">AmtYr4: null, </v>
      </c>
      <c r="AC50" t="str">
        <f t="shared" si="12"/>
        <v xml:space="preserve">AmtYr5: null, </v>
      </c>
      <c r="AD50" t="str">
        <f t="shared" si="13"/>
        <v xml:space="preserve">NoteYr1: '', </v>
      </c>
      <c r="AE50" t="str">
        <f t="shared" si="14"/>
        <v xml:space="preserve">NoteYr2: '', </v>
      </c>
      <c r="AF50" t="str">
        <f t="shared" si="15"/>
        <v xml:space="preserve">NoteYr3: '', </v>
      </c>
      <c r="AG50" t="str">
        <f t="shared" si="16"/>
        <v xml:space="preserve">NoteYr4: '', </v>
      </c>
      <c r="AH50" t="str">
        <f t="shared" si="17"/>
        <v>NoteYr5: '', },</v>
      </c>
      <c r="AI50" t="str">
        <f>R50&amp;S50&amp;T50&amp;U50&amp;V50&amp;W50&amp;X50&amp;Y50&amp;Z50&amp;AA50&amp;AB50&amp;AC50&amp;AD50&amp;AE50&amp;AF50&amp;AG50&amp;AH50</f>
        <v>{ FssType: 'CF', CatCode: 'CF43', Seq: 49, Item: 'Cash after capital &amp; investment expenditure', ItemType: 'CALC_CAT', Formula: 'Y0.CF37 + Y0.CF42', DependentItems: '', AmtYr1: null, AmtYr2: null, AmtYr3: null, AmtYr4: null, AmtYr5: null, NoteYr1: '', NoteYr2: '', NoteYr3: '', NoteYr4: '', NoteYr5: '', },</v>
      </c>
    </row>
    <row r="51" spans="1:35" x14ac:dyDescent="0.35">
      <c r="A51" t="s">
        <v>334</v>
      </c>
      <c r="B51" t="s">
        <v>141</v>
      </c>
      <c r="C51">
        <v>50</v>
      </c>
      <c r="R51" t="str">
        <f t="shared" si="1"/>
        <v xml:space="preserve">{ FssType: 'CF', </v>
      </c>
      <c r="S51" t="str">
        <f t="shared" si="2"/>
        <v xml:space="preserve">CatCode: 'NA', </v>
      </c>
      <c r="T51" t="str">
        <f t="shared" si="3"/>
        <v xml:space="preserve">Seq: 50, </v>
      </c>
      <c r="U51" t="str">
        <f t="shared" si="4"/>
        <v xml:space="preserve">Item: '', </v>
      </c>
      <c r="V51" t="str">
        <f t="shared" si="5"/>
        <v xml:space="preserve">ItemType: '', </v>
      </c>
      <c r="W51" t="str">
        <f t="shared" si="6"/>
        <v xml:space="preserve">Formula: '', </v>
      </c>
      <c r="X51" t="str">
        <f t="shared" si="7"/>
        <v xml:space="preserve">DependentItems: '', </v>
      </c>
      <c r="Y51" t="str">
        <f t="shared" si="8"/>
        <v xml:space="preserve">AmtYr1: null, </v>
      </c>
      <c r="Z51" t="str">
        <f t="shared" si="9"/>
        <v xml:space="preserve">AmtYr2: null, </v>
      </c>
      <c r="AA51" t="str">
        <f t="shared" si="10"/>
        <v xml:space="preserve">AmtYr3: null, </v>
      </c>
      <c r="AB51" t="str">
        <f t="shared" si="11"/>
        <v xml:space="preserve">AmtYr4: null, </v>
      </c>
      <c r="AC51" t="str">
        <f t="shared" si="12"/>
        <v xml:space="preserve">AmtYr5: null, </v>
      </c>
      <c r="AD51" t="str">
        <f t="shared" si="13"/>
        <v xml:space="preserve">NoteYr1: '', </v>
      </c>
      <c r="AE51" t="str">
        <f t="shared" si="14"/>
        <v xml:space="preserve">NoteYr2: '', </v>
      </c>
      <c r="AF51" t="str">
        <f t="shared" si="15"/>
        <v xml:space="preserve">NoteYr3: '', </v>
      </c>
      <c r="AG51" t="str">
        <f t="shared" si="16"/>
        <v xml:space="preserve">NoteYr4: '', </v>
      </c>
      <c r="AH51" t="str">
        <f t="shared" si="17"/>
        <v>NoteYr5: '', },</v>
      </c>
      <c r="AI51" t="str">
        <f>R51&amp;S51&amp;T51&amp;U51&amp;V51&amp;W51&amp;X51&amp;Y51&amp;Z51&amp;AA51&amp;AB51&amp;AC51&amp;AD51&amp;AE51&amp;AF51&amp;AG51&amp;AH51</f>
        <v>{ FssType: 'CF', CatCode: 'NA', Seq: 50, Item: '', ItemType: '', Formula: '', DependentItems: '', AmtYr1: null, AmtYr2: null, AmtYr3: null, AmtYr4: null, AmtYr5: null, NoteYr1: '', NoteYr2: '', NoteYr3: '', NoteYr4: '', NoteYr5: '', },</v>
      </c>
    </row>
    <row r="52" spans="1:35" x14ac:dyDescent="0.35">
      <c r="A52" t="s">
        <v>334</v>
      </c>
      <c r="B52" t="s">
        <v>632</v>
      </c>
      <c r="C52">
        <v>51</v>
      </c>
      <c r="D52" t="s">
        <v>376</v>
      </c>
      <c r="E52" t="s">
        <v>758</v>
      </c>
      <c r="F52" t="s">
        <v>661</v>
      </c>
      <c r="R52" t="str">
        <f t="shared" si="1"/>
        <v xml:space="preserve">{ FssType: 'CF', </v>
      </c>
      <c r="S52" t="str">
        <f t="shared" si="2"/>
        <v xml:space="preserve">CatCode: 'CF44', </v>
      </c>
      <c r="T52" t="str">
        <f t="shared" si="3"/>
        <v xml:space="preserve">Seq: 51, </v>
      </c>
      <c r="U52" t="str">
        <f t="shared" si="4"/>
        <v xml:space="preserve">Item: 'Extraordinary Items (Cash)', </v>
      </c>
      <c r="V52" t="str">
        <f t="shared" si="5"/>
        <v xml:space="preserve">ItemType: 'CALC_ITEM', </v>
      </c>
      <c r="W52" t="str">
        <f t="shared" si="6"/>
        <v xml:space="preserve">Formula: 'Y0.EIC', </v>
      </c>
      <c r="X52" t="str">
        <f t="shared" si="7"/>
        <v xml:space="preserve">DependentItems: '', </v>
      </c>
      <c r="Y52" t="str">
        <f t="shared" si="8"/>
        <v xml:space="preserve">AmtYr1: null, </v>
      </c>
      <c r="Z52" t="str">
        <f t="shared" si="9"/>
        <v xml:space="preserve">AmtYr2: null, </v>
      </c>
      <c r="AA52" t="str">
        <f t="shared" si="10"/>
        <v xml:space="preserve">AmtYr3: null, </v>
      </c>
      <c r="AB52" t="str">
        <f t="shared" si="11"/>
        <v xml:space="preserve">AmtYr4: null, </v>
      </c>
      <c r="AC52" t="str">
        <f t="shared" si="12"/>
        <v xml:space="preserve">AmtYr5: null, </v>
      </c>
      <c r="AD52" t="str">
        <f t="shared" si="13"/>
        <v xml:space="preserve">NoteYr1: '', </v>
      </c>
      <c r="AE52" t="str">
        <f t="shared" si="14"/>
        <v xml:space="preserve">NoteYr2: '', </v>
      </c>
      <c r="AF52" t="str">
        <f t="shared" si="15"/>
        <v xml:space="preserve">NoteYr3: '', </v>
      </c>
      <c r="AG52" t="str">
        <f t="shared" si="16"/>
        <v xml:space="preserve">NoteYr4: '', </v>
      </c>
      <c r="AH52" t="str">
        <f t="shared" si="17"/>
        <v>NoteYr5: '', },</v>
      </c>
      <c r="AI52" t="str">
        <f>R52&amp;S52&amp;T52&amp;U52&amp;V52&amp;W52&amp;X52&amp;Y52&amp;Z52&amp;AA52&amp;AB52&amp;AC52&amp;AD52&amp;AE52&amp;AF52&amp;AG52&amp;AH52</f>
        <v>{ FssType: 'CF', CatCode: 'CF44', Seq: 51, Item: 'Extraordinary Items (Cash)', ItemType: 'CALC_ITEM', Formula: 'Y0.EIC', DependentItems: '', AmtYr1: null, AmtYr2: null, AmtYr3: null, AmtYr4: null, AmtYr5: null, NoteYr1: '', NoteYr2: '', NoteYr3: '', NoteYr4: '', NoteYr5: '', },</v>
      </c>
    </row>
    <row r="53" spans="1:35" x14ac:dyDescent="0.35">
      <c r="A53" t="s">
        <v>334</v>
      </c>
      <c r="B53" t="s">
        <v>633</v>
      </c>
      <c r="C53">
        <v>52</v>
      </c>
      <c r="D53" t="s">
        <v>377</v>
      </c>
      <c r="E53" t="s">
        <v>758</v>
      </c>
      <c r="F53" t="s">
        <v>662</v>
      </c>
      <c r="R53" t="str">
        <f t="shared" si="1"/>
        <v xml:space="preserve">{ FssType: 'CF', </v>
      </c>
      <c r="S53" t="str">
        <f t="shared" si="2"/>
        <v xml:space="preserve">CatCode: 'CF45', </v>
      </c>
      <c r="T53" t="str">
        <f t="shared" si="3"/>
        <v xml:space="preserve">Seq: 52, </v>
      </c>
      <c r="U53" t="str">
        <f t="shared" si="4"/>
        <v xml:space="preserve">Item: 'Extraordinary Items (Non-cash)', </v>
      </c>
      <c r="V53" t="str">
        <f t="shared" si="5"/>
        <v xml:space="preserve">ItemType: 'CALC_ITEM', </v>
      </c>
      <c r="W53" t="str">
        <f t="shared" si="6"/>
        <v xml:space="preserve">Formula: 'Y0.EINC', </v>
      </c>
      <c r="X53" t="str">
        <f t="shared" si="7"/>
        <v xml:space="preserve">DependentItems: '', </v>
      </c>
      <c r="Y53" t="str">
        <f t="shared" si="8"/>
        <v xml:space="preserve">AmtYr1: null, </v>
      </c>
      <c r="Z53" t="str">
        <f t="shared" si="9"/>
        <v xml:space="preserve">AmtYr2: null, </v>
      </c>
      <c r="AA53" t="str">
        <f t="shared" si="10"/>
        <v xml:space="preserve">AmtYr3: null, </v>
      </c>
      <c r="AB53" t="str">
        <f t="shared" si="11"/>
        <v xml:space="preserve">AmtYr4: null, </v>
      </c>
      <c r="AC53" t="str">
        <f t="shared" si="12"/>
        <v xml:space="preserve">AmtYr5: null, </v>
      </c>
      <c r="AD53" t="str">
        <f t="shared" si="13"/>
        <v xml:space="preserve">NoteYr1: '', </v>
      </c>
      <c r="AE53" t="str">
        <f t="shared" si="14"/>
        <v xml:space="preserve">NoteYr2: '', </v>
      </c>
      <c r="AF53" t="str">
        <f t="shared" si="15"/>
        <v xml:space="preserve">NoteYr3: '', </v>
      </c>
      <c r="AG53" t="str">
        <f t="shared" si="16"/>
        <v xml:space="preserve">NoteYr4: '', </v>
      </c>
      <c r="AH53" t="str">
        <f t="shared" si="17"/>
        <v>NoteYr5: '', },</v>
      </c>
      <c r="AI53" t="str">
        <f>R53&amp;S53&amp;T53&amp;U53&amp;V53&amp;W53&amp;X53&amp;Y53&amp;Z53&amp;AA53&amp;AB53&amp;AC53&amp;AD53&amp;AE53&amp;AF53&amp;AG53&amp;AH53</f>
        <v>{ FssType: 'CF', CatCode: 'CF45', Seq: 52, Item: 'Extraordinary Items (Non-cash)', ItemType: 'CALC_ITEM', Formula: 'Y0.EINC', DependentItems: '', AmtYr1: null, AmtYr2: null, AmtYr3: null, AmtYr4: null, AmtYr5: null, NoteYr1: '', NoteYr2: '', NoteYr3: '', NoteYr4: '', NoteYr5: '', },</v>
      </c>
    </row>
    <row r="54" spans="1:35" x14ac:dyDescent="0.35">
      <c r="A54" t="s">
        <v>334</v>
      </c>
      <c r="B54" t="s">
        <v>634</v>
      </c>
      <c r="C54">
        <v>53</v>
      </c>
      <c r="D54" t="s">
        <v>378</v>
      </c>
      <c r="E54" t="s">
        <v>759</v>
      </c>
      <c r="F54" t="s">
        <v>667</v>
      </c>
      <c r="R54" t="str">
        <f t="shared" si="1"/>
        <v xml:space="preserve">{ FssType: 'CF', </v>
      </c>
      <c r="S54" t="str">
        <f t="shared" si="2"/>
        <v xml:space="preserve">CatCode: 'CF46', </v>
      </c>
      <c r="T54" t="str">
        <f t="shared" si="3"/>
        <v xml:space="preserve">Seq: 53, </v>
      </c>
      <c r="U54" t="str">
        <f t="shared" si="4"/>
        <v xml:space="preserve">Item: 'Cash after extraordinary items', </v>
      </c>
      <c r="V54" t="str">
        <f t="shared" si="5"/>
        <v xml:space="preserve">ItemType: 'CALC_CAT', </v>
      </c>
      <c r="W54" t="str">
        <f t="shared" si="6"/>
        <v xml:space="preserve">Formula: 'Y0.CF43 + Y0.CF44 + Y0.CF45', </v>
      </c>
      <c r="X54" t="str">
        <f t="shared" si="7"/>
        <v xml:space="preserve">DependentItems: '', </v>
      </c>
      <c r="Y54" t="str">
        <f t="shared" si="8"/>
        <v xml:space="preserve">AmtYr1: null, </v>
      </c>
      <c r="Z54" t="str">
        <f t="shared" si="9"/>
        <v xml:space="preserve">AmtYr2: null, </v>
      </c>
      <c r="AA54" t="str">
        <f t="shared" si="10"/>
        <v xml:space="preserve">AmtYr3: null, </v>
      </c>
      <c r="AB54" t="str">
        <f t="shared" si="11"/>
        <v xml:space="preserve">AmtYr4: null, </v>
      </c>
      <c r="AC54" t="str">
        <f t="shared" si="12"/>
        <v xml:space="preserve">AmtYr5: null, </v>
      </c>
      <c r="AD54" t="str">
        <f t="shared" si="13"/>
        <v xml:space="preserve">NoteYr1: '', </v>
      </c>
      <c r="AE54" t="str">
        <f t="shared" si="14"/>
        <v xml:space="preserve">NoteYr2: '', </v>
      </c>
      <c r="AF54" t="str">
        <f t="shared" si="15"/>
        <v xml:space="preserve">NoteYr3: '', </v>
      </c>
      <c r="AG54" t="str">
        <f t="shared" si="16"/>
        <v xml:space="preserve">NoteYr4: '', </v>
      </c>
      <c r="AH54" t="str">
        <f t="shared" si="17"/>
        <v>NoteYr5: '', },</v>
      </c>
      <c r="AI54" t="str">
        <f>R54&amp;S54&amp;T54&amp;U54&amp;V54&amp;W54&amp;X54&amp;Y54&amp;Z54&amp;AA54&amp;AB54&amp;AC54&amp;AD54&amp;AE54&amp;AF54&amp;AG54&amp;AH54</f>
        <v>{ FssType: 'CF', CatCode: 'CF46', Seq: 53, Item: 'Cash after extraordinary items', ItemType: 'CALC_CAT', Formula: 'Y0.CF43 + Y0.CF44 + Y0.CF45', DependentItems: '', AmtYr1: null, AmtYr2: null, AmtYr3: null, AmtYr4: null, AmtYr5: null, NoteYr1: '', NoteYr2: '', NoteYr3: '', NoteYr4: '', NoteYr5: '', },</v>
      </c>
    </row>
    <row r="55" spans="1:35" x14ac:dyDescent="0.35">
      <c r="A55" t="s">
        <v>334</v>
      </c>
      <c r="B55" t="s">
        <v>141</v>
      </c>
      <c r="C55">
        <v>54</v>
      </c>
      <c r="R55" t="str">
        <f t="shared" si="1"/>
        <v xml:space="preserve">{ FssType: 'CF', </v>
      </c>
      <c r="S55" t="str">
        <f t="shared" si="2"/>
        <v xml:space="preserve">CatCode: 'NA', </v>
      </c>
      <c r="T55" t="str">
        <f t="shared" si="3"/>
        <v xml:space="preserve">Seq: 54, </v>
      </c>
      <c r="U55" t="str">
        <f t="shared" si="4"/>
        <v xml:space="preserve">Item: '', </v>
      </c>
      <c r="V55" t="str">
        <f t="shared" si="5"/>
        <v xml:space="preserve">ItemType: '', </v>
      </c>
      <c r="W55" t="str">
        <f t="shared" si="6"/>
        <v xml:space="preserve">Formula: '', </v>
      </c>
      <c r="X55" t="str">
        <f t="shared" si="7"/>
        <v xml:space="preserve">DependentItems: '', </v>
      </c>
      <c r="Y55" t="str">
        <f t="shared" si="8"/>
        <v xml:space="preserve">AmtYr1: null, </v>
      </c>
      <c r="Z55" t="str">
        <f t="shared" si="9"/>
        <v xml:space="preserve">AmtYr2: null, </v>
      </c>
      <c r="AA55" t="str">
        <f t="shared" si="10"/>
        <v xml:space="preserve">AmtYr3: null, </v>
      </c>
      <c r="AB55" t="str">
        <f t="shared" si="11"/>
        <v xml:space="preserve">AmtYr4: null, </v>
      </c>
      <c r="AC55" t="str">
        <f t="shared" si="12"/>
        <v xml:space="preserve">AmtYr5: null, </v>
      </c>
      <c r="AD55" t="str">
        <f t="shared" si="13"/>
        <v xml:space="preserve">NoteYr1: '', </v>
      </c>
      <c r="AE55" t="str">
        <f t="shared" si="14"/>
        <v xml:space="preserve">NoteYr2: '', </v>
      </c>
      <c r="AF55" t="str">
        <f t="shared" si="15"/>
        <v xml:space="preserve">NoteYr3: '', </v>
      </c>
      <c r="AG55" t="str">
        <f t="shared" si="16"/>
        <v xml:space="preserve">NoteYr4: '', </v>
      </c>
      <c r="AH55" t="str">
        <f t="shared" si="17"/>
        <v>NoteYr5: '', },</v>
      </c>
      <c r="AI55" t="str">
        <f>R55&amp;S55&amp;T55&amp;U55&amp;V55&amp;W55&amp;X55&amp;Y55&amp;Z55&amp;AA55&amp;AB55&amp;AC55&amp;AD55&amp;AE55&amp;AF55&amp;AG55&amp;AH55</f>
        <v>{ FssType: 'CF', CatCode: 'NA', Seq: 54, Item: '', ItemType: '', Formula: '', DependentItems: '', AmtYr1: null, AmtYr2: null, AmtYr3: null, AmtYr4: null, AmtYr5: null, NoteYr1: '', NoteYr2: '', NoteYr3: '', NoteYr4: '', NoteYr5: '', },</v>
      </c>
    </row>
    <row r="56" spans="1:35" x14ac:dyDescent="0.35">
      <c r="A56" t="s">
        <v>334</v>
      </c>
      <c r="B56" t="s">
        <v>635</v>
      </c>
      <c r="C56">
        <v>55</v>
      </c>
      <c r="D56" t="s">
        <v>379</v>
      </c>
      <c r="E56" t="s">
        <v>758</v>
      </c>
      <c r="F56" t="s">
        <v>665</v>
      </c>
      <c r="R56" t="str">
        <f t="shared" si="1"/>
        <v xml:space="preserve">{ FssType: 'CF', </v>
      </c>
      <c r="S56" t="str">
        <f t="shared" si="2"/>
        <v xml:space="preserve">CatCode: 'CF47', </v>
      </c>
      <c r="T56" t="str">
        <f t="shared" si="3"/>
        <v xml:space="preserve">Seq: 55, </v>
      </c>
      <c r="U56" t="str">
        <f t="shared" si="4"/>
        <v xml:space="preserve">Item: 'Directors Remuneration / Fee (Others)', </v>
      </c>
      <c r="V56" t="str">
        <f t="shared" si="5"/>
        <v xml:space="preserve">ItemType: 'CALC_ITEM', </v>
      </c>
      <c r="W56" t="str">
        <f t="shared" si="6"/>
        <v xml:space="preserve">Formula: 'Y0.DRO', </v>
      </c>
      <c r="X56" t="str">
        <f t="shared" si="7"/>
        <v xml:space="preserve">DependentItems: '', </v>
      </c>
      <c r="Y56" t="str">
        <f t="shared" si="8"/>
        <v xml:space="preserve">AmtYr1: null, </v>
      </c>
      <c r="Z56" t="str">
        <f t="shared" si="9"/>
        <v xml:space="preserve">AmtYr2: null, </v>
      </c>
      <c r="AA56" t="str">
        <f t="shared" si="10"/>
        <v xml:space="preserve">AmtYr3: null, </v>
      </c>
      <c r="AB56" t="str">
        <f t="shared" si="11"/>
        <v xml:space="preserve">AmtYr4: null, </v>
      </c>
      <c r="AC56" t="str">
        <f t="shared" si="12"/>
        <v xml:space="preserve">AmtYr5: null, </v>
      </c>
      <c r="AD56" t="str">
        <f t="shared" si="13"/>
        <v xml:space="preserve">NoteYr1: '', </v>
      </c>
      <c r="AE56" t="str">
        <f t="shared" si="14"/>
        <v xml:space="preserve">NoteYr2: '', </v>
      </c>
      <c r="AF56" t="str">
        <f t="shared" si="15"/>
        <v xml:space="preserve">NoteYr3: '', </v>
      </c>
      <c r="AG56" t="str">
        <f t="shared" si="16"/>
        <v xml:space="preserve">NoteYr4: '', </v>
      </c>
      <c r="AH56" t="str">
        <f t="shared" si="17"/>
        <v>NoteYr5: '', },</v>
      </c>
      <c r="AI56" t="str">
        <f>R56&amp;S56&amp;T56&amp;U56&amp;V56&amp;W56&amp;X56&amp;Y56&amp;Z56&amp;AA56&amp;AB56&amp;AC56&amp;AD56&amp;AE56&amp;AF56&amp;AG56&amp;AH56</f>
        <v>{ FssType: 'CF', CatCode: 'CF47', Seq: 55, Item: 'Directors Remuneration / Fee (Others)', ItemType: 'CALC_ITEM', Formula: 'Y0.DRO', DependentItems: '', AmtYr1: null, AmtYr2: null, AmtYr3: null, AmtYr4: null, AmtYr5: null, NoteYr1: '', NoteYr2: '', NoteYr3: '', NoteYr4: '', NoteYr5: '', },</v>
      </c>
    </row>
    <row r="57" spans="1:35" x14ac:dyDescent="0.35">
      <c r="A57" t="s">
        <v>334</v>
      </c>
      <c r="B57" t="s">
        <v>636</v>
      </c>
      <c r="C57">
        <v>56</v>
      </c>
      <c r="D57" t="s">
        <v>380</v>
      </c>
      <c r="E57" t="s">
        <v>758</v>
      </c>
      <c r="F57" t="s">
        <v>663</v>
      </c>
      <c r="R57" t="str">
        <f t="shared" si="1"/>
        <v xml:space="preserve">{ FssType: 'CF', </v>
      </c>
      <c r="S57" t="str">
        <f t="shared" si="2"/>
        <v xml:space="preserve">CatCode: 'CF48', </v>
      </c>
      <c r="T57" t="str">
        <f t="shared" si="3"/>
        <v xml:space="preserve">Seq: 56, </v>
      </c>
      <c r="U57" t="str">
        <f t="shared" si="4"/>
        <v xml:space="preserve">Item: 'Dividend declared / Owners withdrawal (Others)', </v>
      </c>
      <c r="V57" t="str">
        <f t="shared" si="5"/>
        <v xml:space="preserve">ItemType: 'CALC_ITEM', </v>
      </c>
      <c r="W57" t="str">
        <f t="shared" si="6"/>
        <v xml:space="preserve">Formula: 'Y0.DO', </v>
      </c>
      <c r="X57" t="str">
        <f t="shared" si="7"/>
        <v xml:space="preserve">DependentItems: '', </v>
      </c>
      <c r="Y57" t="str">
        <f t="shared" si="8"/>
        <v xml:space="preserve">AmtYr1: null, </v>
      </c>
      <c r="Z57" t="str">
        <f t="shared" si="9"/>
        <v xml:space="preserve">AmtYr2: null, </v>
      </c>
      <c r="AA57" t="str">
        <f t="shared" si="10"/>
        <v xml:space="preserve">AmtYr3: null, </v>
      </c>
      <c r="AB57" t="str">
        <f t="shared" si="11"/>
        <v xml:space="preserve">AmtYr4: null, </v>
      </c>
      <c r="AC57" t="str">
        <f t="shared" si="12"/>
        <v xml:space="preserve">AmtYr5: null, </v>
      </c>
      <c r="AD57" t="str">
        <f t="shared" si="13"/>
        <v xml:space="preserve">NoteYr1: '', </v>
      </c>
      <c r="AE57" t="str">
        <f t="shared" si="14"/>
        <v xml:space="preserve">NoteYr2: '', </v>
      </c>
      <c r="AF57" t="str">
        <f t="shared" si="15"/>
        <v xml:space="preserve">NoteYr3: '', </v>
      </c>
      <c r="AG57" t="str">
        <f t="shared" si="16"/>
        <v xml:space="preserve">NoteYr4: '', </v>
      </c>
      <c r="AH57" t="str">
        <f t="shared" si="17"/>
        <v>NoteYr5: '', },</v>
      </c>
      <c r="AI57" t="str">
        <f>R57&amp;S57&amp;T57&amp;U57&amp;V57&amp;W57&amp;X57&amp;Y57&amp;Z57&amp;AA57&amp;AB57&amp;AC57&amp;AD57&amp;AE57&amp;AF57&amp;AG57&amp;AH57</f>
        <v>{ FssType: 'CF', CatCode: 'CF48', Seq: 56, Item: 'Dividend declared / Owners withdrawal (Others)', ItemType: 'CALC_ITEM', Formula: 'Y0.DO', DependentItems: '', AmtYr1: null, AmtYr2: null, AmtYr3: null, AmtYr4: null, AmtYr5: null, NoteYr1: '', NoteYr2: '', NoteYr3: '', NoteYr4: '', NoteYr5: '', },</v>
      </c>
    </row>
    <row r="58" spans="1:35" x14ac:dyDescent="0.35">
      <c r="A58" t="s">
        <v>334</v>
      </c>
      <c r="B58" t="s">
        <v>637</v>
      </c>
      <c r="C58">
        <v>57</v>
      </c>
      <c r="D58" t="s">
        <v>381</v>
      </c>
      <c r="E58" t="s">
        <v>758</v>
      </c>
      <c r="F58" t="s">
        <v>799</v>
      </c>
      <c r="R58" t="str">
        <f t="shared" si="1"/>
        <v xml:space="preserve">{ FssType: 'CF', </v>
      </c>
      <c r="S58" t="str">
        <f t="shared" si="2"/>
        <v xml:space="preserve">CatCode: 'CF49', </v>
      </c>
      <c r="T58" t="str">
        <f t="shared" si="3"/>
        <v xml:space="preserve">Seq: 57, </v>
      </c>
      <c r="U58" t="str">
        <f t="shared" si="4"/>
        <v xml:space="preserve">Item: '^ Dividends Payable (Others)', </v>
      </c>
      <c r="V58" t="str">
        <f t="shared" si="5"/>
        <v xml:space="preserve">ItemType: 'CALC_ITEM', </v>
      </c>
      <c r="W58" t="str">
        <f t="shared" si="6"/>
        <v xml:space="preserve">Formula: '(H1.HASDATA_IND)? Y0.DPO - H1.DPO : ""', </v>
      </c>
      <c r="X58" t="str">
        <f t="shared" si="7"/>
        <v xml:space="preserve">DependentItems: '', </v>
      </c>
      <c r="Y58" t="str">
        <f t="shared" si="8"/>
        <v xml:space="preserve">AmtYr1: null, </v>
      </c>
      <c r="Z58" t="str">
        <f t="shared" si="9"/>
        <v xml:space="preserve">AmtYr2: null, </v>
      </c>
      <c r="AA58" t="str">
        <f t="shared" si="10"/>
        <v xml:space="preserve">AmtYr3: null, </v>
      </c>
      <c r="AB58" t="str">
        <f t="shared" si="11"/>
        <v xml:space="preserve">AmtYr4: null, </v>
      </c>
      <c r="AC58" t="str">
        <f t="shared" si="12"/>
        <v xml:space="preserve">AmtYr5: null, </v>
      </c>
      <c r="AD58" t="str">
        <f t="shared" si="13"/>
        <v xml:space="preserve">NoteYr1: '', </v>
      </c>
      <c r="AE58" t="str">
        <f t="shared" si="14"/>
        <v xml:space="preserve">NoteYr2: '', </v>
      </c>
      <c r="AF58" t="str">
        <f t="shared" si="15"/>
        <v xml:space="preserve">NoteYr3: '', </v>
      </c>
      <c r="AG58" t="str">
        <f t="shared" si="16"/>
        <v xml:space="preserve">NoteYr4: '', </v>
      </c>
      <c r="AH58" t="str">
        <f t="shared" si="17"/>
        <v>NoteYr5: '', },</v>
      </c>
      <c r="AI58" t="str">
        <f>R58&amp;S58&amp;T58&amp;U58&amp;V58&amp;W58&amp;X58&amp;Y58&amp;Z58&amp;AA58&amp;AB58&amp;AC58&amp;AD58&amp;AE58&amp;AF58&amp;AG58&amp;AH58</f>
        <v>{ FssType: 'CF', CatCode: 'CF49', Seq: 57, Item: '^ Dividends Payable (Others)', ItemType: 'CALC_ITEM', Formula: '(H1.HASDATA_IND)? Y0.DPO - H1.DPO : ""', DependentItems: '', AmtYr1: null, AmtYr2: null, AmtYr3: null, AmtYr4: null, AmtYr5: null, NoteYr1: '', NoteYr2: '', NoteYr3: '', NoteYr4: '', NoteYr5: '', },</v>
      </c>
    </row>
    <row r="59" spans="1:35" x14ac:dyDescent="0.35">
      <c r="A59" t="s">
        <v>334</v>
      </c>
      <c r="B59" t="s">
        <v>638</v>
      </c>
      <c r="C59">
        <v>58</v>
      </c>
      <c r="D59" t="s">
        <v>382</v>
      </c>
      <c r="E59" t="s">
        <v>758</v>
      </c>
      <c r="F59" t="s">
        <v>800</v>
      </c>
      <c r="R59" t="str">
        <f t="shared" si="1"/>
        <v xml:space="preserve">{ FssType: 'CF', </v>
      </c>
      <c r="S59" t="str">
        <f t="shared" si="2"/>
        <v xml:space="preserve">CatCode: 'CF50', </v>
      </c>
      <c r="T59" t="str">
        <f t="shared" si="3"/>
        <v xml:space="preserve">Seq: 58, </v>
      </c>
      <c r="U59" t="str">
        <f t="shared" si="4"/>
        <v xml:space="preserve">Item: '^ Related Parties Assets', </v>
      </c>
      <c r="V59" t="str">
        <f t="shared" si="5"/>
        <v xml:space="preserve">ItemType: 'CALC_ITEM', </v>
      </c>
      <c r="W59" t="str">
        <f t="shared" si="6"/>
        <v xml:space="preserve">Formula: '(H1.HASDATA_IND)? (Y0.RPA - H1.RPA)*(-1) : ""', </v>
      </c>
      <c r="X59" t="str">
        <f t="shared" si="7"/>
        <v xml:space="preserve">DependentItems: '', </v>
      </c>
      <c r="Y59" t="str">
        <f t="shared" si="8"/>
        <v xml:space="preserve">AmtYr1: null, </v>
      </c>
      <c r="Z59" t="str">
        <f t="shared" si="9"/>
        <v xml:space="preserve">AmtYr2: null, </v>
      </c>
      <c r="AA59" t="str">
        <f t="shared" si="10"/>
        <v xml:space="preserve">AmtYr3: null, </v>
      </c>
      <c r="AB59" t="str">
        <f t="shared" si="11"/>
        <v xml:space="preserve">AmtYr4: null, </v>
      </c>
      <c r="AC59" t="str">
        <f t="shared" si="12"/>
        <v xml:space="preserve">AmtYr5: null, </v>
      </c>
      <c r="AD59" t="str">
        <f t="shared" si="13"/>
        <v xml:space="preserve">NoteYr1: '', </v>
      </c>
      <c r="AE59" t="str">
        <f t="shared" si="14"/>
        <v xml:space="preserve">NoteYr2: '', </v>
      </c>
      <c r="AF59" t="str">
        <f t="shared" si="15"/>
        <v xml:space="preserve">NoteYr3: '', </v>
      </c>
      <c r="AG59" t="str">
        <f t="shared" si="16"/>
        <v xml:space="preserve">NoteYr4: '', </v>
      </c>
      <c r="AH59" t="str">
        <f t="shared" si="17"/>
        <v>NoteYr5: '', },</v>
      </c>
      <c r="AI59" t="str">
        <f>R59&amp;S59&amp;T59&amp;U59&amp;V59&amp;W59&amp;X59&amp;Y59&amp;Z59&amp;AA59&amp;AB59&amp;AC59&amp;AD59&amp;AE59&amp;AF59&amp;AG59&amp;AH59</f>
        <v>{ FssType: 'CF', CatCode: 'CF50', Seq: 58, Item: '^ Related Parties Assets', ItemType: 'CALC_ITEM', Formula: '(H1.HASDATA_IND)? (Y0.RPA - H1.RPA)*(-1) : ""', DependentItems: '', AmtYr1: null, AmtYr2: null, AmtYr3: null, AmtYr4: null, AmtYr5: null, NoteYr1: '', NoteYr2: '', NoteYr3: '', NoteYr4: '', NoteYr5: '', },</v>
      </c>
    </row>
    <row r="60" spans="1:35" x14ac:dyDescent="0.35">
      <c r="A60" t="s">
        <v>334</v>
      </c>
      <c r="B60" t="s">
        <v>639</v>
      </c>
      <c r="C60">
        <v>59</v>
      </c>
      <c r="D60" t="s">
        <v>383</v>
      </c>
      <c r="E60" t="s">
        <v>758</v>
      </c>
      <c r="F60" t="s">
        <v>801</v>
      </c>
      <c r="R60" t="str">
        <f t="shared" si="1"/>
        <v xml:space="preserve">{ FssType: 'CF', </v>
      </c>
      <c r="S60" t="str">
        <f t="shared" si="2"/>
        <v xml:space="preserve">CatCode: 'CF51', </v>
      </c>
      <c r="T60" t="str">
        <f t="shared" si="3"/>
        <v xml:space="preserve">Seq: 59, </v>
      </c>
      <c r="U60" t="str">
        <f t="shared" si="4"/>
        <v xml:space="preserve">Item: '^ Related Parties Liabilities', </v>
      </c>
      <c r="V60" t="str">
        <f t="shared" si="5"/>
        <v xml:space="preserve">ItemType: 'CALC_ITEM', </v>
      </c>
      <c r="W60" t="str">
        <f t="shared" si="6"/>
        <v xml:space="preserve">Formula: '(H1.HASDATA_IND)? Y0.RPL - H1.RPL : ""', </v>
      </c>
      <c r="X60" t="str">
        <f t="shared" si="7"/>
        <v xml:space="preserve">DependentItems: '', </v>
      </c>
      <c r="Y60" t="str">
        <f t="shared" si="8"/>
        <v xml:space="preserve">AmtYr1: null, </v>
      </c>
      <c r="Z60" t="str">
        <f t="shared" si="9"/>
        <v xml:space="preserve">AmtYr2: null, </v>
      </c>
      <c r="AA60" t="str">
        <f t="shared" si="10"/>
        <v xml:space="preserve">AmtYr3: null, </v>
      </c>
      <c r="AB60" t="str">
        <f t="shared" si="11"/>
        <v xml:space="preserve">AmtYr4: null, </v>
      </c>
      <c r="AC60" t="str">
        <f t="shared" si="12"/>
        <v xml:space="preserve">AmtYr5: null, </v>
      </c>
      <c r="AD60" t="str">
        <f t="shared" si="13"/>
        <v xml:space="preserve">NoteYr1: '', </v>
      </c>
      <c r="AE60" t="str">
        <f t="shared" si="14"/>
        <v xml:space="preserve">NoteYr2: '', </v>
      </c>
      <c r="AF60" t="str">
        <f t="shared" si="15"/>
        <v xml:space="preserve">NoteYr3: '', </v>
      </c>
      <c r="AG60" t="str">
        <f t="shared" si="16"/>
        <v xml:space="preserve">NoteYr4: '', </v>
      </c>
      <c r="AH60" t="str">
        <f t="shared" si="17"/>
        <v>NoteYr5: '', },</v>
      </c>
      <c r="AI60" t="str">
        <f>R60&amp;S60&amp;T60&amp;U60&amp;V60&amp;W60&amp;X60&amp;Y60&amp;Z60&amp;AA60&amp;AB60&amp;AC60&amp;AD60&amp;AE60&amp;AF60&amp;AG60&amp;AH60</f>
        <v>{ FssType: 'CF', CatCode: 'CF51', Seq: 59, Item: '^ Related Parties Liabilities', ItemType: 'CALC_ITEM', Formula: '(H1.HASDATA_IND)? Y0.RPL - H1.RPL : ""', DependentItems: '', AmtYr1: null, AmtYr2: null, AmtYr3: null, AmtYr4: null, AmtYr5: null, NoteYr1: '', NoteYr2: '', NoteYr3: '', NoteYr4: '', NoteYr5: '', },</v>
      </c>
    </row>
    <row r="61" spans="1:35" x14ac:dyDescent="0.35">
      <c r="A61" t="s">
        <v>334</v>
      </c>
      <c r="B61" t="s">
        <v>640</v>
      </c>
      <c r="C61">
        <v>60</v>
      </c>
      <c r="D61" t="s">
        <v>384</v>
      </c>
      <c r="E61" t="s">
        <v>758</v>
      </c>
      <c r="F61" t="s">
        <v>802</v>
      </c>
      <c r="R61" t="str">
        <f t="shared" si="1"/>
        <v xml:space="preserve">{ FssType: 'CF', </v>
      </c>
      <c r="S61" t="str">
        <f t="shared" si="2"/>
        <v xml:space="preserve">CatCode: 'CF52', </v>
      </c>
      <c r="T61" t="str">
        <f t="shared" si="3"/>
        <v xml:space="preserve">Seq: 60, </v>
      </c>
      <c r="U61" t="str">
        <f t="shared" si="4"/>
        <v xml:space="preserve">Item: '^ Subordinated Debts (to OCBC)', </v>
      </c>
      <c r="V61" t="str">
        <f t="shared" si="5"/>
        <v xml:space="preserve">ItemType: 'CALC_ITEM', </v>
      </c>
      <c r="W61" t="str">
        <f t="shared" si="6"/>
        <v xml:space="preserve">Formula: '(H1.HASDATA_IND)? Y0.SDOCB - H1.SDOCB : ""', </v>
      </c>
      <c r="X61" t="str">
        <f t="shared" si="7"/>
        <v xml:space="preserve">DependentItems: '', </v>
      </c>
      <c r="Y61" t="str">
        <f t="shared" si="8"/>
        <v xml:space="preserve">AmtYr1: null, </v>
      </c>
      <c r="Z61" t="str">
        <f t="shared" si="9"/>
        <v xml:space="preserve">AmtYr2: null, </v>
      </c>
      <c r="AA61" t="str">
        <f t="shared" si="10"/>
        <v xml:space="preserve">AmtYr3: null, </v>
      </c>
      <c r="AB61" t="str">
        <f t="shared" si="11"/>
        <v xml:space="preserve">AmtYr4: null, </v>
      </c>
      <c r="AC61" t="str">
        <f t="shared" si="12"/>
        <v xml:space="preserve">AmtYr5: null, </v>
      </c>
      <c r="AD61" t="str">
        <f t="shared" si="13"/>
        <v xml:space="preserve">NoteYr1: '', </v>
      </c>
      <c r="AE61" t="str">
        <f t="shared" si="14"/>
        <v xml:space="preserve">NoteYr2: '', </v>
      </c>
      <c r="AF61" t="str">
        <f t="shared" si="15"/>
        <v xml:space="preserve">NoteYr3: '', </v>
      </c>
      <c r="AG61" t="str">
        <f t="shared" si="16"/>
        <v xml:space="preserve">NoteYr4: '', </v>
      </c>
      <c r="AH61" t="str">
        <f t="shared" si="17"/>
        <v>NoteYr5: '', },</v>
      </c>
      <c r="AI61" t="str">
        <f>R61&amp;S61&amp;T61&amp;U61&amp;V61&amp;W61&amp;X61&amp;Y61&amp;Z61&amp;AA61&amp;AB61&amp;AC61&amp;AD61&amp;AE61&amp;AF61&amp;AG61&amp;AH61</f>
        <v>{ FssType: 'CF', CatCode: 'CF52', Seq: 60, Item: '^ Subordinated Debts (to OCBC)', ItemType: 'CALC_ITEM', Formula: '(H1.HASDATA_IND)? Y0.SDOCB - H1.SDOCB : ""', DependentItems: '', AmtYr1: null, AmtYr2: null, AmtYr3: null, AmtYr4: null, AmtYr5: null, NoteYr1: '', NoteYr2: '', NoteYr3: '', NoteYr4: '', NoteYr5: '', },</v>
      </c>
    </row>
    <row r="62" spans="1:35" x14ac:dyDescent="0.35">
      <c r="A62" t="s">
        <v>334</v>
      </c>
      <c r="B62" t="s">
        <v>641</v>
      </c>
      <c r="C62">
        <v>61</v>
      </c>
      <c r="D62" t="s">
        <v>385</v>
      </c>
      <c r="E62" t="s">
        <v>758</v>
      </c>
      <c r="F62" t="s">
        <v>803</v>
      </c>
      <c r="R62" t="str">
        <f t="shared" si="1"/>
        <v xml:space="preserve">{ FssType: 'CF', </v>
      </c>
      <c r="S62" t="str">
        <f t="shared" si="2"/>
        <v xml:space="preserve">CatCode: 'CF53', </v>
      </c>
      <c r="T62" t="str">
        <f t="shared" si="3"/>
        <v xml:space="preserve">Seq: 61, </v>
      </c>
      <c r="U62" t="str">
        <f t="shared" si="4"/>
        <v xml:space="preserve">Item: '^ Ordinary Shares', </v>
      </c>
      <c r="V62" t="str">
        <f t="shared" si="5"/>
        <v xml:space="preserve">ItemType: 'CALC_ITEM', </v>
      </c>
      <c r="W62" t="str">
        <f t="shared" si="6"/>
        <v xml:space="preserve">Formula: '(H1.HASDATA_IND)? (Y0.OS - H1.OS) + Y0.TPUCB : ""', </v>
      </c>
      <c r="X62" t="str">
        <f t="shared" si="7"/>
        <v xml:space="preserve">DependentItems: '', </v>
      </c>
      <c r="Y62" t="str">
        <f t="shared" si="8"/>
        <v xml:space="preserve">AmtYr1: null, </v>
      </c>
      <c r="Z62" t="str">
        <f t="shared" si="9"/>
        <v xml:space="preserve">AmtYr2: null, </v>
      </c>
      <c r="AA62" t="str">
        <f t="shared" si="10"/>
        <v xml:space="preserve">AmtYr3: null, </v>
      </c>
      <c r="AB62" t="str">
        <f t="shared" si="11"/>
        <v xml:space="preserve">AmtYr4: null, </v>
      </c>
      <c r="AC62" t="str">
        <f t="shared" si="12"/>
        <v xml:space="preserve">AmtYr5: null, </v>
      </c>
      <c r="AD62" t="str">
        <f t="shared" si="13"/>
        <v xml:space="preserve">NoteYr1: '', </v>
      </c>
      <c r="AE62" t="str">
        <f t="shared" si="14"/>
        <v xml:space="preserve">NoteYr2: '', </v>
      </c>
      <c r="AF62" t="str">
        <f t="shared" si="15"/>
        <v xml:space="preserve">NoteYr3: '', </v>
      </c>
      <c r="AG62" t="str">
        <f t="shared" si="16"/>
        <v xml:space="preserve">NoteYr4: '', </v>
      </c>
      <c r="AH62" t="str">
        <f t="shared" si="17"/>
        <v>NoteYr5: '', },</v>
      </c>
      <c r="AI62" t="str">
        <f>R62&amp;S62&amp;T62&amp;U62&amp;V62&amp;W62&amp;X62&amp;Y62&amp;Z62&amp;AA62&amp;AB62&amp;AC62&amp;AD62&amp;AE62&amp;AF62&amp;AG62&amp;AH62</f>
        <v>{ FssType: 'CF', CatCode: 'CF53', Seq: 61, Item: '^ Ordinary Shares', ItemType: 'CALC_ITEM', Formula: '(H1.HASDATA_IND)? (Y0.OS - H1.OS) + Y0.TPUCB : ""', DependentItems: '', AmtYr1: null, AmtYr2: null, AmtYr3: null, AmtYr4: null, AmtYr5: null, NoteYr1: '', NoteYr2: '', NoteYr3: '', NoteYr4: '', NoteYr5: '', },</v>
      </c>
    </row>
    <row r="63" spans="1:35" x14ac:dyDescent="0.35">
      <c r="A63" t="s">
        <v>334</v>
      </c>
      <c r="B63" t="s">
        <v>642</v>
      </c>
      <c r="C63">
        <v>62</v>
      </c>
      <c r="D63" t="s">
        <v>386</v>
      </c>
      <c r="E63" t="s">
        <v>758</v>
      </c>
      <c r="F63" t="s">
        <v>804</v>
      </c>
      <c r="R63" t="str">
        <f t="shared" si="1"/>
        <v xml:space="preserve">{ FssType: 'CF', </v>
      </c>
      <c r="S63" t="str">
        <f t="shared" si="2"/>
        <v xml:space="preserve">CatCode: 'CF54', </v>
      </c>
      <c r="T63" t="str">
        <f t="shared" si="3"/>
        <v xml:space="preserve">Seq: 62, </v>
      </c>
      <c r="U63" t="str">
        <f t="shared" si="4"/>
        <v xml:space="preserve">Item: '^ Preference Shares', </v>
      </c>
      <c r="V63" t="str">
        <f t="shared" si="5"/>
        <v xml:space="preserve">ItemType: 'CALC_ITEM', </v>
      </c>
      <c r="W63" t="str">
        <f t="shared" si="6"/>
        <v xml:space="preserve">Formula: '(H1.HASDATA_IND)? Y0.PS - H1.PS : ""', </v>
      </c>
      <c r="X63" t="str">
        <f t="shared" si="7"/>
        <v xml:space="preserve">DependentItems: '', </v>
      </c>
      <c r="Y63" t="str">
        <f t="shared" si="8"/>
        <v xml:space="preserve">AmtYr1: null, </v>
      </c>
      <c r="Z63" t="str">
        <f t="shared" si="9"/>
        <v xml:space="preserve">AmtYr2: null, </v>
      </c>
      <c r="AA63" t="str">
        <f t="shared" si="10"/>
        <v xml:space="preserve">AmtYr3: null, </v>
      </c>
      <c r="AB63" t="str">
        <f t="shared" si="11"/>
        <v xml:space="preserve">AmtYr4: null, </v>
      </c>
      <c r="AC63" t="str">
        <f t="shared" si="12"/>
        <v xml:space="preserve">AmtYr5: null, </v>
      </c>
      <c r="AD63" t="str">
        <f t="shared" si="13"/>
        <v xml:space="preserve">NoteYr1: '', </v>
      </c>
      <c r="AE63" t="str">
        <f t="shared" si="14"/>
        <v xml:space="preserve">NoteYr2: '', </v>
      </c>
      <c r="AF63" t="str">
        <f t="shared" si="15"/>
        <v xml:space="preserve">NoteYr3: '', </v>
      </c>
      <c r="AG63" t="str">
        <f t="shared" si="16"/>
        <v xml:space="preserve">NoteYr4: '', </v>
      </c>
      <c r="AH63" t="str">
        <f t="shared" si="17"/>
        <v>NoteYr5: '', },</v>
      </c>
      <c r="AI63" t="str">
        <f>R63&amp;S63&amp;T63&amp;U63&amp;V63&amp;W63&amp;X63&amp;Y63&amp;Z63&amp;AA63&amp;AB63&amp;AC63&amp;AD63&amp;AE63&amp;AF63&amp;AG63&amp;AH63</f>
        <v>{ FssType: 'CF', CatCode: 'CF54', Seq: 62, Item: '^ Preference Shares', ItemType: 'CALC_ITEM', Formula: '(H1.HASDATA_IND)? Y0.PS - H1.PS : ""', DependentItems: '', AmtYr1: null, AmtYr2: null, AmtYr3: null, AmtYr4: null, AmtYr5: null, NoteYr1: '', NoteYr2: '', NoteYr3: '', NoteYr4: '', NoteYr5: '', },</v>
      </c>
    </row>
    <row r="64" spans="1:35" x14ac:dyDescent="0.35">
      <c r="A64" t="s">
        <v>334</v>
      </c>
      <c r="B64" t="s">
        <v>643</v>
      </c>
      <c r="C64">
        <v>63</v>
      </c>
      <c r="D64" t="s">
        <v>387</v>
      </c>
      <c r="E64" t="s">
        <v>758</v>
      </c>
      <c r="F64" t="s">
        <v>805</v>
      </c>
      <c r="R64" t="str">
        <f t="shared" si="1"/>
        <v xml:space="preserve">{ FssType: 'CF', </v>
      </c>
      <c r="S64" t="str">
        <f t="shared" si="2"/>
        <v xml:space="preserve">CatCode: 'CF55', </v>
      </c>
      <c r="T64" t="str">
        <f t="shared" si="3"/>
        <v xml:space="preserve">Seq: 63, </v>
      </c>
      <c r="U64" t="str">
        <f t="shared" si="4"/>
        <v xml:space="preserve">Item: '^ Other Capital', </v>
      </c>
      <c r="V64" t="str">
        <f t="shared" si="5"/>
        <v xml:space="preserve">ItemType: 'CALC_ITEM', </v>
      </c>
      <c r="W64" t="str">
        <f t="shared" si="6"/>
        <v xml:space="preserve">Formula: '(H1.HASDATA_IND)? (Y0.SP - H1.SP )+ (Y0.RR - H1.RR )+ (Y0.GR - H1.GR )+ (Y0.SDQU - H1.SDQU )+ Y0.TGR+ Y0.TRR : ""', </v>
      </c>
      <c r="X64" t="str">
        <f t="shared" si="7"/>
        <v xml:space="preserve">DependentItems: '', </v>
      </c>
      <c r="Y64" t="str">
        <f t="shared" si="8"/>
        <v xml:space="preserve">AmtYr1: null, </v>
      </c>
      <c r="Z64" t="str">
        <f t="shared" si="9"/>
        <v xml:space="preserve">AmtYr2: null, </v>
      </c>
      <c r="AA64" t="str">
        <f t="shared" si="10"/>
        <v xml:space="preserve">AmtYr3: null, </v>
      </c>
      <c r="AB64" t="str">
        <f t="shared" si="11"/>
        <v xml:space="preserve">AmtYr4: null, </v>
      </c>
      <c r="AC64" t="str">
        <f t="shared" si="12"/>
        <v xml:space="preserve">AmtYr5: null, </v>
      </c>
      <c r="AD64" t="str">
        <f t="shared" si="13"/>
        <v xml:space="preserve">NoteYr1: '', </v>
      </c>
      <c r="AE64" t="str">
        <f t="shared" si="14"/>
        <v xml:space="preserve">NoteYr2: '', </v>
      </c>
      <c r="AF64" t="str">
        <f t="shared" si="15"/>
        <v xml:space="preserve">NoteYr3: '', </v>
      </c>
      <c r="AG64" t="str">
        <f t="shared" si="16"/>
        <v xml:space="preserve">NoteYr4: '', </v>
      </c>
      <c r="AH64" t="str">
        <f t="shared" si="17"/>
        <v>NoteYr5: '', },</v>
      </c>
      <c r="AI64" t="str">
        <f>R64&amp;S64&amp;T64&amp;U64&amp;V64&amp;W64&amp;X64&amp;Y64&amp;Z64&amp;AA64&amp;AB64&amp;AC64&amp;AD64&amp;AE64&amp;AF64&amp;AG64&amp;AH64</f>
        <v>{ FssType: 'CF', CatCode: 'CF55', Seq: 63, Item: '^ Other Capital', ItemType: 'CALC_ITEM', Formula: '(H1.HASDATA_IND)? (Y0.SP - H1.SP )+ (Y0.RR - H1.RR )+ (Y0.GR - H1.GR )+ (Y0.SDQU - H1.SDQU )+ Y0.TGR+ Y0.TRR : ""', DependentItems: '', AmtYr1: null, AmtYr2: null, AmtYr3: null, AmtYr4: null, AmtYr5: null, NoteYr1: '', NoteYr2: '', NoteYr3: '', NoteYr4: '', NoteYr5: '', },</v>
      </c>
    </row>
    <row r="65" spans="1:35" x14ac:dyDescent="0.35">
      <c r="A65" t="s">
        <v>334</v>
      </c>
      <c r="B65" t="s">
        <v>644</v>
      </c>
      <c r="C65">
        <v>64</v>
      </c>
      <c r="D65" t="s">
        <v>388</v>
      </c>
      <c r="E65" t="s">
        <v>758</v>
      </c>
      <c r="F65" t="s">
        <v>806</v>
      </c>
      <c r="R65" t="str">
        <f t="shared" si="1"/>
        <v xml:space="preserve">{ FssType: 'CF', </v>
      </c>
      <c r="S65" t="str">
        <f t="shared" si="2"/>
        <v xml:space="preserve">CatCode: 'CF56', </v>
      </c>
      <c r="T65" t="str">
        <f t="shared" si="3"/>
        <v xml:space="preserve">Seq: 64, </v>
      </c>
      <c r="U65" t="str">
        <f t="shared" si="4"/>
        <v xml:space="preserve">Item: '^ Minority Interest', </v>
      </c>
      <c r="V65" t="str">
        <f t="shared" si="5"/>
        <v xml:space="preserve">ItemType: 'CALC_ITEM', </v>
      </c>
      <c r="W65" t="str">
        <f t="shared" si="6"/>
        <v xml:space="preserve">Formula: '(H1.HASDATA_IND)? (Y0.MI - H1.MI) + Y0.MISPL : ""', </v>
      </c>
      <c r="X65" t="str">
        <f t="shared" si="7"/>
        <v xml:space="preserve">DependentItems: '', </v>
      </c>
      <c r="Y65" t="str">
        <f t="shared" si="8"/>
        <v xml:space="preserve">AmtYr1: null, </v>
      </c>
      <c r="Z65" t="str">
        <f t="shared" si="9"/>
        <v xml:space="preserve">AmtYr2: null, </v>
      </c>
      <c r="AA65" t="str">
        <f t="shared" si="10"/>
        <v xml:space="preserve">AmtYr3: null, </v>
      </c>
      <c r="AB65" t="str">
        <f t="shared" si="11"/>
        <v xml:space="preserve">AmtYr4: null, </v>
      </c>
      <c r="AC65" t="str">
        <f t="shared" si="12"/>
        <v xml:space="preserve">AmtYr5: null, </v>
      </c>
      <c r="AD65" t="str">
        <f t="shared" si="13"/>
        <v xml:space="preserve">NoteYr1: '', </v>
      </c>
      <c r="AE65" t="str">
        <f t="shared" si="14"/>
        <v xml:space="preserve">NoteYr2: '', </v>
      </c>
      <c r="AF65" t="str">
        <f t="shared" si="15"/>
        <v xml:space="preserve">NoteYr3: '', </v>
      </c>
      <c r="AG65" t="str">
        <f t="shared" si="16"/>
        <v xml:space="preserve">NoteYr4: '', </v>
      </c>
      <c r="AH65" t="str">
        <f t="shared" si="17"/>
        <v>NoteYr5: '', },</v>
      </c>
      <c r="AI65" t="str">
        <f>R65&amp;S65&amp;T65&amp;U65&amp;V65&amp;W65&amp;X65&amp;Y65&amp;Z65&amp;AA65&amp;AB65&amp;AC65&amp;AD65&amp;AE65&amp;AF65&amp;AG65&amp;AH65</f>
        <v>{ FssType: 'CF', CatCode: 'CF56', Seq: 64, Item: '^ Minority Interest', ItemType: 'CALC_ITEM', Formula: '(H1.HASDATA_IND)? (Y0.MI - H1.MI) + Y0.MISPL : ""', DependentItems: '', AmtYr1: null, AmtYr2: null, AmtYr3: null, AmtYr4: null, AmtYr5: null, NoteYr1: '', NoteYr2: '', NoteYr3: '', NoteYr4: '', NoteYr5: '', },</v>
      </c>
    </row>
    <row r="66" spans="1:35" x14ac:dyDescent="0.35">
      <c r="A66" t="s">
        <v>334</v>
      </c>
      <c r="B66" t="s">
        <v>645</v>
      </c>
      <c r="C66">
        <v>65</v>
      </c>
      <c r="D66" t="s">
        <v>389</v>
      </c>
      <c r="E66" t="s">
        <v>759</v>
      </c>
      <c r="F66" t="s">
        <v>782</v>
      </c>
      <c r="R66" t="str">
        <f t="shared" si="1"/>
        <v xml:space="preserve">{ FssType: 'CF', </v>
      </c>
      <c r="S66" t="str">
        <f t="shared" si="2"/>
        <v xml:space="preserve">CatCode: 'CF57', </v>
      </c>
      <c r="T66" t="str">
        <f t="shared" si="3"/>
        <v xml:space="preserve">Seq: 65, </v>
      </c>
      <c r="U66" t="str">
        <f t="shared" si="4"/>
        <v xml:space="preserve">Item: 'Total internal financing', </v>
      </c>
      <c r="V66" t="str">
        <f t="shared" si="5"/>
        <v xml:space="preserve">ItemType: 'CALC_CAT', </v>
      </c>
      <c r="W66" t="str">
        <f t="shared" si="6"/>
        <v xml:space="preserve">Formula: 'Y0.CF47 + Y0.CF48 + Y0.CF49 + Y0.CF50 + Y0.CF51 + Y0.CF52 + Y0.CF53 + Y0.CF54 + Y0.CF55 + Y0.CF56', </v>
      </c>
      <c r="X66" t="str">
        <f t="shared" si="7"/>
        <v xml:space="preserve">DependentItems: '', </v>
      </c>
      <c r="Y66" t="str">
        <f t="shared" si="8"/>
        <v xml:space="preserve">AmtYr1: null, </v>
      </c>
      <c r="Z66" t="str">
        <f t="shared" si="9"/>
        <v xml:space="preserve">AmtYr2: null, </v>
      </c>
      <c r="AA66" t="str">
        <f t="shared" si="10"/>
        <v xml:space="preserve">AmtYr3: null, </v>
      </c>
      <c r="AB66" t="str">
        <f t="shared" si="11"/>
        <v xml:space="preserve">AmtYr4: null, </v>
      </c>
      <c r="AC66" t="str">
        <f t="shared" si="12"/>
        <v xml:space="preserve">AmtYr5: null, </v>
      </c>
      <c r="AD66" t="str">
        <f t="shared" si="13"/>
        <v xml:space="preserve">NoteYr1: '', </v>
      </c>
      <c r="AE66" t="str">
        <f t="shared" si="14"/>
        <v xml:space="preserve">NoteYr2: '', </v>
      </c>
      <c r="AF66" t="str">
        <f t="shared" si="15"/>
        <v xml:space="preserve">NoteYr3: '', </v>
      </c>
      <c r="AG66" t="str">
        <f t="shared" si="16"/>
        <v xml:space="preserve">NoteYr4: '', </v>
      </c>
      <c r="AH66" t="str">
        <f t="shared" si="17"/>
        <v>NoteYr5: '', },</v>
      </c>
      <c r="AI66" t="str">
        <f>R66&amp;S66&amp;T66&amp;U66&amp;V66&amp;W66&amp;X66&amp;Y66&amp;Z66&amp;AA66&amp;AB66&amp;AC66&amp;AD66&amp;AE66&amp;AF66&amp;AG66&amp;AH66</f>
        <v>{ FssType: 'CF', CatCode: 'CF57', Seq: 65, Item: 'Total internal financing', ItemType: 'CALC_CAT', Formula: 'Y0.CF47 + Y0.CF48 + Y0.CF49 + Y0.CF50 + Y0.CF51 + Y0.CF52 + Y0.CF53 + Y0.CF54 + Y0.CF55 + Y0.CF56', DependentItems: '', AmtYr1: null, AmtYr2: null, AmtYr3: null, AmtYr4: null, AmtYr5: null, NoteYr1: '', NoteYr2: '', NoteYr3: '', NoteYr4: '', NoteYr5: '', },</v>
      </c>
    </row>
    <row r="67" spans="1:35" x14ac:dyDescent="0.35">
      <c r="A67" t="s">
        <v>334</v>
      </c>
      <c r="B67" t="s">
        <v>646</v>
      </c>
      <c r="C67">
        <v>66</v>
      </c>
      <c r="D67" t="s">
        <v>390</v>
      </c>
      <c r="E67" t="s">
        <v>759</v>
      </c>
      <c r="F67" t="s">
        <v>681</v>
      </c>
      <c r="R67" t="str">
        <f t="shared" ref="R67:R74" si="18">"{ " &amp; A$1 &amp; ": '" &amp; A67 &amp; "', "</f>
        <v xml:space="preserve">{ FssType: 'CF', </v>
      </c>
      <c r="S67" t="str">
        <f t="shared" ref="S67:S76" si="19">B$1 &amp; ": '" &amp; B67 &amp; "', "</f>
        <v xml:space="preserve">CatCode: 'CF58', </v>
      </c>
      <c r="T67" t="str">
        <f t="shared" ref="T67:T74" si="20">C$1 &amp; ": " &amp; C67 &amp; ", "</f>
        <v xml:space="preserve">Seq: 66, </v>
      </c>
      <c r="U67" t="str">
        <f t="shared" ref="U67:U74" si="21">D$1 &amp; ": '" &amp; D67 &amp; "', "</f>
        <v xml:space="preserve">Item: 'Financing surplus (requirement)', </v>
      </c>
      <c r="V67" t="str">
        <f t="shared" ref="V67:V74" si="22">E$1 &amp; ": '" &amp; E67 &amp; "', "</f>
        <v xml:space="preserve">ItemType: 'CALC_CAT', </v>
      </c>
      <c r="W67" t="str">
        <f t="shared" ref="W67:W74" si="23">F$1 &amp; ": '" &amp; F67 &amp; "', "</f>
        <v xml:space="preserve">Formula: 'Y0.CF46 + Y0.CF57', </v>
      </c>
      <c r="X67" t="str">
        <f t="shared" ref="X67:X76" si="24">G$1 &amp; ": '" &amp; G67 &amp; "', "</f>
        <v xml:space="preserve">DependentItems: '', </v>
      </c>
      <c r="Y67" t="str">
        <f t="shared" ref="Y67:Y74" si="25" xml:space="preserve"> H$1 &amp; ": " &amp; IF(H67="","null", H67) &amp; ", "</f>
        <v xml:space="preserve">AmtYr1: null, </v>
      </c>
      <c r="Z67" t="str">
        <f t="shared" ref="Z67:Z74" si="26" xml:space="preserve"> I$1 &amp; ": " &amp; IF(I67="","null", I67) &amp; ", "</f>
        <v xml:space="preserve">AmtYr2: null, </v>
      </c>
      <c r="AA67" t="str">
        <f t="shared" ref="AA67:AA74" si="27" xml:space="preserve"> J$1 &amp; ": " &amp; IF(J67="","null", J67) &amp; ", "</f>
        <v xml:space="preserve">AmtYr3: null, </v>
      </c>
      <c r="AB67" t="str">
        <f t="shared" ref="AB67:AB74" si="28" xml:space="preserve"> K$1 &amp; ": " &amp; IF(K67="","null", K67) &amp; ", "</f>
        <v xml:space="preserve">AmtYr4: null, </v>
      </c>
      <c r="AC67" t="str">
        <f t="shared" ref="AC67:AC74" si="29" xml:space="preserve"> L$1 &amp; ": " &amp; IF(L67="","null", L67) &amp; ", "</f>
        <v xml:space="preserve">AmtYr5: null, </v>
      </c>
      <c r="AD67" t="str">
        <f t="shared" ref="AD67:AD74" si="30" xml:space="preserve"> M$1 &amp; ": '" &amp; M67 &amp; "', "</f>
        <v xml:space="preserve">NoteYr1: '', </v>
      </c>
      <c r="AE67" t="str">
        <f t="shared" ref="AE67:AE74" si="31" xml:space="preserve"> N$1 &amp; ": '" &amp; N67 &amp; "', "</f>
        <v xml:space="preserve">NoteYr2: '', </v>
      </c>
      <c r="AF67" t="str">
        <f t="shared" ref="AF67:AF74" si="32" xml:space="preserve"> O$1 &amp; ": '" &amp; O67 &amp; "', "</f>
        <v xml:space="preserve">NoteYr3: '', </v>
      </c>
      <c r="AG67" t="str">
        <f t="shared" ref="AG67:AG74" si="33" xml:space="preserve"> P$1 &amp; ": '" &amp; P67 &amp; "', "</f>
        <v xml:space="preserve">NoteYr4: '', </v>
      </c>
      <c r="AH67" t="str">
        <f t="shared" ref="AH67:AH74" si="34" xml:space="preserve"> Q$1 &amp; ": '" &amp; Q67 &amp; "', },"</f>
        <v>NoteYr5: '', },</v>
      </c>
      <c r="AI67" t="str">
        <f>R67&amp;S67&amp;T67&amp;U67&amp;V67&amp;W67&amp;X67&amp;Y67&amp;Z67&amp;AA67&amp;AB67&amp;AC67&amp;AD67&amp;AE67&amp;AF67&amp;AG67&amp;AH67</f>
        <v>{ FssType: 'CF', CatCode: 'CF58', Seq: 66, Item: 'Financing surplus (requirement)', ItemType: 'CALC_CAT', Formula: 'Y0.CF46 + Y0.CF57', DependentItems: '', AmtYr1: null, AmtYr2: null, AmtYr3: null, AmtYr4: null, AmtYr5: null, NoteYr1: '', NoteYr2: '', NoteYr3: '', NoteYr4: '', NoteYr5: '', },</v>
      </c>
    </row>
    <row r="68" spans="1:35" x14ac:dyDescent="0.35">
      <c r="A68" t="s">
        <v>334</v>
      </c>
      <c r="B68" t="s">
        <v>141</v>
      </c>
      <c r="C68">
        <v>67</v>
      </c>
      <c r="R68" t="str">
        <f t="shared" si="18"/>
        <v xml:space="preserve">{ FssType: 'CF', </v>
      </c>
      <c r="S68" t="str">
        <f t="shared" si="19"/>
        <v xml:space="preserve">CatCode: 'NA', </v>
      </c>
      <c r="T68" t="str">
        <f t="shared" si="20"/>
        <v xml:space="preserve">Seq: 67, </v>
      </c>
      <c r="U68" t="str">
        <f t="shared" si="21"/>
        <v xml:space="preserve">Item: '', </v>
      </c>
      <c r="V68" t="str">
        <f t="shared" si="22"/>
        <v xml:space="preserve">ItemType: '', </v>
      </c>
      <c r="W68" t="str">
        <f t="shared" si="23"/>
        <v xml:space="preserve">Formula: '', </v>
      </c>
      <c r="X68" t="str">
        <f t="shared" si="24"/>
        <v xml:space="preserve">DependentItems: '', </v>
      </c>
      <c r="Y68" t="str">
        <f t="shared" si="25"/>
        <v xml:space="preserve">AmtYr1: null, </v>
      </c>
      <c r="Z68" t="str">
        <f t="shared" si="26"/>
        <v xml:space="preserve">AmtYr2: null, </v>
      </c>
      <c r="AA68" t="str">
        <f t="shared" si="27"/>
        <v xml:space="preserve">AmtYr3: null, </v>
      </c>
      <c r="AB68" t="str">
        <f t="shared" si="28"/>
        <v xml:space="preserve">AmtYr4: null, </v>
      </c>
      <c r="AC68" t="str">
        <f t="shared" si="29"/>
        <v xml:space="preserve">AmtYr5: null, </v>
      </c>
      <c r="AD68" t="str">
        <f t="shared" si="30"/>
        <v xml:space="preserve">NoteYr1: '', </v>
      </c>
      <c r="AE68" t="str">
        <f t="shared" si="31"/>
        <v xml:space="preserve">NoteYr2: '', </v>
      </c>
      <c r="AF68" t="str">
        <f t="shared" si="32"/>
        <v xml:space="preserve">NoteYr3: '', </v>
      </c>
      <c r="AG68" t="str">
        <f t="shared" si="33"/>
        <v xml:space="preserve">NoteYr4: '', </v>
      </c>
      <c r="AH68" t="str">
        <f t="shared" si="34"/>
        <v>NoteYr5: '', },</v>
      </c>
      <c r="AI68" t="str">
        <f>R68&amp;S68&amp;T68&amp;U68&amp;V68&amp;W68&amp;X68&amp;Y68&amp;Z68&amp;AA68&amp;AB68&amp;AC68&amp;AD68&amp;AE68&amp;AF68&amp;AG68&amp;AH68</f>
        <v>{ FssType: 'CF', CatCode: 'NA', Seq: 67, Item: '', ItemType: '', Formula: '', DependentItems: '', AmtYr1: null, AmtYr2: null, AmtYr3: null, AmtYr4: null, AmtYr5: null, NoteYr1: '', NoteYr2: '', NoteYr3: '', NoteYr4: '', NoteYr5: '', },</v>
      </c>
    </row>
    <row r="69" spans="1:35" x14ac:dyDescent="0.35">
      <c r="A69" t="s">
        <v>334</v>
      </c>
      <c r="B69" t="s">
        <v>647</v>
      </c>
      <c r="C69">
        <v>68</v>
      </c>
      <c r="D69" t="s">
        <v>391</v>
      </c>
      <c r="E69" t="s">
        <v>758</v>
      </c>
      <c r="F69" t="s">
        <v>807</v>
      </c>
      <c r="R69" t="str">
        <f t="shared" si="18"/>
        <v xml:space="preserve">{ FssType: 'CF', </v>
      </c>
      <c r="S69" t="str">
        <f t="shared" si="19"/>
        <v xml:space="preserve">CatCode: 'CF59', </v>
      </c>
      <c r="T69" t="str">
        <f t="shared" si="20"/>
        <v xml:space="preserve">Seq: 68, </v>
      </c>
      <c r="U69" t="str">
        <f t="shared" si="21"/>
        <v xml:space="preserve">Item: '^ Bills Payables', </v>
      </c>
      <c r="V69" t="str">
        <f t="shared" si="22"/>
        <v xml:space="preserve">ItemType: 'CALC_ITEM', </v>
      </c>
      <c r="W69" t="str">
        <f t="shared" si="23"/>
        <v xml:space="preserve">Formula: '(H1.HASDATA_IND)? Y0.BP - H1.BP : ""', </v>
      </c>
      <c r="X69" t="str">
        <f t="shared" si="24"/>
        <v xml:space="preserve">DependentItems: '', </v>
      </c>
      <c r="Y69" t="str">
        <f t="shared" si="25"/>
        <v xml:space="preserve">AmtYr1: null, </v>
      </c>
      <c r="Z69" t="str">
        <f t="shared" si="26"/>
        <v xml:space="preserve">AmtYr2: null, </v>
      </c>
      <c r="AA69" t="str">
        <f t="shared" si="27"/>
        <v xml:space="preserve">AmtYr3: null, </v>
      </c>
      <c r="AB69" t="str">
        <f t="shared" si="28"/>
        <v xml:space="preserve">AmtYr4: null, </v>
      </c>
      <c r="AC69" t="str">
        <f t="shared" si="29"/>
        <v xml:space="preserve">AmtYr5: null, </v>
      </c>
      <c r="AD69" t="str">
        <f t="shared" si="30"/>
        <v xml:space="preserve">NoteYr1: '', </v>
      </c>
      <c r="AE69" t="str">
        <f t="shared" si="31"/>
        <v xml:space="preserve">NoteYr2: '', </v>
      </c>
      <c r="AF69" t="str">
        <f t="shared" si="32"/>
        <v xml:space="preserve">NoteYr3: '', </v>
      </c>
      <c r="AG69" t="str">
        <f t="shared" si="33"/>
        <v xml:space="preserve">NoteYr4: '', </v>
      </c>
      <c r="AH69" t="str">
        <f t="shared" si="34"/>
        <v>NoteYr5: '', },</v>
      </c>
      <c r="AI69" t="str">
        <f>R69&amp;S69&amp;T69&amp;U69&amp;V69&amp;W69&amp;X69&amp;Y69&amp;Z69&amp;AA69&amp;AB69&amp;AC69&amp;AD69&amp;AE69&amp;AF69&amp;AG69&amp;AH69</f>
        <v>{ FssType: 'CF', CatCode: 'CF59', Seq: 68, Item: '^ Bills Payables', ItemType: 'CALC_ITEM', Formula: '(H1.HASDATA_IND)? Y0.BP - H1.BP : ""', DependentItems: '', AmtYr1: null, AmtYr2: null, AmtYr3: null, AmtYr4: null, AmtYr5: null, NoteYr1: '', NoteYr2: '', NoteYr3: '', NoteYr4: '', NoteYr5: '', },</v>
      </c>
    </row>
    <row r="70" spans="1:35" x14ac:dyDescent="0.35">
      <c r="A70" t="s">
        <v>334</v>
      </c>
      <c r="B70" t="s">
        <v>648</v>
      </c>
      <c r="C70">
        <v>69</v>
      </c>
      <c r="D70" t="s">
        <v>392</v>
      </c>
      <c r="E70" t="s">
        <v>758</v>
      </c>
      <c r="F70" t="s">
        <v>808</v>
      </c>
      <c r="R70" t="str">
        <f t="shared" si="18"/>
        <v xml:space="preserve">{ FssType: 'CF', </v>
      </c>
      <c r="S70" t="str">
        <f t="shared" si="19"/>
        <v xml:space="preserve">CatCode: 'CF60', </v>
      </c>
      <c r="T70" t="str">
        <f t="shared" si="20"/>
        <v xml:space="preserve">Seq: 69, </v>
      </c>
      <c r="U70" t="str">
        <f t="shared" si="21"/>
        <v xml:space="preserve">Item: '^ Short Term Debts', </v>
      </c>
      <c r="V70" t="str">
        <f t="shared" si="22"/>
        <v xml:space="preserve">ItemType: 'CALC_ITEM', </v>
      </c>
      <c r="W70" t="str">
        <f t="shared" si="23"/>
        <v xml:space="preserve">Formula: '(H1.HASDATA_IND)? Y0.STD - H1.STD : ""', </v>
      </c>
      <c r="X70" t="str">
        <f t="shared" si="24"/>
        <v xml:space="preserve">DependentItems: '', </v>
      </c>
      <c r="Y70" t="str">
        <f t="shared" si="25"/>
        <v xml:space="preserve">AmtYr1: null, </v>
      </c>
      <c r="Z70" t="str">
        <f t="shared" si="26"/>
        <v xml:space="preserve">AmtYr2: null, </v>
      </c>
      <c r="AA70" t="str">
        <f t="shared" si="27"/>
        <v xml:space="preserve">AmtYr3: null, </v>
      </c>
      <c r="AB70" t="str">
        <f t="shared" si="28"/>
        <v xml:space="preserve">AmtYr4: null, </v>
      </c>
      <c r="AC70" t="str">
        <f t="shared" si="29"/>
        <v xml:space="preserve">AmtYr5: null, </v>
      </c>
      <c r="AD70" t="str">
        <f t="shared" si="30"/>
        <v xml:space="preserve">NoteYr1: '', </v>
      </c>
      <c r="AE70" t="str">
        <f t="shared" si="31"/>
        <v xml:space="preserve">NoteYr2: '', </v>
      </c>
      <c r="AF70" t="str">
        <f t="shared" si="32"/>
        <v xml:space="preserve">NoteYr3: '', </v>
      </c>
      <c r="AG70" t="str">
        <f t="shared" si="33"/>
        <v xml:space="preserve">NoteYr4: '', </v>
      </c>
      <c r="AH70" t="str">
        <f t="shared" si="34"/>
        <v>NoteYr5: '', },</v>
      </c>
      <c r="AI70" t="str">
        <f>R70&amp;S70&amp;T70&amp;U70&amp;V70&amp;W70&amp;X70&amp;Y70&amp;Z70&amp;AA70&amp;AB70&amp;AC70&amp;AD70&amp;AE70&amp;AF70&amp;AG70&amp;AH70</f>
        <v>{ FssType: 'CF', CatCode: 'CF60', Seq: 69, Item: '^ Short Term Debts', ItemType: 'CALC_ITEM', Formula: '(H1.HASDATA_IND)? Y0.STD - H1.STD : ""', DependentItems: '', AmtYr1: null, AmtYr2: null, AmtYr3: null, AmtYr4: null, AmtYr5: null, NoteYr1: '', NoteYr2: '', NoteYr3: '', NoteYr4: '', NoteYr5: '', },</v>
      </c>
    </row>
    <row r="71" spans="1:35" x14ac:dyDescent="0.35">
      <c r="A71" t="s">
        <v>334</v>
      </c>
      <c r="B71" t="s">
        <v>649</v>
      </c>
      <c r="C71">
        <v>70</v>
      </c>
      <c r="D71" t="s">
        <v>393</v>
      </c>
      <c r="E71" t="s">
        <v>758</v>
      </c>
      <c r="F71" t="s">
        <v>809</v>
      </c>
      <c r="R71" t="str">
        <f t="shared" si="18"/>
        <v xml:space="preserve">{ FssType: 'CF', </v>
      </c>
      <c r="S71" t="str">
        <f t="shared" si="19"/>
        <v xml:space="preserve">CatCode: 'CF61', </v>
      </c>
      <c r="T71" t="str">
        <f t="shared" si="20"/>
        <v xml:space="preserve">Seq: 70, </v>
      </c>
      <c r="U71" t="str">
        <f t="shared" si="21"/>
        <v xml:space="preserve">Item: '^ Long Term Debts', </v>
      </c>
      <c r="V71" t="str">
        <f t="shared" si="22"/>
        <v xml:space="preserve">ItemType: 'CALC_ITEM', </v>
      </c>
      <c r="W71" t="str">
        <f t="shared" si="23"/>
        <v xml:space="preserve">Formula: '(H1.HASDATA_IND)? (Y0.LTD - H1.LTD ) + Y0.CPLTD : ""', </v>
      </c>
      <c r="X71" t="str">
        <f t="shared" si="24"/>
        <v xml:space="preserve">DependentItems: '', </v>
      </c>
      <c r="Y71" t="str">
        <f t="shared" si="25"/>
        <v xml:space="preserve">AmtYr1: null, </v>
      </c>
      <c r="Z71" t="str">
        <f t="shared" si="26"/>
        <v xml:space="preserve">AmtYr2: null, </v>
      </c>
      <c r="AA71" t="str">
        <f t="shared" si="27"/>
        <v xml:space="preserve">AmtYr3: null, </v>
      </c>
      <c r="AB71" t="str">
        <f t="shared" si="28"/>
        <v xml:space="preserve">AmtYr4: null, </v>
      </c>
      <c r="AC71" t="str">
        <f t="shared" si="29"/>
        <v xml:space="preserve">AmtYr5: null, </v>
      </c>
      <c r="AD71" t="str">
        <f t="shared" si="30"/>
        <v xml:space="preserve">NoteYr1: '', </v>
      </c>
      <c r="AE71" t="str">
        <f t="shared" si="31"/>
        <v xml:space="preserve">NoteYr2: '', </v>
      </c>
      <c r="AF71" t="str">
        <f t="shared" si="32"/>
        <v xml:space="preserve">NoteYr3: '', </v>
      </c>
      <c r="AG71" t="str">
        <f t="shared" si="33"/>
        <v xml:space="preserve">NoteYr4: '', </v>
      </c>
      <c r="AH71" t="str">
        <f t="shared" si="34"/>
        <v>NoteYr5: '', },</v>
      </c>
      <c r="AI71" t="str">
        <f>R71&amp;S71&amp;T71&amp;U71&amp;V71&amp;W71&amp;X71&amp;Y71&amp;Z71&amp;AA71&amp;AB71&amp;AC71&amp;AD71&amp;AE71&amp;AF71&amp;AG71&amp;AH71</f>
        <v>{ FssType: 'CF', CatCode: 'CF61', Seq: 70, Item: '^ Long Term Debts', ItemType: 'CALC_ITEM', Formula: '(H1.HASDATA_IND)? (Y0.LTD - H1.LTD ) + Y0.CPLTD : ""', DependentItems: '', AmtYr1: null, AmtYr2: null, AmtYr3: null, AmtYr4: null, AmtYr5: null, NoteYr1: '', NoteYr2: '', NoteYr3: '', NoteYr4: '', NoteYr5: '', },</v>
      </c>
    </row>
    <row r="72" spans="1:35" x14ac:dyDescent="0.35">
      <c r="A72" t="s">
        <v>334</v>
      </c>
      <c r="B72" t="s">
        <v>650</v>
      </c>
      <c r="C72">
        <v>71</v>
      </c>
      <c r="D72" t="s">
        <v>394</v>
      </c>
      <c r="E72" t="s">
        <v>759</v>
      </c>
      <c r="F72" t="s">
        <v>682</v>
      </c>
      <c r="R72" t="str">
        <f t="shared" si="18"/>
        <v xml:space="preserve">{ FssType: 'CF', </v>
      </c>
      <c r="S72" t="str">
        <f t="shared" si="19"/>
        <v xml:space="preserve">CatCode: 'CF62', </v>
      </c>
      <c r="T72" t="str">
        <f t="shared" si="20"/>
        <v xml:space="preserve">Seq: 71, </v>
      </c>
      <c r="U72" t="str">
        <f t="shared" si="21"/>
        <v xml:space="preserve">Item: 'Total external financing', </v>
      </c>
      <c r="V72" t="str">
        <f t="shared" si="22"/>
        <v xml:space="preserve">ItemType: 'CALC_CAT', </v>
      </c>
      <c r="W72" t="str">
        <f t="shared" si="23"/>
        <v xml:space="preserve">Formula: 'Y0.CF59 + Y0.CF60 + Y0.CF61', </v>
      </c>
      <c r="X72" t="str">
        <f t="shared" si="24"/>
        <v xml:space="preserve">DependentItems: '', </v>
      </c>
      <c r="Y72" t="str">
        <f t="shared" si="25"/>
        <v xml:space="preserve">AmtYr1: null, </v>
      </c>
      <c r="Z72" t="str">
        <f t="shared" si="26"/>
        <v xml:space="preserve">AmtYr2: null, </v>
      </c>
      <c r="AA72" t="str">
        <f t="shared" si="27"/>
        <v xml:space="preserve">AmtYr3: null, </v>
      </c>
      <c r="AB72" t="str">
        <f t="shared" si="28"/>
        <v xml:space="preserve">AmtYr4: null, </v>
      </c>
      <c r="AC72" t="str">
        <f t="shared" si="29"/>
        <v xml:space="preserve">AmtYr5: null, </v>
      </c>
      <c r="AD72" t="str">
        <f t="shared" si="30"/>
        <v xml:space="preserve">NoteYr1: '', </v>
      </c>
      <c r="AE72" t="str">
        <f t="shared" si="31"/>
        <v xml:space="preserve">NoteYr2: '', </v>
      </c>
      <c r="AF72" t="str">
        <f t="shared" si="32"/>
        <v xml:space="preserve">NoteYr3: '', </v>
      </c>
      <c r="AG72" t="str">
        <f t="shared" si="33"/>
        <v xml:space="preserve">NoteYr4: '', </v>
      </c>
      <c r="AH72" t="str">
        <f t="shared" si="34"/>
        <v>NoteYr5: '', },</v>
      </c>
      <c r="AI72" t="str">
        <f>R72&amp;S72&amp;T72&amp;U72&amp;V72&amp;W72&amp;X72&amp;Y72&amp;Z72&amp;AA72&amp;AB72&amp;AC72&amp;AD72&amp;AE72&amp;AF72&amp;AG72&amp;AH72</f>
        <v>{ FssType: 'CF', CatCode: 'CF62', Seq: 71, Item: 'Total external financing', ItemType: 'CALC_CAT', Formula: 'Y0.CF59 + Y0.CF60 + Y0.CF61', DependentItems: '', AmtYr1: null, AmtYr2: null, AmtYr3: null, AmtYr4: null, AmtYr5: null, NoteYr1: '', NoteYr2: '', NoteYr3: '', NoteYr4: '', NoteYr5: '', },</v>
      </c>
    </row>
    <row r="73" spans="1:35" x14ac:dyDescent="0.35">
      <c r="A73" t="s">
        <v>334</v>
      </c>
      <c r="B73" t="s">
        <v>651</v>
      </c>
      <c r="C73">
        <v>72</v>
      </c>
      <c r="D73" t="s">
        <v>395</v>
      </c>
      <c r="E73" t="s">
        <v>759</v>
      </c>
      <c r="F73" t="s">
        <v>683</v>
      </c>
      <c r="R73" t="str">
        <f t="shared" si="18"/>
        <v xml:space="preserve">{ FssType: 'CF', </v>
      </c>
      <c r="S73" t="str">
        <f t="shared" si="19"/>
        <v xml:space="preserve">CatCode: 'CF63', </v>
      </c>
      <c r="T73" t="str">
        <f t="shared" si="20"/>
        <v xml:space="preserve">Seq: 72, </v>
      </c>
      <c r="U73" t="str">
        <f t="shared" si="21"/>
        <v xml:space="preserve">Item: 'Net cash after financing', </v>
      </c>
      <c r="V73" t="str">
        <f t="shared" si="22"/>
        <v xml:space="preserve">ItemType: 'CALC_CAT', </v>
      </c>
      <c r="W73" t="str">
        <f t="shared" si="23"/>
        <v xml:space="preserve">Formula: 'Y0.CF58 + Y0.CF62', </v>
      </c>
      <c r="X73" t="str">
        <f t="shared" si="24"/>
        <v xml:space="preserve">DependentItems: '', </v>
      </c>
      <c r="Y73" t="str">
        <f t="shared" si="25"/>
        <v xml:space="preserve">AmtYr1: null, </v>
      </c>
      <c r="Z73" t="str">
        <f t="shared" si="26"/>
        <v xml:space="preserve">AmtYr2: null, </v>
      </c>
      <c r="AA73" t="str">
        <f t="shared" si="27"/>
        <v xml:space="preserve">AmtYr3: null, </v>
      </c>
      <c r="AB73" t="str">
        <f t="shared" si="28"/>
        <v xml:space="preserve">AmtYr4: null, </v>
      </c>
      <c r="AC73" t="str">
        <f t="shared" si="29"/>
        <v xml:space="preserve">AmtYr5: null, </v>
      </c>
      <c r="AD73" t="str">
        <f t="shared" si="30"/>
        <v xml:space="preserve">NoteYr1: '', </v>
      </c>
      <c r="AE73" t="str">
        <f t="shared" si="31"/>
        <v xml:space="preserve">NoteYr2: '', </v>
      </c>
      <c r="AF73" t="str">
        <f t="shared" si="32"/>
        <v xml:space="preserve">NoteYr3: '', </v>
      </c>
      <c r="AG73" t="str">
        <f t="shared" si="33"/>
        <v xml:space="preserve">NoteYr4: '', </v>
      </c>
      <c r="AH73" t="str">
        <f t="shared" si="34"/>
        <v>NoteYr5: '', },</v>
      </c>
      <c r="AI73" t="str">
        <f>R73&amp;S73&amp;T73&amp;U73&amp;V73&amp;W73&amp;X73&amp;Y73&amp;Z73&amp;AA73&amp;AB73&amp;AC73&amp;AD73&amp;AE73&amp;AF73&amp;AG73&amp;AH73</f>
        <v>{ FssType: 'CF', CatCode: 'CF63', Seq: 72, Item: 'Net cash after financing', ItemType: 'CALC_CAT', Formula: 'Y0.CF58 + Y0.CF62', DependentItems: '', AmtYr1: null, AmtYr2: null, AmtYr3: null, AmtYr4: null, AmtYr5: null, NoteYr1: '', NoteYr2: '', NoteYr3: '', NoteYr4: '', NoteYr5: '', },</v>
      </c>
    </row>
    <row r="74" spans="1:35" x14ac:dyDescent="0.35">
      <c r="A74" t="s">
        <v>334</v>
      </c>
      <c r="B74" t="s">
        <v>141</v>
      </c>
      <c r="C74">
        <v>73</v>
      </c>
      <c r="R74" t="str">
        <f t="shared" si="18"/>
        <v xml:space="preserve">{ FssType: 'CF', </v>
      </c>
      <c r="S74" t="str">
        <f t="shared" si="19"/>
        <v xml:space="preserve">CatCode: 'NA', </v>
      </c>
      <c r="T74" t="str">
        <f t="shared" si="20"/>
        <v xml:space="preserve">Seq: 73, </v>
      </c>
      <c r="U74" t="str">
        <f t="shared" si="21"/>
        <v xml:space="preserve">Item: '', </v>
      </c>
      <c r="V74" t="str">
        <f t="shared" si="22"/>
        <v xml:space="preserve">ItemType: '', </v>
      </c>
      <c r="W74" t="str">
        <f t="shared" si="23"/>
        <v xml:space="preserve">Formula: '', </v>
      </c>
      <c r="X74" t="str">
        <f t="shared" si="24"/>
        <v xml:space="preserve">DependentItems: '', </v>
      </c>
      <c r="Y74" t="str">
        <f t="shared" si="25"/>
        <v xml:space="preserve">AmtYr1: null, </v>
      </c>
      <c r="Z74" t="str">
        <f t="shared" si="26"/>
        <v xml:space="preserve">AmtYr2: null, </v>
      </c>
      <c r="AA74" t="str">
        <f t="shared" si="27"/>
        <v xml:space="preserve">AmtYr3: null, </v>
      </c>
      <c r="AB74" t="str">
        <f t="shared" si="28"/>
        <v xml:space="preserve">AmtYr4: null, </v>
      </c>
      <c r="AC74" t="str">
        <f t="shared" si="29"/>
        <v xml:space="preserve">AmtYr5: null, </v>
      </c>
      <c r="AD74" t="str">
        <f t="shared" si="30"/>
        <v xml:space="preserve">NoteYr1: '', </v>
      </c>
      <c r="AE74" t="str">
        <f t="shared" si="31"/>
        <v xml:space="preserve">NoteYr2: '', </v>
      </c>
      <c r="AF74" t="str">
        <f t="shared" si="32"/>
        <v xml:space="preserve">NoteYr3: '', </v>
      </c>
      <c r="AG74" t="str">
        <f t="shared" si="33"/>
        <v xml:space="preserve">NoteYr4: '', </v>
      </c>
      <c r="AH74" t="str">
        <f t="shared" si="34"/>
        <v>NoteYr5: '', },</v>
      </c>
      <c r="AI74" t="str">
        <f>R74&amp;S74&amp;T74&amp;U74&amp;V74&amp;W74&amp;X74&amp;Y74&amp;Z74&amp;AA74&amp;AB74&amp;AC74&amp;AD74&amp;AE74&amp;AF74&amp;AG74&amp;AH74</f>
        <v>{ FssType: 'CF', CatCode: 'NA', Seq: 73, Item: '', ItemType: '', Formula: '', DependentItems: '', AmtYr1: null, AmtYr2: null, AmtYr3: null, AmtYr4: null, AmtYr5: null, NoteYr1: '', NoteYr2: '', NoteYr3: '', NoteYr4: '', NoteYr5: '', },</v>
      </c>
    </row>
    <row r="75" spans="1:35" x14ac:dyDescent="0.35">
      <c r="A75" t="s">
        <v>334</v>
      </c>
      <c r="B75" t="s">
        <v>652</v>
      </c>
      <c r="C75">
        <v>74</v>
      </c>
      <c r="D75" t="s">
        <v>396</v>
      </c>
      <c r="E75" t="s">
        <v>758</v>
      </c>
      <c r="F75" t="s">
        <v>810</v>
      </c>
      <c r="R75" t="str">
        <f>"{ " &amp; A$1 &amp; ": '" &amp; A75 &amp; "', "</f>
        <v xml:space="preserve">{ FssType: 'CF', </v>
      </c>
      <c r="S75" t="str">
        <f t="shared" si="19"/>
        <v xml:space="preserve">CatCode: 'CF64', </v>
      </c>
      <c r="T75" t="str">
        <f>C$1 &amp; ": " &amp; C75 &amp; ", "</f>
        <v xml:space="preserve">Seq: 74, </v>
      </c>
      <c r="U75" t="str">
        <f>D$1 &amp; ": '" &amp; D75 &amp; "', "</f>
        <v xml:space="preserve">Item: 'PROOF:  Cash, FD and govt securities', </v>
      </c>
      <c r="V75" t="str">
        <f>E$1 &amp; ": '" &amp; E75 &amp; "', "</f>
        <v xml:space="preserve">ItemType: 'CALC_ITEM', </v>
      </c>
      <c r="W75" t="str">
        <f>F$1 &amp; ": '" &amp; F75 &amp; "', "</f>
        <v xml:space="preserve">Formula: '(H1.HASDATA_IND)? (Y0.CFD +Y0.GS) - (H1.CFD + H1.GS) : ""', </v>
      </c>
      <c r="X75" t="str">
        <f t="shared" si="24"/>
        <v xml:space="preserve">DependentItems: '', </v>
      </c>
      <c r="Y75" t="str">
        <f xml:space="preserve"> H$1 &amp; ": " &amp; IF(H75="","null", H75) &amp; ", "</f>
        <v xml:space="preserve">AmtYr1: null, </v>
      </c>
      <c r="Z75" t="str">
        <f xml:space="preserve"> I$1 &amp; ": " &amp; IF(I75="","null", I75) &amp; ", "</f>
        <v xml:space="preserve">AmtYr2: null, </v>
      </c>
      <c r="AA75" t="str">
        <f xml:space="preserve"> J$1 &amp; ": " &amp; IF(J75="","null", J75) &amp; ", "</f>
        <v xml:space="preserve">AmtYr3: null, </v>
      </c>
      <c r="AB75" t="str">
        <f xml:space="preserve"> K$1 &amp; ": " &amp; IF(K75="","null", K75) &amp; ", "</f>
        <v xml:space="preserve">AmtYr4: null, </v>
      </c>
      <c r="AC75" t="str">
        <f xml:space="preserve"> L$1 &amp; ": " &amp; IF(L75="","null", L75) &amp; ", "</f>
        <v xml:space="preserve">AmtYr5: null, </v>
      </c>
      <c r="AD75" t="str">
        <f xml:space="preserve"> M$1 &amp; ": '" &amp; M75 &amp; "', "</f>
        <v xml:space="preserve">NoteYr1: '', </v>
      </c>
      <c r="AE75" t="str">
        <f xml:space="preserve"> N$1 &amp; ": '" &amp; N75 &amp; "', "</f>
        <v xml:space="preserve">NoteYr2: '', </v>
      </c>
      <c r="AF75" t="str">
        <f xml:space="preserve"> O$1 &amp; ": '" &amp; O75 &amp; "', "</f>
        <v xml:space="preserve">NoteYr3: '', </v>
      </c>
      <c r="AG75" t="str">
        <f xml:space="preserve"> P$1 &amp; ": '" &amp; P75 &amp; "', "</f>
        <v xml:space="preserve">NoteYr4: '', </v>
      </c>
      <c r="AH75" t="str">
        <f xml:space="preserve"> Q$1 &amp; ": '" &amp; Q75 &amp; "', },"</f>
        <v>NoteYr5: '', },</v>
      </c>
      <c r="AI75" t="str">
        <f>R75&amp;S75&amp;T75&amp;U75&amp;V75&amp;W75&amp;X75&amp;Y75&amp;Z75&amp;AA75&amp;AB75&amp;AC75&amp;AD75&amp;AE75&amp;AF75&amp;AG75&amp;AH75</f>
        <v>{ FssType: 'CF', CatCode: 'CF64', Seq: 74, Item: 'PROOF:  Cash, FD and govt securities', ItemType: 'CALC_ITEM', Formula: '(H1.HASDATA_IND)? (Y0.CFD +Y0.GS) - (H1.CFD + H1.GS) : ""', DependentItems: '', AmtYr1: null, AmtYr2: null, AmtYr3: null, AmtYr4: null, AmtYr5: null, NoteYr1: '', NoteYr2: '', NoteYr3: '', NoteYr4: '', NoteYr5: '', },</v>
      </c>
    </row>
    <row r="76" spans="1:35" x14ac:dyDescent="0.35">
      <c r="A76" t="s">
        <v>334</v>
      </c>
      <c r="B76" t="s">
        <v>653</v>
      </c>
      <c r="C76">
        <v>75</v>
      </c>
      <c r="D76" t="s">
        <v>397</v>
      </c>
      <c r="E76" t="s">
        <v>759</v>
      </c>
      <c r="F76" t="s">
        <v>829</v>
      </c>
      <c r="R76" t="str">
        <f t="shared" ref="R76" si="35">"{ " &amp; A$1 &amp; ": '" &amp; A76 &amp; "', "</f>
        <v xml:space="preserve">{ FssType: 'CF', </v>
      </c>
      <c r="S76" t="str">
        <f t="shared" si="19"/>
        <v xml:space="preserve">CatCode: 'CF65', </v>
      </c>
      <c r="T76" t="str">
        <f t="shared" ref="T76" si="36">C$1 &amp; ": " &amp; C76 &amp; ", "</f>
        <v xml:space="preserve">Seq: 75, </v>
      </c>
      <c r="U76" t="str">
        <f t="shared" ref="U76" si="37">D$1 &amp; ": '" &amp; D76 &amp; "', "</f>
        <v xml:space="preserve">Item: 'Difference', </v>
      </c>
      <c r="V76" t="str">
        <f t="shared" ref="V76" si="38">E$1 &amp; ": '" &amp; E76 &amp; "', "</f>
        <v xml:space="preserve">ItemType: 'CALC_CAT', </v>
      </c>
      <c r="W76" t="str">
        <f t="shared" ref="W76" si="39">F$1 &amp; ": '" &amp; F76 &amp; "', "</f>
        <v xml:space="preserve">Formula: 'Y0.CF63 - Y0.CF64', </v>
      </c>
      <c r="X76" t="str">
        <f t="shared" si="24"/>
        <v xml:space="preserve">DependentItems: '', </v>
      </c>
      <c r="Y76" t="str">
        <f t="shared" ref="Y76" si="40" xml:space="preserve"> H$1 &amp; ": " &amp; IF(H76="","null", H76) &amp; ", "</f>
        <v xml:space="preserve">AmtYr1: null, </v>
      </c>
      <c r="Z76" t="str">
        <f t="shared" ref="Z76" si="41" xml:space="preserve"> I$1 &amp; ": " &amp; IF(I76="","null", I76) &amp; ", "</f>
        <v xml:space="preserve">AmtYr2: null, </v>
      </c>
      <c r="AA76" t="str">
        <f t="shared" ref="AA76" si="42" xml:space="preserve"> J$1 &amp; ": " &amp; IF(J76="","null", J76) &amp; ", "</f>
        <v xml:space="preserve">AmtYr3: null, </v>
      </c>
      <c r="AB76" t="str">
        <f t="shared" ref="AB76" si="43" xml:space="preserve"> K$1 &amp; ": " &amp; IF(K76="","null", K76) &amp; ", "</f>
        <v xml:space="preserve">AmtYr4: null, </v>
      </c>
      <c r="AC76" t="str">
        <f t="shared" ref="AC76" si="44" xml:space="preserve"> L$1 &amp; ": " &amp; IF(L76="","null", L76) &amp; ", "</f>
        <v xml:space="preserve">AmtYr5: null, </v>
      </c>
      <c r="AD76" t="str">
        <f t="shared" ref="AD76" si="45" xml:space="preserve"> M$1 &amp; ": '" &amp; M76 &amp; "', "</f>
        <v xml:space="preserve">NoteYr1: '', </v>
      </c>
      <c r="AE76" t="str">
        <f t="shared" ref="AE76" si="46" xml:space="preserve"> N$1 &amp; ": '" &amp; N76 &amp; "', "</f>
        <v xml:space="preserve">NoteYr2: '', </v>
      </c>
      <c r="AF76" t="str">
        <f t="shared" ref="AF76" si="47" xml:space="preserve"> O$1 &amp; ": '" &amp; O76 &amp; "', "</f>
        <v xml:space="preserve">NoteYr3: '', </v>
      </c>
      <c r="AG76" t="str">
        <f t="shared" ref="AG76" si="48" xml:space="preserve"> P$1 &amp; ": '" &amp; P76 &amp; "', "</f>
        <v xml:space="preserve">NoteYr4: '', </v>
      </c>
      <c r="AH76" t="str">
        <f t="shared" ref="AH76" si="49" xml:space="preserve"> Q$1 &amp; ": '" &amp; Q76 &amp; "', },"</f>
        <v>NoteYr5: '', },</v>
      </c>
      <c r="AI76" t="str">
        <f>R76&amp;S76&amp;T76&amp;U76&amp;V76&amp;W76&amp;X76&amp;Y76&amp;Z76&amp;AA76&amp;AB76&amp;AC76&amp;AD76&amp;AE76&amp;AF76&amp;AG76&amp;AH76</f>
        <v>{ FssType: 'CF', CatCode: 'CF65', Seq: 75, Item: 'Difference', ItemType: 'CALC_CAT', Formula: 'Y0.CF63 - Y0.CF64', DependentItems: '', AmtYr1: null, AmtYr2: null, AmtYr3: null, AmtYr4: null, AmtYr5: null, NoteYr1: '', NoteYr2: '', NoteYr3: '', NoteYr4: '', NoteYr5: '', },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4D29-418D-45D3-AF73-914C90A803F6}">
  <dimension ref="A1:AK108"/>
  <sheetViews>
    <sheetView workbookViewId="0">
      <selection activeCell="A7" sqref="A1:XFD1048576"/>
    </sheetView>
  </sheetViews>
  <sheetFormatPr defaultRowHeight="14.5" x14ac:dyDescent="0.35"/>
  <cols>
    <col min="3" max="3" width="3.81640625" bestFit="1" customWidth="1"/>
    <col min="4" max="4" width="24.54296875" customWidth="1"/>
    <col min="6" max="6" width="17.7265625" customWidth="1"/>
  </cols>
  <sheetData>
    <row r="1" spans="1:37" x14ac:dyDescent="0.35">
      <c r="A1" t="s">
        <v>252</v>
      </c>
      <c r="B1" t="s">
        <v>121</v>
      </c>
      <c r="C1" t="s">
        <v>225</v>
      </c>
      <c r="D1" t="s">
        <v>123</v>
      </c>
      <c r="E1" t="s">
        <v>140</v>
      </c>
      <c r="F1" t="s">
        <v>125</v>
      </c>
      <c r="G1" t="s">
        <v>285</v>
      </c>
      <c r="H1" t="s">
        <v>822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</row>
    <row r="2" spans="1:37" x14ac:dyDescent="0.35">
      <c r="A2" t="s">
        <v>398</v>
      </c>
      <c r="B2" t="s">
        <v>141</v>
      </c>
      <c r="C2">
        <v>1</v>
      </c>
      <c r="D2" t="s">
        <v>469</v>
      </c>
      <c r="E2" t="s">
        <v>760</v>
      </c>
      <c r="H2" t="s">
        <v>141</v>
      </c>
      <c r="S2" t="str">
        <f t="shared" ref="S2:S33" si="0">"{ " &amp; A$1 &amp; ": '" &amp; A2 &amp; "', "</f>
        <v xml:space="preserve">{ FssType: 'RATIO', </v>
      </c>
      <c r="T2" t="str">
        <f t="shared" ref="T2:T33" si="1">C$1 &amp; ": " &amp; C2 &amp; ", "</f>
        <v xml:space="preserve">Seq: 1, </v>
      </c>
      <c r="U2" t="str">
        <f t="shared" ref="U2:U33" si="2">B$1 &amp; ": '" &amp; B2 &amp; "', "</f>
        <v xml:space="preserve">CatCode: 'NA', </v>
      </c>
      <c r="V2" t="str">
        <f>D$1 &amp; ": '" &amp; D2 &amp; "', "</f>
        <v xml:space="preserve">Item: 'Risk Grading', </v>
      </c>
      <c r="W2" t="str">
        <f>E$1 &amp; ": '" &amp; E2 &amp; "', "</f>
        <v xml:space="preserve">ItemType: 'DISPLAY_BOLD', </v>
      </c>
      <c r="X2" t="str">
        <f>F$1 &amp; ": '" &amp; F2 &amp; "', "</f>
        <v xml:space="preserve">Formula: '', </v>
      </c>
      <c r="Y2" t="str">
        <f>G$1 &amp; ": '" &amp; G2 &amp; "', "</f>
        <v xml:space="preserve">DependentItems: '', </v>
      </c>
      <c r="Z2" t="str">
        <f>H$1 &amp; ": '" &amp; H2 &amp; "', "</f>
        <v xml:space="preserve">Format: 'NA', </v>
      </c>
      <c r="AA2" t="str">
        <f xml:space="preserve"> I$1 &amp; ": " &amp; IF(I2="","null", I2) &amp; ", "</f>
        <v xml:space="preserve">AmtYr1: null, </v>
      </c>
      <c r="AB2" t="str">
        <f xml:space="preserve"> J$1 &amp; ": " &amp; IF(J2="","null", J2) &amp; ", "</f>
        <v xml:space="preserve">AmtYr2: null, </v>
      </c>
      <c r="AC2" t="str">
        <f xml:space="preserve"> K$1 &amp; ": " &amp; IF(K2="","null", K2) &amp; ", "</f>
        <v xml:space="preserve">AmtYr3: null, </v>
      </c>
      <c r="AD2" t="str">
        <f xml:space="preserve"> L$1 &amp; ": " &amp; IF(L2="","null", L2) &amp; ", "</f>
        <v xml:space="preserve">AmtYr4: null, </v>
      </c>
      <c r="AE2" t="str">
        <f xml:space="preserve"> M$1 &amp; ": " &amp; IF(M2="","null", M2) &amp; ", "</f>
        <v xml:space="preserve">AmtYr5: null, </v>
      </c>
      <c r="AF2" t="str">
        <f xml:space="preserve"> N$1 &amp; ": '" &amp; N2 &amp; "', "</f>
        <v xml:space="preserve">NoteYr1: '', </v>
      </c>
      <c r="AG2" t="str">
        <f xml:space="preserve"> O$1 &amp; ": '" &amp; O2 &amp; "', "</f>
        <v xml:space="preserve">NoteYr2: '', </v>
      </c>
      <c r="AH2" t="str">
        <f xml:space="preserve"> P$1 &amp; ": '" &amp; P2 &amp; "', "</f>
        <v xml:space="preserve">NoteYr3: '', </v>
      </c>
      <c r="AI2" t="str">
        <f xml:space="preserve"> Q$1 &amp; ": '" &amp; Q2 &amp; "', "</f>
        <v xml:space="preserve">NoteYr4: '', </v>
      </c>
      <c r="AJ2" t="str">
        <f xml:space="preserve"> R$1 &amp; ": '" &amp; R2 &amp; "', },"</f>
        <v>NoteYr5: '', },</v>
      </c>
      <c r="AK2" t="str">
        <f>S2&amp;T2&amp;U2&amp;V2&amp;W2&amp;X2&amp;Y2&amp;Z2&amp;AA2&amp;AB2&amp;AC2&amp;AD2&amp;AE2&amp;AF2&amp;AG2&amp;AH2&amp;AI2&amp;AJ2</f>
        <v>{ FssType: 'RATIO', Seq: 1, CatCode: 'NA', Item: 'Risk Grading', ItemType: 'DISPLAY_BOLD', Formula: '', DependentItems: '', Format: 'NA', AmtYr1: null, AmtYr2: null, AmtYr3: null, AmtYr4: null, AmtYr5: null, NoteYr1: '', NoteYr2: '', NoteYr3: '', NoteYr4: '', NoteYr5: '', },</v>
      </c>
    </row>
    <row r="3" spans="1:37" x14ac:dyDescent="0.35">
      <c r="A3" t="s">
        <v>398</v>
      </c>
      <c r="B3" t="s">
        <v>746</v>
      </c>
      <c r="C3">
        <v>2</v>
      </c>
      <c r="D3" t="s">
        <v>470</v>
      </c>
      <c r="E3" t="s">
        <v>758</v>
      </c>
      <c r="F3" t="s">
        <v>745</v>
      </c>
      <c r="H3" t="s">
        <v>825</v>
      </c>
      <c r="S3" t="str">
        <f t="shared" si="0"/>
        <v xml:space="preserve">{ FssType: 'RATIO', </v>
      </c>
      <c r="T3" t="str">
        <f t="shared" si="1"/>
        <v xml:space="preserve">Seq: 2, </v>
      </c>
      <c r="U3" t="str">
        <f t="shared" si="2"/>
        <v xml:space="preserve">CatCode: 'RT1', </v>
      </c>
      <c r="V3" t="str">
        <f t="shared" ref="V3:V34" si="3">D$1 &amp; ": '" &amp; D3 &amp; "', "</f>
        <v xml:space="preserve">Item: 'EBITDA', </v>
      </c>
      <c r="W3" t="str">
        <f t="shared" ref="W3:W34" si="4">E$1 &amp; ": '" &amp; E3 &amp; "', "</f>
        <v xml:space="preserve">ItemType: 'CALC_ITEM', </v>
      </c>
      <c r="X3" t="str">
        <f t="shared" ref="X3:X34" si="5">F$1 &amp; ": '" &amp; F3 &amp; "', "</f>
        <v xml:space="preserve">Formula: '(Y0.NPBT - Y0.IE - Y0.DEP - Y0.AMORT ) * (12 / Y0.MthCover ) ', </v>
      </c>
      <c r="Y3" t="str">
        <f t="shared" ref="Y3:Y34" si="6">G$1 &amp; ": '" &amp; G3 &amp; "', "</f>
        <v xml:space="preserve">DependentItems: '', </v>
      </c>
      <c r="Z3" t="str">
        <f t="shared" ref="Z3:Z66" si="7">H$1 &amp; ": '" &amp; H3 &amp; "', "</f>
        <v xml:space="preserve">Format: '#', </v>
      </c>
      <c r="AA3" t="str">
        <f t="shared" ref="AA3:AA66" si="8" xml:space="preserve"> I$1 &amp; ": " &amp; IF(I3="","null", I3) &amp; ", "</f>
        <v xml:space="preserve">AmtYr1: null, </v>
      </c>
      <c r="AB3" t="str">
        <f t="shared" ref="AB3:AB66" si="9" xml:space="preserve"> J$1 &amp; ": " &amp; IF(J3="","null", J3) &amp; ", "</f>
        <v xml:space="preserve">AmtYr2: null, </v>
      </c>
      <c r="AC3" t="str">
        <f t="shared" ref="AC3:AC66" si="10" xml:space="preserve"> K$1 &amp; ": " &amp; IF(K3="","null", K3) &amp; ", "</f>
        <v xml:space="preserve">AmtYr3: null, </v>
      </c>
      <c r="AD3" t="str">
        <f t="shared" ref="AD3:AD66" si="11" xml:space="preserve"> L$1 &amp; ": " &amp; IF(L3="","null", L3) &amp; ", "</f>
        <v xml:space="preserve">AmtYr4: null, </v>
      </c>
      <c r="AE3" t="str">
        <f t="shared" ref="AE3:AE66" si="12" xml:space="preserve"> M$1 &amp; ": " &amp; IF(M3="","null", M3) &amp; ", "</f>
        <v xml:space="preserve">AmtYr5: null, </v>
      </c>
      <c r="AF3" t="str">
        <f t="shared" ref="AF3:AF66" si="13" xml:space="preserve"> N$1 &amp; ": '" &amp; N3 &amp; "', "</f>
        <v xml:space="preserve">NoteYr1: '', </v>
      </c>
      <c r="AG3" t="str">
        <f t="shared" ref="AG3:AG66" si="14" xml:space="preserve"> O$1 &amp; ": '" &amp; O3 &amp; "', "</f>
        <v xml:space="preserve">NoteYr2: '', </v>
      </c>
      <c r="AH3" t="str">
        <f t="shared" ref="AH3:AH66" si="15" xml:space="preserve"> P$1 &amp; ": '" &amp; P3 &amp; "', "</f>
        <v xml:space="preserve">NoteYr3: '', </v>
      </c>
      <c r="AI3" t="str">
        <f t="shared" ref="AI3:AI66" si="16" xml:space="preserve"> Q$1 &amp; ": '" &amp; Q3 &amp; "', "</f>
        <v xml:space="preserve">NoteYr4: '', </v>
      </c>
      <c r="AJ3" t="str">
        <f t="shared" ref="AJ3:AJ66" si="17" xml:space="preserve"> R$1 &amp; ": '" &amp; R3 &amp; "', },"</f>
        <v>NoteYr5: '', },</v>
      </c>
      <c r="AK3" t="str">
        <f t="shared" ref="AK3:AK66" si="18">S3&amp;T3&amp;U3&amp;V3&amp;W3&amp;X3&amp;Y3&amp;Z3&amp;AA3&amp;AB3&amp;AC3&amp;AD3&amp;AE3&amp;AF3&amp;AG3&amp;AH3&amp;AI3&amp;AJ3</f>
        <v>{ FssType: 'RATIO', Seq: 2, CatCode: 'RT1', Item: 'EBITDA', ItemType: 'CALC_ITEM', Formula: '(Y0.NPBT - Y0.IE - Y0.DEP - Y0.AMORT ) * (12 / Y0.MthCover ) ', DependentItems: '', Format: '#', AmtYr1: null, AmtYr2: null, AmtYr3: null, AmtYr4: null, AmtYr5: null, NoteYr1: '', NoteYr2: '', NoteYr3: '', NoteYr4: '', NoteYr5: '', },</v>
      </c>
    </row>
    <row r="4" spans="1:37" x14ac:dyDescent="0.35">
      <c r="A4" t="s">
        <v>398</v>
      </c>
      <c r="B4" t="s">
        <v>747</v>
      </c>
      <c r="C4">
        <v>3</v>
      </c>
      <c r="D4" t="s">
        <v>471</v>
      </c>
      <c r="E4" t="s">
        <v>758</v>
      </c>
      <c r="F4" t="s">
        <v>818</v>
      </c>
      <c r="H4" t="s">
        <v>824</v>
      </c>
      <c r="S4" t="str">
        <f t="shared" si="0"/>
        <v xml:space="preserve">{ FssType: 'RATIO', </v>
      </c>
      <c r="T4" t="str">
        <f t="shared" si="1"/>
        <v xml:space="preserve">Seq: 3, </v>
      </c>
      <c r="U4" t="str">
        <f t="shared" si="2"/>
        <v xml:space="preserve">CatCode: 'RT2', </v>
      </c>
      <c r="V4" t="str">
        <f t="shared" si="3"/>
        <v xml:space="preserve">Item: 'Net Profit Margin (%)', </v>
      </c>
      <c r="W4" t="str">
        <f t="shared" si="4"/>
        <v xml:space="preserve">ItemType: 'CALC_ITEM', </v>
      </c>
      <c r="X4" t="str">
        <f t="shared" si="5"/>
        <v xml:space="preserve">Formula: '(Y0.SR != 0)? Y0.NPAT / Y0.SR : 0', </v>
      </c>
      <c r="Y4" t="str">
        <f t="shared" si="6"/>
        <v xml:space="preserve">DependentItems: '', </v>
      </c>
      <c r="Z4" t="str">
        <f t="shared" si="7"/>
        <v xml:space="preserve">Format: '%', </v>
      </c>
      <c r="AA4" t="str">
        <f t="shared" si="8"/>
        <v xml:space="preserve">AmtYr1: null, </v>
      </c>
      <c r="AB4" t="str">
        <f t="shared" si="9"/>
        <v xml:space="preserve">AmtYr2: null, </v>
      </c>
      <c r="AC4" t="str">
        <f t="shared" si="10"/>
        <v xml:space="preserve">AmtYr3: null, </v>
      </c>
      <c r="AD4" t="str">
        <f t="shared" si="11"/>
        <v xml:space="preserve">AmtYr4: null, </v>
      </c>
      <c r="AE4" t="str">
        <f t="shared" si="12"/>
        <v xml:space="preserve">AmtYr5: null, </v>
      </c>
      <c r="AF4" t="str">
        <f t="shared" si="13"/>
        <v xml:space="preserve">NoteYr1: '', </v>
      </c>
      <c r="AG4" t="str">
        <f t="shared" si="14"/>
        <v xml:space="preserve">NoteYr2: '', </v>
      </c>
      <c r="AH4" t="str">
        <f t="shared" si="15"/>
        <v xml:space="preserve">NoteYr3: '', </v>
      </c>
      <c r="AI4" t="str">
        <f t="shared" si="16"/>
        <v xml:space="preserve">NoteYr4: '', </v>
      </c>
      <c r="AJ4" t="str">
        <f t="shared" si="17"/>
        <v>NoteYr5: '', },</v>
      </c>
      <c r="AK4" t="str">
        <f t="shared" si="18"/>
        <v>{ FssType: 'RATIO', Seq: 3, CatCode: 'RT2', Item: 'Net Profit Margin (%)', ItemType: 'CALC_ITEM', Formula: '(Y0.SR != 0)? Y0.NPAT / Y0.SR : 0', DependentItems: '', Format: '%', AmtYr1: null, AmtYr2: null, AmtYr3: null, AmtYr4: null, AmtYr5: null, NoteYr1: '', NoteYr2: '', NoteYr3: '', NoteYr4: '', NoteYr5: '', },</v>
      </c>
    </row>
    <row r="5" spans="1:37" x14ac:dyDescent="0.35">
      <c r="A5" t="s">
        <v>398</v>
      </c>
      <c r="B5" t="s">
        <v>748</v>
      </c>
      <c r="C5">
        <v>4</v>
      </c>
      <c r="D5" t="s">
        <v>472</v>
      </c>
      <c r="E5" t="s">
        <v>758</v>
      </c>
      <c r="F5" t="s">
        <v>699</v>
      </c>
      <c r="H5" t="s">
        <v>824</v>
      </c>
      <c r="S5" t="str">
        <f t="shared" si="0"/>
        <v xml:space="preserve">{ FssType: 'RATIO', </v>
      </c>
      <c r="T5" t="str">
        <f t="shared" si="1"/>
        <v xml:space="preserve">Seq: 4, </v>
      </c>
      <c r="U5" t="str">
        <f t="shared" si="2"/>
        <v xml:space="preserve">CatCode: 'RT3', </v>
      </c>
      <c r="V5" t="str">
        <f t="shared" si="3"/>
        <v xml:space="preserve">Item: 'Total Liab / Tangible NW', </v>
      </c>
      <c r="W5" t="str">
        <f t="shared" si="4"/>
        <v xml:space="preserve">ItemType: 'CALC_ITEM', </v>
      </c>
      <c r="X5" t="str">
        <f t="shared" si="5"/>
        <v xml:space="preserve">Formula: 'Y0.TL / ( Y0.NW - Y0.INT ) ', </v>
      </c>
      <c r="Y5" t="str">
        <f t="shared" si="6"/>
        <v xml:space="preserve">DependentItems: '', </v>
      </c>
      <c r="Z5" t="str">
        <f t="shared" si="7"/>
        <v xml:space="preserve">Format: '%', </v>
      </c>
      <c r="AA5" t="str">
        <f t="shared" si="8"/>
        <v xml:space="preserve">AmtYr1: null, </v>
      </c>
      <c r="AB5" t="str">
        <f t="shared" si="9"/>
        <v xml:space="preserve">AmtYr2: null, </v>
      </c>
      <c r="AC5" t="str">
        <f t="shared" si="10"/>
        <v xml:space="preserve">AmtYr3: null, </v>
      </c>
      <c r="AD5" t="str">
        <f t="shared" si="11"/>
        <v xml:space="preserve">AmtYr4: null, </v>
      </c>
      <c r="AE5" t="str">
        <f t="shared" si="12"/>
        <v xml:space="preserve">AmtYr5: null, </v>
      </c>
      <c r="AF5" t="str">
        <f t="shared" si="13"/>
        <v xml:space="preserve">NoteYr1: '', </v>
      </c>
      <c r="AG5" t="str">
        <f t="shared" si="14"/>
        <v xml:space="preserve">NoteYr2: '', </v>
      </c>
      <c r="AH5" t="str">
        <f t="shared" si="15"/>
        <v xml:space="preserve">NoteYr3: '', </v>
      </c>
      <c r="AI5" t="str">
        <f t="shared" si="16"/>
        <v xml:space="preserve">NoteYr4: '', </v>
      </c>
      <c r="AJ5" t="str">
        <f t="shared" si="17"/>
        <v>NoteYr5: '', },</v>
      </c>
      <c r="AK5" t="str">
        <f t="shared" si="18"/>
        <v>{ FssType: 'RATIO', Seq: 4, CatCode: 'RT3', Item: 'Total Liab / Tangible NW', ItemType: 'CALC_ITEM', Formula: 'Y0.TL / ( Y0.NW - Y0.INT ) ', DependentItems: '', Format: '%', AmtYr1: null, AmtYr2: null, AmtYr3: null, AmtYr4: null, AmtYr5: null, NoteYr1: '', NoteYr2: '', NoteYr3: '', NoteYr4: '', NoteYr5: '', },</v>
      </c>
    </row>
    <row r="6" spans="1:37" x14ac:dyDescent="0.35">
      <c r="A6" t="s">
        <v>398</v>
      </c>
      <c r="B6" t="s">
        <v>749</v>
      </c>
      <c r="C6">
        <v>5</v>
      </c>
      <c r="D6" t="s">
        <v>473</v>
      </c>
      <c r="E6" t="s">
        <v>758</v>
      </c>
      <c r="F6" t="s">
        <v>826</v>
      </c>
      <c r="H6" t="s">
        <v>824</v>
      </c>
      <c r="S6" t="str">
        <f t="shared" si="0"/>
        <v xml:space="preserve">{ FssType: 'RATIO', </v>
      </c>
      <c r="T6" t="str">
        <f t="shared" si="1"/>
        <v xml:space="preserve">Seq: 5, </v>
      </c>
      <c r="U6" t="str">
        <f t="shared" si="2"/>
        <v xml:space="preserve">CatCode: 'RT4', </v>
      </c>
      <c r="V6" t="str">
        <f t="shared" si="3"/>
        <v xml:space="preserve">Item: 'Tangible NW / (Int + ST Debt + CPLTD)', </v>
      </c>
      <c r="W6" t="str">
        <f t="shared" si="4"/>
        <v xml:space="preserve">ItemType: 'CALC_ITEM', </v>
      </c>
      <c r="X6" t="str">
        <f t="shared" si="5"/>
        <v xml:space="preserve">Formula: '(H1.HASDATA_IND)?  ((((-Y0.IE * 12 / Y0.MthCover )  + Y0.STD + H1.CPLTD )  == 0)? "" :  (Y0.NW - Y0.INT ) / ((-Y0.IE * 12 / Y0.MthCover )  + Y0.STD + H1.CPLTD))  : "" ', </v>
      </c>
      <c r="Y6" t="str">
        <f t="shared" si="6"/>
        <v xml:space="preserve">DependentItems: '', </v>
      </c>
      <c r="Z6" t="str">
        <f t="shared" si="7"/>
        <v xml:space="preserve">Format: '%', </v>
      </c>
      <c r="AA6" t="str">
        <f t="shared" si="8"/>
        <v xml:space="preserve">AmtYr1: null, </v>
      </c>
      <c r="AB6" t="str">
        <f t="shared" si="9"/>
        <v xml:space="preserve">AmtYr2: null, </v>
      </c>
      <c r="AC6" t="str">
        <f t="shared" si="10"/>
        <v xml:space="preserve">AmtYr3: null, </v>
      </c>
      <c r="AD6" t="str">
        <f t="shared" si="11"/>
        <v xml:space="preserve">AmtYr4: null, </v>
      </c>
      <c r="AE6" t="str">
        <f t="shared" si="12"/>
        <v xml:space="preserve">AmtYr5: null, </v>
      </c>
      <c r="AF6" t="str">
        <f t="shared" si="13"/>
        <v xml:space="preserve">NoteYr1: '', </v>
      </c>
      <c r="AG6" t="str">
        <f t="shared" si="14"/>
        <v xml:space="preserve">NoteYr2: '', </v>
      </c>
      <c r="AH6" t="str">
        <f t="shared" si="15"/>
        <v xml:space="preserve">NoteYr3: '', </v>
      </c>
      <c r="AI6" t="str">
        <f t="shared" si="16"/>
        <v xml:space="preserve">NoteYr4: '', </v>
      </c>
      <c r="AJ6" t="str">
        <f t="shared" si="17"/>
        <v>NoteYr5: '', },</v>
      </c>
      <c r="AK6" t="str">
        <f t="shared" si="18"/>
        <v>{ FssType: 'RATIO', Seq: 5, CatCode: 'RT4', Item: 'Tangible NW / (Int + ST Debt + CPLTD)', ItemType: 'CALC_ITEM', Formula: '(H1.HASDATA_IND)?  ((((-Y0.IE * 12 / Y0.MthCover )  + Y0.STD + H1.CPLTD )  == 0)? "" :  (Y0.NW - Y0.INT ) / ((-Y0.IE * 12 / Y0.MthCover )  + Y0.STD + H1.CPLTD))  : "" ', DependentItems: '', Format: '%', AmtYr1: null, AmtYr2: null, AmtYr3: null, AmtYr4: null, AmtYr5: null, NoteYr1: '', NoteYr2: '', NoteYr3: '', NoteYr4: '', NoteYr5: '', },</v>
      </c>
    </row>
    <row r="7" spans="1:37" x14ac:dyDescent="0.35">
      <c r="A7" t="s">
        <v>398</v>
      </c>
      <c r="B7" t="s">
        <v>750</v>
      </c>
      <c r="C7">
        <v>6</v>
      </c>
      <c r="D7" t="s">
        <v>474</v>
      </c>
      <c r="E7" t="s">
        <v>758</v>
      </c>
      <c r="F7" t="s">
        <v>827</v>
      </c>
      <c r="H7" t="s">
        <v>824</v>
      </c>
      <c r="S7" t="str">
        <f t="shared" si="0"/>
        <v xml:space="preserve">{ FssType: 'RATIO', </v>
      </c>
      <c r="T7" t="str">
        <f t="shared" si="1"/>
        <v xml:space="preserve">Seq: 6, </v>
      </c>
      <c r="U7" t="str">
        <f t="shared" si="2"/>
        <v xml:space="preserve">CatCode: 'RT5', </v>
      </c>
      <c r="V7" t="str">
        <f t="shared" si="3"/>
        <v xml:space="preserve">Item: 'Cash after Ops / (Int + ST Debt + CPLTD)', </v>
      </c>
      <c r="W7" t="str">
        <f t="shared" si="4"/>
        <v xml:space="preserve">ItemType: 'CALC_ITEM', </v>
      </c>
      <c r="X7" t="str">
        <f t="shared" si="5"/>
        <v xml:space="preserve">Formula: '((H1.HASDATA_IND) &amp;  (( (-Y0.IE * 12 / Y0.MthCover) + Y0.STD + H1.CPLTD ) !=0) )? (Y0.CF16 * 12 / Y0.MthCover) / ( (-Y0.IE * 12 / Y0.MthCover) + Y0.STD + H1.CPLTD ) : ""', </v>
      </c>
      <c r="Y7" t="str">
        <f t="shared" si="6"/>
        <v xml:space="preserve">DependentItems: '', </v>
      </c>
      <c r="Z7" t="str">
        <f t="shared" si="7"/>
        <v xml:space="preserve">Format: '%', </v>
      </c>
      <c r="AA7" t="str">
        <f t="shared" si="8"/>
        <v xml:space="preserve">AmtYr1: null, </v>
      </c>
      <c r="AB7" t="str">
        <f t="shared" si="9"/>
        <v xml:space="preserve">AmtYr2: null, </v>
      </c>
      <c r="AC7" t="str">
        <f t="shared" si="10"/>
        <v xml:space="preserve">AmtYr3: null, </v>
      </c>
      <c r="AD7" t="str">
        <f t="shared" si="11"/>
        <v xml:space="preserve">AmtYr4: null, </v>
      </c>
      <c r="AE7" t="str">
        <f t="shared" si="12"/>
        <v xml:space="preserve">AmtYr5: null, </v>
      </c>
      <c r="AF7" t="str">
        <f t="shared" si="13"/>
        <v xml:space="preserve">NoteYr1: '', </v>
      </c>
      <c r="AG7" t="str">
        <f t="shared" si="14"/>
        <v xml:space="preserve">NoteYr2: '', </v>
      </c>
      <c r="AH7" t="str">
        <f t="shared" si="15"/>
        <v xml:space="preserve">NoteYr3: '', </v>
      </c>
      <c r="AI7" t="str">
        <f t="shared" si="16"/>
        <v xml:space="preserve">NoteYr4: '', </v>
      </c>
      <c r="AJ7" t="str">
        <f t="shared" si="17"/>
        <v>NoteYr5: '', },</v>
      </c>
      <c r="AK7" t="str">
        <f t="shared" si="18"/>
        <v>{ FssType: 'RATIO', Seq: 6, CatCode: 'RT5', Item: 'Cash after Ops / (Int + ST Debt + CPLTD)', ItemType: 'CALC_ITEM', Formula: '((H1.HASDATA_IND) &amp;  (( (-Y0.IE * 12 / Y0.MthCover) + Y0.STD + H1.CPLTD ) !=0) )? (Y0.CF16 * 12 / Y0.MthCover) / ( (-Y0.IE * 12 / Y0.MthCover) + Y0.STD + H1.CPLTD ) : ""', DependentItems: '', Format: '%', AmtYr1: null, AmtYr2: null, AmtYr3: null, AmtYr4: null, AmtYr5: null, NoteYr1: '', NoteYr2: '', NoteYr3: '', NoteYr4: '', NoteYr5: '', },</v>
      </c>
    </row>
    <row r="8" spans="1:37" x14ac:dyDescent="0.35">
      <c r="A8" t="s">
        <v>398</v>
      </c>
      <c r="B8" t="s">
        <v>751</v>
      </c>
      <c r="C8">
        <v>7</v>
      </c>
      <c r="D8" t="s">
        <v>475</v>
      </c>
      <c r="E8" t="s">
        <v>758</v>
      </c>
      <c r="F8" t="s">
        <v>743</v>
      </c>
      <c r="H8" t="s">
        <v>824</v>
      </c>
      <c r="S8" t="str">
        <f t="shared" si="0"/>
        <v xml:space="preserve">{ FssType: 'RATIO', </v>
      </c>
      <c r="T8" t="str">
        <f t="shared" si="1"/>
        <v xml:space="preserve">Seq: 7, </v>
      </c>
      <c r="U8" t="str">
        <f t="shared" si="2"/>
        <v xml:space="preserve">CatCode: 'RT6', </v>
      </c>
      <c r="V8" t="str">
        <f t="shared" si="3"/>
        <v xml:space="preserve">Item: 'Sales / Total Assets', </v>
      </c>
      <c r="W8" t="str">
        <f t="shared" si="4"/>
        <v xml:space="preserve">ItemType: 'CALC_ITEM', </v>
      </c>
      <c r="X8" t="str">
        <f t="shared" si="5"/>
        <v xml:space="preserve">Formula: '(Y0.SR * 12 / Y0.MthCover) / Y0.TA', </v>
      </c>
      <c r="Y8" t="str">
        <f t="shared" si="6"/>
        <v xml:space="preserve">DependentItems: '', </v>
      </c>
      <c r="Z8" t="str">
        <f t="shared" si="7"/>
        <v xml:space="preserve">Format: '%', </v>
      </c>
      <c r="AA8" t="str">
        <f t="shared" si="8"/>
        <v xml:space="preserve">AmtYr1: null, </v>
      </c>
      <c r="AB8" t="str">
        <f t="shared" si="9"/>
        <v xml:space="preserve">AmtYr2: null, </v>
      </c>
      <c r="AC8" t="str">
        <f t="shared" si="10"/>
        <v xml:space="preserve">AmtYr3: null, </v>
      </c>
      <c r="AD8" t="str">
        <f t="shared" si="11"/>
        <v xml:space="preserve">AmtYr4: null, </v>
      </c>
      <c r="AE8" t="str">
        <f t="shared" si="12"/>
        <v xml:space="preserve">AmtYr5: null, </v>
      </c>
      <c r="AF8" t="str">
        <f t="shared" si="13"/>
        <v xml:space="preserve">NoteYr1: '', </v>
      </c>
      <c r="AG8" t="str">
        <f t="shared" si="14"/>
        <v xml:space="preserve">NoteYr2: '', </v>
      </c>
      <c r="AH8" t="str">
        <f t="shared" si="15"/>
        <v xml:space="preserve">NoteYr3: '', </v>
      </c>
      <c r="AI8" t="str">
        <f t="shared" si="16"/>
        <v xml:space="preserve">NoteYr4: '', </v>
      </c>
      <c r="AJ8" t="str">
        <f t="shared" si="17"/>
        <v>NoteYr5: '', },</v>
      </c>
      <c r="AK8" t="str">
        <f t="shared" si="18"/>
        <v>{ FssType: 'RATIO', Seq: 7, CatCode: 'RT6', Item: 'Sales / Total Assets', ItemType: 'CALC_ITEM', Formula: '(Y0.SR * 12 / Y0.MthCover) / Y0.TA', DependentItems: '', Format: '%', AmtYr1: null, AmtYr2: null, AmtYr3: null, AmtYr4: null, AmtYr5: null, NoteYr1: '', NoteYr2: '', NoteYr3: '', NoteYr4: '', NoteYr5: '', },</v>
      </c>
    </row>
    <row r="9" spans="1:37" x14ac:dyDescent="0.35">
      <c r="A9" t="s">
        <v>398</v>
      </c>
      <c r="B9" t="s">
        <v>752</v>
      </c>
      <c r="C9">
        <v>8</v>
      </c>
      <c r="D9" t="s">
        <v>476</v>
      </c>
      <c r="E9" t="s">
        <v>758</v>
      </c>
      <c r="F9" t="s">
        <v>819</v>
      </c>
      <c r="H9" t="s">
        <v>824</v>
      </c>
      <c r="S9" t="str">
        <f t="shared" si="0"/>
        <v xml:space="preserve">{ FssType: 'RATIO', </v>
      </c>
      <c r="T9" t="str">
        <f t="shared" si="1"/>
        <v xml:space="preserve">Seq: 8, </v>
      </c>
      <c r="U9" t="str">
        <f t="shared" si="2"/>
        <v xml:space="preserve">CatCode: 'RT7', </v>
      </c>
      <c r="V9" t="str">
        <f t="shared" si="3"/>
        <v xml:space="preserve">Item: 'Sales Growth', </v>
      </c>
      <c r="W9" t="str">
        <f t="shared" si="4"/>
        <v xml:space="preserve">ItemType: 'CALC_ITEM', </v>
      </c>
      <c r="X9" t="str">
        <f t="shared" si="5"/>
        <v xml:space="preserve">Formula: '(H1.HASDATA_IND)? ((Y0.SR * 12 / Y0.MthCover ) - (H1.SR * 12 / H1.MthCover )) / (H1.SR * 12 / H1.MthCover) : ""', </v>
      </c>
      <c r="Y9" t="str">
        <f t="shared" si="6"/>
        <v xml:space="preserve">DependentItems: '', </v>
      </c>
      <c r="Z9" t="str">
        <f t="shared" si="7"/>
        <v xml:space="preserve">Format: '%', </v>
      </c>
      <c r="AA9" t="str">
        <f t="shared" si="8"/>
        <v xml:space="preserve">AmtYr1: null, </v>
      </c>
      <c r="AB9" t="str">
        <f t="shared" si="9"/>
        <v xml:space="preserve">AmtYr2: null, </v>
      </c>
      <c r="AC9" t="str">
        <f t="shared" si="10"/>
        <v xml:space="preserve">AmtYr3: null, </v>
      </c>
      <c r="AD9" t="str">
        <f t="shared" si="11"/>
        <v xml:space="preserve">AmtYr4: null, </v>
      </c>
      <c r="AE9" t="str">
        <f t="shared" si="12"/>
        <v xml:space="preserve">AmtYr5: null, </v>
      </c>
      <c r="AF9" t="str">
        <f t="shared" si="13"/>
        <v xml:space="preserve">NoteYr1: '', </v>
      </c>
      <c r="AG9" t="str">
        <f t="shared" si="14"/>
        <v xml:space="preserve">NoteYr2: '', </v>
      </c>
      <c r="AH9" t="str">
        <f t="shared" si="15"/>
        <v xml:space="preserve">NoteYr3: '', </v>
      </c>
      <c r="AI9" t="str">
        <f t="shared" si="16"/>
        <v xml:space="preserve">NoteYr4: '', </v>
      </c>
      <c r="AJ9" t="str">
        <f t="shared" si="17"/>
        <v>NoteYr5: '', },</v>
      </c>
      <c r="AK9" t="str">
        <f t="shared" si="18"/>
        <v>{ FssType: 'RATIO', Seq: 8, CatCode: 'RT7', Item: 'Sales Growth', ItemType: 'CALC_ITEM', Formula: '(H1.HASDATA_IND)? ((Y0.SR * 12 / Y0.MthCover ) - (H1.SR * 12 / H1.MthCover )) / (H1.SR * 12 / H1.MthCover) : ""', DependentItems: '', Format: '%', AmtYr1: null, AmtYr2: null, AmtYr3: null, AmtYr4: null, AmtYr5: null, NoteYr1: '', NoteYr2: '', NoteYr3: '', NoteYr4: '', NoteYr5: '', },</v>
      </c>
    </row>
    <row r="10" spans="1:37" x14ac:dyDescent="0.35">
      <c r="A10" t="s">
        <v>398</v>
      </c>
      <c r="B10" t="s">
        <v>753</v>
      </c>
      <c r="C10">
        <v>9</v>
      </c>
      <c r="D10" t="s">
        <v>477</v>
      </c>
      <c r="E10" t="s">
        <v>758</v>
      </c>
      <c r="F10" t="s">
        <v>744</v>
      </c>
      <c r="H10" t="s">
        <v>824</v>
      </c>
      <c r="S10" t="str">
        <f t="shared" si="0"/>
        <v xml:space="preserve">{ FssType: 'RATIO', </v>
      </c>
      <c r="T10" t="str">
        <f t="shared" si="1"/>
        <v xml:space="preserve">Seq: 9, </v>
      </c>
      <c r="U10" t="str">
        <f t="shared" si="2"/>
        <v xml:space="preserve">CatCode: 'RT8', </v>
      </c>
      <c r="V10" t="str">
        <f t="shared" si="3"/>
        <v xml:space="preserve">Item: 'Adj. Liquid Assets / Adj. Curr Liab', </v>
      </c>
      <c r="W10" t="str">
        <f t="shared" si="4"/>
        <v xml:space="preserve">ItemType: 'CALC_ITEM', </v>
      </c>
      <c r="X10" t="str">
        <f t="shared" si="5"/>
        <v xml:space="preserve">Formula: '(Y0.GS + Y0.CFD + Y0.MS *0.5 )*12 / ( Y0.BP + Y0.STD + Y0.CPLTD + Y0.AP + Y0.APRP + Y0.ITP + Y0.IP )  ', </v>
      </c>
      <c r="Y10" t="str">
        <f t="shared" si="6"/>
        <v xml:space="preserve">DependentItems: '', </v>
      </c>
      <c r="Z10" t="str">
        <f t="shared" si="7"/>
        <v xml:space="preserve">Format: '%', </v>
      </c>
      <c r="AA10" t="str">
        <f t="shared" si="8"/>
        <v xml:space="preserve">AmtYr1: null, </v>
      </c>
      <c r="AB10" t="str">
        <f t="shared" si="9"/>
        <v xml:space="preserve">AmtYr2: null, </v>
      </c>
      <c r="AC10" t="str">
        <f t="shared" si="10"/>
        <v xml:space="preserve">AmtYr3: null, </v>
      </c>
      <c r="AD10" t="str">
        <f t="shared" si="11"/>
        <v xml:space="preserve">AmtYr4: null, </v>
      </c>
      <c r="AE10" t="str">
        <f t="shared" si="12"/>
        <v xml:space="preserve">AmtYr5: null, </v>
      </c>
      <c r="AF10" t="str">
        <f t="shared" si="13"/>
        <v xml:space="preserve">NoteYr1: '', </v>
      </c>
      <c r="AG10" t="str">
        <f t="shared" si="14"/>
        <v xml:space="preserve">NoteYr2: '', </v>
      </c>
      <c r="AH10" t="str">
        <f t="shared" si="15"/>
        <v xml:space="preserve">NoteYr3: '', </v>
      </c>
      <c r="AI10" t="str">
        <f t="shared" si="16"/>
        <v xml:space="preserve">NoteYr4: '', </v>
      </c>
      <c r="AJ10" t="str">
        <f t="shared" si="17"/>
        <v>NoteYr5: '', },</v>
      </c>
      <c r="AK10" t="str">
        <f t="shared" si="18"/>
        <v>{ FssType: 'RATIO', Seq: 9, CatCode: 'RT8', Item: 'Adj. Liquid Assets / Adj. Curr Liab', ItemType: 'CALC_ITEM', Formula: '(Y0.GS + Y0.CFD + Y0.MS *0.5 )*12 / ( Y0.BP + Y0.STD + Y0.CPLTD + Y0.AP + Y0.APRP + Y0.ITP + Y0.IP )  ', DependentItems: '', Format: '%', AmtYr1: null, AmtYr2: null, AmtYr3: null, AmtYr4: null, AmtYr5: null, NoteYr1: '', NoteYr2: '', NoteYr3: '', NoteYr4: '', NoteYr5: '', },</v>
      </c>
    </row>
    <row r="11" spans="1:37" x14ac:dyDescent="0.35">
      <c r="A11" t="s">
        <v>398</v>
      </c>
      <c r="B11" t="s">
        <v>754</v>
      </c>
      <c r="C11">
        <v>10</v>
      </c>
      <c r="D11" t="s">
        <v>478</v>
      </c>
      <c r="E11" t="s">
        <v>758</v>
      </c>
      <c r="F11" t="s">
        <v>700</v>
      </c>
      <c r="H11" t="s">
        <v>823</v>
      </c>
      <c r="S11" t="str">
        <f t="shared" si="0"/>
        <v xml:space="preserve">{ FssType: 'RATIO', </v>
      </c>
      <c r="T11" t="str">
        <f t="shared" si="1"/>
        <v xml:space="preserve">Seq: 10, </v>
      </c>
      <c r="U11" t="str">
        <f t="shared" si="2"/>
        <v xml:space="preserve">CatCode: 'RT9', </v>
      </c>
      <c r="V11" t="str">
        <f t="shared" si="3"/>
        <v xml:space="preserve">Item: 'Tangible Net Worth', </v>
      </c>
      <c r="W11" t="str">
        <f t="shared" si="4"/>
        <v xml:space="preserve">ItemType: 'CALC_ITEM', </v>
      </c>
      <c r="X11" t="str">
        <f t="shared" si="5"/>
        <v xml:space="preserve">Formula: 'Y0.NW - Y0.INT ', </v>
      </c>
      <c r="Y11" t="str">
        <f t="shared" si="6"/>
        <v xml:space="preserve">DependentItems: '', </v>
      </c>
      <c r="Z11" t="str">
        <f t="shared" si="7"/>
        <v xml:space="preserve">Format: '$', </v>
      </c>
      <c r="AA11" t="str">
        <f t="shared" si="8"/>
        <v xml:space="preserve">AmtYr1: null, </v>
      </c>
      <c r="AB11" t="str">
        <f t="shared" si="9"/>
        <v xml:space="preserve">AmtYr2: null, </v>
      </c>
      <c r="AC11" t="str">
        <f t="shared" si="10"/>
        <v xml:space="preserve">AmtYr3: null, </v>
      </c>
      <c r="AD11" t="str">
        <f t="shared" si="11"/>
        <v xml:space="preserve">AmtYr4: null, </v>
      </c>
      <c r="AE11" t="str">
        <f t="shared" si="12"/>
        <v xml:space="preserve">AmtYr5: null, </v>
      </c>
      <c r="AF11" t="str">
        <f t="shared" si="13"/>
        <v xml:space="preserve">NoteYr1: '', </v>
      </c>
      <c r="AG11" t="str">
        <f t="shared" si="14"/>
        <v xml:space="preserve">NoteYr2: '', </v>
      </c>
      <c r="AH11" t="str">
        <f t="shared" si="15"/>
        <v xml:space="preserve">NoteYr3: '', </v>
      </c>
      <c r="AI11" t="str">
        <f t="shared" si="16"/>
        <v xml:space="preserve">NoteYr4: '', </v>
      </c>
      <c r="AJ11" t="str">
        <f t="shared" si="17"/>
        <v>NoteYr5: '', },</v>
      </c>
      <c r="AK11" t="str">
        <f t="shared" si="18"/>
        <v>{ FssType: 'RATIO', Seq: 10, CatCode: 'RT9', Item: 'Tangible Net Worth', ItemType: 'CALC_ITEM', Formula: 'Y0.NW - Y0.INT ', DependentItems: '', Format: '$', AmtYr1: null, AmtYr2: null, AmtYr3: null, AmtYr4: null, AmtYr5: null, NoteYr1: '', NoteYr2: '', NoteYr3: '', NoteYr4: '', NoteYr5: '', },</v>
      </c>
    </row>
    <row r="12" spans="1:37" x14ac:dyDescent="0.35">
      <c r="A12" t="s">
        <v>398</v>
      </c>
      <c r="B12" t="s">
        <v>141</v>
      </c>
      <c r="C12">
        <v>11</v>
      </c>
      <c r="H12" t="s">
        <v>141</v>
      </c>
      <c r="S12" t="str">
        <f t="shared" si="0"/>
        <v xml:space="preserve">{ FssType: 'RATIO', </v>
      </c>
      <c r="T12" t="str">
        <f t="shared" si="1"/>
        <v xml:space="preserve">Seq: 11, </v>
      </c>
      <c r="U12" t="str">
        <f t="shared" si="2"/>
        <v xml:space="preserve">CatCode: 'NA', </v>
      </c>
      <c r="V12" t="str">
        <f t="shared" si="3"/>
        <v xml:space="preserve">Item: '', </v>
      </c>
      <c r="W12" t="str">
        <f t="shared" si="4"/>
        <v xml:space="preserve">ItemType: '', </v>
      </c>
      <c r="X12" t="str">
        <f t="shared" si="5"/>
        <v xml:space="preserve">Formula: '', </v>
      </c>
      <c r="Y12" t="str">
        <f t="shared" si="6"/>
        <v xml:space="preserve">DependentItems: '', </v>
      </c>
      <c r="Z12" t="str">
        <f t="shared" si="7"/>
        <v xml:space="preserve">Format: 'NA', </v>
      </c>
      <c r="AA12" t="str">
        <f t="shared" si="8"/>
        <v xml:space="preserve">AmtYr1: null, </v>
      </c>
      <c r="AB12" t="str">
        <f t="shared" si="9"/>
        <v xml:space="preserve">AmtYr2: null, </v>
      </c>
      <c r="AC12" t="str">
        <f t="shared" si="10"/>
        <v xml:space="preserve">AmtYr3: null, </v>
      </c>
      <c r="AD12" t="str">
        <f t="shared" si="11"/>
        <v xml:space="preserve">AmtYr4: null, </v>
      </c>
      <c r="AE12" t="str">
        <f t="shared" si="12"/>
        <v xml:space="preserve">AmtYr5: null, </v>
      </c>
      <c r="AF12" t="str">
        <f t="shared" si="13"/>
        <v xml:space="preserve">NoteYr1: '', </v>
      </c>
      <c r="AG12" t="str">
        <f t="shared" si="14"/>
        <v xml:space="preserve">NoteYr2: '', </v>
      </c>
      <c r="AH12" t="str">
        <f t="shared" si="15"/>
        <v xml:space="preserve">NoteYr3: '', </v>
      </c>
      <c r="AI12" t="str">
        <f t="shared" si="16"/>
        <v xml:space="preserve">NoteYr4: '', </v>
      </c>
      <c r="AJ12" t="str">
        <f t="shared" si="17"/>
        <v>NoteYr5: '', },</v>
      </c>
      <c r="AK12" t="str">
        <f t="shared" si="18"/>
        <v>{ FssType: 'RATIO', Seq: 11, CatCode: 'NA', Item: '', ItemType: '', Formula: '', DependentItems: '', Format: 'NA', AmtYr1: null, AmtYr2: null, AmtYr3: null, AmtYr4: null, AmtYr5: null, NoteYr1: '', NoteYr2: '', NoteYr3: '', NoteYr4: '', NoteYr5: '', },</v>
      </c>
    </row>
    <row r="13" spans="1:37" x14ac:dyDescent="0.35">
      <c r="A13" t="s">
        <v>398</v>
      </c>
      <c r="B13" t="s">
        <v>141</v>
      </c>
      <c r="C13">
        <v>12</v>
      </c>
      <c r="D13" t="s">
        <v>479</v>
      </c>
      <c r="E13" t="s">
        <v>760</v>
      </c>
      <c r="H13" t="s">
        <v>141</v>
      </c>
      <c r="S13" t="str">
        <f t="shared" si="0"/>
        <v xml:space="preserve">{ FssType: 'RATIO', </v>
      </c>
      <c r="T13" t="str">
        <f t="shared" si="1"/>
        <v xml:space="preserve">Seq: 12, </v>
      </c>
      <c r="U13" t="str">
        <f t="shared" si="2"/>
        <v xml:space="preserve">CatCode: 'NA', </v>
      </c>
      <c r="V13" t="str">
        <f t="shared" si="3"/>
        <v xml:space="preserve">Item: 'Growth', </v>
      </c>
      <c r="W13" t="str">
        <f t="shared" si="4"/>
        <v xml:space="preserve">ItemType: 'DISPLAY_BOLD', </v>
      </c>
      <c r="X13" t="str">
        <f t="shared" si="5"/>
        <v xml:space="preserve">Formula: '', </v>
      </c>
      <c r="Y13" t="str">
        <f t="shared" si="6"/>
        <v xml:space="preserve">DependentItems: '', </v>
      </c>
      <c r="Z13" t="str">
        <f t="shared" si="7"/>
        <v xml:space="preserve">Format: 'NA', </v>
      </c>
      <c r="AA13" t="str">
        <f t="shared" si="8"/>
        <v xml:space="preserve">AmtYr1: null, </v>
      </c>
      <c r="AB13" t="str">
        <f t="shared" si="9"/>
        <v xml:space="preserve">AmtYr2: null, </v>
      </c>
      <c r="AC13" t="str">
        <f t="shared" si="10"/>
        <v xml:space="preserve">AmtYr3: null, </v>
      </c>
      <c r="AD13" t="str">
        <f t="shared" si="11"/>
        <v xml:space="preserve">AmtYr4: null, </v>
      </c>
      <c r="AE13" t="str">
        <f t="shared" si="12"/>
        <v xml:space="preserve">AmtYr5: null, </v>
      </c>
      <c r="AF13" t="str">
        <f t="shared" si="13"/>
        <v xml:space="preserve">NoteYr1: '', </v>
      </c>
      <c r="AG13" t="str">
        <f t="shared" si="14"/>
        <v xml:space="preserve">NoteYr2: '', </v>
      </c>
      <c r="AH13" t="str">
        <f t="shared" si="15"/>
        <v xml:space="preserve">NoteYr3: '', </v>
      </c>
      <c r="AI13" t="str">
        <f t="shared" si="16"/>
        <v xml:space="preserve">NoteYr4: '', </v>
      </c>
      <c r="AJ13" t="str">
        <f t="shared" si="17"/>
        <v>NoteYr5: '', },</v>
      </c>
      <c r="AK13" t="str">
        <f t="shared" si="18"/>
        <v>{ FssType: 'RATIO', Seq: 12, CatCode: 'NA', Item: 'Growth', ItemType: 'DISPLAY_BOLD', Formula: '', DependentItems: '', Format: 'NA', AmtYr1: null, AmtYr2: null, AmtYr3: null, AmtYr4: null, AmtYr5: null, NoteYr1: '', NoteYr2: '', NoteYr3: '', NoteYr4: '', NoteYr5: '', },</v>
      </c>
    </row>
    <row r="14" spans="1:37" x14ac:dyDescent="0.35">
      <c r="A14" t="s">
        <v>398</v>
      </c>
      <c r="B14" t="s">
        <v>755</v>
      </c>
      <c r="C14">
        <v>13</v>
      </c>
      <c r="D14" t="s">
        <v>476</v>
      </c>
      <c r="E14" t="s">
        <v>758</v>
      </c>
      <c r="F14" t="s">
        <v>784</v>
      </c>
      <c r="H14" t="s">
        <v>824</v>
      </c>
      <c r="S14" t="str">
        <f t="shared" si="0"/>
        <v xml:space="preserve">{ FssType: 'RATIO', </v>
      </c>
      <c r="T14" t="str">
        <f t="shared" si="1"/>
        <v xml:space="preserve">Seq: 13, </v>
      </c>
      <c r="U14" t="str">
        <f t="shared" si="2"/>
        <v xml:space="preserve">CatCode: 'RT10', </v>
      </c>
      <c r="V14" t="str">
        <f t="shared" si="3"/>
        <v xml:space="preserve">Item: 'Sales Growth', </v>
      </c>
      <c r="W14" t="str">
        <f t="shared" si="4"/>
        <v xml:space="preserve">ItemType: 'CALC_ITEM', </v>
      </c>
      <c r="X14" t="str">
        <f t="shared" si="5"/>
        <v xml:space="preserve">Formula: 'Y0.RT7', </v>
      </c>
      <c r="Y14" t="str">
        <f t="shared" si="6"/>
        <v xml:space="preserve">DependentItems: '', </v>
      </c>
      <c r="Z14" t="str">
        <f t="shared" si="7"/>
        <v xml:space="preserve">Format: '%', </v>
      </c>
      <c r="AA14" t="str">
        <f t="shared" si="8"/>
        <v xml:space="preserve">AmtYr1: null, </v>
      </c>
      <c r="AB14" t="str">
        <f t="shared" si="9"/>
        <v xml:space="preserve">AmtYr2: null, </v>
      </c>
      <c r="AC14" t="str">
        <f t="shared" si="10"/>
        <v xml:space="preserve">AmtYr3: null, </v>
      </c>
      <c r="AD14" t="str">
        <f t="shared" si="11"/>
        <v xml:space="preserve">AmtYr4: null, </v>
      </c>
      <c r="AE14" t="str">
        <f t="shared" si="12"/>
        <v xml:space="preserve">AmtYr5: null, </v>
      </c>
      <c r="AF14" t="str">
        <f t="shared" si="13"/>
        <v xml:space="preserve">NoteYr1: '', </v>
      </c>
      <c r="AG14" t="str">
        <f t="shared" si="14"/>
        <v xml:space="preserve">NoteYr2: '', </v>
      </c>
      <c r="AH14" t="str">
        <f t="shared" si="15"/>
        <v xml:space="preserve">NoteYr3: '', </v>
      </c>
      <c r="AI14" t="str">
        <f t="shared" si="16"/>
        <v xml:space="preserve">NoteYr4: '', </v>
      </c>
      <c r="AJ14" t="str">
        <f t="shared" si="17"/>
        <v>NoteYr5: '', },</v>
      </c>
      <c r="AK14" t="str">
        <f t="shared" si="18"/>
        <v>{ FssType: 'RATIO', Seq: 13, CatCode: 'RT10', Item: 'Sales Growth', ItemType: 'CALC_ITEM', Formula: 'Y0.RT7', DependentItems: '', Format: '%', AmtYr1: null, AmtYr2: null, AmtYr3: null, AmtYr4: null, AmtYr5: null, NoteYr1: '', NoteYr2: '', NoteYr3: '', NoteYr4: '', NoteYr5: '', },</v>
      </c>
    </row>
    <row r="15" spans="1:37" x14ac:dyDescent="0.35">
      <c r="A15" t="s">
        <v>398</v>
      </c>
      <c r="B15" t="s">
        <v>756</v>
      </c>
      <c r="C15">
        <v>14</v>
      </c>
      <c r="D15" t="s">
        <v>480</v>
      </c>
      <c r="E15" t="s">
        <v>758</v>
      </c>
      <c r="F15" t="s">
        <v>820</v>
      </c>
      <c r="H15" t="s">
        <v>824</v>
      </c>
      <c r="S15" t="str">
        <f t="shared" si="0"/>
        <v xml:space="preserve">{ FssType: 'RATIO', </v>
      </c>
      <c r="T15" t="str">
        <f t="shared" si="1"/>
        <v xml:space="preserve">Seq: 14, </v>
      </c>
      <c r="U15" t="str">
        <f t="shared" si="2"/>
        <v xml:space="preserve">CatCode: 'RT11', </v>
      </c>
      <c r="V15" t="str">
        <f t="shared" si="3"/>
        <v xml:space="preserve">Item: 'Net Income Growth', </v>
      </c>
      <c r="W15" t="str">
        <f t="shared" si="4"/>
        <v xml:space="preserve">ItemType: 'CALC_ITEM', </v>
      </c>
      <c r="X15" t="str">
        <f t="shared" si="5"/>
        <v xml:space="preserve">Formula: '(H1.HASDATA_IND)? (( Y0.NPAT * 12/Y0.MthCover) - (H1.NPAT * 12/H1.MthCover)) / ( abs(H1.NPAT)* 12/H1.MthCover) : ""', </v>
      </c>
      <c r="Y15" t="str">
        <f t="shared" si="6"/>
        <v xml:space="preserve">DependentItems: '', </v>
      </c>
      <c r="Z15" t="str">
        <f t="shared" si="7"/>
        <v xml:space="preserve">Format: '%', </v>
      </c>
      <c r="AA15" t="str">
        <f t="shared" si="8"/>
        <v xml:space="preserve">AmtYr1: null, </v>
      </c>
      <c r="AB15" t="str">
        <f t="shared" si="9"/>
        <v xml:space="preserve">AmtYr2: null, </v>
      </c>
      <c r="AC15" t="str">
        <f t="shared" si="10"/>
        <v xml:space="preserve">AmtYr3: null, </v>
      </c>
      <c r="AD15" t="str">
        <f t="shared" si="11"/>
        <v xml:space="preserve">AmtYr4: null, </v>
      </c>
      <c r="AE15" t="str">
        <f t="shared" si="12"/>
        <v xml:space="preserve">AmtYr5: null, </v>
      </c>
      <c r="AF15" t="str">
        <f t="shared" si="13"/>
        <v xml:space="preserve">NoteYr1: '', </v>
      </c>
      <c r="AG15" t="str">
        <f t="shared" si="14"/>
        <v xml:space="preserve">NoteYr2: '', </v>
      </c>
      <c r="AH15" t="str">
        <f t="shared" si="15"/>
        <v xml:space="preserve">NoteYr3: '', </v>
      </c>
      <c r="AI15" t="str">
        <f t="shared" si="16"/>
        <v xml:space="preserve">NoteYr4: '', </v>
      </c>
      <c r="AJ15" t="str">
        <f t="shared" si="17"/>
        <v>NoteYr5: '', },</v>
      </c>
      <c r="AK15" t="str">
        <f t="shared" si="18"/>
        <v>{ FssType: 'RATIO', Seq: 14, CatCode: 'RT11', Item: 'Net Income Growth', ItemType: 'CALC_ITEM', Formula: '(H1.HASDATA_IND)? (( Y0.NPAT * 12/Y0.MthCover) - (H1.NPAT * 12/H1.MthCover)) / ( abs(H1.NPAT)* 12/H1.MthCover) : ""', DependentItems: '', Format: '%', AmtYr1: null, AmtYr2: null, AmtYr3: null, AmtYr4: null, AmtYr5: null, NoteYr1: '', NoteYr2: '', NoteYr3: '', NoteYr4: '', NoteYr5: '', },</v>
      </c>
    </row>
    <row r="16" spans="1:37" x14ac:dyDescent="0.35">
      <c r="A16" t="s">
        <v>398</v>
      </c>
      <c r="B16" t="s">
        <v>757</v>
      </c>
      <c r="C16">
        <v>15</v>
      </c>
      <c r="D16" t="s">
        <v>481</v>
      </c>
      <c r="E16" t="s">
        <v>758</v>
      </c>
      <c r="F16" t="s">
        <v>821</v>
      </c>
      <c r="H16" t="s">
        <v>824</v>
      </c>
      <c r="S16" t="str">
        <f t="shared" si="0"/>
        <v xml:space="preserve">{ FssType: 'RATIO', </v>
      </c>
      <c r="T16" t="str">
        <f t="shared" si="1"/>
        <v xml:space="preserve">Seq: 15, </v>
      </c>
      <c r="U16" t="str">
        <f t="shared" si="2"/>
        <v xml:space="preserve">CatCode: 'RT12', </v>
      </c>
      <c r="V16" t="str">
        <f t="shared" si="3"/>
        <v xml:space="preserve">Item: 'Total Asset Growth', </v>
      </c>
      <c r="W16" t="str">
        <f t="shared" si="4"/>
        <v xml:space="preserve">ItemType: 'CALC_ITEM', </v>
      </c>
      <c r="X16" t="str">
        <f t="shared" si="5"/>
        <v xml:space="preserve">Formula: '(H1.HASDATA_IND)? ( Y0.TA - H1.TA ) / H1.TA : ""', </v>
      </c>
      <c r="Y16" t="str">
        <f t="shared" si="6"/>
        <v xml:space="preserve">DependentItems: '', </v>
      </c>
      <c r="Z16" t="str">
        <f t="shared" si="7"/>
        <v xml:space="preserve">Format: '%', </v>
      </c>
      <c r="AA16" t="str">
        <f t="shared" si="8"/>
        <v xml:space="preserve">AmtYr1: null, </v>
      </c>
      <c r="AB16" t="str">
        <f t="shared" si="9"/>
        <v xml:space="preserve">AmtYr2: null, </v>
      </c>
      <c r="AC16" t="str">
        <f t="shared" si="10"/>
        <v xml:space="preserve">AmtYr3: null, </v>
      </c>
      <c r="AD16" t="str">
        <f t="shared" si="11"/>
        <v xml:space="preserve">AmtYr4: null, </v>
      </c>
      <c r="AE16" t="str">
        <f t="shared" si="12"/>
        <v xml:space="preserve">AmtYr5: null, </v>
      </c>
      <c r="AF16" t="str">
        <f t="shared" si="13"/>
        <v xml:space="preserve">NoteYr1: '', </v>
      </c>
      <c r="AG16" t="str">
        <f t="shared" si="14"/>
        <v xml:space="preserve">NoteYr2: '', </v>
      </c>
      <c r="AH16" t="str">
        <f t="shared" si="15"/>
        <v xml:space="preserve">NoteYr3: '', </v>
      </c>
      <c r="AI16" t="str">
        <f t="shared" si="16"/>
        <v xml:space="preserve">NoteYr4: '', </v>
      </c>
      <c r="AJ16" t="str">
        <f t="shared" si="17"/>
        <v>NoteYr5: '', },</v>
      </c>
      <c r="AK16" t="str">
        <f t="shared" si="18"/>
        <v>{ FssType: 'RATIO', Seq: 15, CatCode: 'RT12', Item: 'Total Asset Growth', ItemType: 'CALC_ITEM', Formula: '(H1.HASDATA_IND)? ( Y0.TA - H1.TA ) / H1.TA : ""', DependentItems: '', Format: '%', AmtYr1: null, AmtYr2: null, AmtYr3: null, AmtYr4: null, AmtYr5: null, NoteYr1: '', NoteYr2: '', NoteYr3: '', NoteYr4: '', NoteYr5: '', },</v>
      </c>
    </row>
    <row r="17" spans="1:37" x14ac:dyDescent="0.35">
      <c r="A17" t="s">
        <v>398</v>
      </c>
      <c r="B17" t="s">
        <v>141</v>
      </c>
      <c r="C17">
        <v>16</v>
      </c>
      <c r="H17" t="s">
        <v>141</v>
      </c>
      <c r="S17" t="str">
        <f t="shared" si="0"/>
        <v xml:space="preserve">{ FssType: 'RATIO', </v>
      </c>
      <c r="T17" t="str">
        <f t="shared" si="1"/>
        <v xml:space="preserve">Seq: 16, </v>
      </c>
      <c r="U17" t="str">
        <f t="shared" si="2"/>
        <v xml:space="preserve">CatCode: 'NA', </v>
      </c>
      <c r="V17" t="str">
        <f t="shared" si="3"/>
        <v xml:space="preserve">Item: '', </v>
      </c>
      <c r="W17" t="str">
        <f t="shared" si="4"/>
        <v xml:space="preserve">ItemType: '', </v>
      </c>
      <c r="X17" t="str">
        <f t="shared" si="5"/>
        <v xml:space="preserve">Formula: '', </v>
      </c>
      <c r="Y17" t="str">
        <f t="shared" si="6"/>
        <v xml:space="preserve">DependentItems: '', </v>
      </c>
      <c r="Z17" t="str">
        <f t="shared" si="7"/>
        <v xml:space="preserve">Format: 'NA', </v>
      </c>
      <c r="AA17" t="str">
        <f t="shared" si="8"/>
        <v xml:space="preserve">AmtYr1: null, </v>
      </c>
      <c r="AB17" t="str">
        <f t="shared" si="9"/>
        <v xml:space="preserve">AmtYr2: null, </v>
      </c>
      <c r="AC17" t="str">
        <f t="shared" si="10"/>
        <v xml:space="preserve">AmtYr3: null, </v>
      </c>
      <c r="AD17" t="str">
        <f t="shared" si="11"/>
        <v xml:space="preserve">AmtYr4: null, </v>
      </c>
      <c r="AE17" t="str">
        <f t="shared" si="12"/>
        <v xml:space="preserve">AmtYr5: null, </v>
      </c>
      <c r="AF17" t="str">
        <f t="shared" si="13"/>
        <v xml:space="preserve">NoteYr1: '', </v>
      </c>
      <c r="AG17" t="str">
        <f t="shared" si="14"/>
        <v xml:space="preserve">NoteYr2: '', </v>
      </c>
      <c r="AH17" t="str">
        <f t="shared" si="15"/>
        <v xml:space="preserve">NoteYr3: '', </v>
      </c>
      <c r="AI17" t="str">
        <f t="shared" si="16"/>
        <v xml:space="preserve">NoteYr4: '', </v>
      </c>
      <c r="AJ17" t="str">
        <f t="shared" si="17"/>
        <v>NoteYr5: '', },</v>
      </c>
      <c r="AK17" t="str">
        <f t="shared" si="18"/>
        <v>{ FssType: 'RATIO', Seq: 16, CatCode: 'NA', Item: '', ItemType: '', Formula: '', DependentItems: '', Format: 'NA', AmtYr1: null, AmtYr2: null, AmtYr3: null, AmtYr4: null, AmtYr5: null, NoteYr1: '', NoteYr2: '', NoteYr3: '', NoteYr4: '', NoteYr5: '', },</v>
      </c>
    </row>
    <row r="18" spans="1:37" x14ac:dyDescent="0.35">
      <c r="A18" t="s">
        <v>398</v>
      </c>
      <c r="B18" t="s">
        <v>141</v>
      </c>
      <c r="C18">
        <v>17</v>
      </c>
      <c r="D18" t="s">
        <v>482</v>
      </c>
      <c r="E18" t="s">
        <v>760</v>
      </c>
      <c r="H18" t="s">
        <v>141</v>
      </c>
      <c r="S18" t="str">
        <f t="shared" si="0"/>
        <v xml:space="preserve">{ FssType: 'RATIO', </v>
      </c>
      <c r="T18" t="str">
        <f t="shared" si="1"/>
        <v xml:space="preserve">Seq: 17, </v>
      </c>
      <c r="U18" t="str">
        <f t="shared" si="2"/>
        <v xml:space="preserve">CatCode: 'NA', </v>
      </c>
      <c r="V18" t="str">
        <f t="shared" si="3"/>
        <v xml:space="preserve">Item: 'Performance', </v>
      </c>
      <c r="W18" t="str">
        <f t="shared" si="4"/>
        <v xml:space="preserve">ItemType: 'DISPLAY_BOLD', </v>
      </c>
      <c r="X18" t="str">
        <f t="shared" si="5"/>
        <v xml:space="preserve">Formula: '', </v>
      </c>
      <c r="Y18" t="str">
        <f t="shared" si="6"/>
        <v xml:space="preserve">DependentItems: '', </v>
      </c>
      <c r="Z18" t="str">
        <f t="shared" si="7"/>
        <v xml:space="preserve">Format: 'NA', </v>
      </c>
      <c r="AA18" t="str">
        <f t="shared" si="8"/>
        <v xml:space="preserve">AmtYr1: null, </v>
      </c>
      <c r="AB18" t="str">
        <f t="shared" si="9"/>
        <v xml:space="preserve">AmtYr2: null, </v>
      </c>
      <c r="AC18" t="str">
        <f t="shared" si="10"/>
        <v xml:space="preserve">AmtYr3: null, </v>
      </c>
      <c r="AD18" t="str">
        <f t="shared" si="11"/>
        <v xml:space="preserve">AmtYr4: null, </v>
      </c>
      <c r="AE18" t="str">
        <f t="shared" si="12"/>
        <v xml:space="preserve">AmtYr5: null, </v>
      </c>
      <c r="AF18" t="str">
        <f t="shared" si="13"/>
        <v xml:space="preserve">NoteYr1: '', </v>
      </c>
      <c r="AG18" t="str">
        <f t="shared" si="14"/>
        <v xml:space="preserve">NoteYr2: '', </v>
      </c>
      <c r="AH18" t="str">
        <f t="shared" si="15"/>
        <v xml:space="preserve">NoteYr3: '', </v>
      </c>
      <c r="AI18" t="str">
        <f t="shared" si="16"/>
        <v xml:space="preserve">NoteYr4: '', </v>
      </c>
      <c r="AJ18" t="str">
        <f t="shared" si="17"/>
        <v>NoteYr5: '', },</v>
      </c>
      <c r="AK18" t="str">
        <f t="shared" si="18"/>
        <v>{ FssType: 'RATIO', Seq: 17, CatCode: 'NA', Item: 'Performance', ItemType: 'DISPLAY_BOLD', Formula: '', DependentItems: '', Format: 'NA', AmtYr1: null, AmtYr2: null, AmtYr3: null, AmtYr4: null, AmtYr5: null, NoteYr1: '', NoteYr2: '', NoteYr3: '', NoteYr4: '', NoteYr5: '', },</v>
      </c>
    </row>
    <row r="19" spans="1:37" x14ac:dyDescent="0.35">
      <c r="A19" t="s">
        <v>398</v>
      </c>
      <c r="B19" t="s">
        <v>756</v>
      </c>
      <c r="C19">
        <v>18</v>
      </c>
      <c r="D19" t="s">
        <v>483</v>
      </c>
      <c r="E19" t="s">
        <v>758</v>
      </c>
      <c r="F19" t="s">
        <v>719</v>
      </c>
      <c r="H19" t="s">
        <v>824</v>
      </c>
      <c r="S19" t="str">
        <f t="shared" si="0"/>
        <v xml:space="preserve">{ FssType: 'RATIO', </v>
      </c>
      <c r="T19" t="str">
        <f t="shared" si="1"/>
        <v xml:space="preserve">Seq: 18, </v>
      </c>
      <c r="U19" t="str">
        <f t="shared" si="2"/>
        <v xml:space="preserve">CatCode: 'RT11', </v>
      </c>
      <c r="V19" t="str">
        <f t="shared" si="3"/>
        <v xml:space="preserve">Item: 'Return on Assets', </v>
      </c>
      <c r="W19" t="str">
        <f t="shared" si="4"/>
        <v xml:space="preserve">ItemType: 'CALC_ITEM', </v>
      </c>
      <c r="X19" t="str">
        <f t="shared" si="5"/>
        <v xml:space="preserve">Formula: ' (Y0.NPAT / Y0.TA )* 12/Y0.MthCover', </v>
      </c>
      <c r="Y19" t="str">
        <f t="shared" si="6"/>
        <v xml:space="preserve">DependentItems: '', </v>
      </c>
      <c r="Z19" t="str">
        <f t="shared" si="7"/>
        <v xml:space="preserve">Format: '%', </v>
      </c>
      <c r="AA19" t="str">
        <f t="shared" si="8"/>
        <v xml:space="preserve">AmtYr1: null, </v>
      </c>
      <c r="AB19" t="str">
        <f t="shared" si="9"/>
        <v xml:space="preserve">AmtYr2: null, </v>
      </c>
      <c r="AC19" t="str">
        <f t="shared" si="10"/>
        <v xml:space="preserve">AmtYr3: null, </v>
      </c>
      <c r="AD19" t="str">
        <f t="shared" si="11"/>
        <v xml:space="preserve">AmtYr4: null, </v>
      </c>
      <c r="AE19" t="str">
        <f t="shared" si="12"/>
        <v xml:space="preserve">AmtYr5: null, </v>
      </c>
      <c r="AF19" t="str">
        <f t="shared" si="13"/>
        <v xml:space="preserve">NoteYr1: '', </v>
      </c>
      <c r="AG19" t="str">
        <f t="shared" si="14"/>
        <v xml:space="preserve">NoteYr2: '', </v>
      </c>
      <c r="AH19" t="str">
        <f t="shared" si="15"/>
        <v xml:space="preserve">NoteYr3: '', </v>
      </c>
      <c r="AI19" t="str">
        <f t="shared" si="16"/>
        <v xml:space="preserve">NoteYr4: '', </v>
      </c>
      <c r="AJ19" t="str">
        <f t="shared" si="17"/>
        <v>NoteYr5: '', },</v>
      </c>
      <c r="AK19" t="str">
        <f t="shared" si="18"/>
        <v>{ FssType: 'RATIO', Seq: 18, CatCode: 'RT11', Item: 'Return on Assets', ItemType: 'CALC_ITEM', Formula: ' (Y0.NPAT / Y0.TA )* 12/Y0.MthCover', DependentItems: '', Format: '%', AmtYr1: null, AmtYr2: null, AmtYr3: null, AmtYr4: null, AmtYr5: null, NoteYr1: '', NoteYr2: '', NoteYr3: '', NoteYr4: '', NoteYr5: '', },</v>
      </c>
    </row>
    <row r="20" spans="1:37" x14ac:dyDescent="0.35">
      <c r="A20" t="s">
        <v>398</v>
      </c>
      <c r="B20" t="s">
        <v>757</v>
      </c>
      <c r="C20">
        <v>19</v>
      </c>
      <c r="D20" t="s">
        <v>484</v>
      </c>
      <c r="E20" t="s">
        <v>758</v>
      </c>
      <c r="F20" t="s">
        <v>720</v>
      </c>
      <c r="H20" t="s">
        <v>824</v>
      </c>
      <c r="S20" t="str">
        <f t="shared" si="0"/>
        <v xml:space="preserve">{ FssType: 'RATIO', </v>
      </c>
      <c r="T20" t="str">
        <f t="shared" si="1"/>
        <v xml:space="preserve">Seq: 19, </v>
      </c>
      <c r="U20" t="str">
        <f t="shared" si="2"/>
        <v xml:space="preserve">CatCode: 'RT12', </v>
      </c>
      <c r="V20" t="str">
        <f t="shared" si="3"/>
        <v xml:space="preserve">Item: 'Return on Equity', </v>
      </c>
      <c r="W20" t="str">
        <f t="shared" si="4"/>
        <v xml:space="preserve">ItemType: 'CALC_ITEM', </v>
      </c>
      <c r="X20" t="str">
        <f t="shared" si="5"/>
        <v xml:space="preserve">Formula: '(Y0.NPAT / (Y0.NW - Y0.INT ) ) * 12/Y0.MthCover', </v>
      </c>
      <c r="Y20" t="str">
        <f t="shared" si="6"/>
        <v xml:space="preserve">DependentItems: '', </v>
      </c>
      <c r="Z20" t="str">
        <f t="shared" si="7"/>
        <v xml:space="preserve">Format: '%', </v>
      </c>
      <c r="AA20" t="str">
        <f t="shared" si="8"/>
        <v xml:space="preserve">AmtYr1: null, </v>
      </c>
      <c r="AB20" t="str">
        <f t="shared" si="9"/>
        <v xml:space="preserve">AmtYr2: null, </v>
      </c>
      <c r="AC20" t="str">
        <f t="shared" si="10"/>
        <v xml:space="preserve">AmtYr3: null, </v>
      </c>
      <c r="AD20" t="str">
        <f t="shared" si="11"/>
        <v xml:space="preserve">AmtYr4: null, </v>
      </c>
      <c r="AE20" t="str">
        <f t="shared" si="12"/>
        <v xml:space="preserve">AmtYr5: null, </v>
      </c>
      <c r="AF20" t="str">
        <f t="shared" si="13"/>
        <v xml:space="preserve">NoteYr1: '', </v>
      </c>
      <c r="AG20" t="str">
        <f t="shared" si="14"/>
        <v xml:space="preserve">NoteYr2: '', </v>
      </c>
      <c r="AH20" t="str">
        <f t="shared" si="15"/>
        <v xml:space="preserve">NoteYr3: '', </v>
      </c>
      <c r="AI20" t="str">
        <f t="shared" si="16"/>
        <v xml:space="preserve">NoteYr4: '', </v>
      </c>
      <c r="AJ20" t="str">
        <f t="shared" si="17"/>
        <v>NoteYr5: '', },</v>
      </c>
      <c r="AK20" t="str">
        <f t="shared" si="18"/>
        <v>{ FssType: 'RATIO', Seq: 19, CatCode: 'RT12', Item: 'Return on Equity', ItemType: 'CALC_ITEM', Formula: '(Y0.NPAT / (Y0.NW - Y0.INT ) ) * 12/Y0.MthCover', DependentItems: '', Format: '%', AmtYr1: null, AmtYr2: null, AmtYr3: null, AmtYr4: null, AmtYr5: null, NoteYr1: '', NoteYr2: '', NoteYr3: '', NoteYr4: '', NoteYr5: '', },</v>
      </c>
    </row>
    <row r="21" spans="1:37" x14ac:dyDescent="0.35">
      <c r="A21" t="s">
        <v>398</v>
      </c>
      <c r="B21" t="s">
        <v>141</v>
      </c>
      <c r="C21">
        <v>20</v>
      </c>
      <c r="S21" t="str">
        <f t="shared" si="0"/>
        <v xml:space="preserve">{ FssType: 'RATIO', </v>
      </c>
      <c r="T21" t="str">
        <f t="shared" si="1"/>
        <v xml:space="preserve">Seq: 20, </v>
      </c>
      <c r="U21" t="str">
        <f t="shared" si="2"/>
        <v xml:space="preserve">CatCode: 'NA', </v>
      </c>
      <c r="V21" t="str">
        <f t="shared" si="3"/>
        <v xml:space="preserve">Item: '', </v>
      </c>
      <c r="W21" t="str">
        <f t="shared" si="4"/>
        <v xml:space="preserve">ItemType: '', </v>
      </c>
      <c r="X21" t="str">
        <f t="shared" si="5"/>
        <v xml:space="preserve">Formula: '', </v>
      </c>
      <c r="Y21" t="str">
        <f t="shared" si="6"/>
        <v xml:space="preserve">DependentItems: '', </v>
      </c>
      <c r="Z21" t="str">
        <f t="shared" si="7"/>
        <v xml:space="preserve">Format: '', </v>
      </c>
      <c r="AA21" t="str">
        <f t="shared" si="8"/>
        <v xml:space="preserve">AmtYr1: null, </v>
      </c>
      <c r="AB21" t="str">
        <f t="shared" si="9"/>
        <v xml:space="preserve">AmtYr2: null, </v>
      </c>
      <c r="AC21" t="str">
        <f t="shared" si="10"/>
        <v xml:space="preserve">AmtYr3: null, </v>
      </c>
      <c r="AD21" t="str">
        <f t="shared" si="11"/>
        <v xml:space="preserve">AmtYr4: null, </v>
      </c>
      <c r="AE21" t="str">
        <f t="shared" si="12"/>
        <v xml:space="preserve">AmtYr5: null, </v>
      </c>
      <c r="AF21" t="str">
        <f t="shared" si="13"/>
        <v xml:space="preserve">NoteYr1: '', </v>
      </c>
      <c r="AG21" t="str">
        <f t="shared" si="14"/>
        <v xml:space="preserve">NoteYr2: '', </v>
      </c>
      <c r="AH21" t="str">
        <f t="shared" si="15"/>
        <v xml:space="preserve">NoteYr3: '', </v>
      </c>
      <c r="AI21" t="str">
        <f t="shared" si="16"/>
        <v xml:space="preserve">NoteYr4: '', </v>
      </c>
      <c r="AJ21" t="str">
        <f t="shared" si="17"/>
        <v>NoteYr5: '', },</v>
      </c>
      <c r="AK21" t="str">
        <f t="shared" si="18"/>
        <v>{ FssType: 'RATIO', Seq: 20, CatCode: 'NA', Item: '', ItemType: '', Formula: '', DependentItems: '', Format: '', AmtYr1: null, AmtYr2: null, AmtYr3: null, AmtYr4: null, AmtYr5: null, NoteYr1: '', NoteYr2: '', NoteYr3: '', NoteYr4: '', NoteYr5: '', },</v>
      </c>
    </row>
    <row r="22" spans="1:37" x14ac:dyDescent="0.35">
      <c r="A22" t="s">
        <v>398</v>
      </c>
      <c r="B22" t="s">
        <v>141</v>
      </c>
      <c r="C22">
        <v>21</v>
      </c>
      <c r="D22" t="s">
        <v>485</v>
      </c>
      <c r="E22" t="s">
        <v>760</v>
      </c>
      <c r="S22" t="str">
        <f t="shared" si="0"/>
        <v xml:space="preserve">{ FssType: 'RATIO', </v>
      </c>
      <c r="T22" t="str">
        <f t="shared" si="1"/>
        <v xml:space="preserve">Seq: 21, </v>
      </c>
      <c r="U22" t="str">
        <f t="shared" si="2"/>
        <v xml:space="preserve">CatCode: 'NA', </v>
      </c>
      <c r="V22" t="str">
        <f t="shared" si="3"/>
        <v xml:space="preserve">Item: 'Coverage', </v>
      </c>
      <c r="W22" t="str">
        <f t="shared" si="4"/>
        <v xml:space="preserve">ItemType: 'DISPLAY_BOLD', </v>
      </c>
      <c r="X22" t="str">
        <f t="shared" si="5"/>
        <v xml:space="preserve">Formula: '', </v>
      </c>
      <c r="Y22" t="str">
        <f t="shared" si="6"/>
        <v xml:space="preserve">DependentItems: '', </v>
      </c>
      <c r="Z22" t="str">
        <f t="shared" si="7"/>
        <v xml:space="preserve">Format: '', </v>
      </c>
      <c r="AA22" t="str">
        <f t="shared" si="8"/>
        <v xml:space="preserve">AmtYr1: null, </v>
      </c>
      <c r="AB22" t="str">
        <f t="shared" si="9"/>
        <v xml:space="preserve">AmtYr2: null, </v>
      </c>
      <c r="AC22" t="str">
        <f t="shared" si="10"/>
        <v xml:space="preserve">AmtYr3: null, </v>
      </c>
      <c r="AD22" t="str">
        <f t="shared" si="11"/>
        <v xml:space="preserve">AmtYr4: null, </v>
      </c>
      <c r="AE22" t="str">
        <f t="shared" si="12"/>
        <v xml:space="preserve">AmtYr5: null, </v>
      </c>
      <c r="AF22" t="str">
        <f t="shared" si="13"/>
        <v xml:space="preserve">NoteYr1: '', </v>
      </c>
      <c r="AG22" t="str">
        <f t="shared" si="14"/>
        <v xml:space="preserve">NoteYr2: '', </v>
      </c>
      <c r="AH22" t="str">
        <f t="shared" si="15"/>
        <v xml:space="preserve">NoteYr3: '', </v>
      </c>
      <c r="AI22" t="str">
        <f t="shared" si="16"/>
        <v xml:space="preserve">NoteYr4: '', </v>
      </c>
      <c r="AJ22" t="str">
        <f t="shared" si="17"/>
        <v>NoteYr5: '', },</v>
      </c>
      <c r="AK22" t="str">
        <f t="shared" si="18"/>
        <v>{ FssType: 'RATIO', Seq: 21, CatCode: 'NA', Item: 'Coverage', ItemType: 'DISPLAY_BOLD', Formula: '', DependentItems: '', Format: '', AmtYr1: null, AmtYr2: null, AmtYr3: null, AmtYr4: null, AmtYr5: null, NoteYr1: '', NoteYr2: '', NoteYr3: '', NoteYr4: '', NoteYr5: '', },</v>
      </c>
    </row>
    <row r="23" spans="1:37" x14ac:dyDescent="0.35">
      <c r="A23" t="s">
        <v>398</v>
      </c>
      <c r="B23" t="s">
        <v>399</v>
      </c>
      <c r="C23">
        <v>22</v>
      </c>
      <c r="D23" t="s">
        <v>486</v>
      </c>
      <c r="E23" t="s">
        <v>758</v>
      </c>
      <c r="F23" t="s">
        <v>721</v>
      </c>
      <c r="S23" t="str">
        <f t="shared" si="0"/>
        <v xml:space="preserve">{ FssType: 'RATIO', </v>
      </c>
      <c r="T23" t="str">
        <f t="shared" si="1"/>
        <v xml:space="preserve">Seq: 22, </v>
      </c>
      <c r="U23" t="str">
        <f t="shared" si="2"/>
        <v xml:space="preserve">CatCode: 'CORP_RC_CO_EBITOSTDEBT', </v>
      </c>
      <c r="V23" t="str">
        <f t="shared" si="3"/>
        <v xml:space="preserve">Item: 'EBIT / (Int + ST Debt + CPLTD + BP)', </v>
      </c>
      <c r="W23" t="str">
        <f t="shared" si="4"/>
        <v xml:space="preserve">ItemType: 'CALC_ITEM', </v>
      </c>
      <c r="X23" t="str">
        <f t="shared" si="5"/>
        <v xml:space="preserve">Formula: '(( Y0.NPBT - Y0.IE) * 12/ Y0.MthCover)   / ( (-Y0.IE * 12/ Y0.MthCover) + Y0.STD + Y0.CPLTD  + Y0.BP )', </v>
      </c>
      <c r="Y23" t="str">
        <f t="shared" si="6"/>
        <v xml:space="preserve">DependentItems: '', </v>
      </c>
      <c r="Z23" t="str">
        <f t="shared" si="7"/>
        <v xml:space="preserve">Format: '', </v>
      </c>
      <c r="AA23" t="str">
        <f t="shared" si="8"/>
        <v xml:space="preserve">AmtYr1: null, </v>
      </c>
      <c r="AB23" t="str">
        <f t="shared" si="9"/>
        <v xml:space="preserve">AmtYr2: null, </v>
      </c>
      <c r="AC23" t="str">
        <f t="shared" si="10"/>
        <v xml:space="preserve">AmtYr3: null, </v>
      </c>
      <c r="AD23" t="str">
        <f t="shared" si="11"/>
        <v xml:space="preserve">AmtYr4: null, </v>
      </c>
      <c r="AE23" t="str">
        <f t="shared" si="12"/>
        <v xml:space="preserve">AmtYr5: null, </v>
      </c>
      <c r="AF23" t="str">
        <f t="shared" si="13"/>
        <v xml:space="preserve">NoteYr1: '', </v>
      </c>
      <c r="AG23" t="str">
        <f t="shared" si="14"/>
        <v xml:space="preserve">NoteYr2: '', </v>
      </c>
      <c r="AH23" t="str">
        <f t="shared" si="15"/>
        <v xml:space="preserve">NoteYr3: '', </v>
      </c>
      <c r="AI23" t="str">
        <f t="shared" si="16"/>
        <v xml:space="preserve">NoteYr4: '', </v>
      </c>
      <c r="AJ23" t="str">
        <f t="shared" si="17"/>
        <v>NoteYr5: '', },</v>
      </c>
      <c r="AK23" t="str">
        <f t="shared" si="18"/>
        <v>{ FssType: 'RATIO', Seq: 22, CatCode: 'CORP_RC_CO_EBITOSTDEBT', Item: 'EBIT / (Int + ST Debt + CPLTD + BP)', ItemType: 'CALC_ITEM', Formula: '(( Y0.NPBT - Y0.IE) * 12/ Y0.MthCover)   / ( (-Y0.IE * 12/ Y0.MthCover) + Y0.STD + Y0.CPLTD  + Y0.BP )', DependentItems: '', Format: '', AmtYr1: null, AmtYr2: null, AmtYr3: null, AmtYr4: null, AmtYr5: null, NoteYr1: '', NoteYr2: '', NoteYr3: '', NoteYr4: '', NoteYr5: '', },</v>
      </c>
    </row>
    <row r="24" spans="1:37" x14ac:dyDescent="0.35">
      <c r="A24" t="s">
        <v>398</v>
      </c>
      <c r="B24" t="s">
        <v>400</v>
      </c>
      <c r="C24">
        <v>23</v>
      </c>
      <c r="D24" t="s">
        <v>487</v>
      </c>
      <c r="E24" t="s">
        <v>758</v>
      </c>
      <c r="F24" t="s">
        <v>691</v>
      </c>
      <c r="S24" t="str">
        <f t="shared" si="0"/>
        <v xml:space="preserve">{ FssType: 'RATIO', </v>
      </c>
      <c r="T24" t="str">
        <f t="shared" si="1"/>
        <v xml:space="preserve">Seq: 23, </v>
      </c>
      <c r="U24" t="str">
        <f t="shared" si="2"/>
        <v xml:space="preserve">CatCode: 'CORP_RC_CO_EBITOINT', </v>
      </c>
      <c r="V24" t="str">
        <f t="shared" si="3"/>
        <v xml:space="preserve">Item: 'EBIT / Int', </v>
      </c>
      <c r="W24" t="str">
        <f t="shared" si="4"/>
        <v xml:space="preserve">ItemType: 'CALC_ITEM', </v>
      </c>
      <c r="X24" t="str">
        <f t="shared" si="5"/>
        <v xml:space="preserve">Formula: '( Y0.NPBT - Y0.IE )  / ( -Y0.IE ) ', </v>
      </c>
      <c r="Y24" t="str">
        <f t="shared" si="6"/>
        <v xml:space="preserve">DependentItems: '', </v>
      </c>
      <c r="Z24" t="str">
        <f t="shared" si="7"/>
        <v xml:space="preserve">Format: '', </v>
      </c>
      <c r="AA24" t="str">
        <f t="shared" si="8"/>
        <v xml:space="preserve">AmtYr1: null, </v>
      </c>
      <c r="AB24" t="str">
        <f t="shared" si="9"/>
        <v xml:space="preserve">AmtYr2: null, </v>
      </c>
      <c r="AC24" t="str">
        <f t="shared" si="10"/>
        <v xml:space="preserve">AmtYr3: null, </v>
      </c>
      <c r="AD24" t="str">
        <f t="shared" si="11"/>
        <v xml:space="preserve">AmtYr4: null, </v>
      </c>
      <c r="AE24" t="str">
        <f t="shared" si="12"/>
        <v xml:space="preserve">AmtYr5: null, </v>
      </c>
      <c r="AF24" t="str">
        <f t="shared" si="13"/>
        <v xml:space="preserve">NoteYr1: '', </v>
      </c>
      <c r="AG24" t="str">
        <f t="shared" si="14"/>
        <v xml:space="preserve">NoteYr2: '', </v>
      </c>
      <c r="AH24" t="str">
        <f t="shared" si="15"/>
        <v xml:space="preserve">NoteYr3: '', </v>
      </c>
      <c r="AI24" t="str">
        <f t="shared" si="16"/>
        <v xml:space="preserve">NoteYr4: '', </v>
      </c>
      <c r="AJ24" t="str">
        <f t="shared" si="17"/>
        <v>NoteYr5: '', },</v>
      </c>
      <c r="AK24" t="str">
        <f t="shared" si="18"/>
        <v>{ FssType: 'RATIO', Seq: 23, CatCode: 'CORP_RC_CO_EBITOINT', Item: 'EBIT / Int', ItemType: 'CALC_ITEM', Formula: '( Y0.NPBT - Y0.IE )  / ( -Y0.IE ) ', DependentItems: '', Format: '', AmtYr1: null, AmtYr2: null, AmtYr3: null, AmtYr4: null, AmtYr5: null, NoteYr1: '', NoteYr2: '', NoteYr3: '', NoteYr4: '', NoteYr5: '', },</v>
      </c>
    </row>
    <row r="25" spans="1:37" x14ac:dyDescent="0.35">
      <c r="A25" t="s">
        <v>398</v>
      </c>
      <c r="B25" t="s">
        <v>401</v>
      </c>
      <c r="C25">
        <v>24</v>
      </c>
      <c r="D25" t="s">
        <v>488</v>
      </c>
      <c r="E25" t="s">
        <v>758</v>
      </c>
      <c r="F25" t="s">
        <v>722</v>
      </c>
      <c r="S25" t="str">
        <f t="shared" si="0"/>
        <v xml:space="preserve">{ FssType: 'RATIO', </v>
      </c>
      <c r="T25" t="str">
        <f t="shared" si="1"/>
        <v xml:space="preserve">Seq: 24, </v>
      </c>
      <c r="U25" t="str">
        <f t="shared" si="2"/>
        <v xml:space="preserve">CatCode: 'CORP_RC_CO_EBITDAOSTDEBT', </v>
      </c>
      <c r="V25" t="str">
        <f t="shared" si="3"/>
        <v xml:space="preserve">Item: 'EBITDA / (Int + ST Debt + CPLTD + BP)', </v>
      </c>
      <c r="W25" t="str">
        <f t="shared" si="4"/>
        <v xml:space="preserve">ItemType: 'CALC_ITEM', </v>
      </c>
      <c r="X25" t="str">
        <f t="shared" si="5"/>
        <v xml:space="preserve">Formula: ' ( Y0.NPBT - Y0.IE - Y0.DEP -  Y0.AMORT ) * 12/ Y0.MthCover  / (  -Y0.IE * 12/Y0.MthCover   + Y0.STD + Y0.CPLTD + Y0.BP ) ', </v>
      </c>
      <c r="Y25" t="str">
        <f t="shared" si="6"/>
        <v xml:space="preserve">DependentItems: '', </v>
      </c>
      <c r="Z25" t="str">
        <f t="shared" si="7"/>
        <v xml:space="preserve">Format: '', </v>
      </c>
      <c r="AA25" t="str">
        <f t="shared" si="8"/>
        <v xml:space="preserve">AmtYr1: null, </v>
      </c>
      <c r="AB25" t="str">
        <f t="shared" si="9"/>
        <v xml:space="preserve">AmtYr2: null, </v>
      </c>
      <c r="AC25" t="str">
        <f t="shared" si="10"/>
        <v xml:space="preserve">AmtYr3: null, </v>
      </c>
      <c r="AD25" t="str">
        <f t="shared" si="11"/>
        <v xml:space="preserve">AmtYr4: null, </v>
      </c>
      <c r="AE25" t="str">
        <f t="shared" si="12"/>
        <v xml:space="preserve">AmtYr5: null, </v>
      </c>
      <c r="AF25" t="str">
        <f t="shared" si="13"/>
        <v xml:space="preserve">NoteYr1: '', </v>
      </c>
      <c r="AG25" t="str">
        <f t="shared" si="14"/>
        <v xml:space="preserve">NoteYr2: '', </v>
      </c>
      <c r="AH25" t="str">
        <f t="shared" si="15"/>
        <v xml:space="preserve">NoteYr3: '', </v>
      </c>
      <c r="AI25" t="str">
        <f t="shared" si="16"/>
        <v xml:space="preserve">NoteYr4: '', </v>
      </c>
      <c r="AJ25" t="str">
        <f t="shared" si="17"/>
        <v>NoteYr5: '', },</v>
      </c>
      <c r="AK25" t="str">
        <f t="shared" si="18"/>
        <v>{ FssType: 'RATIO', Seq: 24, CatCode: 'CORP_RC_CO_EBITDAOSTDEBT', Item: 'EBITDA / (Int + ST Debt + CPLTD + BP)', ItemType: 'CALC_ITEM', Formula: ' ( Y0.NPBT - Y0.IE - Y0.DEP -  Y0.AMORT ) * 12/ Y0.MthCover  / (  -Y0.IE * 12/Y0.MthCover   + Y0.STD + Y0.CPLTD + Y0.BP ) ', DependentItems: '', Format: '', AmtYr1: null, AmtYr2: null, AmtYr3: null, AmtYr4: null, AmtYr5: null, NoteYr1: '', NoteYr2: '', NoteYr3: '', NoteYr4: '', NoteYr5: '', },</v>
      </c>
    </row>
    <row r="26" spans="1:37" x14ac:dyDescent="0.35">
      <c r="A26" t="s">
        <v>398</v>
      </c>
      <c r="B26" t="s">
        <v>402</v>
      </c>
      <c r="C26">
        <v>25</v>
      </c>
      <c r="D26" t="s">
        <v>489</v>
      </c>
      <c r="E26" t="s">
        <v>758</v>
      </c>
      <c r="F26" t="s">
        <v>692</v>
      </c>
      <c r="S26" t="str">
        <f t="shared" si="0"/>
        <v xml:space="preserve">{ FssType: 'RATIO', </v>
      </c>
      <c r="T26" t="str">
        <f t="shared" si="1"/>
        <v xml:space="preserve">Seq: 25, </v>
      </c>
      <c r="U26" t="str">
        <f t="shared" si="2"/>
        <v xml:space="preserve">CatCode: 'CORP_RC_CO_EBITDAOINT', </v>
      </c>
      <c r="V26" t="str">
        <f t="shared" si="3"/>
        <v xml:space="preserve">Item: 'EBITDA / Int', </v>
      </c>
      <c r="W26" t="str">
        <f t="shared" si="4"/>
        <v xml:space="preserve">ItemType: 'CALC_ITEM', </v>
      </c>
      <c r="X26" t="str">
        <f t="shared" si="5"/>
        <v xml:space="preserve">Formula: ' ( Y0.NPBT - Y0.IE - Y0.DEP - Y0.AMORT ) / ( -Y0.IE ) ', </v>
      </c>
      <c r="Y26" t="str">
        <f t="shared" si="6"/>
        <v xml:space="preserve">DependentItems: '', </v>
      </c>
      <c r="Z26" t="str">
        <f t="shared" si="7"/>
        <v xml:space="preserve">Format: '', </v>
      </c>
      <c r="AA26" t="str">
        <f t="shared" si="8"/>
        <v xml:space="preserve">AmtYr1: null, </v>
      </c>
      <c r="AB26" t="str">
        <f t="shared" si="9"/>
        <v xml:space="preserve">AmtYr2: null, </v>
      </c>
      <c r="AC26" t="str">
        <f t="shared" si="10"/>
        <v xml:space="preserve">AmtYr3: null, </v>
      </c>
      <c r="AD26" t="str">
        <f t="shared" si="11"/>
        <v xml:space="preserve">AmtYr4: null, </v>
      </c>
      <c r="AE26" t="str">
        <f t="shared" si="12"/>
        <v xml:space="preserve">AmtYr5: null, </v>
      </c>
      <c r="AF26" t="str">
        <f t="shared" si="13"/>
        <v xml:space="preserve">NoteYr1: '', </v>
      </c>
      <c r="AG26" t="str">
        <f t="shared" si="14"/>
        <v xml:space="preserve">NoteYr2: '', </v>
      </c>
      <c r="AH26" t="str">
        <f t="shared" si="15"/>
        <v xml:space="preserve">NoteYr3: '', </v>
      </c>
      <c r="AI26" t="str">
        <f t="shared" si="16"/>
        <v xml:space="preserve">NoteYr4: '', </v>
      </c>
      <c r="AJ26" t="str">
        <f t="shared" si="17"/>
        <v>NoteYr5: '', },</v>
      </c>
      <c r="AK26" t="str">
        <f t="shared" si="18"/>
        <v>{ FssType: 'RATIO', Seq: 25, CatCode: 'CORP_RC_CO_EBITDAOINT', Item: 'EBITDA / Int', ItemType: 'CALC_ITEM', Formula: ' ( Y0.NPBT - Y0.IE - Y0.DEP - Y0.AMORT ) / ( -Y0.IE ) ', DependentItems: '', Format: '', AmtYr1: null, AmtYr2: null, AmtYr3: null, AmtYr4: null, AmtYr5: null, NoteYr1: '', NoteYr2: '', NoteYr3: '', NoteYr4: '', NoteYr5: '', },</v>
      </c>
    </row>
    <row r="27" spans="1:37" x14ac:dyDescent="0.35">
      <c r="A27" t="s">
        <v>398</v>
      </c>
      <c r="B27" t="s">
        <v>403</v>
      </c>
      <c r="C27">
        <v>26</v>
      </c>
      <c r="D27" t="s">
        <v>490</v>
      </c>
      <c r="E27" t="s">
        <v>758</v>
      </c>
      <c r="F27" t="s">
        <v>723</v>
      </c>
      <c r="S27" t="str">
        <f t="shared" si="0"/>
        <v xml:space="preserve">{ FssType: 'RATIO', </v>
      </c>
      <c r="T27" t="str">
        <f t="shared" si="1"/>
        <v xml:space="preserve">Seq: 26, </v>
      </c>
      <c r="U27" t="str">
        <f t="shared" si="2"/>
        <v xml:space="preserve">CatCode: 'CORP_RC_CO_NCAOPOSTDEBT', </v>
      </c>
      <c r="V27" t="str">
        <f t="shared" si="3"/>
        <v xml:space="preserve">Item: 'Net Cash after Ops / (Int + ST Debt + CPLTD + BP)', </v>
      </c>
      <c r="W27" t="str">
        <f t="shared" si="4"/>
        <v xml:space="preserve">ItemType: 'CALC_ITEM', </v>
      </c>
      <c r="X27" t="str">
        <f t="shared" si="5"/>
        <v xml:space="preserve">Formula: ' (Y0.CORP_CF_NCAOP * 12 / Y0.MthCover) / ( (-Y0.IE * 12 / Y0.MthCover) + Y0.STD + Y0.CPLTD  + Y0.BP )', </v>
      </c>
      <c r="Y27" t="str">
        <f t="shared" si="6"/>
        <v xml:space="preserve">DependentItems: '', </v>
      </c>
      <c r="Z27" t="str">
        <f t="shared" si="7"/>
        <v xml:space="preserve">Format: '', </v>
      </c>
      <c r="AA27" t="str">
        <f t="shared" si="8"/>
        <v xml:space="preserve">AmtYr1: null, </v>
      </c>
      <c r="AB27" t="str">
        <f t="shared" si="9"/>
        <v xml:space="preserve">AmtYr2: null, </v>
      </c>
      <c r="AC27" t="str">
        <f t="shared" si="10"/>
        <v xml:space="preserve">AmtYr3: null, </v>
      </c>
      <c r="AD27" t="str">
        <f t="shared" si="11"/>
        <v xml:space="preserve">AmtYr4: null, </v>
      </c>
      <c r="AE27" t="str">
        <f t="shared" si="12"/>
        <v xml:space="preserve">AmtYr5: null, </v>
      </c>
      <c r="AF27" t="str">
        <f t="shared" si="13"/>
        <v xml:space="preserve">NoteYr1: '', </v>
      </c>
      <c r="AG27" t="str">
        <f t="shared" si="14"/>
        <v xml:space="preserve">NoteYr2: '', </v>
      </c>
      <c r="AH27" t="str">
        <f t="shared" si="15"/>
        <v xml:space="preserve">NoteYr3: '', </v>
      </c>
      <c r="AI27" t="str">
        <f t="shared" si="16"/>
        <v xml:space="preserve">NoteYr4: '', </v>
      </c>
      <c r="AJ27" t="str">
        <f t="shared" si="17"/>
        <v>NoteYr5: '', },</v>
      </c>
      <c r="AK27" t="str">
        <f t="shared" si="18"/>
        <v>{ FssType: 'RATIO', Seq: 26, CatCode: 'CORP_RC_CO_NCAOPOSTDEBT', Item: 'Net Cash after Ops / (Int + ST Debt + CPLTD + BP)', ItemType: 'CALC_ITEM', Formula: ' (Y0.CORP_CF_NCAOP * 12 / Y0.MthCover) / ( (-Y0.IE * 12 / Y0.MthCover) + Y0.STD + Y0.CPLTD  + Y0.BP )', DependentItems: '', Format: '', AmtYr1: null, AmtYr2: null, AmtYr3: null, AmtYr4: null, AmtYr5: null, NoteYr1: '', NoteYr2: '', NoteYr3: '', NoteYr4: '', NoteYr5: '', },</v>
      </c>
    </row>
    <row r="28" spans="1:37" x14ac:dyDescent="0.35">
      <c r="A28" t="s">
        <v>398</v>
      </c>
      <c r="B28" t="s">
        <v>404</v>
      </c>
      <c r="C28">
        <v>27</v>
      </c>
      <c r="D28" t="s">
        <v>491</v>
      </c>
      <c r="E28" t="s">
        <v>758</v>
      </c>
      <c r="F28" t="s">
        <v>724</v>
      </c>
      <c r="S28" t="str">
        <f t="shared" si="0"/>
        <v xml:space="preserve">{ FssType: 'RATIO', </v>
      </c>
      <c r="T28" t="str">
        <f t="shared" si="1"/>
        <v xml:space="preserve">Seq: 27, </v>
      </c>
      <c r="U28" t="str">
        <f t="shared" si="2"/>
        <v xml:space="preserve">CatCode: 'CORP_RC_CO_NCAOPOINT', </v>
      </c>
      <c r="V28" t="str">
        <f t="shared" si="3"/>
        <v xml:space="preserve">Item: 'Net Cash after Ops / Int ', </v>
      </c>
      <c r="W28" t="str">
        <f t="shared" si="4"/>
        <v xml:space="preserve">ItemType: 'CALC_ITEM', </v>
      </c>
      <c r="X28" t="str">
        <f t="shared" si="5"/>
        <v xml:space="preserve">Formula: ' (Y0.CORP_CF_NCAOP * 12 / Y0.MthCover) / (-Y0.IE * 12 / Y0.MthCover) ', </v>
      </c>
      <c r="Y28" t="str">
        <f t="shared" si="6"/>
        <v xml:space="preserve">DependentItems: '', </v>
      </c>
      <c r="Z28" t="str">
        <f t="shared" si="7"/>
        <v xml:space="preserve">Format: '', </v>
      </c>
      <c r="AA28" t="str">
        <f t="shared" si="8"/>
        <v xml:space="preserve">AmtYr1: null, </v>
      </c>
      <c r="AB28" t="str">
        <f t="shared" si="9"/>
        <v xml:space="preserve">AmtYr2: null, </v>
      </c>
      <c r="AC28" t="str">
        <f t="shared" si="10"/>
        <v xml:space="preserve">AmtYr3: null, </v>
      </c>
      <c r="AD28" t="str">
        <f t="shared" si="11"/>
        <v xml:space="preserve">AmtYr4: null, </v>
      </c>
      <c r="AE28" t="str">
        <f t="shared" si="12"/>
        <v xml:space="preserve">AmtYr5: null, </v>
      </c>
      <c r="AF28" t="str">
        <f t="shared" si="13"/>
        <v xml:space="preserve">NoteYr1: '', </v>
      </c>
      <c r="AG28" t="str">
        <f t="shared" si="14"/>
        <v xml:space="preserve">NoteYr2: '', </v>
      </c>
      <c r="AH28" t="str">
        <f t="shared" si="15"/>
        <v xml:space="preserve">NoteYr3: '', </v>
      </c>
      <c r="AI28" t="str">
        <f t="shared" si="16"/>
        <v xml:space="preserve">NoteYr4: '', </v>
      </c>
      <c r="AJ28" t="str">
        <f t="shared" si="17"/>
        <v>NoteYr5: '', },</v>
      </c>
      <c r="AK28" t="str">
        <f t="shared" si="18"/>
        <v>{ FssType: 'RATIO', Seq: 27, CatCode: 'CORP_RC_CO_NCAOPOINT', Item: 'Net Cash after Ops / Int ', ItemType: 'CALC_ITEM', Formula: ' (Y0.CORP_CF_NCAOP * 12 / Y0.MthCover) / (-Y0.IE * 12 / Y0.MthCover) ', DependentItems: '', Format: '', AmtYr1: null, AmtYr2: null, AmtYr3: null, AmtYr4: null, AmtYr5: null, NoteYr1: '', NoteYr2: '', NoteYr3: '', NoteYr4: '', NoteYr5: '', },</v>
      </c>
    </row>
    <row r="29" spans="1:37" x14ac:dyDescent="0.35">
      <c r="A29" t="s">
        <v>398</v>
      </c>
      <c r="B29" t="s">
        <v>405</v>
      </c>
      <c r="C29">
        <v>28</v>
      </c>
      <c r="D29" t="s">
        <v>492</v>
      </c>
      <c r="E29" t="s">
        <v>758</v>
      </c>
      <c r="F29" t="s">
        <v>725</v>
      </c>
      <c r="S29" t="str">
        <f t="shared" si="0"/>
        <v xml:space="preserve">{ FssType: 'RATIO', </v>
      </c>
      <c r="T29" t="str">
        <f t="shared" si="1"/>
        <v xml:space="preserve">Seq: 28, </v>
      </c>
      <c r="U29" t="str">
        <f t="shared" si="2"/>
        <v xml:space="preserve">CatCode: 'CORP_RC_RG_CAOPOSTDEBT', </v>
      </c>
      <c r="V29" t="str">
        <f t="shared" si="3"/>
        <v xml:space="preserve">Item: 'Cash after Ops / (Int + ST Debt + CPLTD + BP)', </v>
      </c>
      <c r="W29" t="str">
        <f t="shared" si="4"/>
        <v xml:space="preserve">ItemType: 'CALC_ITEM', </v>
      </c>
      <c r="X29" t="str">
        <f t="shared" si="5"/>
        <v xml:space="preserve">Formula: '(Y0.CORP_CF_CAOP * 12 / Y0.MthCover) / ( (-Y0.IE * 12 / Y0.MthCover)  + Y0.STD + Y0.CPLTD + Y0.BP )', </v>
      </c>
      <c r="Y29" t="str">
        <f t="shared" si="6"/>
        <v xml:space="preserve">DependentItems: '', </v>
      </c>
      <c r="Z29" t="str">
        <f t="shared" si="7"/>
        <v xml:space="preserve">Format: '', </v>
      </c>
      <c r="AA29" t="str">
        <f t="shared" si="8"/>
        <v xml:space="preserve">AmtYr1: null, </v>
      </c>
      <c r="AB29" t="str">
        <f t="shared" si="9"/>
        <v xml:space="preserve">AmtYr2: null, </v>
      </c>
      <c r="AC29" t="str">
        <f t="shared" si="10"/>
        <v xml:space="preserve">AmtYr3: null, </v>
      </c>
      <c r="AD29" t="str">
        <f t="shared" si="11"/>
        <v xml:space="preserve">AmtYr4: null, </v>
      </c>
      <c r="AE29" t="str">
        <f t="shared" si="12"/>
        <v xml:space="preserve">AmtYr5: null, </v>
      </c>
      <c r="AF29" t="str">
        <f t="shared" si="13"/>
        <v xml:space="preserve">NoteYr1: '', </v>
      </c>
      <c r="AG29" t="str">
        <f t="shared" si="14"/>
        <v xml:space="preserve">NoteYr2: '', </v>
      </c>
      <c r="AH29" t="str">
        <f t="shared" si="15"/>
        <v xml:space="preserve">NoteYr3: '', </v>
      </c>
      <c r="AI29" t="str">
        <f t="shared" si="16"/>
        <v xml:space="preserve">NoteYr4: '', </v>
      </c>
      <c r="AJ29" t="str">
        <f t="shared" si="17"/>
        <v>NoteYr5: '', },</v>
      </c>
      <c r="AK29" t="str">
        <f t="shared" si="18"/>
        <v>{ FssType: 'RATIO', Seq: 28, CatCode: 'CORP_RC_RG_CAOPOSTDEBT', Item: 'Cash after Ops / (Int + ST Debt + CPLTD + BP)', ItemType: 'CALC_ITEM', Formula: '(Y0.CORP_CF_CAOP * 12 / Y0.MthCover) / ( (-Y0.IE * 12 / Y0.MthCover)  + Y0.STD + Y0.CPLTD + Y0.BP )', DependentItems: '', Format: '', AmtYr1: null, AmtYr2: null, AmtYr3: null, AmtYr4: null, AmtYr5: null, NoteYr1: '', NoteYr2: '', NoteYr3: '', NoteYr4: '', NoteYr5: '', },</v>
      </c>
    </row>
    <row r="30" spans="1:37" x14ac:dyDescent="0.35">
      <c r="A30" t="s">
        <v>398</v>
      </c>
      <c r="C30">
        <v>29</v>
      </c>
      <c r="S30" t="str">
        <f t="shared" si="0"/>
        <v xml:space="preserve">{ FssType: 'RATIO', </v>
      </c>
      <c r="T30" t="str">
        <f t="shared" si="1"/>
        <v xml:space="preserve">Seq: 29, </v>
      </c>
      <c r="U30" t="str">
        <f t="shared" si="2"/>
        <v xml:space="preserve">CatCode: '', </v>
      </c>
      <c r="V30" t="str">
        <f t="shared" si="3"/>
        <v xml:space="preserve">Item: '', </v>
      </c>
      <c r="W30" t="str">
        <f t="shared" si="4"/>
        <v xml:space="preserve">ItemType: '', </v>
      </c>
      <c r="X30" t="str">
        <f t="shared" si="5"/>
        <v xml:space="preserve">Formula: '', </v>
      </c>
      <c r="Y30" t="str">
        <f t="shared" si="6"/>
        <v xml:space="preserve">DependentItems: '', </v>
      </c>
      <c r="Z30" t="str">
        <f t="shared" si="7"/>
        <v xml:space="preserve">Format: '', </v>
      </c>
      <c r="AA30" t="str">
        <f t="shared" si="8"/>
        <v xml:space="preserve">AmtYr1: null, </v>
      </c>
      <c r="AB30" t="str">
        <f t="shared" si="9"/>
        <v xml:space="preserve">AmtYr2: null, </v>
      </c>
      <c r="AC30" t="str">
        <f t="shared" si="10"/>
        <v xml:space="preserve">AmtYr3: null, </v>
      </c>
      <c r="AD30" t="str">
        <f t="shared" si="11"/>
        <v xml:space="preserve">AmtYr4: null, </v>
      </c>
      <c r="AE30" t="str">
        <f t="shared" si="12"/>
        <v xml:space="preserve">AmtYr5: null, </v>
      </c>
      <c r="AF30" t="str">
        <f t="shared" si="13"/>
        <v xml:space="preserve">NoteYr1: '', </v>
      </c>
      <c r="AG30" t="str">
        <f t="shared" si="14"/>
        <v xml:space="preserve">NoteYr2: '', </v>
      </c>
      <c r="AH30" t="str">
        <f t="shared" si="15"/>
        <v xml:space="preserve">NoteYr3: '', </v>
      </c>
      <c r="AI30" t="str">
        <f t="shared" si="16"/>
        <v xml:space="preserve">NoteYr4: '', </v>
      </c>
      <c r="AJ30" t="str">
        <f t="shared" si="17"/>
        <v>NoteYr5: '', },</v>
      </c>
      <c r="AK30" t="str">
        <f t="shared" si="18"/>
        <v>{ FssType: 'RATIO', Seq: 29, CatCode: '', Item: '', ItemType: '', Formula: '', DependentItems: '', Format: '', AmtYr1: null, AmtYr2: null, AmtYr3: null, AmtYr4: null, AmtYr5: null, NoteYr1: '', NoteYr2: '', NoteYr3: '', NoteYr4: '', NoteYr5: '', },</v>
      </c>
    </row>
    <row r="31" spans="1:37" x14ac:dyDescent="0.35">
      <c r="A31" t="s">
        <v>398</v>
      </c>
      <c r="C31">
        <v>30</v>
      </c>
      <c r="D31" t="s">
        <v>493</v>
      </c>
      <c r="E31" t="s">
        <v>760</v>
      </c>
      <c r="S31" t="str">
        <f t="shared" si="0"/>
        <v xml:space="preserve">{ FssType: 'RATIO', </v>
      </c>
      <c r="T31" t="str">
        <f t="shared" si="1"/>
        <v xml:space="preserve">Seq: 30, </v>
      </c>
      <c r="U31" t="str">
        <f t="shared" si="2"/>
        <v xml:space="preserve">CatCode: '', </v>
      </c>
      <c r="V31" t="str">
        <f t="shared" si="3"/>
        <v xml:space="preserve">Item: 'Liquidity', </v>
      </c>
      <c r="W31" t="str">
        <f t="shared" si="4"/>
        <v xml:space="preserve">ItemType: 'DISPLAY_BOLD', </v>
      </c>
      <c r="X31" t="str">
        <f t="shared" si="5"/>
        <v xml:space="preserve">Formula: '', </v>
      </c>
      <c r="Y31" t="str">
        <f t="shared" si="6"/>
        <v xml:space="preserve">DependentItems: '', </v>
      </c>
      <c r="Z31" t="str">
        <f t="shared" si="7"/>
        <v xml:space="preserve">Format: '', </v>
      </c>
      <c r="AA31" t="str">
        <f t="shared" si="8"/>
        <v xml:space="preserve">AmtYr1: null, </v>
      </c>
      <c r="AB31" t="str">
        <f t="shared" si="9"/>
        <v xml:space="preserve">AmtYr2: null, </v>
      </c>
      <c r="AC31" t="str">
        <f t="shared" si="10"/>
        <v xml:space="preserve">AmtYr3: null, </v>
      </c>
      <c r="AD31" t="str">
        <f t="shared" si="11"/>
        <v xml:space="preserve">AmtYr4: null, </v>
      </c>
      <c r="AE31" t="str">
        <f t="shared" si="12"/>
        <v xml:space="preserve">AmtYr5: null, </v>
      </c>
      <c r="AF31" t="str">
        <f t="shared" si="13"/>
        <v xml:space="preserve">NoteYr1: '', </v>
      </c>
      <c r="AG31" t="str">
        <f t="shared" si="14"/>
        <v xml:space="preserve">NoteYr2: '', </v>
      </c>
      <c r="AH31" t="str">
        <f t="shared" si="15"/>
        <v xml:space="preserve">NoteYr3: '', </v>
      </c>
      <c r="AI31" t="str">
        <f t="shared" si="16"/>
        <v xml:space="preserve">NoteYr4: '', </v>
      </c>
      <c r="AJ31" t="str">
        <f t="shared" si="17"/>
        <v>NoteYr5: '', },</v>
      </c>
      <c r="AK31" t="str">
        <f t="shared" si="18"/>
        <v>{ FssType: 'RATIO', Seq: 30, CatCode: '', Item: 'Liquidity', ItemType: 'DISPLAY_BOLD', Formula: '', DependentItems: '', Format: '', AmtYr1: null, AmtYr2: null, AmtYr3: null, AmtYr4: null, AmtYr5: null, NoteYr1: '', NoteYr2: '', NoteYr3: '', NoteYr4: '', NoteYr5: '', },</v>
      </c>
    </row>
    <row r="32" spans="1:37" x14ac:dyDescent="0.35">
      <c r="A32" t="s">
        <v>398</v>
      </c>
      <c r="B32" t="s">
        <v>406</v>
      </c>
      <c r="C32">
        <v>31</v>
      </c>
      <c r="D32" t="s">
        <v>494</v>
      </c>
      <c r="E32" t="s">
        <v>758</v>
      </c>
      <c r="F32" t="s">
        <v>701</v>
      </c>
      <c r="S32" t="str">
        <f t="shared" si="0"/>
        <v xml:space="preserve">{ FssType: 'RATIO', </v>
      </c>
      <c r="T32" t="str">
        <f t="shared" si="1"/>
        <v xml:space="preserve">Seq: 31, </v>
      </c>
      <c r="U32" t="str">
        <f t="shared" si="2"/>
        <v xml:space="preserve">CatCode: 'CORP_RC_LQ_WCAP', </v>
      </c>
      <c r="V32" t="str">
        <f t="shared" si="3"/>
        <v xml:space="preserve">Item: 'Working Capital', </v>
      </c>
      <c r="W32" t="str">
        <f t="shared" si="4"/>
        <v xml:space="preserve">ItemType: 'CALC_ITEM', </v>
      </c>
      <c r="X32" t="str">
        <f t="shared" si="5"/>
        <v xml:space="preserve">Formula: 'Y0.CA - Y0.CL ', </v>
      </c>
      <c r="Y32" t="str">
        <f t="shared" si="6"/>
        <v xml:space="preserve">DependentItems: '', </v>
      </c>
      <c r="Z32" t="str">
        <f t="shared" si="7"/>
        <v xml:space="preserve">Format: '', </v>
      </c>
      <c r="AA32" t="str">
        <f t="shared" si="8"/>
        <v xml:space="preserve">AmtYr1: null, </v>
      </c>
      <c r="AB32" t="str">
        <f t="shared" si="9"/>
        <v xml:space="preserve">AmtYr2: null, </v>
      </c>
      <c r="AC32" t="str">
        <f t="shared" si="10"/>
        <v xml:space="preserve">AmtYr3: null, </v>
      </c>
      <c r="AD32" t="str">
        <f t="shared" si="11"/>
        <v xml:space="preserve">AmtYr4: null, </v>
      </c>
      <c r="AE32" t="str">
        <f t="shared" si="12"/>
        <v xml:space="preserve">AmtYr5: null, </v>
      </c>
      <c r="AF32" t="str">
        <f t="shared" si="13"/>
        <v xml:space="preserve">NoteYr1: '', </v>
      </c>
      <c r="AG32" t="str">
        <f t="shared" si="14"/>
        <v xml:space="preserve">NoteYr2: '', </v>
      </c>
      <c r="AH32" t="str">
        <f t="shared" si="15"/>
        <v xml:space="preserve">NoteYr3: '', </v>
      </c>
      <c r="AI32" t="str">
        <f t="shared" si="16"/>
        <v xml:space="preserve">NoteYr4: '', </v>
      </c>
      <c r="AJ32" t="str">
        <f t="shared" si="17"/>
        <v>NoteYr5: '', },</v>
      </c>
      <c r="AK32" t="str">
        <f t="shared" si="18"/>
        <v>{ FssType: 'RATIO', Seq: 31, CatCode: 'CORP_RC_LQ_WCAP', Item: 'Working Capital', ItemType: 'CALC_ITEM', Formula: 'Y0.CA - Y0.CL ', DependentItems: '', Format: '', AmtYr1: null, AmtYr2: null, AmtYr3: null, AmtYr4: null, AmtYr5: null, NoteYr1: '', NoteYr2: '', NoteYr3: '', NoteYr4: '', NoteYr5: '', },</v>
      </c>
    </row>
    <row r="33" spans="1:37" x14ac:dyDescent="0.35">
      <c r="A33" t="s">
        <v>398</v>
      </c>
      <c r="B33" t="s">
        <v>407</v>
      </c>
      <c r="C33">
        <v>32</v>
      </c>
      <c r="D33" t="s">
        <v>495</v>
      </c>
      <c r="E33" t="s">
        <v>758</v>
      </c>
      <c r="F33" t="s">
        <v>702</v>
      </c>
      <c r="S33" t="str">
        <f t="shared" si="0"/>
        <v xml:space="preserve">{ FssType: 'RATIO', </v>
      </c>
      <c r="T33" t="str">
        <f t="shared" si="1"/>
        <v xml:space="preserve">Seq: 32, </v>
      </c>
      <c r="U33" t="str">
        <f t="shared" si="2"/>
        <v xml:space="preserve">CatCode: 'CORP_RC_LQ_QUICKRAT', </v>
      </c>
      <c r="V33" t="str">
        <f t="shared" si="3"/>
        <v xml:space="preserve">Item: 'Quick Ratio', </v>
      </c>
      <c r="W33" t="str">
        <f t="shared" si="4"/>
        <v xml:space="preserve">ItemType: 'CALC_ITEM', </v>
      </c>
      <c r="X33" t="str">
        <f t="shared" si="5"/>
        <v xml:space="preserve">Formula: '( Y0.CA - Y0.INV ) / Y0.CL ', </v>
      </c>
      <c r="Y33" t="str">
        <f t="shared" si="6"/>
        <v xml:space="preserve">DependentItems: '', </v>
      </c>
      <c r="Z33" t="str">
        <f t="shared" si="7"/>
        <v xml:space="preserve">Format: '', </v>
      </c>
      <c r="AA33" t="str">
        <f t="shared" si="8"/>
        <v xml:space="preserve">AmtYr1: null, </v>
      </c>
      <c r="AB33" t="str">
        <f t="shared" si="9"/>
        <v xml:space="preserve">AmtYr2: null, </v>
      </c>
      <c r="AC33" t="str">
        <f t="shared" si="10"/>
        <v xml:space="preserve">AmtYr3: null, </v>
      </c>
      <c r="AD33" t="str">
        <f t="shared" si="11"/>
        <v xml:space="preserve">AmtYr4: null, </v>
      </c>
      <c r="AE33" t="str">
        <f t="shared" si="12"/>
        <v xml:space="preserve">AmtYr5: null, </v>
      </c>
      <c r="AF33" t="str">
        <f t="shared" si="13"/>
        <v xml:space="preserve">NoteYr1: '', </v>
      </c>
      <c r="AG33" t="str">
        <f t="shared" si="14"/>
        <v xml:space="preserve">NoteYr2: '', </v>
      </c>
      <c r="AH33" t="str">
        <f t="shared" si="15"/>
        <v xml:space="preserve">NoteYr3: '', </v>
      </c>
      <c r="AI33" t="str">
        <f t="shared" si="16"/>
        <v xml:space="preserve">NoteYr4: '', </v>
      </c>
      <c r="AJ33" t="str">
        <f t="shared" si="17"/>
        <v>NoteYr5: '', },</v>
      </c>
      <c r="AK33" t="str">
        <f t="shared" si="18"/>
        <v>{ FssType: 'RATIO', Seq: 32, CatCode: 'CORP_RC_LQ_QUICKRAT', Item: 'Quick Ratio', ItemType: 'CALC_ITEM', Formula: '( Y0.CA - Y0.INV ) / Y0.CL ', DependentItems: '', Format: '', AmtYr1: null, AmtYr2: null, AmtYr3: null, AmtYr4: null, AmtYr5: null, NoteYr1: '', NoteYr2: '', NoteYr3: '', NoteYr4: '', NoteYr5: '', },</v>
      </c>
    </row>
    <row r="34" spans="1:37" x14ac:dyDescent="0.35">
      <c r="A34" t="s">
        <v>398</v>
      </c>
      <c r="B34" t="s">
        <v>408</v>
      </c>
      <c r="C34">
        <v>33</v>
      </c>
      <c r="D34" t="s">
        <v>496</v>
      </c>
      <c r="E34" t="s">
        <v>758</v>
      </c>
      <c r="F34" t="s">
        <v>703</v>
      </c>
      <c r="S34" t="str">
        <f t="shared" ref="S34:S65" si="19">"{ " &amp; A$1 &amp; ": '" &amp; A34 &amp; "', "</f>
        <v xml:space="preserve">{ FssType: 'RATIO', </v>
      </c>
      <c r="T34" t="str">
        <f t="shared" ref="T34:T65" si="20">C$1 &amp; ": " &amp; C34 &amp; ", "</f>
        <v xml:space="preserve">Seq: 33, </v>
      </c>
      <c r="U34" t="str">
        <f t="shared" ref="U34:U65" si="21">B$1 &amp; ": '" &amp; B34 &amp; "', "</f>
        <v xml:space="preserve">CatCode: 'CORP_RC_LQ_CURRRAT', </v>
      </c>
      <c r="V34" t="str">
        <f t="shared" si="3"/>
        <v xml:space="preserve">Item: 'Current Ratio', </v>
      </c>
      <c r="W34" t="str">
        <f t="shared" si="4"/>
        <v xml:space="preserve">ItemType: 'CALC_ITEM', </v>
      </c>
      <c r="X34" t="str">
        <f t="shared" si="5"/>
        <v xml:space="preserve">Formula: 'Y0.CA / Y0.CL ', </v>
      </c>
      <c r="Y34" t="str">
        <f t="shared" si="6"/>
        <v xml:space="preserve">DependentItems: '', </v>
      </c>
      <c r="Z34" t="str">
        <f t="shared" si="7"/>
        <v xml:space="preserve">Format: '', </v>
      </c>
      <c r="AA34" t="str">
        <f t="shared" si="8"/>
        <v xml:space="preserve">AmtYr1: null, </v>
      </c>
      <c r="AB34" t="str">
        <f t="shared" si="9"/>
        <v xml:space="preserve">AmtYr2: null, </v>
      </c>
      <c r="AC34" t="str">
        <f t="shared" si="10"/>
        <v xml:space="preserve">AmtYr3: null, </v>
      </c>
      <c r="AD34" t="str">
        <f t="shared" si="11"/>
        <v xml:space="preserve">AmtYr4: null, </v>
      </c>
      <c r="AE34" t="str">
        <f t="shared" si="12"/>
        <v xml:space="preserve">AmtYr5: null, </v>
      </c>
      <c r="AF34" t="str">
        <f t="shared" si="13"/>
        <v xml:space="preserve">NoteYr1: '', </v>
      </c>
      <c r="AG34" t="str">
        <f t="shared" si="14"/>
        <v xml:space="preserve">NoteYr2: '', </v>
      </c>
      <c r="AH34" t="str">
        <f t="shared" si="15"/>
        <v xml:space="preserve">NoteYr3: '', </v>
      </c>
      <c r="AI34" t="str">
        <f t="shared" si="16"/>
        <v xml:space="preserve">NoteYr4: '', </v>
      </c>
      <c r="AJ34" t="str">
        <f t="shared" si="17"/>
        <v>NoteYr5: '', },</v>
      </c>
      <c r="AK34" t="str">
        <f t="shared" si="18"/>
        <v>{ FssType: 'RATIO', Seq: 33, CatCode: 'CORP_RC_LQ_CURRRAT', Item: 'Current Ratio', ItemType: 'CALC_ITEM', Formula: 'Y0.CA / Y0.CL ', DependentItems: '', Format: '', AmtYr1: null, AmtYr2: null, AmtYr3: null, AmtYr4: null, AmtYr5: null, NoteYr1: '', NoteYr2: '', NoteYr3: '', NoteYr4: '', NoteYr5: '', },</v>
      </c>
    </row>
    <row r="35" spans="1:37" x14ac:dyDescent="0.35">
      <c r="A35" t="s">
        <v>398</v>
      </c>
      <c r="B35" t="s">
        <v>409</v>
      </c>
      <c r="C35">
        <v>34</v>
      </c>
      <c r="D35" t="s">
        <v>497</v>
      </c>
      <c r="E35" t="s">
        <v>758</v>
      </c>
      <c r="F35" t="s">
        <v>704</v>
      </c>
      <c r="S35" t="str">
        <f t="shared" si="19"/>
        <v xml:space="preserve">{ FssType: 'RATIO', </v>
      </c>
      <c r="T35" t="str">
        <f t="shared" si="20"/>
        <v xml:space="preserve">Seq: 34, </v>
      </c>
      <c r="U35" t="str">
        <f t="shared" si="21"/>
        <v xml:space="preserve">CatCode: 'CORP_RC_LQ_LIQASSOTOTASS', </v>
      </c>
      <c r="V35" t="str">
        <f t="shared" ref="V35:V66" si="22">D$1 &amp; ": '" &amp; D35 &amp; "', "</f>
        <v xml:space="preserve">Item: 'Liquid Assets / Total Assets', </v>
      </c>
      <c r="W35" t="str">
        <f t="shared" ref="W35:W66" si="23">E$1 &amp; ": '" &amp; E35 &amp; "', "</f>
        <v xml:space="preserve">ItemType: 'CALC_ITEM', </v>
      </c>
      <c r="X35" t="str">
        <f t="shared" ref="X35:X66" si="24">F$1 &amp; ": '" &amp; F35 &amp; "', "</f>
        <v xml:space="preserve">Formula: '( Y0.CFD + Y0.GS + Y0.MS*0.5 ) / Y0.TA ', </v>
      </c>
      <c r="Y35" t="str">
        <f t="shared" ref="Y35:Y66" si="25">G$1 &amp; ": '" &amp; G35 &amp; "', "</f>
        <v xml:space="preserve">DependentItems: '', </v>
      </c>
      <c r="Z35" t="str">
        <f t="shared" si="7"/>
        <v xml:space="preserve">Format: '', </v>
      </c>
      <c r="AA35" t="str">
        <f t="shared" si="8"/>
        <v xml:space="preserve">AmtYr1: null, </v>
      </c>
      <c r="AB35" t="str">
        <f t="shared" si="9"/>
        <v xml:space="preserve">AmtYr2: null, </v>
      </c>
      <c r="AC35" t="str">
        <f t="shared" si="10"/>
        <v xml:space="preserve">AmtYr3: null, </v>
      </c>
      <c r="AD35" t="str">
        <f t="shared" si="11"/>
        <v xml:space="preserve">AmtYr4: null, </v>
      </c>
      <c r="AE35" t="str">
        <f t="shared" si="12"/>
        <v xml:space="preserve">AmtYr5: null, </v>
      </c>
      <c r="AF35" t="str">
        <f t="shared" si="13"/>
        <v xml:space="preserve">NoteYr1: '', </v>
      </c>
      <c r="AG35" t="str">
        <f t="shared" si="14"/>
        <v xml:space="preserve">NoteYr2: '', </v>
      </c>
      <c r="AH35" t="str">
        <f t="shared" si="15"/>
        <v xml:space="preserve">NoteYr3: '', </v>
      </c>
      <c r="AI35" t="str">
        <f t="shared" si="16"/>
        <v xml:space="preserve">NoteYr4: '', </v>
      </c>
      <c r="AJ35" t="str">
        <f t="shared" si="17"/>
        <v>NoteYr5: '', },</v>
      </c>
      <c r="AK35" t="str">
        <f t="shared" si="18"/>
        <v>{ FssType: 'RATIO', Seq: 34, CatCode: 'CORP_RC_LQ_LIQASSOTOTASS', Item: 'Liquid Assets / Total Assets', ItemType: 'CALC_ITEM', Formula: '( Y0.CFD + Y0.GS + Y0.MS*0.5 ) / Y0.TA ', DependentItems: '', Format: '', AmtYr1: null, AmtYr2: null, AmtYr3: null, AmtYr4: null, AmtYr5: null, NoteYr1: '', NoteYr2: '', NoteYr3: '', NoteYr4: '', NoteYr5: '', },</v>
      </c>
    </row>
    <row r="36" spans="1:37" x14ac:dyDescent="0.35">
      <c r="A36" t="s">
        <v>398</v>
      </c>
      <c r="B36" t="s">
        <v>410</v>
      </c>
      <c r="C36">
        <v>35</v>
      </c>
      <c r="D36" t="s">
        <v>498</v>
      </c>
      <c r="E36" t="s">
        <v>758</v>
      </c>
      <c r="F36" t="s">
        <v>705</v>
      </c>
      <c r="S36" t="str">
        <f t="shared" si="19"/>
        <v xml:space="preserve">{ FssType: 'RATIO', </v>
      </c>
      <c r="T36" t="str">
        <f t="shared" si="20"/>
        <v xml:space="preserve">Seq: 35, </v>
      </c>
      <c r="U36" t="str">
        <f t="shared" si="21"/>
        <v xml:space="preserve">CatCode: 'CORP_RC_LQ_LIQASSOSTDEBT', </v>
      </c>
      <c r="V36" t="str">
        <f t="shared" si="22"/>
        <v xml:space="preserve">Item: 'Liquid Assets / (ST Debt + CPLTD +BP)', </v>
      </c>
      <c r="W36" t="str">
        <f t="shared" si="23"/>
        <v xml:space="preserve">ItemType: 'CALC_ITEM', </v>
      </c>
      <c r="X36" t="str">
        <f t="shared" si="24"/>
        <v xml:space="preserve">Formula: '(Y0.CFD + Y0.GS + (Y0.MS * 0.5  )) / ( Y0.STD + Y0.CPLTD + Y0.BP ) ', </v>
      </c>
      <c r="Y36" t="str">
        <f t="shared" si="25"/>
        <v xml:space="preserve">DependentItems: '', </v>
      </c>
      <c r="Z36" t="str">
        <f t="shared" si="7"/>
        <v xml:space="preserve">Format: '', </v>
      </c>
      <c r="AA36" t="str">
        <f t="shared" si="8"/>
        <v xml:space="preserve">AmtYr1: null, </v>
      </c>
      <c r="AB36" t="str">
        <f t="shared" si="9"/>
        <v xml:space="preserve">AmtYr2: null, </v>
      </c>
      <c r="AC36" t="str">
        <f t="shared" si="10"/>
        <v xml:space="preserve">AmtYr3: null, </v>
      </c>
      <c r="AD36" t="str">
        <f t="shared" si="11"/>
        <v xml:space="preserve">AmtYr4: null, </v>
      </c>
      <c r="AE36" t="str">
        <f t="shared" si="12"/>
        <v xml:space="preserve">AmtYr5: null, </v>
      </c>
      <c r="AF36" t="str">
        <f t="shared" si="13"/>
        <v xml:space="preserve">NoteYr1: '', </v>
      </c>
      <c r="AG36" t="str">
        <f t="shared" si="14"/>
        <v xml:space="preserve">NoteYr2: '', </v>
      </c>
      <c r="AH36" t="str">
        <f t="shared" si="15"/>
        <v xml:space="preserve">NoteYr3: '', </v>
      </c>
      <c r="AI36" t="str">
        <f t="shared" si="16"/>
        <v xml:space="preserve">NoteYr4: '', </v>
      </c>
      <c r="AJ36" t="str">
        <f t="shared" si="17"/>
        <v>NoteYr5: '', },</v>
      </c>
      <c r="AK36" t="str">
        <f t="shared" si="18"/>
        <v>{ FssType: 'RATIO', Seq: 35, CatCode: 'CORP_RC_LQ_LIQASSOSTDEBT', Item: 'Liquid Assets / (ST Debt + CPLTD +BP)', ItemType: 'CALC_ITEM', Formula: '(Y0.CFD + Y0.GS + (Y0.MS * 0.5  )) / ( Y0.STD + Y0.CPLTD + Y0.BP ) ', DependentItems: '', Format: '', AmtYr1: null, AmtYr2: null, AmtYr3: null, AmtYr4: null, AmtYr5: null, NoteYr1: '', NoteYr2: '', NoteYr3: '', NoteYr4: '', NoteYr5: '', },</v>
      </c>
    </row>
    <row r="37" spans="1:37" x14ac:dyDescent="0.35">
      <c r="A37" t="s">
        <v>398</v>
      </c>
      <c r="B37" t="s">
        <v>411</v>
      </c>
      <c r="C37">
        <v>36</v>
      </c>
      <c r="D37" t="s">
        <v>499</v>
      </c>
      <c r="E37" t="s">
        <v>758</v>
      </c>
      <c r="F37" t="s">
        <v>706</v>
      </c>
      <c r="S37" t="str">
        <f t="shared" si="19"/>
        <v xml:space="preserve">{ FssType: 'RATIO', </v>
      </c>
      <c r="T37" t="str">
        <f t="shared" si="20"/>
        <v xml:space="preserve">Seq: 36, </v>
      </c>
      <c r="U37" t="str">
        <f t="shared" si="21"/>
        <v xml:space="preserve">CatCode: 'CORP_RC_LQ_LIQASSOTCURRLIAB', </v>
      </c>
      <c r="V37" t="str">
        <f t="shared" si="22"/>
        <v xml:space="preserve">Item: 'Adj. Liquid Assets / Adj. Total Curr Liab', </v>
      </c>
      <c r="W37" t="str">
        <f t="shared" si="23"/>
        <v xml:space="preserve">ItemType: 'CALC_ITEM', </v>
      </c>
      <c r="X37" t="str">
        <f t="shared" si="24"/>
        <v xml:space="preserve">Formula: ' ( Y0.CFD + Y0.GS + Y0.MS*0.5 )*12 / ( Y0.BP + Y0.STD + Y0.CPLTD + Y0.AP + Y0.APRP + Y0.ITP + Y0.IP ) ', </v>
      </c>
      <c r="Y37" t="str">
        <f t="shared" si="25"/>
        <v xml:space="preserve">DependentItems: '', </v>
      </c>
      <c r="Z37" t="str">
        <f t="shared" si="7"/>
        <v xml:space="preserve">Format: '', </v>
      </c>
      <c r="AA37" t="str">
        <f t="shared" si="8"/>
        <v xml:space="preserve">AmtYr1: null, </v>
      </c>
      <c r="AB37" t="str">
        <f t="shared" si="9"/>
        <v xml:space="preserve">AmtYr2: null, </v>
      </c>
      <c r="AC37" t="str">
        <f t="shared" si="10"/>
        <v xml:space="preserve">AmtYr3: null, </v>
      </c>
      <c r="AD37" t="str">
        <f t="shared" si="11"/>
        <v xml:space="preserve">AmtYr4: null, </v>
      </c>
      <c r="AE37" t="str">
        <f t="shared" si="12"/>
        <v xml:space="preserve">AmtYr5: null, </v>
      </c>
      <c r="AF37" t="str">
        <f t="shared" si="13"/>
        <v xml:space="preserve">NoteYr1: '', </v>
      </c>
      <c r="AG37" t="str">
        <f t="shared" si="14"/>
        <v xml:space="preserve">NoteYr2: '', </v>
      </c>
      <c r="AH37" t="str">
        <f t="shared" si="15"/>
        <v xml:space="preserve">NoteYr3: '', </v>
      </c>
      <c r="AI37" t="str">
        <f t="shared" si="16"/>
        <v xml:space="preserve">NoteYr4: '', </v>
      </c>
      <c r="AJ37" t="str">
        <f t="shared" si="17"/>
        <v>NoteYr5: '', },</v>
      </c>
      <c r="AK37" t="str">
        <f t="shared" si="18"/>
        <v>{ FssType: 'RATIO', Seq: 36, CatCode: 'CORP_RC_LQ_LIQASSOTCURRLIAB', Item: 'Adj. Liquid Assets / Adj. Total Curr Liab', ItemType: 'CALC_ITEM', Formula: ' ( Y0.CFD + Y0.GS + Y0.MS*0.5 )*12 / ( Y0.BP + Y0.STD + Y0.CPLTD + Y0.AP + Y0.APRP + Y0.ITP + Y0.IP ) ', DependentItems: '', Format: '', AmtYr1: null, AmtYr2: null, AmtYr3: null, AmtYr4: null, AmtYr5: null, NoteYr1: '', NoteYr2: '', NoteYr3: '', NoteYr4: '', NoteYr5: '', },</v>
      </c>
    </row>
    <row r="38" spans="1:37" x14ac:dyDescent="0.35">
      <c r="A38" t="s">
        <v>398</v>
      </c>
      <c r="C38">
        <v>37</v>
      </c>
      <c r="S38" t="str">
        <f t="shared" si="19"/>
        <v xml:space="preserve">{ FssType: 'RATIO', </v>
      </c>
      <c r="T38" t="str">
        <f t="shared" si="20"/>
        <v xml:space="preserve">Seq: 37, </v>
      </c>
      <c r="U38" t="str">
        <f t="shared" si="21"/>
        <v xml:space="preserve">CatCode: '', </v>
      </c>
      <c r="V38" t="str">
        <f t="shared" si="22"/>
        <v xml:space="preserve">Item: '', </v>
      </c>
      <c r="W38" t="str">
        <f t="shared" si="23"/>
        <v xml:space="preserve">ItemType: '', </v>
      </c>
      <c r="X38" t="str">
        <f t="shared" si="24"/>
        <v xml:space="preserve">Formula: '', </v>
      </c>
      <c r="Y38" t="str">
        <f t="shared" si="25"/>
        <v xml:space="preserve">DependentItems: '', </v>
      </c>
      <c r="Z38" t="str">
        <f t="shared" si="7"/>
        <v xml:space="preserve">Format: '', </v>
      </c>
      <c r="AA38" t="str">
        <f t="shared" si="8"/>
        <v xml:space="preserve">AmtYr1: null, </v>
      </c>
      <c r="AB38" t="str">
        <f t="shared" si="9"/>
        <v xml:space="preserve">AmtYr2: null, </v>
      </c>
      <c r="AC38" t="str">
        <f t="shared" si="10"/>
        <v xml:space="preserve">AmtYr3: null, </v>
      </c>
      <c r="AD38" t="str">
        <f t="shared" si="11"/>
        <v xml:space="preserve">AmtYr4: null, </v>
      </c>
      <c r="AE38" t="str">
        <f t="shared" si="12"/>
        <v xml:space="preserve">AmtYr5: null, </v>
      </c>
      <c r="AF38" t="str">
        <f t="shared" si="13"/>
        <v xml:space="preserve">NoteYr1: '', </v>
      </c>
      <c r="AG38" t="str">
        <f t="shared" si="14"/>
        <v xml:space="preserve">NoteYr2: '', </v>
      </c>
      <c r="AH38" t="str">
        <f t="shared" si="15"/>
        <v xml:space="preserve">NoteYr3: '', </v>
      </c>
      <c r="AI38" t="str">
        <f t="shared" si="16"/>
        <v xml:space="preserve">NoteYr4: '', </v>
      </c>
      <c r="AJ38" t="str">
        <f t="shared" si="17"/>
        <v>NoteYr5: '', },</v>
      </c>
      <c r="AK38" t="str">
        <f t="shared" si="18"/>
        <v>{ FssType: 'RATIO', Seq: 37, CatCode: '', Item: '', ItemType: '', Formula: '', DependentItems: '', Format: '', AmtYr1: null, AmtYr2: null, AmtYr3: null, AmtYr4: null, AmtYr5: null, NoteYr1: '', NoteYr2: '', NoteYr3: '', NoteYr4: '', NoteYr5: '', },</v>
      </c>
    </row>
    <row r="39" spans="1:37" x14ac:dyDescent="0.35">
      <c r="A39" t="s">
        <v>398</v>
      </c>
      <c r="C39">
        <v>38</v>
      </c>
      <c r="D39" t="s">
        <v>500</v>
      </c>
      <c r="E39" t="s">
        <v>760</v>
      </c>
      <c r="S39" t="str">
        <f t="shared" si="19"/>
        <v xml:space="preserve">{ FssType: 'RATIO', </v>
      </c>
      <c r="T39" t="str">
        <f t="shared" si="20"/>
        <v xml:space="preserve">Seq: 38, </v>
      </c>
      <c r="U39" t="str">
        <f t="shared" si="21"/>
        <v xml:space="preserve">CatCode: '', </v>
      </c>
      <c r="V39" t="str">
        <f t="shared" si="22"/>
        <v xml:space="preserve">Item: 'Leverage', </v>
      </c>
      <c r="W39" t="str">
        <f t="shared" si="23"/>
        <v xml:space="preserve">ItemType: 'DISPLAY_BOLD', </v>
      </c>
      <c r="X39" t="str">
        <f t="shared" si="24"/>
        <v xml:space="preserve">Formula: '', </v>
      </c>
      <c r="Y39" t="str">
        <f t="shared" si="25"/>
        <v xml:space="preserve">DependentItems: '', </v>
      </c>
      <c r="Z39" t="str">
        <f t="shared" si="7"/>
        <v xml:space="preserve">Format: '', </v>
      </c>
      <c r="AA39" t="str">
        <f t="shared" si="8"/>
        <v xml:space="preserve">AmtYr1: null, </v>
      </c>
      <c r="AB39" t="str">
        <f t="shared" si="9"/>
        <v xml:space="preserve">AmtYr2: null, </v>
      </c>
      <c r="AC39" t="str">
        <f t="shared" si="10"/>
        <v xml:space="preserve">AmtYr3: null, </v>
      </c>
      <c r="AD39" t="str">
        <f t="shared" si="11"/>
        <v xml:space="preserve">AmtYr4: null, </v>
      </c>
      <c r="AE39" t="str">
        <f t="shared" si="12"/>
        <v xml:space="preserve">AmtYr5: null, </v>
      </c>
      <c r="AF39" t="str">
        <f t="shared" si="13"/>
        <v xml:space="preserve">NoteYr1: '', </v>
      </c>
      <c r="AG39" t="str">
        <f t="shared" si="14"/>
        <v xml:space="preserve">NoteYr2: '', </v>
      </c>
      <c r="AH39" t="str">
        <f t="shared" si="15"/>
        <v xml:space="preserve">NoteYr3: '', </v>
      </c>
      <c r="AI39" t="str">
        <f t="shared" si="16"/>
        <v xml:space="preserve">NoteYr4: '', </v>
      </c>
      <c r="AJ39" t="str">
        <f t="shared" si="17"/>
        <v>NoteYr5: '', },</v>
      </c>
      <c r="AK39" t="str">
        <f t="shared" si="18"/>
        <v>{ FssType: 'RATIO', Seq: 38, CatCode: '', Item: 'Leverage', ItemType: 'DISPLAY_BOLD', Formula: '', DependentItems: '', Format: '', AmtYr1: null, AmtYr2: null, AmtYr3: null, AmtYr4: null, AmtYr5: null, NoteYr1: '', NoteYr2: '', NoteYr3: '', NoteYr4: '', NoteYr5: '', },</v>
      </c>
    </row>
    <row r="40" spans="1:37" x14ac:dyDescent="0.35">
      <c r="A40" t="s">
        <v>398</v>
      </c>
      <c r="B40" t="s">
        <v>412</v>
      </c>
      <c r="C40">
        <v>39</v>
      </c>
      <c r="D40" t="s">
        <v>501</v>
      </c>
      <c r="E40" t="s">
        <v>758</v>
      </c>
      <c r="F40" t="s">
        <v>726</v>
      </c>
      <c r="S40" t="str">
        <f t="shared" si="19"/>
        <v xml:space="preserve">{ FssType: 'RATIO', </v>
      </c>
      <c r="T40" t="str">
        <f t="shared" si="20"/>
        <v xml:space="preserve">Seq: 39, </v>
      </c>
      <c r="U40" t="str">
        <f t="shared" si="21"/>
        <v xml:space="preserve">CatCode: 'CORP_RC_LV_TLIABOEBITDA', </v>
      </c>
      <c r="V40" t="str">
        <f t="shared" si="22"/>
        <v xml:space="preserve">Item: 'Total Liab / EBITDA', </v>
      </c>
      <c r="W40" t="str">
        <f t="shared" si="23"/>
        <v xml:space="preserve">ItemType: 'CALC_ITEM', </v>
      </c>
      <c r="X40" t="str">
        <f t="shared" si="24"/>
        <v xml:space="preserve">Formula: '(Y0.TL)  / (( Y0.NPBT - Y0.IE - Y0.DEP - Y0.AMORT ) * 12 / Y0.MthCover)', </v>
      </c>
      <c r="Y40" t="str">
        <f t="shared" si="25"/>
        <v xml:space="preserve">DependentItems: '', </v>
      </c>
      <c r="Z40" t="str">
        <f t="shared" si="7"/>
        <v xml:space="preserve">Format: '', </v>
      </c>
      <c r="AA40" t="str">
        <f t="shared" si="8"/>
        <v xml:space="preserve">AmtYr1: null, </v>
      </c>
      <c r="AB40" t="str">
        <f t="shared" si="9"/>
        <v xml:space="preserve">AmtYr2: null, </v>
      </c>
      <c r="AC40" t="str">
        <f t="shared" si="10"/>
        <v xml:space="preserve">AmtYr3: null, </v>
      </c>
      <c r="AD40" t="str">
        <f t="shared" si="11"/>
        <v xml:space="preserve">AmtYr4: null, </v>
      </c>
      <c r="AE40" t="str">
        <f t="shared" si="12"/>
        <v xml:space="preserve">AmtYr5: null, </v>
      </c>
      <c r="AF40" t="str">
        <f t="shared" si="13"/>
        <v xml:space="preserve">NoteYr1: '', </v>
      </c>
      <c r="AG40" t="str">
        <f t="shared" si="14"/>
        <v xml:space="preserve">NoteYr2: '', </v>
      </c>
      <c r="AH40" t="str">
        <f t="shared" si="15"/>
        <v xml:space="preserve">NoteYr3: '', </v>
      </c>
      <c r="AI40" t="str">
        <f t="shared" si="16"/>
        <v xml:space="preserve">NoteYr4: '', </v>
      </c>
      <c r="AJ40" t="str">
        <f t="shared" si="17"/>
        <v>NoteYr5: '', },</v>
      </c>
      <c r="AK40" t="str">
        <f t="shared" si="18"/>
        <v>{ FssType: 'RATIO', Seq: 39, CatCode: 'CORP_RC_LV_TLIABOEBITDA', Item: 'Total Liab / EBITDA', ItemType: 'CALC_ITEM', Formula: '(Y0.TL)  / (( Y0.NPBT - Y0.IE - Y0.DEP - Y0.AMORT ) * 12 / Y0.MthCover)', DependentItems: '', Format: '', AmtYr1: null, AmtYr2: null, AmtYr3: null, AmtYr4: null, AmtYr5: null, NoteYr1: '', NoteYr2: '', NoteYr3: '', NoteYr4: '', NoteYr5: '', },</v>
      </c>
    </row>
    <row r="41" spans="1:37" x14ac:dyDescent="0.35">
      <c r="A41" t="s">
        <v>398</v>
      </c>
      <c r="B41" t="s">
        <v>413</v>
      </c>
      <c r="C41">
        <v>40</v>
      </c>
      <c r="D41" t="s">
        <v>472</v>
      </c>
      <c r="E41" t="s">
        <v>758</v>
      </c>
      <c r="F41" t="s">
        <v>699</v>
      </c>
      <c r="S41" t="str">
        <f t="shared" si="19"/>
        <v xml:space="preserve">{ FssType: 'RATIO', </v>
      </c>
      <c r="T41" t="str">
        <f t="shared" si="20"/>
        <v xml:space="preserve">Seq: 40, </v>
      </c>
      <c r="U41" t="str">
        <f t="shared" si="21"/>
        <v xml:space="preserve">CatCode: 'CORP_RC_LV_TLIABOTGNW', </v>
      </c>
      <c r="V41" t="str">
        <f t="shared" si="22"/>
        <v xml:space="preserve">Item: 'Total Liab / Tangible NW', </v>
      </c>
      <c r="W41" t="str">
        <f t="shared" si="23"/>
        <v xml:space="preserve">ItemType: 'CALC_ITEM', </v>
      </c>
      <c r="X41" t="str">
        <f t="shared" si="24"/>
        <v xml:space="preserve">Formula: 'Y0.TL / ( Y0.NW - Y0.INT ) ', </v>
      </c>
      <c r="Y41" t="str">
        <f t="shared" si="25"/>
        <v xml:space="preserve">DependentItems: '', </v>
      </c>
      <c r="Z41" t="str">
        <f t="shared" si="7"/>
        <v xml:space="preserve">Format: '', </v>
      </c>
      <c r="AA41" t="str">
        <f t="shared" si="8"/>
        <v xml:space="preserve">AmtYr1: null, </v>
      </c>
      <c r="AB41" t="str">
        <f t="shared" si="9"/>
        <v xml:space="preserve">AmtYr2: null, </v>
      </c>
      <c r="AC41" t="str">
        <f t="shared" si="10"/>
        <v xml:space="preserve">AmtYr3: null, </v>
      </c>
      <c r="AD41" t="str">
        <f t="shared" si="11"/>
        <v xml:space="preserve">AmtYr4: null, </v>
      </c>
      <c r="AE41" t="str">
        <f t="shared" si="12"/>
        <v xml:space="preserve">AmtYr5: null, </v>
      </c>
      <c r="AF41" t="str">
        <f t="shared" si="13"/>
        <v xml:space="preserve">NoteYr1: '', </v>
      </c>
      <c r="AG41" t="str">
        <f t="shared" si="14"/>
        <v xml:space="preserve">NoteYr2: '', </v>
      </c>
      <c r="AH41" t="str">
        <f t="shared" si="15"/>
        <v xml:space="preserve">NoteYr3: '', </v>
      </c>
      <c r="AI41" t="str">
        <f t="shared" si="16"/>
        <v xml:space="preserve">NoteYr4: '', </v>
      </c>
      <c r="AJ41" t="str">
        <f t="shared" si="17"/>
        <v>NoteYr5: '', },</v>
      </c>
      <c r="AK41" t="str">
        <f t="shared" si="18"/>
        <v>{ FssType: 'RATIO', Seq: 40, CatCode: 'CORP_RC_LV_TLIABOTGNW', Item: 'Total Liab / Tangible NW', ItemType: 'CALC_ITEM', Formula: 'Y0.TL / ( Y0.NW - Y0.INT ) ', DependentItems: '', Format: '', AmtYr1: null, AmtYr2: null, AmtYr3: null, AmtYr4: null, AmtYr5: null, NoteYr1: '', NoteYr2: '', NoteYr3: '', NoteYr4: '', NoteYr5: '', },</v>
      </c>
    </row>
    <row r="42" spans="1:37" x14ac:dyDescent="0.35">
      <c r="A42" t="s">
        <v>398</v>
      </c>
      <c r="B42" t="s">
        <v>414</v>
      </c>
      <c r="C42">
        <v>41</v>
      </c>
      <c r="D42" t="s">
        <v>502</v>
      </c>
      <c r="E42" t="s">
        <v>758</v>
      </c>
      <c r="F42" t="s">
        <v>707</v>
      </c>
      <c r="S42" t="str">
        <f t="shared" si="19"/>
        <v xml:space="preserve">{ FssType: 'RATIO', </v>
      </c>
      <c r="T42" t="str">
        <f t="shared" si="20"/>
        <v xml:space="preserve">Seq: 41, </v>
      </c>
      <c r="U42" t="str">
        <f t="shared" si="21"/>
        <v xml:space="preserve">CatCode: 'CORP_RC_LV_TSLIABOTGNW', </v>
      </c>
      <c r="V42" t="str">
        <f t="shared" si="22"/>
        <v xml:space="preserve">Item: 'Tot Snr Liab / (Tangible NW + Sub Debt + Quasi Capital)', </v>
      </c>
      <c r="W42" t="str">
        <f t="shared" si="23"/>
        <v xml:space="preserve">ItemType: 'CALC_ITEM', </v>
      </c>
      <c r="X42" t="str">
        <f t="shared" si="24"/>
        <v xml:space="preserve">Formula: '( Y0.TL - Y0.SDOCB ) / (  Y0.NW + Y0.SDOCB + Y0.SDQU - Y0.INT ) ', </v>
      </c>
      <c r="Y42" t="str">
        <f t="shared" si="25"/>
        <v xml:space="preserve">DependentItems: '', </v>
      </c>
      <c r="Z42" t="str">
        <f t="shared" si="7"/>
        <v xml:space="preserve">Format: '', </v>
      </c>
      <c r="AA42" t="str">
        <f t="shared" si="8"/>
        <v xml:space="preserve">AmtYr1: null, </v>
      </c>
      <c r="AB42" t="str">
        <f t="shared" si="9"/>
        <v xml:space="preserve">AmtYr2: null, </v>
      </c>
      <c r="AC42" t="str">
        <f t="shared" si="10"/>
        <v xml:space="preserve">AmtYr3: null, </v>
      </c>
      <c r="AD42" t="str">
        <f t="shared" si="11"/>
        <v xml:space="preserve">AmtYr4: null, </v>
      </c>
      <c r="AE42" t="str">
        <f t="shared" si="12"/>
        <v xml:space="preserve">AmtYr5: null, </v>
      </c>
      <c r="AF42" t="str">
        <f t="shared" si="13"/>
        <v xml:space="preserve">NoteYr1: '', </v>
      </c>
      <c r="AG42" t="str">
        <f t="shared" si="14"/>
        <v xml:space="preserve">NoteYr2: '', </v>
      </c>
      <c r="AH42" t="str">
        <f t="shared" si="15"/>
        <v xml:space="preserve">NoteYr3: '', </v>
      </c>
      <c r="AI42" t="str">
        <f t="shared" si="16"/>
        <v xml:space="preserve">NoteYr4: '', </v>
      </c>
      <c r="AJ42" t="str">
        <f t="shared" si="17"/>
        <v>NoteYr5: '', },</v>
      </c>
      <c r="AK42" t="str">
        <f t="shared" si="18"/>
        <v>{ FssType: 'RATIO', Seq: 41, CatCode: 'CORP_RC_LV_TSLIABOTGNW', Item: 'Tot Snr Liab / (Tangible NW + Sub Debt + Quasi Capital)', ItemType: 'CALC_ITEM', Formula: '( Y0.TL - Y0.SDOCB ) / (  Y0.NW + Y0.SDOCB + Y0.SDQU - Y0.INT ) ', DependentItems: '', Format: '', AmtYr1: null, AmtYr2: null, AmtYr3: null, AmtYr4: null, AmtYr5: null, NoteYr1: '', NoteYr2: '', NoteYr3: '', NoteYr4: '', NoteYr5: '', },</v>
      </c>
    </row>
    <row r="43" spans="1:37" x14ac:dyDescent="0.35">
      <c r="A43" t="s">
        <v>398</v>
      </c>
      <c r="B43" t="s">
        <v>415</v>
      </c>
      <c r="C43">
        <v>42</v>
      </c>
      <c r="D43" t="s">
        <v>503</v>
      </c>
      <c r="E43" t="s">
        <v>758</v>
      </c>
      <c r="F43" t="s">
        <v>727</v>
      </c>
      <c r="S43" t="str">
        <f t="shared" si="19"/>
        <v xml:space="preserve">{ FssType: 'RATIO', </v>
      </c>
      <c r="T43" t="str">
        <f t="shared" si="20"/>
        <v xml:space="preserve">Seq: 42, </v>
      </c>
      <c r="U43" t="str">
        <f t="shared" si="21"/>
        <v xml:space="preserve">CatCode: 'CORP_RC_RG_TGNWOSTDDEBT', </v>
      </c>
      <c r="V43" t="str">
        <f t="shared" si="22"/>
        <v xml:space="preserve">Item: 'Tangible NW / (Int + ST Debt + CPLTD +BP)', </v>
      </c>
      <c r="W43" t="str">
        <f t="shared" si="23"/>
        <v xml:space="preserve">ItemType: 'CALC_ITEM', </v>
      </c>
      <c r="X43" t="str">
        <f t="shared" si="24"/>
        <v xml:space="preserve">Formula: '(Y0.NW - Y0.INT ) / ( (-Y0.IE * 12 / Y0.MthCover ) + Y0.STD + Y0.CPLTD + Y0.BP ) ', </v>
      </c>
      <c r="Y43" t="str">
        <f t="shared" si="25"/>
        <v xml:space="preserve">DependentItems: '', </v>
      </c>
      <c r="Z43" t="str">
        <f t="shared" si="7"/>
        <v xml:space="preserve">Format: '', </v>
      </c>
      <c r="AA43" t="str">
        <f t="shared" si="8"/>
        <v xml:space="preserve">AmtYr1: null, </v>
      </c>
      <c r="AB43" t="str">
        <f t="shared" si="9"/>
        <v xml:space="preserve">AmtYr2: null, </v>
      </c>
      <c r="AC43" t="str">
        <f t="shared" si="10"/>
        <v xml:space="preserve">AmtYr3: null, </v>
      </c>
      <c r="AD43" t="str">
        <f t="shared" si="11"/>
        <v xml:space="preserve">AmtYr4: null, </v>
      </c>
      <c r="AE43" t="str">
        <f t="shared" si="12"/>
        <v xml:space="preserve">AmtYr5: null, </v>
      </c>
      <c r="AF43" t="str">
        <f t="shared" si="13"/>
        <v xml:space="preserve">NoteYr1: '', </v>
      </c>
      <c r="AG43" t="str">
        <f t="shared" si="14"/>
        <v xml:space="preserve">NoteYr2: '', </v>
      </c>
      <c r="AH43" t="str">
        <f t="shared" si="15"/>
        <v xml:space="preserve">NoteYr3: '', </v>
      </c>
      <c r="AI43" t="str">
        <f t="shared" si="16"/>
        <v xml:space="preserve">NoteYr4: '', </v>
      </c>
      <c r="AJ43" t="str">
        <f t="shared" si="17"/>
        <v>NoteYr5: '', },</v>
      </c>
      <c r="AK43" t="str">
        <f t="shared" si="18"/>
        <v>{ FssType: 'RATIO', Seq: 42, CatCode: 'CORP_RC_RG_TGNWOSTDDEBT', Item: 'Tangible NW / (Int + ST Debt + CPLTD +BP)', ItemType: 'CALC_ITEM', Formula: '(Y0.NW - Y0.INT ) / ( (-Y0.IE * 12 / Y0.MthCover ) + Y0.STD + Y0.CPLTD + Y0.BP ) ', DependentItems: '', Format: '', AmtYr1: null, AmtYr2: null, AmtYr3: null, AmtYr4: null, AmtYr5: null, NoteYr1: '', NoteYr2: '', NoteYr3: '', NoteYr4: '', NoteYr5: '', },</v>
      </c>
    </row>
    <row r="44" spans="1:37" x14ac:dyDescent="0.35">
      <c r="A44" t="s">
        <v>398</v>
      </c>
      <c r="C44">
        <v>43</v>
      </c>
      <c r="S44" t="str">
        <f t="shared" si="19"/>
        <v xml:space="preserve">{ FssType: 'RATIO', </v>
      </c>
      <c r="T44" t="str">
        <f t="shared" si="20"/>
        <v xml:space="preserve">Seq: 43, </v>
      </c>
      <c r="U44" t="str">
        <f t="shared" si="21"/>
        <v xml:space="preserve">CatCode: '', </v>
      </c>
      <c r="V44" t="str">
        <f t="shared" si="22"/>
        <v xml:space="preserve">Item: '', </v>
      </c>
      <c r="W44" t="str">
        <f t="shared" si="23"/>
        <v xml:space="preserve">ItemType: '', </v>
      </c>
      <c r="X44" t="str">
        <f t="shared" si="24"/>
        <v xml:space="preserve">Formula: '', </v>
      </c>
      <c r="Y44" t="str">
        <f t="shared" si="25"/>
        <v xml:space="preserve">DependentItems: '', </v>
      </c>
      <c r="Z44" t="str">
        <f t="shared" si="7"/>
        <v xml:space="preserve">Format: '', </v>
      </c>
      <c r="AA44" t="str">
        <f t="shared" si="8"/>
        <v xml:space="preserve">AmtYr1: null, </v>
      </c>
      <c r="AB44" t="str">
        <f t="shared" si="9"/>
        <v xml:space="preserve">AmtYr2: null, </v>
      </c>
      <c r="AC44" t="str">
        <f t="shared" si="10"/>
        <v xml:space="preserve">AmtYr3: null, </v>
      </c>
      <c r="AD44" t="str">
        <f t="shared" si="11"/>
        <v xml:space="preserve">AmtYr4: null, </v>
      </c>
      <c r="AE44" t="str">
        <f t="shared" si="12"/>
        <v xml:space="preserve">AmtYr5: null, </v>
      </c>
      <c r="AF44" t="str">
        <f t="shared" si="13"/>
        <v xml:space="preserve">NoteYr1: '', </v>
      </c>
      <c r="AG44" t="str">
        <f t="shared" si="14"/>
        <v xml:space="preserve">NoteYr2: '', </v>
      </c>
      <c r="AH44" t="str">
        <f t="shared" si="15"/>
        <v xml:space="preserve">NoteYr3: '', </v>
      </c>
      <c r="AI44" t="str">
        <f t="shared" si="16"/>
        <v xml:space="preserve">NoteYr4: '', </v>
      </c>
      <c r="AJ44" t="str">
        <f t="shared" si="17"/>
        <v>NoteYr5: '', },</v>
      </c>
      <c r="AK44" t="str">
        <f t="shared" si="18"/>
        <v>{ FssType: 'RATIO', Seq: 43, CatCode: '', Item: '', ItemType: '', Formula: '', DependentItems: '', Format: '', AmtYr1: null, AmtYr2: null, AmtYr3: null, AmtYr4: null, AmtYr5: null, NoteYr1: '', NoteYr2: '', NoteYr3: '', NoteYr4: '', NoteYr5: '', },</v>
      </c>
    </row>
    <row r="45" spans="1:37" x14ac:dyDescent="0.35">
      <c r="A45" t="s">
        <v>398</v>
      </c>
      <c r="C45">
        <v>44</v>
      </c>
      <c r="D45" t="s">
        <v>504</v>
      </c>
      <c r="E45" t="s">
        <v>760</v>
      </c>
      <c r="S45" t="str">
        <f t="shared" si="19"/>
        <v xml:space="preserve">{ FssType: 'RATIO', </v>
      </c>
      <c r="T45" t="str">
        <f t="shared" si="20"/>
        <v xml:space="preserve">Seq: 44, </v>
      </c>
      <c r="U45" t="str">
        <f t="shared" si="21"/>
        <v xml:space="preserve">CatCode: '', </v>
      </c>
      <c r="V45" t="str">
        <f t="shared" si="22"/>
        <v xml:space="preserve">Item: 'Activity', </v>
      </c>
      <c r="W45" t="str">
        <f t="shared" si="23"/>
        <v xml:space="preserve">ItemType: 'DISPLAY_BOLD', </v>
      </c>
      <c r="X45" t="str">
        <f t="shared" si="24"/>
        <v xml:space="preserve">Formula: '', </v>
      </c>
      <c r="Y45" t="str">
        <f t="shared" si="25"/>
        <v xml:space="preserve">DependentItems: '', </v>
      </c>
      <c r="Z45" t="str">
        <f t="shared" si="7"/>
        <v xml:space="preserve">Format: '', </v>
      </c>
      <c r="AA45" t="str">
        <f t="shared" si="8"/>
        <v xml:space="preserve">AmtYr1: null, </v>
      </c>
      <c r="AB45" t="str">
        <f t="shared" si="9"/>
        <v xml:space="preserve">AmtYr2: null, </v>
      </c>
      <c r="AC45" t="str">
        <f t="shared" si="10"/>
        <v xml:space="preserve">AmtYr3: null, </v>
      </c>
      <c r="AD45" t="str">
        <f t="shared" si="11"/>
        <v xml:space="preserve">AmtYr4: null, </v>
      </c>
      <c r="AE45" t="str">
        <f t="shared" si="12"/>
        <v xml:space="preserve">AmtYr5: null, </v>
      </c>
      <c r="AF45" t="str">
        <f t="shared" si="13"/>
        <v xml:space="preserve">NoteYr1: '', </v>
      </c>
      <c r="AG45" t="str">
        <f t="shared" si="14"/>
        <v xml:space="preserve">NoteYr2: '', </v>
      </c>
      <c r="AH45" t="str">
        <f t="shared" si="15"/>
        <v xml:space="preserve">NoteYr3: '', </v>
      </c>
      <c r="AI45" t="str">
        <f t="shared" si="16"/>
        <v xml:space="preserve">NoteYr4: '', </v>
      </c>
      <c r="AJ45" t="str">
        <f t="shared" si="17"/>
        <v>NoteYr5: '', },</v>
      </c>
      <c r="AK45" t="str">
        <f t="shared" si="18"/>
        <v>{ FssType: 'RATIO', Seq: 44, CatCode: '', Item: 'Activity', ItemType: 'DISPLAY_BOLD', Formula: '', DependentItems: '', Format: '', AmtYr1: null, AmtYr2: null, AmtYr3: null, AmtYr4: null, AmtYr5: null, NoteYr1: '', NoteYr2: '', NoteYr3: '', NoteYr4: '', NoteYr5: '', },</v>
      </c>
    </row>
    <row r="46" spans="1:37" x14ac:dyDescent="0.35">
      <c r="A46" t="s">
        <v>398</v>
      </c>
      <c r="B46" t="s">
        <v>416</v>
      </c>
      <c r="C46">
        <v>45</v>
      </c>
      <c r="D46" t="s">
        <v>505</v>
      </c>
      <c r="E46" t="s">
        <v>758</v>
      </c>
      <c r="F46" t="s">
        <v>728</v>
      </c>
      <c r="S46" t="str">
        <f t="shared" si="19"/>
        <v xml:space="preserve">{ FssType: 'RATIO', </v>
      </c>
      <c r="T46" t="str">
        <f t="shared" si="20"/>
        <v xml:space="preserve">Seq: 45, </v>
      </c>
      <c r="U46" t="str">
        <f t="shared" si="21"/>
        <v xml:space="preserve">CatCode: 'CORP_RC_AC_ARDOH', </v>
      </c>
      <c r="V46" t="str">
        <f t="shared" si="22"/>
        <v xml:space="preserve">Item: 'ARDOH (days)', </v>
      </c>
      <c r="W46" t="str">
        <f t="shared" si="23"/>
        <v xml:space="preserve">ItemType: 'CALC_ITEM', </v>
      </c>
      <c r="X46" t="str">
        <f t="shared" si="24"/>
        <v xml:space="preserve">Formula: '(Y0.NAR + Y0.NARRP) / Y0.SR * (Y0.MthCover / 12 ) * 365', </v>
      </c>
      <c r="Y46" t="str">
        <f t="shared" si="25"/>
        <v xml:space="preserve">DependentItems: '', </v>
      </c>
      <c r="Z46" t="str">
        <f t="shared" si="7"/>
        <v xml:space="preserve">Format: '', </v>
      </c>
      <c r="AA46" t="str">
        <f t="shared" si="8"/>
        <v xml:space="preserve">AmtYr1: null, </v>
      </c>
      <c r="AB46" t="str">
        <f t="shared" si="9"/>
        <v xml:space="preserve">AmtYr2: null, </v>
      </c>
      <c r="AC46" t="str">
        <f t="shared" si="10"/>
        <v xml:space="preserve">AmtYr3: null, </v>
      </c>
      <c r="AD46" t="str">
        <f t="shared" si="11"/>
        <v xml:space="preserve">AmtYr4: null, </v>
      </c>
      <c r="AE46" t="str">
        <f t="shared" si="12"/>
        <v xml:space="preserve">AmtYr5: null, </v>
      </c>
      <c r="AF46" t="str">
        <f t="shared" si="13"/>
        <v xml:space="preserve">NoteYr1: '', </v>
      </c>
      <c r="AG46" t="str">
        <f t="shared" si="14"/>
        <v xml:space="preserve">NoteYr2: '', </v>
      </c>
      <c r="AH46" t="str">
        <f t="shared" si="15"/>
        <v xml:space="preserve">NoteYr3: '', </v>
      </c>
      <c r="AI46" t="str">
        <f t="shared" si="16"/>
        <v xml:space="preserve">NoteYr4: '', </v>
      </c>
      <c r="AJ46" t="str">
        <f t="shared" si="17"/>
        <v>NoteYr5: '', },</v>
      </c>
      <c r="AK46" t="str">
        <f t="shared" si="18"/>
        <v>{ FssType: 'RATIO', Seq: 45, CatCode: 'CORP_RC_AC_ARDOH', Item: 'ARDOH (days)', ItemType: 'CALC_ITEM', Formula: '(Y0.NAR + Y0.NARRP) / Y0.SR * (Y0.MthCover / 12 ) * 365', DependentItems: '', Format: '', AmtYr1: null, AmtYr2: null, AmtYr3: null, AmtYr4: null, AmtYr5: null, NoteYr1: '', NoteYr2: '', NoteYr3: '', NoteYr4: '', NoteYr5: '', },</v>
      </c>
    </row>
    <row r="47" spans="1:37" x14ac:dyDescent="0.35">
      <c r="A47" t="s">
        <v>398</v>
      </c>
      <c r="B47" t="s">
        <v>417</v>
      </c>
      <c r="C47">
        <v>46</v>
      </c>
      <c r="D47" t="s">
        <v>506</v>
      </c>
      <c r="E47" t="s">
        <v>758</v>
      </c>
      <c r="F47" t="s">
        <v>729</v>
      </c>
      <c r="S47" t="str">
        <f t="shared" si="19"/>
        <v xml:space="preserve">{ FssType: 'RATIO', </v>
      </c>
      <c r="T47" t="str">
        <f t="shared" si="20"/>
        <v xml:space="preserve">Seq: 46, </v>
      </c>
      <c r="U47" t="str">
        <f t="shared" si="21"/>
        <v xml:space="preserve">CatCode: 'CORP_RC_AC_INVDOH', </v>
      </c>
      <c r="V47" t="str">
        <f t="shared" si="22"/>
        <v xml:space="preserve">Item: 'InvDOH (days)', </v>
      </c>
      <c r="W47" t="str">
        <f t="shared" si="23"/>
        <v xml:space="preserve">ItemType: 'CALC_ITEM', </v>
      </c>
      <c r="X47" t="str">
        <f t="shared" si="24"/>
        <v xml:space="preserve">Formula: 'Y0.INV / (-Y0.COGS * ( 12 / Y0.MthCover)) * 365', </v>
      </c>
      <c r="Y47" t="str">
        <f t="shared" si="25"/>
        <v xml:space="preserve">DependentItems: '', </v>
      </c>
      <c r="Z47" t="str">
        <f t="shared" si="7"/>
        <v xml:space="preserve">Format: '', </v>
      </c>
      <c r="AA47" t="str">
        <f t="shared" si="8"/>
        <v xml:space="preserve">AmtYr1: null, </v>
      </c>
      <c r="AB47" t="str">
        <f t="shared" si="9"/>
        <v xml:space="preserve">AmtYr2: null, </v>
      </c>
      <c r="AC47" t="str">
        <f t="shared" si="10"/>
        <v xml:space="preserve">AmtYr3: null, </v>
      </c>
      <c r="AD47" t="str">
        <f t="shared" si="11"/>
        <v xml:space="preserve">AmtYr4: null, </v>
      </c>
      <c r="AE47" t="str">
        <f t="shared" si="12"/>
        <v xml:space="preserve">AmtYr5: null, </v>
      </c>
      <c r="AF47" t="str">
        <f t="shared" si="13"/>
        <v xml:space="preserve">NoteYr1: '', </v>
      </c>
      <c r="AG47" t="str">
        <f t="shared" si="14"/>
        <v xml:space="preserve">NoteYr2: '', </v>
      </c>
      <c r="AH47" t="str">
        <f t="shared" si="15"/>
        <v xml:space="preserve">NoteYr3: '', </v>
      </c>
      <c r="AI47" t="str">
        <f t="shared" si="16"/>
        <v xml:space="preserve">NoteYr4: '', </v>
      </c>
      <c r="AJ47" t="str">
        <f t="shared" si="17"/>
        <v>NoteYr5: '', },</v>
      </c>
      <c r="AK47" t="str">
        <f t="shared" si="18"/>
        <v>{ FssType: 'RATIO', Seq: 46, CatCode: 'CORP_RC_AC_INVDOH', Item: 'InvDOH (days)', ItemType: 'CALC_ITEM', Formula: 'Y0.INV / (-Y0.COGS * ( 12 / Y0.MthCover)) * 365', DependentItems: '', Format: '', AmtYr1: null, AmtYr2: null, AmtYr3: null, AmtYr4: null, AmtYr5: null, NoteYr1: '', NoteYr2: '', NoteYr3: '', NoteYr4: '', NoteYr5: '', },</v>
      </c>
    </row>
    <row r="48" spans="1:37" x14ac:dyDescent="0.35">
      <c r="A48" t="s">
        <v>398</v>
      </c>
      <c r="B48" t="s">
        <v>418</v>
      </c>
      <c r="C48">
        <v>47</v>
      </c>
      <c r="D48" t="s">
        <v>507</v>
      </c>
      <c r="E48" t="s">
        <v>758</v>
      </c>
      <c r="F48" t="s">
        <v>730</v>
      </c>
      <c r="S48" t="str">
        <f t="shared" si="19"/>
        <v xml:space="preserve">{ FssType: 'RATIO', </v>
      </c>
      <c r="T48" t="str">
        <f t="shared" si="20"/>
        <v xml:space="preserve">Seq: 47, </v>
      </c>
      <c r="U48" t="str">
        <f t="shared" si="21"/>
        <v xml:space="preserve">CatCode: 'CORP_RC_AC_APDOH', </v>
      </c>
      <c r="V48" t="str">
        <f t="shared" si="22"/>
        <v xml:space="preserve">Item: 'APDOH (days)', </v>
      </c>
      <c r="W48" t="str">
        <f t="shared" si="23"/>
        <v xml:space="preserve">ItemType: 'CALC_ITEM', </v>
      </c>
      <c r="X48" t="str">
        <f t="shared" si="24"/>
        <v xml:space="preserve">Formula: '(Y0.AP + Y0.APRP)  / (-Y0.COGS * ( 12 / Y0.MthCover)) * 365', </v>
      </c>
      <c r="Y48" t="str">
        <f t="shared" si="25"/>
        <v xml:space="preserve">DependentItems: '', </v>
      </c>
      <c r="Z48" t="str">
        <f t="shared" si="7"/>
        <v xml:space="preserve">Format: '', </v>
      </c>
      <c r="AA48" t="str">
        <f t="shared" si="8"/>
        <v xml:space="preserve">AmtYr1: null, </v>
      </c>
      <c r="AB48" t="str">
        <f t="shared" si="9"/>
        <v xml:space="preserve">AmtYr2: null, </v>
      </c>
      <c r="AC48" t="str">
        <f t="shared" si="10"/>
        <v xml:space="preserve">AmtYr3: null, </v>
      </c>
      <c r="AD48" t="str">
        <f t="shared" si="11"/>
        <v xml:space="preserve">AmtYr4: null, </v>
      </c>
      <c r="AE48" t="str">
        <f t="shared" si="12"/>
        <v xml:space="preserve">AmtYr5: null, </v>
      </c>
      <c r="AF48" t="str">
        <f t="shared" si="13"/>
        <v xml:space="preserve">NoteYr1: '', </v>
      </c>
      <c r="AG48" t="str">
        <f t="shared" si="14"/>
        <v xml:space="preserve">NoteYr2: '', </v>
      </c>
      <c r="AH48" t="str">
        <f t="shared" si="15"/>
        <v xml:space="preserve">NoteYr3: '', </v>
      </c>
      <c r="AI48" t="str">
        <f t="shared" si="16"/>
        <v xml:space="preserve">NoteYr4: '', </v>
      </c>
      <c r="AJ48" t="str">
        <f t="shared" si="17"/>
        <v>NoteYr5: '', },</v>
      </c>
      <c r="AK48" t="str">
        <f t="shared" si="18"/>
        <v>{ FssType: 'RATIO', Seq: 47, CatCode: 'CORP_RC_AC_APDOH', Item: 'APDOH (days)', ItemType: 'CALC_ITEM', Formula: '(Y0.AP + Y0.APRP)  / (-Y0.COGS * ( 12 / Y0.MthCover)) * 365', DependentItems: '', Format: '', AmtYr1: null, AmtYr2: null, AmtYr3: null, AmtYr4: null, AmtYr5: null, NoteYr1: '', NoteYr2: '', NoteYr3: '', NoteYr4: '', NoteYr5: '', },</v>
      </c>
    </row>
    <row r="49" spans="1:37" x14ac:dyDescent="0.35">
      <c r="A49" t="s">
        <v>398</v>
      </c>
      <c r="B49" t="s">
        <v>419</v>
      </c>
      <c r="C49">
        <v>48</v>
      </c>
      <c r="D49" t="s">
        <v>508</v>
      </c>
      <c r="E49" t="s">
        <v>758</v>
      </c>
      <c r="F49" t="s">
        <v>731</v>
      </c>
      <c r="S49" t="str">
        <f t="shared" si="19"/>
        <v xml:space="preserve">{ FssType: 'RATIO', </v>
      </c>
      <c r="T49" t="str">
        <f t="shared" si="20"/>
        <v xml:space="preserve">Seq: 48, </v>
      </c>
      <c r="U49" t="str">
        <f t="shared" si="21"/>
        <v xml:space="preserve">CatCode: 'CORP_RC_AC_INVDOHOSAL', </v>
      </c>
      <c r="V49" t="str">
        <f t="shared" si="22"/>
        <v xml:space="preserve">Item: 'InvDOH (days) over sales', </v>
      </c>
      <c r="W49" t="str">
        <f t="shared" si="23"/>
        <v xml:space="preserve">ItemType: 'CALC_ITEM', </v>
      </c>
      <c r="X49" t="str">
        <f t="shared" si="24"/>
        <v xml:space="preserve">Formula: 'Y0.INV / Y0.SR * ( Y0.MthCover / 12 ) * 365', </v>
      </c>
      <c r="Y49" t="str">
        <f t="shared" si="25"/>
        <v xml:space="preserve">DependentItems: '', </v>
      </c>
      <c r="Z49" t="str">
        <f t="shared" si="7"/>
        <v xml:space="preserve">Format: '', </v>
      </c>
      <c r="AA49" t="str">
        <f t="shared" si="8"/>
        <v xml:space="preserve">AmtYr1: null, </v>
      </c>
      <c r="AB49" t="str">
        <f t="shared" si="9"/>
        <v xml:space="preserve">AmtYr2: null, </v>
      </c>
      <c r="AC49" t="str">
        <f t="shared" si="10"/>
        <v xml:space="preserve">AmtYr3: null, </v>
      </c>
      <c r="AD49" t="str">
        <f t="shared" si="11"/>
        <v xml:space="preserve">AmtYr4: null, </v>
      </c>
      <c r="AE49" t="str">
        <f t="shared" si="12"/>
        <v xml:space="preserve">AmtYr5: null, </v>
      </c>
      <c r="AF49" t="str">
        <f t="shared" si="13"/>
        <v xml:space="preserve">NoteYr1: '', </v>
      </c>
      <c r="AG49" t="str">
        <f t="shared" si="14"/>
        <v xml:space="preserve">NoteYr2: '', </v>
      </c>
      <c r="AH49" t="str">
        <f t="shared" si="15"/>
        <v xml:space="preserve">NoteYr3: '', </v>
      </c>
      <c r="AI49" t="str">
        <f t="shared" si="16"/>
        <v xml:space="preserve">NoteYr4: '', </v>
      </c>
      <c r="AJ49" t="str">
        <f t="shared" si="17"/>
        <v>NoteYr5: '', },</v>
      </c>
      <c r="AK49" t="str">
        <f t="shared" si="18"/>
        <v>{ FssType: 'RATIO', Seq: 48, CatCode: 'CORP_RC_AC_INVDOHOSAL', Item: 'InvDOH (days) over sales', ItemType: 'CALC_ITEM', Formula: 'Y0.INV / Y0.SR * ( Y0.MthCover / 12 ) * 365', DependentItems: '', Format: '', AmtYr1: null, AmtYr2: null, AmtYr3: null, AmtYr4: null, AmtYr5: null, NoteYr1: '', NoteYr2: '', NoteYr3: '', NoteYr4: '', NoteYr5: '', },</v>
      </c>
    </row>
    <row r="50" spans="1:37" x14ac:dyDescent="0.35">
      <c r="A50" t="s">
        <v>398</v>
      </c>
      <c r="B50" t="s">
        <v>420</v>
      </c>
      <c r="C50">
        <v>49</v>
      </c>
      <c r="D50" t="s">
        <v>509</v>
      </c>
      <c r="E50" t="s">
        <v>758</v>
      </c>
      <c r="F50" t="s">
        <v>732</v>
      </c>
      <c r="S50" t="str">
        <f t="shared" si="19"/>
        <v xml:space="preserve">{ FssType: 'RATIO', </v>
      </c>
      <c r="T50" t="str">
        <f t="shared" si="20"/>
        <v xml:space="preserve">Seq: 49, </v>
      </c>
      <c r="U50" t="str">
        <f t="shared" si="21"/>
        <v xml:space="preserve">CatCode: 'CORP_RC_AC_ARDOHOSAL', </v>
      </c>
      <c r="V50" t="str">
        <f t="shared" si="22"/>
        <v xml:space="preserve">Item: 'APDOH (days) over sales', </v>
      </c>
      <c r="W50" t="str">
        <f t="shared" si="23"/>
        <v xml:space="preserve">ItemType: 'CALC_ITEM', </v>
      </c>
      <c r="X50" t="str">
        <f t="shared" si="24"/>
        <v xml:space="preserve">Formula: '( Y0.AP + Y0.APRP ) / Y0.SR * ( Y0.MthCover / 12 )*365', </v>
      </c>
      <c r="Y50" t="str">
        <f t="shared" si="25"/>
        <v xml:space="preserve">DependentItems: '', </v>
      </c>
      <c r="Z50" t="str">
        <f t="shared" si="7"/>
        <v xml:space="preserve">Format: '', </v>
      </c>
      <c r="AA50" t="str">
        <f t="shared" si="8"/>
        <v xml:space="preserve">AmtYr1: null, </v>
      </c>
      <c r="AB50" t="str">
        <f t="shared" si="9"/>
        <v xml:space="preserve">AmtYr2: null, </v>
      </c>
      <c r="AC50" t="str">
        <f t="shared" si="10"/>
        <v xml:space="preserve">AmtYr3: null, </v>
      </c>
      <c r="AD50" t="str">
        <f t="shared" si="11"/>
        <v xml:space="preserve">AmtYr4: null, </v>
      </c>
      <c r="AE50" t="str">
        <f t="shared" si="12"/>
        <v xml:space="preserve">AmtYr5: null, </v>
      </c>
      <c r="AF50" t="str">
        <f t="shared" si="13"/>
        <v xml:space="preserve">NoteYr1: '', </v>
      </c>
      <c r="AG50" t="str">
        <f t="shared" si="14"/>
        <v xml:space="preserve">NoteYr2: '', </v>
      </c>
      <c r="AH50" t="str">
        <f t="shared" si="15"/>
        <v xml:space="preserve">NoteYr3: '', </v>
      </c>
      <c r="AI50" t="str">
        <f t="shared" si="16"/>
        <v xml:space="preserve">NoteYr4: '', </v>
      </c>
      <c r="AJ50" t="str">
        <f t="shared" si="17"/>
        <v>NoteYr5: '', },</v>
      </c>
      <c r="AK50" t="str">
        <f t="shared" si="18"/>
        <v>{ FssType: 'RATIO', Seq: 49, CatCode: 'CORP_RC_AC_ARDOHOSAL', Item: 'APDOH (days) over sales', ItemType: 'CALC_ITEM', Formula: '( Y0.AP + Y0.APRP ) / Y0.SR * ( Y0.MthCover / 12 )*365', DependentItems: '', Format: '', AmtYr1: null, AmtYr2: null, AmtYr3: null, AmtYr4: null, AmtYr5: null, NoteYr1: '', NoteYr2: '', NoteYr3: '', NoteYr4: '', NoteYr5: '', },</v>
      </c>
    </row>
    <row r="51" spans="1:37" x14ac:dyDescent="0.35">
      <c r="A51" t="s">
        <v>398</v>
      </c>
      <c r="B51" t="s">
        <v>421</v>
      </c>
      <c r="C51">
        <v>50</v>
      </c>
      <c r="D51" t="s">
        <v>510</v>
      </c>
      <c r="E51" t="s">
        <v>758</v>
      </c>
      <c r="F51" t="s">
        <v>733</v>
      </c>
      <c r="S51" t="str">
        <f t="shared" si="19"/>
        <v xml:space="preserve">{ FssType: 'RATIO', </v>
      </c>
      <c r="T51" t="str">
        <f t="shared" si="20"/>
        <v xml:space="preserve">Seq: 50, </v>
      </c>
      <c r="U51" t="str">
        <f t="shared" si="21"/>
        <v xml:space="preserve">CatCode: 'CORP_RC_AC_AROSAL', </v>
      </c>
      <c r="V51" t="str">
        <f t="shared" si="22"/>
        <v xml:space="preserve">Item: 'AR / Sales', </v>
      </c>
      <c r="W51" t="str">
        <f t="shared" si="23"/>
        <v xml:space="preserve">ItemType: 'CALC_ITEM', </v>
      </c>
      <c r="X51" t="str">
        <f t="shared" si="24"/>
        <v xml:space="preserve">Formula: '( Y0.NAR + Y0.NARRP ) / Y0.SR * ( Y0.MthCover / 12 )', </v>
      </c>
      <c r="Y51" t="str">
        <f t="shared" si="25"/>
        <v xml:space="preserve">DependentItems: '', </v>
      </c>
      <c r="Z51" t="str">
        <f t="shared" si="7"/>
        <v xml:space="preserve">Format: '', </v>
      </c>
      <c r="AA51" t="str">
        <f t="shared" si="8"/>
        <v xml:space="preserve">AmtYr1: null, </v>
      </c>
      <c r="AB51" t="str">
        <f t="shared" si="9"/>
        <v xml:space="preserve">AmtYr2: null, </v>
      </c>
      <c r="AC51" t="str">
        <f t="shared" si="10"/>
        <v xml:space="preserve">AmtYr3: null, </v>
      </c>
      <c r="AD51" t="str">
        <f t="shared" si="11"/>
        <v xml:space="preserve">AmtYr4: null, </v>
      </c>
      <c r="AE51" t="str">
        <f t="shared" si="12"/>
        <v xml:space="preserve">AmtYr5: null, </v>
      </c>
      <c r="AF51" t="str">
        <f t="shared" si="13"/>
        <v xml:space="preserve">NoteYr1: '', </v>
      </c>
      <c r="AG51" t="str">
        <f t="shared" si="14"/>
        <v xml:space="preserve">NoteYr2: '', </v>
      </c>
      <c r="AH51" t="str">
        <f t="shared" si="15"/>
        <v xml:space="preserve">NoteYr3: '', </v>
      </c>
      <c r="AI51" t="str">
        <f t="shared" si="16"/>
        <v xml:space="preserve">NoteYr4: '', </v>
      </c>
      <c r="AJ51" t="str">
        <f t="shared" si="17"/>
        <v>NoteYr5: '', },</v>
      </c>
      <c r="AK51" t="str">
        <f t="shared" si="18"/>
        <v>{ FssType: 'RATIO', Seq: 50, CatCode: 'CORP_RC_AC_AROSAL', Item: 'AR / Sales', ItemType: 'CALC_ITEM', Formula: '( Y0.NAR + Y0.NARRP ) / Y0.SR * ( Y0.MthCover / 12 )', DependentItems: '', Format: '', AmtYr1: null, AmtYr2: null, AmtYr3: null, AmtYr4: null, AmtYr5: null, NoteYr1: '', NoteYr2: '', NoteYr3: '', NoteYr4: '', NoteYr5: '', },</v>
      </c>
    </row>
    <row r="52" spans="1:37" x14ac:dyDescent="0.35">
      <c r="A52" t="s">
        <v>398</v>
      </c>
      <c r="B52" t="s">
        <v>422</v>
      </c>
      <c r="C52">
        <v>51</v>
      </c>
      <c r="D52" t="s">
        <v>511</v>
      </c>
      <c r="E52" t="s">
        <v>758</v>
      </c>
      <c r="F52" t="s">
        <v>693</v>
      </c>
      <c r="S52" t="str">
        <f t="shared" si="19"/>
        <v xml:space="preserve">{ FssType: 'RATIO', </v>
      </c>
      <c r="T52" t="str">
        <f t="shared" si="20"/>
        <v xml:space="preserve">Seq: 51, </v>
      </c>
      <c r="U52" t="str">
        <f t="shared" si="21"/>
        <v xml:space="preserve">CatCode: 'CORP_RC_AC_COGSOSAL', </v>
      </c>
      <c r="V52" t="str">
        <f t="shared" si="22"/>
        <v xml:space="preserve">Item: 'COGS / Sales', </v>
      </c>
      <c r="W52" t="str">
        <f t="shared" si="23"/>
        <v xml:space="preserve">ItemType: 'CALC_ITEM', </v>
      </c>
      <c r="X52" t="str">
        <f t="shared" si="24"/>
        <v xml:space="preserve">Formula: 'Y0.COGS*(-1) / Y0.SR ', </v>
      </c>
      <c r="Y52" t="str">
        <f t="shared" si="25"/>
        <v xml:space="preserve">DependentItems: '', </v>
      </c>
      <c r="Z52" t="str">
        <f t="shared" si="7"/>
        <v xml:space="preserve">Format: '', </v>
      </c>
      <c r="AA52" t="str">
        <f t="shared" si="8"/>
        <v xml:space="preserve">AmtYr1: null, </v>
      </c>
      <c r="AB52" t="str">
        <f t="shared" si="9"/>
        <v xml:space="preserve">AmtYr2: null, </v>
      </c>
      <c r="AC52" t="str">
        <f t="shared" si="10"/>
        <v xml:space="preserve">AmtYr3: null, </v>
      </c>
      <c r="AD52" t="str">
        <f t="shared" si="11"/>
        <v xml:space="preserve">AmtYr4: null, </v>
      </c>
      <c r="AE52" t="str">
        <f t="shared" si="12"/>
        <v xml:space="preserve">AmtYr5: null, </v>
      </c>
      <c r="AF52" t="str">
        <f t="shared" si="13"/>
        <v xml:space="preserve">NoteYr1: '', </v>
      </c>
      <c r="AG52" t="str">
        <f t="shared" si="14"/>
        <v xml:space="preserve">NoteYr2: '', </v>
      </c>
      <c r="AH52" t="str">
        <f t="shared" si="15"/>
        <v xml:space="preserve">NoteYr3: '', </v>
      </c>
      <c r="AI52" t="str">
        <f t="shared" si="16"/>
        <v xml:space="preserve">NoteYr4: '', </v>
      </c>
      <c r="AJ52" t="str">
        <f t="shared" si="17"/>
        <v>NoteYr5: '', },</v>
      </c>
      <c r="AK52" t="str">
        <f t="shared" si="18"/>
        <v>{ FssType: 'RATIO', Seq: 51, CatCode: 'CORP_RC_AC_COGSOSAL', Item: 'COGS / Sales', ItemType: 'CALC_ITEM', Formula: 'Y0.COGS*(-1) / Y0.SR ', DependentItems: '', Format: '', AmtYr1: null, AmtYr2: null, AmtYr3: null, AmtYr4: null, AmtYr5: null, NoteYr1: '', NoteYr2: '', NoteYr3: '', NoteYr4: '', NoteYr5: '', },</v>
      </c>
    </row>
    <row r="53" spans="1:37" x14ac:dyDescent="0.35">
      <c r="A53" t="s">
        <v>398</v>
      </c>
      <c r="B53" t="s">
        <v>423</v>
      </c>
      <c r="C53">
        <v>52</v>
      </c>
      <c r="D53" t="s">
        <v>512</v>
      </c>
      <c r="E53" t="s">
        <v>758</v>
      </c>
      <c r="F53" t="s">
        <v>694</v>
      </c>
      <c r="S53" t="str">
        <f t="shared" si="19"/>
        <v xml:space="preserve">{ FssType: 'RATIO', </v>
      </c>
      <c r="T53" t="str">
        <f t="shared" si="20"/>
        <v xml:space="preserve">Seq: 52, </v>
      </c>
      <c r="U53" t="str">
        <f t="shared" si="21"/>
        <v xml:space="preserve">CatCode: 'CORP_RC_AC_CASHOSAL', </v>
      </c>
      <c r="V53" t="str">
        <f t="shared" si="22"/>
        <v xml:space="preserve">Item: 'Cash SG&amp;A / Sales', </v>
      </c>
      <c r="W53" t="str">
        <f t="shared" si="23"/>
        <v xml:space="preserve">ItemType: 'CALC_ITEM', </v>
      </c>
      <c r="X53" t="str">
        <f t="shared" si="24"/>
        <v xml:space="preserve">Formula: 'Y0.SAE*(-1) / Y0.SR ', </v>
      </c>
      <c r="Y53" t="str">
        <f t="shared" si="25"/>
        <v xml:space="preserve">DependentItems: '', </v>
      </c>
      <c r="Z53" t="str">
        <f t="shared" si="7"/>
        <v xml:space="preserve">Format: '', </v>
      </c>
      <c r="AA53" t="str">
        <f t="shared" si="8"/>
        <v xml:space="preserve">AmtYr1: null, </v>
      </c>
      <c r="AB53" t="str">
        <f t="shared" si="9"/>
        <v xml:space="preserve">AmtYr2: null, </v>
      </c>
      <c r="AC53" t="str">
        <f t="shared" si="10"/>
        <v xml:space="preserve">AmtYr3: null, </v>
      </c>
      <c r="AD53" t="str">
        <f t="shared" si="11"/>
        <v xml:space="preserve">AmtYr4: null, </v>
      </c>
      <c r="AE53" t="str">
        <f t="shared" si="12"/>
        <v xml:space="preserve">AmtYr5: null, </v>
      </c>
      <c r="AF53" t="str">
        <f t="shared" si="13"/>
        <v xml:space="preserve">NoteYr1: '', </v>
      </c>
      <c r="AG53" t="str">
        <f t="shared" si="14"/>
        <v xml:space="preserve">NoteYr2: '', </v>
      </c>
      <c r="AH53" t="str">
        <f t="shared" si="15"/>
        <v xml:space="preserve">NoteYr3: '', </v>
      </c>
      <c r="AI53" t="str">
        <f t="shared" si="16"/>
        <v xml:space="preserve">NoteYr4: '', </v>
      </c>
      <c r="AJ53" t="str">
        <f t="shared" si="17"/>
        <v>NoteYr5: '', },</v>
      </c>
      <c r="AK53" t="str">
        <f t="shared" si="18"/>
        <v>{ FssType: 'RATIO', Seq: 52, CatCode: 'CORP_RC_AC_CASHOSAL', Item: 'Cash SG&amp;A / Sales', ItemType: 'CALC_ITEM', Formula: 'Y0.SAE*(-1) / Y0.SR ', DependentItems: '', Format: '', AmtYr1: null, AmtYr2: null, AmtYr3: null, AmtYr4: null, AmtYr5: null, NoteYr1: '', NoteYr2: '', NoteYr3: '', NoteYr4: '', NoteYr5: '', },</v>
      </c>
    </row>
    <row r="54" spans="1:37" x14ac:dyDescent="0.35">
      <c r="A54" t="s">
        <v>398</v>
      </c>
      <c r="C54">
        <v>53</v>
      </c>
      <c r="S54" t="str">
        <f t="shared" si="19"/>
        <v xml:space="preserve">{ FssType: 'RATIO', </v>
      </c>
      <c r="T54" t="str">
        <f t="shared" si="20"/>
        <v xml:space="preserve">Seq: 53, </v>
      </c>
      <c r="U54" t="str">
        <f t="shared" si="21"/>
        <v xml:space="preserve">CatCode: '', </v>
      </c>
      <c r="V54" t="str">
        <f t="shared" si="22"/>
        <v xml:space="preserve">Item: '', </v>
      </c>
      <c r="W54" t="str">
        <f t="shared" si="23"/>
        <v xml:space="preserve">ItemType: '', </v>
      </c>
      <c r="X54" t="str">
        <f t="shared" si="24"/>
        <v xml:space="preserve">Formula: '', </v>
      </c>
      <c r="Y54" t="str">
        <f t="shared" si="25"/>
        <v xml:space="preserve">DependentItems: '', </v>
      </c>
      <c r="Z54" t="str">
        <f t="shared" si="7"/>
        <v xml:space="preserve">Format: '', </v>
      </c>
      <c r="AA54" t="str">
        <f t="shared" si="8"/>
        <v xml:space="preserve">AmtYr1: null, </v>
      </c>
      <c r="AB54" t="str">
        <f t="shared" si="9"/>
        <v xml:space="preserve">AmtYr2: null, </v>
      </c>
      <c r="AC54" t="str">
        <f t="shared" si="10"/>
        <v xml:space="preserve">AmtYr3: null, </v>
      </c>
      <c r="AD54" t="str">
        <f t="shared" si="11"/>
        <v xml:space="preserve">AmtYr4: null, </v>
      </c>
      <c r="AE54" t="str">
        <f t="shared" si="12"/>
        <v xml:space="preserve">AmtYr5: null, </v>
      </c>
      <c r="AF54" t="str">
        <f t="shared" si="13"/>
        <v xml:space="preserve">NoteYr1: '', </v>
      </c>
      <c r="AG54" t="str">
        <f t="shared" si="14"/>
        <v xml:space="preserve">NoteYr2: '', </v>
      </c>
      <c r="AH54" t="str">
        <f t="shared" si="15"/>
        <v xml:space="preserve">NoteYr3: '', </v>
      </c>
      <c r="AI54" t="str">
        <f t="shared" si="16"/>
        <v xml:space="preserve">NoteYr4: '', </v>
      </c>
      <c r="AJ54" t="str">
        <f t="shared" si="17"/>
        <v>NoteYr5: '', },</v>
      </c>
      <c r="AK54" t="str">
        <f t="shared" si="18"/>
        <v>{ FssType: 'RATIO', Seq: 53, CatCode: '', Item: '', ItemType: '', Formula: '', DependentItems: '', Format: '', AmtYr1: null, AmtYr2: null, AmtYr3: null, AmtYr4: null, AmtYr5: null, NoteYr1: '', NoteYr2: '', NoteYr3: '', NoteYr4: '', NoteYr5: '', },</v>
      </c>
    </row>
    <row r="55" spans="1:37" x14ac:dyDescent="0.35">
      <c r="A55" t="s">
        <v>398</v>
      </c>
      <c r="C55">
        <v>54</v>
      </c>
      <c r="D55" t="s">
        <v>513</v>
      </c>
      <c r="E55" t="s">
        <v>760</v>
      </c>
      <c r="S55" t="str">
        <f t="shared" si="19"/>
        <v xml:space="preserve">{ FssType: 'RATIO', </v>
      </c>
      <c r="T55" t="str">
        <f t="shared" si="20"/>
        <v xml:space="preserve">Seq: 54, </v>
      </c>
      <c r="U55" t="str">
        <f t="shared" si="21"/>
        <v xml:space="preserve">CatCode: '', </v>
      </c>
      <c r="V55" t="str">
        <f t="shared" si="22"/>
        <v xml:space="preserve">Item: 'Cash Flow Effect', </v>
      </c>
      <c r="W55" t="str">
        <f t="shared" si="23"/>
        <v xml:space="preserve">ItemType: 'DISPLAY_BOLD', </v>
      </c>
      <c r="X55" t="str">
        <f t="shared" si="24"/>
        <v xml:space="preserve">Formula: '', </v>
      </c>
      <c r="Y55" t="str">
        <f t="shared" si="25"/>
        <v xml:space="preserve">DependentItems: '', </v>
      </c>
      <c r="Z55" t="str">
        <f t="shared" si="7"/>
        <v xml:space="preserve">Format: '', </v>
      </c>
      <c r="AA55" t="str">
        <f t="shared" si="8"/>
        <v xml:space="preserve">AmtYr1: null, </v>
      </c>
      <c r="AB55" t="str">
        <f t="shared" si="9"/>
        <v xml:space="preserve">AmtYr2: null, </v>
      </c>
      <c r="AC55" t="str">
        <f t="shared" si="10"/>
        <v xml:space="preserve">AmtYr3: null, </v>
      </c>
      <c r="AD55" t="str">
        <f t="shared" si="11"/>
        <v xml:space="preserve">AmtYr4: null, </v>
      </c>
      <c r="AE55" t="str">
        <f t="shared" si="12"/>
        <v xml:space="preserve">AmtYr5: null, </v>
      </c>
      <c r="AF55" t="str">
        <f t="shared" si="13"/>
        <v xml:space="preserve">NoteYr1: '', </v>
      </c>
      <c r="AG55" t="str">
        <f t="shared" si="14"/>
        <v xml:space="preserve">NoteYr2: '', </v>
      </c>
      <c r="AH55" t="str">
        <f t="shared" si="15"/>
        <v xml:space="preserve">NoteYr3: '', </v>
      </c>
      <c r="AI55" t="str">
        <f t="shared" si="16"/>
        <v xml:space="preserve">NoteYr4: '', </v>
      </c>
      <c r="AJ55" t="str">
        <f t="shared" si="17"/>
        <v>NoteYr5: '', },</v>
      </c>
      <c r="AK55" t="str">
        <f t="shared" si="18"/>
        <v>{ FssType: 'RATIO', Seq: 54, CatCode: '', Item: 'Cash Flow Effect', ItemType: 'DISPLAY_BOLD', Formula: '', DependentItems: '', Format: '', AmtYr1: null, AmtYr2: null, AmtYr3: null, AmtYr4: null, AmtYr5: null, NoteYr1: '', NoteYr2: '', NoteYr3: '', NoteYr4: '', NoteYr5: '', },</v>
      </c>
    </row>
    <row r="56" spans="1:37" x14ac:dyDescent="0.35">
      <c r="A56" t="s">
        <v>398</v>
      </c>
      <c r="B56" t="s">
        <v>424</v>
      </c>
      <c r="C56">
        <v>55</v>
      </c>
      <c r="D56" t="s">
        <v>514</v>
      </c>
      <c r="E56" t="s">
        <v>758</v>
      </c>
      <c r="F56" t="s">
        <v>772</v>
      </c>
      <c r="S56" t="str">
        <f t="shared" si="19"/>
        <v xml:space="preserve">{ FssType: 'RATIO', </v>
      </c>
      <c r="T56" t="str">
        <f t="shared" si="20"/>
        <v xml:space="preserve">Seq: 55, </v>
      </c>
      <c r="U56" t="str">
        <f t="shared" si="21"/>
        <v xml:space="preserve">CatCode: 'CORP_RC_CF_ARTOSAL', </v>
      </c>
      <c r="V56" t="str">
        <f t="shared" si="22"/>
        <v xml:space="preserve">Item: '^   AR due to ^  Sales', </v>
      </c>
      <c r="W56" t="str">
        <f t="shared" si="23"/>
        <v xml:space="preserve">ItemType: 'CALC_ITEM', </v>
      </c>
      <c r="X56" t="str">
        <f t="shared" si="24"/>
        <v xml:space="preserve">Formula: ' ( H1.NAR + H1.NARRP ) *(-1) *  ((Y0.SR * ( 12 / Y0.MthCover)) - (H1.SR *( 12 / H1.MthCover ) )) / (H1.SR  * 12 / H1.MthCover )', </v>
      </c>
      <c r="Y56" t="str">
        <f t="shared" si="25"/>
        <v xml:space="preserve">DependentItems: '', </v>
      </c>
      <c r="Z56" t="str">
        <f t="shared" si="7"/>
        <v xml:space="preserve">Format: '', </v>
      </c>
      <c r="AA56" t="str">
        <f t="shared" si="8"/>
        <v xml:space="preserve">AmtYr1: null, </v>
      </c>
      <c r="AB56" t="str">
        <f t="shared" si="9"/>
        <v xml:space="preserve">AmtYr2: null, </v>
      </c>
      <c r="AC56" t="str">
        <f t="shared" si="10"/>
        <v xml:space="preserve">AmtYr3: null, </v>
      </c>
      <c r="AD56" t="str">
        <f t="shared" si="11"/>
        <v xml:space="preserve">AmtYr4: null, </v>
      </c>
      <c r="AE56" t="str">
        <f t="shared" si="12"/>
        <v xml:space="preserve">AmtYr5: null, </v>
      </c>
      <c r="AF56" t="str">
        <f t="shared" si="13"/>
        <v xml:space="preserve">NoteYr1: '', </v>
      </c>
      <c r="AG56" t="str">
        <f t="shared" si="14"/>
        <v xml:space="preserve">NoteYr2: '', </v>
      </c>
      <c r="AH56" t="str">
        <f t="shared" si="15"/>
        <v xml:space="preserve">NoteYr3: '', </v>
      </c>
      <c r="AI56" t="str">
        <f t="shared" si="16"/>
        <v xml:space="preserve">NoteYr4: '', </v>
      </c>
      <c r="AJ56" t="str">
        <f t="shared" si="17"/>
        <v>NoteYr5: '', },</v>
      </c>
      <c r="AK56" t="str">
        <f t="shared" si="18"/>
        <v>{ FssType: 'RATIO', Seq: 55, CatCode: 'CORP_RC_CF_ARTOSAL', Item: '^   AR due to ^  Sales', ItemType: 'CALC_ITEM', Formula: ' ( H1.NAR + H1.NARRP ) *(-1) *  ((Y0.SR * ( 12 / Y0.MthCover)) - (H1.SR *( 12 / H1.MthCover ) )) / (H1.SR  * 12 / H1.MthCover )', DependentItems: '', Format: '', AmtYr1: null, AmtYr2: null, AmtYr3: null, AmtYr4: null, AmtYr5: null, NoteYr1: '', NoteYr2: '', NoteYr3: '', NoteYr4: '', NoteYr5: '', },</v>
      </c>
    </row>
    <row r="57" spans="1:37" x14ac:dyDescent="0.35">
      <c r="A57" t="s">
        <v>398</v>
      </c>
      <c r="B57" t="s">
        <v>425</v>
      </c>
      <c r="C57">
        <v>56</v>
      </c>
      <c r="D57" t="s">
        <v>515</v>
      </c>
      <c r="E57" t="s">
        <v>758</v>
      </c>
      <c r="F57" t="s">
        <v>773</v>
      </c>
      <c r="S57" t="str">
        <f t="shared" si="19"/>
        <v xml:space="preserve">{ FssType: 'RATIO', </v>
      </c>
      <c r="T57" t="str">
        <f t="shared" si="20"/>
        <v xml:space="preserve">Seq: 56, </v>
      </c>
      <c r="U57" t="str">
        <f t="shared" si="21"/>
        <v xml:space="preserve">CatCode: 'CORP_RC_CF_ARTOARDOH', </v>
      </c>
      <c r="V57" t="str">
        <f t="shared" si="22"/>
        <v xml:space="preserve">Item: '^    AR due to   ^    ARDOH', </v>
      </c>
      <c r="W57" t="str">
        <f t="shared" si="23"/>
        <v xml:space="preserve">ItemType: 'CALC_ITEM', </v>
      </c>
      <c r="X57" t="str">
        <f t="shared" si="24"/>
        <v xml:space="preserve">Formula: ' ( H1.NAR + H1.NARRP ) - ( Y0.NAR + Y0.NARRP ) + ( ( H1.NAR + H1.NARRP ) * ( ( Y0.SR * 12 / Y0.MthCover)  - (H1.SR* 12 / H1.MthCover ) )  /  (H1.SR * 12 / H1.MthCover )) ', </v>
      </c>
      <c r="Y57" t="str">
        <f t="shared" si="25"/>
        <v xml:space="preserve">DependentItems: '', </v>
      </c>
      <c r="Z57" t="str">
        <f t="shared" si="7"/>
        <v xml:space="preserve">Format: '', </v>
      </c>
      <c r="AA57" t="str">
        <f t="shared" si="8"/>
        <v xml:space="preserve">AmtYr1: null, </v>
      </c>
      <c r="AB57" t="str">
        <f t="shared" si="9"/>
        <v xml:space="preserve">AmtYr2: null, </v>
      </c>
      <c r="AC57" t="str">
        <f t="shared" si="10"/>
        <v xml:space="preserve">AmtYr3: null, </v>
      </c>
      <c r="AD57" t="str">
        <f t="shared" si="11"/>
        <v xml:space="preserve">AmtYr4: null, </v>
      </c>
      <c r="AE57" t="str">
        <f t="shared" si="12"/>
        <v xml:space="preserve">AmtYr5: null, </v>
      </c>
      <c r="AF57" t="str">
        <f t="shared" si="13"/>
        <v xml:space="preserve">NoteYr1: '', </v>
      </c>
      <c r="AG57" t="str">
        <f t="shared" si="14"/>
        <v xml:space="preserve">NoteYr2: '', </v>
      </c>
      <c r="AH57" t="str">
        <f t="shared" si="15"/>
        <v xml:space="preserve">NoteYr3: '', </v>
      </c>
      <c r="AI57" t="str">
        <f t="shared" si="16"/>
        <v xml:space="preserve">NoteYr4: '', </v>
      </c>
      <c r="AJ57" t="str">
        <f t="shared" si="17"/>
        <v>NoteYr5: '', },</v>
      </c>
      <c r="AK57" t="str">
        <f t="shared" si="18"/>
        <v>{ FssType: 'RATIO', Seq: 56, CatCode: 'CORP_RC_CF_ARTOARDOH', Item: '^    AR due to   ^    ARDOH', ItemType: 'CALC_ITEM', Formula: ' ( H1.NAR + H1.NARRP ) - ( Y0.NAR + Y0.NARRP ) + ( ( H1.NAR + H1.NARRP ) * ( ( Y0.SR * 12 / Y0.MthCover)  - (H1.SR* 12 / H1.MthCover ) )  /  (H1.SR * 12 / H1.MthCover )) ', DependentItems: '', Format: '', AmtYr1: null, AmtYr2: null, AmtYr3: null, AmtYr4: null, AmtYr5: null, NoteYr1: '', NoteYr2: '', NoteYr3: '', NoteYr4: '', NoteYr5: '', },</v>
      </c>
    </row>
    <row r="58" spans="1:37" x14ac:dyDescent="0.35">
      <c r="A58" t="s">
        <v>398</v>
      </c>
      <c r="B58" t="s">
        <v>426</v>
      </c>
      <c r="C58">
        <v>57</v>
      </c>
      <c r="D58" t="s">
        <v>516</v>
      </c>
      <c r="E58" t="s">
        <v>758</v>
      </c>
      <c r="F58" t="s">
        <v>774</v>
      </c>
      <c r="S58" t="str">
        <f t="shared" si="19"/>
        <v xml:space="preserve">{ FssType: 'RATIO', </v>
      </c>
      <c r="T58" t="str">
        <f t="shared" si="20"/>
        <v xml:space="preserve">Seq: 57, </v>
      </c>
      <c r="U58" t="str">
        <f t="shared" si="21"/>
        <v xml:space="preserve">CatCode: 'CORP_RC_CF_COGSOSAL', </v>
      </c>
      <c r="V58" t="str">
        <f t="shared" si="22"/>
        <v xml:space="preserve">Item: '^    COGS / Sales', </v>
      </c>
      <c r="W58" t="str">
        <f t="shared" si="23"/>
        <v xml:space="preserve">ItemType: 'CALC_ITEM', </v>
      </c>
      <c r="X58" t="str">
        <f t="shared" si="24"/>
        <v xml:space="preserve">Formula: '( ( Y0.COGS / Y0.SR ) - ( H1.COGS / H1.SR ) ) * Y0.SR * 12 / Y0.MthCover ', </v>
      </c>
      <c r="Y58" t="str">
        <f t="shared" si="25"/>
        <v xml:space="preserve">DependentItems: '', </v>
      </c>
      <c r="Z58" t="str">
        <f t="shared" si="7"/>
        <v xml:space="preserve">Format: '', </v>
      </c>
      <c r="AA58" t="str">
        <f t="shared" si="8"/>
        <v xml:space="preserve">AmtYr1: null, </v>
      </c>
      <c r="AB58" t="str">
        <f t="shared" si="9"/>
        <v xml:space="preserve">AmtYr2: null, </v>
      </c>
      <c r="AC58" t="str">
        <f t="shared" si="10"/>
        <v xml:space="preserve">AmtYr3: null, </v>
      </c>
      <c r="AD58" t="str">
        <f t="shared" si="11"/>
        <v xml:space="preserve">AmtYr4: null, </v>
      </c>
      <c r="AE58" t="str">
        <f t="shared" si="12"/>
        <v xml:space="preserve">AmtYr5: null, </v>
      </c>
      <c r="AF58" t="str">
        <f t="shared" si="13"/>
        <v xml:space="preserve">NoteYr1: '', </v>
      </c>
      <c r="AG58" t="str">
        <f t="shared" si="14"/>
        <v xml:space="preserve">NoteYr2: '', </v>
      </c>
      <c r="AH58" t="str">
        <f t="shared" si="15"/>
        <v xml:space="preserve">NoteYr3: '', </v>
      </c>
      <c r="AI58" t="str">
        <f t="shared" si="16"/>
        <v xml:space="preserve">NoteYr4: '', </v>
      </c>
      <c r="AJ58" t="str">
        <f t="shared" si="17"/>
        <v>NoteYr5: '', },</v>
      </c>
      <c r="AK58" t="str">
        <f t="shared" si="18"/>
        <v>{ FssType: 'RATIO', Seq: 57, CatCode: 'CORP_RC_CF_COGSOSAL', Item: '^    COGS / Sales', ItemType: 'CALC_ITEM', Formula: '( ( Y0.COGS / Y0.SR ) - ( H1.COGS / H1.SR ) ) * Y0.SR * 12 / Y0.MthCover ', DependentItems: '', Format: '', AmtYr1: null, AmtYr2: null, AmtYr3: null, AmtYr4: null, AmtYr5: null, NoteYr1: '', NoteYr2: '', NoteYr3: '', NoteYr4: '', NoteYr5: '', },</v>
      </c>
    </row>
    <row r="59" spans="1:37" x14ac:dyDescent="0.35">
      <c r="A59" t="s">
        <v>398</v>
      </c>
      <c r="B59" t="s">
        <v>427</v>
      </c>
      <c r="C59">
        <v>58</v>
      </c>
      <c r="D59" t="s">
        <v>517</v>
      </c>
      <c r="E59" t="s">
        <v>758</v>
      </c>
      <c r="F59" t="s">
        <v>775</v>
      </c>
      <c r="S59" t="str">
        <f t="shared" si="19"/>
        <v xml:space="preserve">{ FssType: 'RATIO', </v>
      </c>
      <c r="T59" t="str">
        <f t="shared" si="20"/>
        <v xml:space="preserve">Seq: 58, </v>
      </c>
      <c r="U59" t="str">
        <f t="shared" si="21"/>
        <v xml:space="preserve">CatCode: 'CORP_RC_CF_INVTOCOGS', </v>
      </c>
      <c r="V59" t="str">
        <f t="shared" si="22"/>
        <v xml:space="preserve">Item: '^    Inv due to ^   COGS', </v>
      </c>
      <c r="W59" t="str">
        <f t="shared" si="23"/>
        <v xml:space="preserve">ItemType: 'CALC_ITEM', </v>
      </c>
      <c r="X59" t="str">
        <f t="shared" si="24"/>
        <v xml:space="preserve">Formula: ' ( -H1.INV * ( (Y0.COGS * 12 / Y0.MthCover)  - (H1.COGS * 12 / H1.MthCover ) ) )/ ( H1.COGS * 12 / H1.MthCover ) ', </v>
      </c>
      <c r="Y59" t="str">
        <f t="shared" si="25"/>
        <v xml:space="preserve">DependentItems: '', </v>
      </c>
      <c r="Z59" t="str">
        <f t="shared" si="7"/>
        <v xml:space="preserve">Format: '', </v>
      </c>
      <c r="AA59" t="str">
        <f t="shared" si="8"/>
        <v xml:space="preserve">AmtYr1: null, </v>
      </c>
      <c r="AB59" t="str">
        <f t="shared" si="9"/>
        <v xml:space="preserve">AmtYr2: null, </v>
      </c>
      <c r="AC59" t="str">
        <f t="shared" si="10"/>
        <v xml:space="preserve">AmtYr3: null, </v>
      </c>
      <c r="AD59" t="str">
        <f t="shared" si="11"/>
        <v xml:space="preserve">AmtYr4: null, </v>
      </c>
      <c r="AE59" t="str">
        <f t="shared" si="12"/>
        <v xml:space="preserve">AmtYr5: null, </v>
      </c>
      <c r="AF59" t="str">
        <f t="shared" si="13"/>
        <v xml:space="preserve">NoteYr1: '', </v>
      </c>
      <c r="AG59" t="str">
        <f t="shared" si="14"/>
        <v xml:space="preserve">NoteYr2: '', </v>
      </c>
      <c r="AH59" t="str">
        <f t="shared" si="15"/>
        <v xml:space="preserve">NoteYr3: '', </v>
      </c>
      <c r="AI59" t="str">
        <f t="shared" si="16"/>
        <v xml:space="preserve">NoteYr4: '', </v>
      </c>
      <c r="AJ59" t="str">
        <f t="shared" si="17"/>
        <v>NoteYr5: '', },</v>
      </c>
      <c r="AK59" t="str">
        <f t="shared" si="18"/>
        <v>{ FssType: 'RATIO', Seq: 58, CatCode: 'CORP_RC_CF_INVTOCOGS', Item: '^    Inv due to ^   COGS', ItemType: 'CALC_ITEM', Formula: ' ( -H1.INV * ( (Y0.COGS * 12 / Y0.MthCover)  - (H1.COGS * 12 / H1.MthCover ) ) )/ ( H1.COGS * 12 / H1.MthCover ) ', DependentItems: '', Format: '', AmtYr1: null, AmtYr2: null, AmtYr3: null, AmtYr4: null, AmtYr5: null, NoteYr1: '', NoteYr2: '', NoteYr3: '', NoteYr4: '', NoteYr5: '', },</v>
      </c>
    </row>
    <row r="60" spans="1:37" x14ac:dyDescent="0.35">
      <c r="A60" t="s">
        <v>398</v>
      </c>
      <c r="B60" t="s">
        <v>428</v>
      </c>
      <c r="C60">
        <v>59</v>
      </c>
      <c r="D60" t="s">
        <v>518</v>
      </c>
      <c r="E60" t="s">
        <v>758</v>
      </c>
      <c r="F60" t="s">
        <v>776</v>
      </c>
      <c r="S60" t="str">
        <f t="shared" si="19"/>
        <v xml:space="preserve">{ FssType: 'RATIO', </v>
      </c>
      <c r="T60" t="str">
        <f t="shared" si="20"/>
        <v xml:space="preserve">Seq: 59, </v>
      </c>
      <c r="U60" t="str">
        <f t="shared" si="21"/>
        <v xml:space="preserve">CatCode: 'CORP_RC_CF_INVTOINVDOH', </v>
      </c>
      <c r="V60" t="str">
        <f t="shared" si="22"/>
        <v xml:space="preserve">Item: '^    Inv due to ^   InvDOH', </v>
      </c>
      <c r="W60" t="str">
        <f t="shared" si="23"/>
        <v xml:space="preserve">ItemType: 'CALC_ITEM', </v>
      </c>
      <c r="X60" t="str">
        <f t="shared" si="24"/>
        <v xml:space="preserve">Formula: ' ((((Y0.COGS *  12 / Y0.MthCover ) - ( H1.COGS *  12 / H1.MthCover ))/( H1.COGS *  12 / H1.MthCover )) * H1.INV ) - Y0.INV+H1.INV', </v>
      </c>
      <c r="Y60" t="str">
        <f t="shared" si="25"/>
        <v xml:space="preserve">DependentItems: '', </v>
      </c>
      <c r="Z60" t="str">
        <f t="shared" si="7"/>
        <v xml:space="preserve">Format: '', </v>
      </c>
      <c r="AA60" t="str">
        <f t="shared" si="8"/>
        <v xml:space="preserve">AmtYr1: null, </v>
      </c>
      <c r="AB60" t="str">
        <f t="shared" si="9"/>
        <v xml:space="preserve">AmtYr2: null, </v>
      </c>
      <c r="AC60" t="str">
        <f t="shared" si="10"/>
        <v xml:space="preserve">AmtYr3: null, </v>
      </c>
      <c r="AD60" t="str">
        <f t="shared" si="11"/>
        <v xml:space="preserve">AmtYr4: null, </v>
      </c>
      <c r="AE60" t="str">
        <f t="shared" si="12"/>
        <v xml:space="preserve">AmtYr5: null, </v>
      </c>
      <c r="AF60" t="str">
        <f t="shared" si="13"/>
        <v xml:space="preserve">NoteYr1: '', </v>
      </c>
      <c r="AG60" t="str">
        <f t="shared" si="14"/>
        <v xml:space="preserve">NoteYr2: '', </v>
      </c>
      <c r="AH60" t="str">
        <f t="shared" si="15"/>
        <v xml:space="preserve">NoteYr3: '', </v>
      </c>
      <c r="AI60" t="str">
        <f t="shared" si="16"/>
        <v xml:space="preserve">NoteYr4: '', </v>
      </c>
      <c r="AJ60" t="str">
        <f t="shared" si="17"/>
        <v>NoteYr5: '', },</v>
      </c>
      <c r="AK60" t="str">
        <f t="shared" si="18"/>
        <v>{ FssType: 'RATIO', Seq: 59, CatCode: 'CORP_RC_CF_INVTOINVDOH', Item: '^    Inv due to ^   InvDOH', ItemType: 'CALC_ITEM', Formula: ' ((((Y0.COGS *  12 / Y0.MthCover ) - ( H1.COGS *  12 / H1.MthCover ))/( H1.COGS *  12 / H1.MthCover )) * H1.INV ) - Y0.INV+H1.INV', DependentItems: '', Format: '', AmtYr1: null, AmtYr2: null, AmtYr3: null, AmtYr4: null, AmtYr5: null, NoteYr1: '', NoteYr2: '', NoteYr3: '', NoteYr4: '', NoteYr5: '', },</v>
      </c>
    </row>
    <row r="61" spans="1:37" x14ac:dyDescent="0.35">
      <c r="A61" t="s">
        <v>398</v>
      </c>
      <c r="B61" t="s">
        <v>429</v>
      </c>
      <c r="C61">
        <v>60</v>
      </c>
      <c r="D61" t="s">
        <v>519</v>
      </c>
      <c r="E61" t="s">
        <v>758</v>
      </c>
      <c r="F61" t="s">
        <v>777</v>
      </c>
      <c r="S61" t="str">
        <f t="shared" si="19"/>
        <v xml:space="preserve">{ FssType: 'RATIO', </v>
      </c>
      <c r="T61" t="str">
        <f t="shared" si="20"/>
        <v xml:space="preserve">Seq: 60, </v>
      </c>
      <c r="U61" t="str">
        <f t="shared" si="21"/>
        <v xml:space="preserve">CatCode: 'CORP_RC_CF_APTOCOGS', </v>
      </c>
      <c r="V61" t="str">
        <f t="shared" si="22"/>
        <v xml:space="preserve">Item: '^    AP due to ^   COGS ', </v>
      </c>
      <c r="W61" t="str">
        <f t="shared" si="23"/>
        <v xml:space="preserve">ItemType: 'CALC_ITEM', </v>
      </c>
      <c r="X61" t="str">
        <f t="shared" si="24"/>
        <v xml:space="preserve">Formula: ' (((Y0.COGS * 12 / Y0.MthCover) - (H1.COGS * 12 / H1.MthCover )) / (H1.COGS * 12 / H1.MthCover )) * (H1.AP + H1.APRP)', </v>
      </c>
      <c r="Y61" t="str">
        <f t="shared" si="25"/>
        <v xml:space="preserve">DependentItems: '', </v>
      </c>
      <c r="Z61" t="str">
        <f t="shared" si="7"/>
        <v xml:space="preserve">Format: '', </v>
      </c>
      <c r="AA61" t="str">
        <f t="shared" si="8"/>
        <v xml:space="preserve">AmtYr1: null, </v>
      </c>
      <c r="AB61" t="str">
        <f t="shared" si="9"/>
        <v xml:space="preserve">AmtYr2: null, </v>
      </c>
      <c r="AC61" t="str">
        <f t="shared" si="10"/>
        <v xml:space="preserve">AmtYr3: null, </v>
      </c>
      <c r="AD61" t="str">
        <f t="shared" si="11"/>
        <v xml:space="preserve">AmtYr4: null, </v>
      </c>
      <c r="AE61" t="str">
        <f t="shared" si="12"/>
        <v xml:space="preserve">AmtYr5: null, </v>
      </c>
      <c r="AF61" t="str">
        <f t="shared" si="13"/>
        <v xml:space="preserve">NoteYr1: '', </v>
      </c>
      <c r="AG61" t="str">
        <f t="shared" si="14"/>
        <v xml:space="preserve">NoteYr2: '', </v>
      </c>
      <c r="AH61" t="str">
        <f t="shared" si="15"/>
        <v xml:space="preserve">NoteYr3: '', </v>
      </c>
      <c r="AI61" t="str">
        <f t="shared" si="16"/>
        <v xml:space="preserve">NoteYr4: '', </v>
      </c>
      <c r="AJ61" t="str">
        <f t="shared" si="17"/>
        <v>NoteYr5: '', },</v>
      </c>
      <c r="AK61" t="str">
        <f t="shared" si="18"/>
        <v>{ FssType: 'RATIO', Seq: 60, CatCode: 'CORP_RC_CF_APTOCOGS', Item: '^    AP due to ^   COGS ', ItemType: 'CALC_ITEM', Formula: ' (((Y0.COGS * 12 / Y0.MthCover) - (H1.COGS * 12 / H1.MthCover )) / (H1.COGS * 12 / H1.MthCover )) * (H1.AP + H1.APRP)', DependentItems: '', Format: '', AmtYr1: null, AmtYr2: null, AmtYr3: null, AmtYr4: null, AmtYr5: null, NoteYr1: '', NoteYr2: '', NoteYr3: '', NoteYr4: '', NoteYr5: '', },</v>
      </c>
    </row>
    <row r="62" spans="1:37" x14ac:dyDescent="0.35">
      <c r="A62" t="s">
        <v>398</v>
      </c>
      <c r="B62" t="s">
        <v>430</v>
      </c>
      <c r="C62">
        <v>61</v>
      </c>
      <c r="D62" t="s">
        <v>520</v>
      </c>
      <c r="E62" t="s">
        <v>758</v>
      </c>
      <c r="F62" t="s">
        <v>778</v>
      </c>
      <c r="S62" t="str">
        <f t="shared" si="19"/>
        <v xml:space="preserve">{ FssType: 'RATIO', </v>
      </c>
      <c r="T62" t="str">
        <f t="shared" si="20"/>
        <v xml:space="preserve">Seq: 61, </v>
      </c>
      <c r="U62" t="str">
        <f t="shared" si="21"/>
        <v xml:space="preserve">CatCode: 'CORP_RC_CF_APTOAPDOH', </v>
      </c>
      <c r="V62" t="str">
        <f t="shared" si="22"/>
        <v xml:space="preserve">Item: '^    AP due to  ^  APDOH', </v>
      </c>
      <c r="W62" t="str">
        <f t="shared" si="23"/>
        <v xml:space="preserve">ItemType: 'CALC_ITEM', </v>
      </c>
      <c r="X62" t="str">
        <f t="shared" si="24"/>
        <v xml:space="preserve">Formula: '( ( Y0.AP + Y0.APRP ) - ( H1.AP + H1.APRP )) - ( (H1.COGS * 12 / H1.MthCover )   - (Y0.COGS * 12 / Y0.MthCover )) / (H1.COGS * 12 / H1.MthCover) * (-1) * ( H1.AP + H1.APRP ) ', </v>
      </c>
      <c r="Y62" t="str">
        <f t="shared" si="25"/>
        <v xml:space="preserve">DependentItems: '', </v>
      </c>
      <c r="Z62" t="str">
        <f t="shared" si="7"/>
        <v xml:space="preserve">Format: '', </v>
      </c>
      <c r="AA62" t="str">
        <f t="shared" si="8"/>
        <v xml:space="preserve">AmtYr1: null, </v>
      </c>
      <c r="AB62" t="str">
        <f t="shared" si="9"/>
        <v xml:space="preserve">AmtYr2: null, </v>
      </c>
      <c r="AC62" t="str">
        <f t="shared" si="10"/>
        <v xml:space="preserve">AmtYr3: null, </v>
      </c>
      <c r="AD62" t="str">
        <f t="shared" si="11"/>
        <v xml:space="preserve">AmtYr4: null, </v>
      </c>
      <c r="AE62" t="str">
        <f t="shared" si="12"/>
        <v xml:space="preserve">AmtYr5: null, </v>
      </c>
      <c r="AF62" t="str">
        <f t="shared" si="13"/>
        <v xml:space="preserve">NoteYr1: '', </v>
      </c>
      <c r="AG62" t="str">
        <f t="shared" si="14"/>
        <v xml:space="preserve">NoteYr2: '', </v>
      </c>
      <c r="AH62" t="str">
        <f t="shared" si="15"/>
        <v xml:space="preserve">NoteYr3: '', </v>
      </c>
      <c r="AI62" t="str">
        <f t="shared" si="16"/>
        <v xml:space="preserve">NoteYr4: '', </v>
      </c>
      <c r="AJ62" t="str">
        <f t="shared" si="17"/>
        <v>NoteYr5: '', },</v>
      </c>
      <c r="AK62" t="str">
        <f t="shared" si="18"/>
        <v>{ FssType: 'RATIO', Seq: 61, CatCode: 'CORP_RC_CF_APTOAPDOH', Item: '^    AP due to  ^  APDOH', ItemType: 'CALC_ITEM', Formula: '( ( Y0.AP + Y0.APRP ) - ( H1.AP + H1.APRP )) - ( (H1.COGS * 12 / H1.MthCover )   - (Y0.COGS * 12 / Y0.MthCover )) / (H1.COGS * 12 / H1.MthCover) * (-1) * ( H1.AP + H1.APRP ) ', DependentItems: '', Format: '', AmtYr1: null, AmtYr2: null, AmtYr3: null, AmtYr4: null, AmtYr5: null, NoteYr1: '', NoteYr2: '', NoteYr3: '', NoteYr4: '', NoteYr5: '', },</v>
      </c>
    </row>
    <row r="63" spans="1:37" x14ac:dyDescent="0.35">
      <c r="A63" t="s">
        <v>398</v>
      </c>
      <c r="B63" t="s">
        <v>431</v>
      </c>
      <c r="C63">
        <v>62</v>
      </c>
      <c r="D63" t="s">
        <v>521</v>
      </c>
      <c r="E63" t="s">
        <v>758</v>
      </c>
      <c r="F63" t="s">
        <v>779</v>
      </c>
      <c r="S63" t="str">
        <f t="shared" si="19"/>
        <v xml:space="preserve">{ FssType: 'RATIO', </v>
      </c>
      <c r="T63" t="str">
        <f t="shared" si="20"/>
        <v xml:space="preserve">Seq: 62, </v>
      </c>
      <c r="U63" t="str">
        <f t="shared" si="21"/>
        <v xml:space="preserve">CatCode: 'CORP_RC_OT_SGAOSAL', </v>
      </c>
      <c r="V63" t="str">
        <f t="shared" si="22"/>
        <v xml:space="preserve">Item: '^    SG&amp;A/Sales', </v>
      </c>
      <c r="W63" t="str">
        <f t="shared" si="23"/>
        <v xml:space="preserve">ItemType: 'CALC_ITEM', </v>
      </c>
      <c r="X63" t="str">
        <f t="shared" si="24"/>
        <v xml:space="preserve">Formula: '(( -Y0.SAE / Y0.SR )- ((-1)* H1.SAE / H1.SR) ) * Y0.SR * 12 / Y0.MthCover ', </v>
      </c>
      <c r="Y63" t="str">
        <f t="shared" si="25"/>
        <v xml:space="preserve">DependentItems: '', </v>
      </c>
      <c r="Z63" t="str">
        <f t="shared" si="7"/>
        <v xml:space="preserve">Format: '', </v>
      </c>
      <c r="AA63" t="str">
        <f t="shared" si="8"/>
        <v xml:space="preserve">AmtYr1: null, </v>
      </c>
      <c r="AB63" t="str">
        <f t="shared" si="9"/>
        <v xml:space="preserve">AmtYr2: null, </v>
      </c>
      <c r="AC63" t="str">
        <f t="shared" si="10"/>
        <v xml:space="preserve">AmtYr3: null, </v>
      </c>
      <c r="AD63" t="str">
        <f t="shared" si="11"/>
        <v xml:space="preserve">AmtYr4: null, </v>
      </c>
      <c r="AE63" t="str">
        <f t="shared" si="12"/>
        <v xml:space="preserve">AmtYr5: null, </v>
      </c>
      <c r="AF63" t="str">
        <f t="shared" si="13"/>
        <v xml:space="preserve">NoteYr1: '', </v>
      </c>
      <c r="AG63" t="str">
        <f t="shared" si="14"/>
        <v xml:space="preserve">NoteYr2: '', </v>
      </c>
      <c r="AH63" t="str">
        <f t="shared" si="15"/>
        <v xml:space="preserve">NoteYr3: '', </v>
      </c>
      <c r="AI63" t="str">
        <f t="shared" si="16"/>
        <v xml:space="preserve">NoteYr4: '', </v>
      </c>
      <c r="AJ63" t="str">
        <f t="shared" si="17"/>
        <v>NoteYr5: '', },</v>
      </c>
      <c r="AK63" t="str">
        <f t="shared" si="18"/>
        <v>{ FssType: 'RATIO', Seq: 62, CatCode: 'CORP_RC_OT_SGAOSAL', Item: '^    SG&amp;A/Sales', ItemType: 'CALC_ITEM', Formula: '(( -Y0.SAE / Y0.SR )- ((-1)* H1.SAE / H1.SR) ) * Y0.SR * 12 / Y0.MthCover ', DependentItems: '', Format: '', AmtYr1: null, AmtYr2: null, AmtYr3: null, AmtYr4: null, AmtYr5: null, NoteYr1: '', NoteYr2: '', NoteYr3: '', NoteYr4: '', NoteYr5: '', },</v>
      </c>
    </row>
    <row r="64" spans="1:37" x14ac:dyDescent="0.35">
      <c r="A64" t="s">
        <v>398</v>
      </c>
      <c r="C64">
        <v>63</v>
      </c>
      <c r="S64" t="str">
        <f t="shared" si="19"/>
        <v xml:space="preserve">{ FssType: 'RATIO', </v>
      </c>
      <c r="T64" t="str">
        <f t="shared" si="20"/>
        <v xml:space="preserve">Seq: 63, </v>
      </c>
      <c r="U64" t="str">
        <f t="shared" si="21"/>
        <v xml:space="preserve">CatCode: '', </v>
      </c>
      <c r="V64" t="str">
        <f t="shared" si="22"/>
        <v xml:space="preserve">Item: '', </v>
      </c>
      <c r="W64" t="str">
        <f t="shared" si="23"/>
        <v xml:space="preserve">ItemType: '', </v>
      </c>
      <c r="X64" t="str">
        <f t="shared" si="24"/>
        <v xml:space="preserve">Formula: '', </v>
      </c>
      <c r="Y64" t="str">
        <f t="shared" si="25"/>
        <v xml:space="preserve">DependentItems: '', </v>
      </c>
      <c r="Z64" t="str">
        <f t="shared" si="7"/>
        <v xml:space="preserve">Format: '', </v>
      </c>
      <c r="AA64" t="str">
        <f t="shared" si="8"/>
        <v xml:space="preserve">AmtYr1: null, </v>
      </c>
      <c r="AB64" t="str">
        <f t="shared" si="9"/>
        <v xml:space="preserve">AmtYr2: null, </v>
      </c>
      <c r="AC64" t="str">
        <f t="shared" si="10"/>
        <v xml:space="preserve">AmtYr3: null, </v>
      </c>
      <c r="AD64" t="str">
        <f t="shared" si="11"/>
        <v xml:space="preserve">AmtYr4: null, </v>
      </c>
      <c r="AE64" t="str">
        <f t="shared" si="12"/>
        <v xml:space="preserve">AmtYr5: null, </v>
      </c>
      <c r="AF64" t="str">
        <f t="shared" si="13"/>
        <v xml:space="preserve">NoteYr1: '', </v>
      </c>
      <c r="AG64" t="str">
        <f t="shared" si="14"/>
        <v xml:space="preserve">NoteYr2: '', </v>
      </c>
      <c r="AH64" t="str">
        <f t="shared" si="15"/>
        <v xml:space="preserve">NoteYr3: '', </v>
      </c>
      <c r="AI64" t="str">
        <f t="shared" si="16"/>
        <v xml:space="preserve">NoteYr4: '', </v>
      </c>
      <c r="AJ64" t="str">
        <f t="shared" si="17"/>
        <v>NoteYr5: '', },</v>
      </c>
      <c r="AK64" t="str">
        <f t="shared" si="18"/>
        <v>{ FssType: 'RATIO', Seq: 63, CatCode: '', Item: '', ItemType: '', Formula: '', DependentItems: '', Format: '', AmtYr1: null, AmtYr2: null, AmtYr3: null, AmtYr4: null, AmtYr5: null, NoteYr1: '', NoteYr2: '', NoteYr3: '', NoteYr4: '', NoteYr5: '', },</v>
      </c>
    </row>
    <row r="65" spans="1:37" x14ac:dyDescent="0.35">
      <c r="A65" t="s">
        <v>398</v>
      </c>
      <c r="C65">
        <v>64</v>
      </c>
      <c r="D65" t="s">
        <v>522</v>
      </c>
      <c r="E65" t="s">
        <v>760</v>
      </c>
      <c r="S65" t="str">
        <f t="shared" si="19"/>
        <v xml:space="preserve">{ FssType: 'RATIO', </v>
      </c>
      <c r="T65" t="str">
        <f t="shared" si="20"/>
        <v xml:space="preserve">Seq: 64, </v>
      </c>
      <c r="U65" t="str">
        <f t="shared" si="21"/>
        <v xml:space="preserve">CatCode: '', </v>
      </c>
      <c r="V65" t="str">
        <f t="shared" si="22"/>
        <v xml:space="preserve">Item: 'Other', </v>
      </c>
      <c r="W65" t="str">
        <f t="shared" si="23"/>
        <v xml:space="preserve">ItemType: 'DISPLAY_BOLD', </v>
      </c>
      <c r="X65" t="str">
        <f t="shared" si="24"/>
        <v xml:space="preserve">Formula: '', </v>
      </c>
      <c r="Y65" t="str">
        <f t="shared" si="25"/>
        <v xml:space="preserve">DependentItems: '', </v>
      </c>
      <c r="Z65" t="str">
        <f t="shared" si="7"/>
        <v xml:space="preserve">Format: '', </v>
      </c>
      <c r="AA65" t="str">
        <f t="shared" si="8"/>
        <v xml:space="preserve">AmtYr1: null, </v>
      </c>
      <c r="AB65" t="str">
        <f t="shared" si="9"/>
        <v xml:space="preserve">AmtYr2: null, </v>
      </c>
      <c r="AC65" t="str">
        <f t="shared" si="10"/>
        <v xml:space="preserve">AmtYr3: null, </v>
      </c>
      <c r="AD65" t="str">
        <f t="shared" si="11"/>
        <v xml:space="preserve">AmtYr4: null, </v>
      </c>
      <c r="AE65" t="str">
        <f t="shared" si="12"/>
        <v xml:space="preserve">AmtYr5: null, </v>
      </c>
      <c r="AF65" t="str">
        <f t="shared" si="13"/>
        <v xml:space="preserve">NoteYr1: '', </v>
      </c>
      <c r="AG65" t="str">
        <f t="shared" si="14"/>
        <v xml:space="preserve">NoteYr2: '', </v>
      </c>
      <c r="AH65" t="str">
        <f t="shared" si="15"/>
        <v xml:space="preserve">NoteYr3: '', </v>
      </c>
      <c r="AI65" t="str">
        <f t="shared" si="16"/>
        <v xml:space="preserve">NoteYr4: '', </v>
      </c>
      <c r="AJ65" t="str">
        <f t="shared" si="17"/>
        <v>NoteYr5: '', },</v>
      </c>
      <c r="AK65" t="str">
        <f t="shared" si="18"/>
        <v>{ FssType: 'RATIO', Seq: 64, CatCode: '', Item: 'Other', ItemType: 'DISPLAY_BOLD', Formula: '', DependentItems: '', Format: '', AmtYr1: null, AmtYr2: null, AmtYr3: null, AmtYr4: null, AmtYr5: null, NoteYr1: '', NoteYr2: '', NoteYr3: '', NoteYr4: '', NoteYr5: '', },</v>
      </c>
    </row>
    <row r="66" spans="1:37" x14ac:dyDescent="0.35">
      <c r="A66" t="s">
        <v>398</v>
      </c>
      <c r="B66" t="s">
        <v>432</v>
      </c>
      <c r="C66">
        <v>65</v>
      </c>
      <c r="D66" t="s">
        <v>523</v>
      </c>
      <c r="E66" t="s">
        <v>758</v>
      </c>
      <c r="F66" t="s">
        <v>695</v>
      </c>
      <c r="S66" t="str">
        <f t="shared" ref="S66:S97" si="26">"{ " &amp; A$1 &amp; ": '" &amp; A66 &amp; "', "</f>
        <v xml:space="preserve">{ FssType: 'RATIO', </v>
      </c>
      <c r="T66" t="str">
        <f t="shared" ref="T66:T97" si="27">C$1 &amp; ": " &amp; C66 &amp; ", "</f>
        <v xml:space="preserve">Seq: 65, </v>
      </c>
      <c r="U66" t="str">
        <f t="shared" ref="U66:U97" si="28">B$1 &amp; ": '" &amp; B66 &amp; "', "</f>
        <v xml:space="preserve">CatCode: 'CORP_RC_OT_DIVPAYRATE', </v>
      </c>
      <c r="V66" t="str">
        <f t="shared" si="22"/>
        <v xml:space="preserve">Item: 'Dividend Payout Rate', </v>
      </c>
      <c r="W66" t="str">
        <f t="shared" si="23"/>
        <v xml:space="preserve">ItemType: 'CALC_ITEM', </v>
      </c>
      <c r="X66" t="str">
        <f t="shared" si="24"/>
        <v xml:space="preserve">Formula: '( ( Y0.DO + Y0.DML ) * ( -1 ) )  / Y0.NPATM', </v>
      </c>
      <c r="Y66" t="str">
        <f t="shared" si="25"/>
        <v xml:space="preserve">DependentItems: '', </v>
      </c>
      <c r="Z66" t="str">
        <f t="shared" si="7"/>
        <v xml:space="preserve">Format: '', </v>
      </c>
      <c r="AA66" t="str">
        <f t="shared" si="8"/>
        <v xml:space="preserve">AmtYr1: null, </v>
      </c>
      <c r="AB66" t="str">
        <f t="shared" si="9"/>
        <v xml:space="preserve">AmtYr2: null, </v>
      </c>
      <c r="AC66" t="str">
        <f t="shared" si="10"/>
        <v xml:space="preserve">AmtYr3: null, </v>
      </c>
      <c r="AD66" t="str">
        <f t="shared" si="11"/>
        <v xml:space="preserve">AmtYr4: null, </v>
      </c>
      <c r="AE66" t="str">
        <f t="shared" si="12"/>
        <v xml:space="preserve">AmtYr5: null, </v>
      </c>
      <c r="AF66" t="str">
        <f t="shared" si="13"/>
        <v xml:space="preserve">NoteYr1: '', </v>
      </c>
      <c r="AG66" t="str">
        <f t="shared" si="14"/>
        <v xml:space="preserve">NoteYr2: '', </v>
      </c>
      <c r="AH66" t="str">
        <f t="shared" si="15"/>
        <v xml:space="preserve">NoteYr3: '', </v>
      </c>
      <c r="AI66" t="str">
        <f t="shared" si="16"/>
        <v xml:space="preserve">NoteYr4: '', </v>
      </c>
      <c r="AJ66" t="str">
        <f t="shared" si="17"/>
        <v>NoteYr5: '', },</v>
      </c>
      <c r="AK66" t="str">
        <f t="shared" si="18"/>
        <v>{ FssType: 'RATIO', Seq: 65, CatCode: 'CORP_RC_OT_DIVPAYRATE', Item: 'Dividend Payout Rate', ItemType: 'CALC_ITEM', Formula: '( ( Y0.DO + Y0.DML ) * ( -1 ) )  / Y0.NPATM', DependentItems: '', Format: '', AmtYr1: null, AmtYr2: null, AmtYr3: null, AmtYr4: null, AmtYr5: null, NoteYr1: '', NoteYr2: '', NoteYr3: '', NoteYr4: '', NoteYr5: '', },</v>
      </c>
    </row>
    <row r="67" spans="1:37" x14ac:dyDescent="0.35">
      <c r="A67" t="s">
        <v>398</v>
      </c>
      <c r="B67" t="s">
        <v>433</v>
      </c>
      <c r="C67">
        <v>66</v>
      </c>
      <c r="D67" t="s">
        <v>475</v>
      </c>
      <c r="E67" t="s">
        <v>758</v>
      </c>
      <c r="F67" t="s">
        <v>734</v>
      </c>
      <c r="S67" t="str">
        <f t="shared" si="26"/>
        <v xml:space="preserve">{ FssType: 'RATIO', </v>
      </c>
      <c r="T67" t="str">
        <f t="shared" si="27"/>
        <v xml:space="preserve">Seq: 66, </v>
      </c>
      <c r="U67" t="str">
        <f t="shared" si="28"/>
        <v xml:space="preserve">CatCode: 'CORP_RC_OT_SALOTASS', </v>
      </c>
      <c r="V67" t="str">
        <f t="shared" ref="V67:V98" si="29">D$1 &amp; ": '" &amp; D67 &amp; "', "</f>
        <v xml:space="preserve">Item: 'Sales / Total Assets', </v>
      </c>
      <c r="W67" t="str">
        <f t="shared" ref="W67:W98" si="30">E$1 &amp; ": '" &amp; E67 &amp; "', "</f>
        <v xml:space="preserve">ItemType: 'CALC_ITEM', </v>
      </c>
      <c r="X67" t="str">
        <f t="shared" ref="X67:X98" si="31">F$1 &amp; ": '" &amp; F67 &amp; "', "</f>
        <v xml:space="preserve">Formula: '(Y0.SR *  12 / Y0.MthCover) / Y0.TA', </v>
      </c>
      <c r="Y67" t="str">
        <f t="shared" ref="Y67:Y98" si="32">G$1 &amp; ": '" &amp; G67 &amp; "', "</f>
        <v xml:space="preserve">DependentItems: '', </v>
      </c>
      <c r="Z67" t="str">
        <f t="shared" ref="Z67:Z108" si="33">H$1 &amp; ": '" &amp; H67 &amp; "', "</f>
        <v xml:space="preserve">Format: '', </v>
      </c>
      <c r="AA67" t="str">
        <f t="shared" ref="AA67:AA107" si="34" xml:space="preserve"> I$1 &amp; ": " &amp; IF(I67="","null", I67) &amp; ", "</f>
        <v xml:space="preserve">AmtYr1: null, </v>
      </c>
      <c r="AB67" t="str">
        <f t="shared" ref="AB67:AB107" si="35" xml:space="preserve"> J$1 &amp; ": " &amp; IF(J67="","null", J67) &amp; ", "</f>
        <v xml:space="preserve">AmtYr2: null, </v>
      </c>
      <c r="AC67" t="str">
        <f t="shared" ref="AC67:AC107" si="36" xml:space="preserve"> K$1 &amp; ": " &amp; IF(K67="","null", K67) &amp; ", "</f>
        <v xml:space="preserve">AmtYr3: null, </v>
      </c>
      <c r="AD67" t="str">
        <f t="shared" ref="AD67:AD107" si="37" xml:space="preserve"> L$1 &amp; ": " &amp; IF(L67="","null", L67) &amp; ", "</f>
        <v xml:space="preserve">AmtYr4: null, </v>
      </c>
      <c r="AE67" t="str">
        <f t="shared" ref="AE67:AE107" si="38" xml:space="preserve"> M$1 &amp; ": " &amp; IF(M67="","null", M67) &amp; ", "</f>
        <v xml:space="preserve">AmtYr5: null, </v>
      </c>
      <c r="AF67" t="str">
        <f t="shared" ref="AF67:AF107" si="39" xml:space="preserve"> N$1 &amp; ": '" &amp; N67 &amp; "', "</f>
        <v xml:space="preserve">NoteYr1: '', </v>
      </c>
      <c r="AG67" t="str">
        <f t="shared" ref="AG67:AG107" si="40" xml:space="preserve"> O$1 &amp; ": '" &amp; O67 &amp; "', "</f>
        <v xml:space="preserve">NoteYr2: '', </v>
      </c>
      <c r="AH67" t="str">
        <f t="shared" ref="AH67:AH107" si="41" xml:space="preserve"> P$1 &amp; ": '" &amp; P67 &amp; "', "</f>
        <v xml:space="preserve">NoteYr3: '', </v>
      </c>
      <c r="AI67" t="str">
        <f t="shared" ref="AI67:AI107" si="42" xml:space="preserve"> Q$1 &amp; ": '" &amp; Q67 &amp; "', "</f>
        <v xml:space="preserve">NoteYr4: '', </v>
      </c>
      <c r="AJ67" t="str">
        <f t="shared" ref="AJ67:AJ107" si="43" xml:space="preserve"> R$1 &amp; ": '" &amp; R67 &amp; "', },"</f>
        <v>NoteYr5: '', },</v>
      </c>
      <c r="AK67" t="str">
        <f t="shared" ref="AK67:AK108" si="44">S67&amp;T67&amp;U67&amp;V67&amp;W67&amp;X67&amp;Y67&amp;Z67&amp;AA67&amp;AB67&amp;AC67&amp;AD67&amp;AE67&amp;AF67&amp;AG67&amp;AH67&amp;AI67&amp;AJ67</f>
        <v>{ FssType: 'RATIO', Seq: 66, CatCode: 'CORP_RC_OT_SALOTASS', Item: 'Sales / Total Assets', ItemType: 'CALC_ITEM', Formula: '(Y0.SR *  12 / Y0.MthCover) / Y0.TA', DependentItems: '', Format: '', AmtYr1: null, AmtYr2: null, AmtYr3: null, AmtYr4: null, AmtYr5: null, NoteYr1: '', NoteYr2: '', NoteYr3: '', NoteYr4: '', NoteYr5: '', },</v>
      </c>
    </row>
    <row r="68" spans="1:37" x14ac:dyDescent="0.35">
      <c r="A68" t="s">
        <v>398</v>
      </c>
      <c r="B68" t="s">
        <v>434</v>
      </c>
      <c r="C68">
        <v>67</v>
      </c>
      <c r="D68" t="s">
        <v>524</v>
      </c>
      <c r="E68" t="s">
        <v>758</v>
      </c>
      <c r="F68" t="s">
        <v>735</v>
      </c>
      <c r="S68" t="str">
        <f t="shared" si="26"/>
        <v xml:space="preserve">{ FssType: 'RATIO', </v>
      </c>
      <c r="T68" t="str">
        <f t="shared" si="27"/>
        <v xml:space="preserve">Seq: 67, </v>
      </c>
      <c r="U68" t="str">
        <f t="shared" si="28"/>
        <v xml:space="preserve">CatCode: 'CORP_RC_OT_DEPREXPONFIXASS', </v>
      </c>
      <c r="V68" t="str">
        <f t="shared" si="29"/>
        <v xml:space="preserve">Item: 'Dep Exp / Net Fixed Assets', </v>
      </c>
      <c r="W68" t="str">
        <f t="shared" si="30"/>
        <v xml:space="preserve">ItemType: 'CALC_ITEM', </v>
      </c>
      <c r="X68" t="str">
        <f t="shared" si="31"/>
        <v xml:space="preserve">Formula: '( -Y0.DEP * 12 / Y0.MthCover  ) / ( Y0.NFA ) ', </v>
      </c>
      <c r="Y68" t="str">
        <f t="shared" si="32"/>
        <v xml:space="preserve">DependentItems: '', </v>
      </c>
      <c r="Z68" t="str">
        <f t="shared" si="33"/>
        <v xml:space="preserve">Format: '', </v>
      </c>
      <c r="AA68" t="str">
        <f t="shared" si="34"/>
        <v xml:space="preserve">AmtYr1: null, </v>
      </c>
      <c r="AB68" t="str">
        <f t="shared" si="35"/>
        <v xml:space="preserve">AmtYr2: null, </v>
      </c>
      <c r="AC68" t="str">
        <f t="shared" si="36"/>
        <v xml:space="preserve">AmtYr3: null, </v>
      </c>
      <c r="AD68" t="str">
        <f t="shared" si="37"/>
        <v xml:space="preserve">AmtYr4: null, </v>
      </c>
      <c r="AE68" t="str">
        <f t="shared" si="38"/>
        <v xml:space="preserve">AmtYr5: null, </v>
      </c>
      <c r="AF68" t="str">
        <f t="shared" si="39"/>
        <v xml:space="preserve">NoteYr1: '', </v>
      </c>
      <c r="AG68" t="str">
        <f t="shared" si="40"/>
        <v xml:space="preserve">NoteYr2: '', </v>
      </c>
      <c r="AH68" t="str">
        <f t="shared" si="41"/>
        <v xml:space="preserve">NoteYr3: '', </v>
      </c>
      <c r="AI68" t="str">
        <f t="shared" si="42"/>
        <v xml:space="preserve">NoteYr4: '', </v>
      </c>
      <c r="AJ68" t="str">
        <f t="shared" si="43"/>
        <v>NoteYr5: '', },</v>
      </c>
      <c r="AK68" t="str">
        <f t="shared" si="44"/>
        <v>{ FssType: 'RATIO', Seq: 67, CatCode: 'CORP_RC_OT_DEPREXPONFIXASS', Item: 'Dep Exp / Net Fixed Assets', ItemType: 'CALC_ITEM', Formula: '( -Y0.DEP * 12 / Y0.MthCover  ) / ( Y0.NFA ) ', DependentItems: '', Format: '', AmtYr1: null, AmtYr2: null, AmtYr3: null, AmtYr4: null, AmtYr5: null, NoteYr1: '', NoteYr2: '', NoteYr3: '', NoteYr4: '', NoteYr5: '', },</v>
      </c>
    </row>
    <row r="69" spans="1:37" x14ac:dyDescent="0.35">
      <c r="A69" t="s">
        <v>398</v>
      </c>
      <c r="B69" t="s">
        <v>435</v>
      </c>
      <c r="C69">
        <v>68</v>
      </c>
      <c r="D69" t="s">
        <v>525</v>
      </c>
      <c r="E69" t="s">
        <v>758</v>
      </c>
      <c r="F69" t="s">
        <v>696</v>
      </c>
      <c r="S69" t="str">
        <f t="shared" si="26"/>
        <v xml:space="preserve">{ FssType: 'RATIO', </v>
      </c>
      <c r="T69" t="str">
        <f t="shared" si="27"/>
        <v xml:space="preserve">Seq: 68, </v>
      </c>
      <c r="U69" t="str">
        <f t="shared" si="28"/>
        <v xml:space="preserve">CatCode: 'CORP_RC_OT_CPFAODEPREXP', </v>
      </c>
      <c r="V69" t="str">
        <f t="shared" si="29"/>
        <v xml:space="preserve">Item: 'Cash paid for Fixed Assets / Dep Exp', </v>
      </c>
      <c r="W69" t="str">
        <f t="shared" si="30"/>
        <v xml:space="preserve">ItemType: 'CALC_ITEM', </v>
      </c>
      <c r="X69" t="str">
        <f t="shared" si="31"/>
        <v xml:space="preserve">Formula: '(Y0.CORP_CF_FA ) / ( Y0.DEP )', </v>
      </c>
      <c r="Y69" t="str">
        <f t="shared" si="32"/>
        <v xml:space="preserve">DependentItems: '', </v>
      </c>
      <c r="Z69" t="str">
        <f t="shared" si="33"/>
        <v xml:space="preserve">Format: '', </v>
      </c>
      <c r="AA69" t="str">
        <f t="shared" si="34"/>
        <v xml:space="preserve">AmtYr1: null, </v>
      </c>
      <c r="AB69" t="str">
        <f t="shared" si="35"/>
        <v xml:space="preserve">AmtYr2: null, </v>
      </c>
      <c r="AC69" t="str">
        <f t="shared" si="36"/>
        <v xml:space="preserve">AmtYr3: null, </v>
      </c>
      <c r="AD69" t="str">
        <f t="shared" si="37"/>
        <v xml:space="preserve">AmtYr4: null, </v>
      </c>
      <c r="AE69" t="str">
        <f t="shared" si="38"/>
        <v xml:space="preserve">AmtYr5: null, </v>
      </c>
      <c r="AF69" t="str">
        <f t="shared" si="39"/>
        <v xml:space="preserve">NoteYr1: '', </v>
      </c>
      <c r="AG69" t="str">
        <f t="shared" si="40"/>
        <v xml:space="preserve">NoteYr2: '', </v>
      </c>
      <c r="AH69" t="str">
        <f t="shared" si="41"/>
        <v xml:space="preserve">NoteYr3: '', </v>
      </c>
      <c r="AI69" t="str">
        <f t="shared" si="42"/>
        <v xml:space="preserve">NoteYr4: '', </v>
      </c>
      <c r="AJ69" t="str">
        <f t="shared" si="43"/>
        <v>NoteYr5: '', },</v>
      </c>
      <c r="AK69" t="str">
        <f t="shared" si="44"/>
        <v>{ FssType: 'RATIO', Seq: 68, CatCode: 'CORP_RC_OT_CPFAODEPREXP', Item: 'Cash paid for Fixed Assets / Dep Exp', ItemType: 'CALC_ITEM', Formula: '(Y0.CORP_CF_FA ) / ( Y0.DEP )', DependentItems: '', Format: '', AmtYr1: null, AmtYr2: null, AmtYr3: null, AmtYr4: null, AmtYr5: null, NoteYr1: '', NoteYr2: '', NoteYr3: '', NoteYr4: '', NoteYr5: '', },</v>
      </c>
    </row>
    <row r="70" spans="1:37" x14ac:dyDescent="0.35">
      <c r="A70" t="s">
        <v>398</v>
      </c>
      <c r="C70">
        <v>69</v>
      </c>
      <c r="S70" t="str">
        <f t="shared" si="26"/>
        <v xml:space="preserve">{ FssType: 'RATIO', </v>
      </c>
      <c r="T70" t="str">
        <f t="shared" si="27"/>
        <v xml:space="preserve">Seq: 69, </v>
      </c>
      <c r="U70" t="str">
        <f t="shared" si="28"/>
        <v xml:space="preserve">CatCode: '', </v>
      </c>
      <c r="V70" t="str">
        <f t="shared" si="29"/>
        <v xml:space="preserve">Item: '', </v>
      </c>
      <c r="W70" t="str">
        <f t="shared" si="30"/>
        <v xml:space="preserve">ItemType: '', </v>
      </c>
      <c r="X70" t="str">
        <f t="shared" si="31"/>
        <v xml:space="preserve">Formula: '', </v>
      </c>
      <c r="Y70" t="str">
        <f t="shared" si="32"/>
        <v xml:space="preserve">DependentItems: '', </v>
      </c>
      <c r="Z70" t="str">
        <f t="shared" si="33"/>
        <v xml:space="preserve">Format: '', </v>
      </c>
      <c r="AA70" t="str">
        <f t="shared" si="34"/>
        <v xml:space="preserve">AmtYr1: null, </v>
      </c>
      <c r="AB70" t="str">
        <f t="shared" si="35"/>
        <v xml:space="preserve">AmtYr2: null, </v>
      </c>
      <c r="AC70" t="str">
        <f t="shared" si="36"/>
        <v xml:space="preserve">AmtYr3: null, </v>
      </c>
      <c r="AD70" t="str">
        <f t="shared" si="37"/>
        <v xml:space="preserve">AmtYr4: null, </v>
      </c>
      <c r="AE70" t="str">
        <f t="shared" si="38"/>
        <v xml:space="preserve">AmtYr5: null, </v>
      </c>
      <c r="AF70" t="str">
        <f t="shared" si="39"/>
        <v xml:space="preserve">NoteYr1: '', </v>
      </c>
      <c r="AG70" t="str">
        <f t="shared" si="40"/>
        <v xml:space="preserve">NoteYr2: '', </v>
      </c>
      <c r="AH70" t="str">
        <f t="shared" si="41"/>
        <v xml:space="preserve">NoteYr3: '', </v>
      </c>
      <c r="AI70" t="str">
        <f t="shared" si="42"/>
        <v xml:space="preserve">NoteYr4: '', </v>
      </c>
      <c r="AJ70" t="str">
        <f t="shared" si="43"/>
        <v>NoteYr5: '', },</v>
      </c>
      <c r="AK70" t="str">
        <f t="shared" si="44"/>
        <v>{ FssType: 'RATIO', Seq: 69, CatCode: '', Item: '', ItemType: '', Formula: '', DependentItems: '', Format: '', AmtYr1: null, AmtYr2: null, AmtYr3: null, AmtYr4: null, AmtYr5: null, NoteYr1: '', NoteYr2: '', NoteYr3: '', NoteYr4: '', NoteYr5: '', },</v>
      </c>
    </row>
    <row r="71" spans="1:37" x14ac:dyDescent="0.35">
      <c r="A71" t="s">
        <v>398</v>
      </c>
      <c r="C71">
        <v>70</v>
      </c>
      <c r="D71" t="s">
        <v>526</v>
      </c>
      <c r="E71" t="s">
        <v>760</v>
      </c>
      <c r="S71" t="str">
        <f t="shared" si="26"/>
        <v xml:space="preserve">{ FssType: 'RATIO', </v>
      </c>
      <c r="T71" t="str">
        <f t="shared" si="27"/>
        <v xml:space="preserve">Seq: 70, </v>
      </c>
      <c r="U71" t="str">
        <f t="shared" si="28"/>
        <v xml:space="preserve">CatCode: '', </v>
      </c>
      <c r="V71" t="str">
        <f t="shared" si="29"/>
        <v xml:space="preserve">Item: 'NBFI Model - Ratios', </v>
      </c>
      <c r="W71" t="str">
        <f t="shared" si="30"/>
        <v xml:space="preserve">ItemType: 'DISPLAY_BOLD', </v>
      </c>
      <c r="X71" t="str">
        <f t="shared" si="31"/>
        <v xml:space="preserve">Formula: '', </v>
      </c>
      <c r="Y71" t="str">
        <f t="shared" si="32"/>
        <v xml:space="preserve">DependentItems: '', </v>
      </c>
      <c r="Z71" t="str">
        <f t="shared" si="33"/>
        <v xml:space="preserve">Format: '', </v>
      </c>
      <c r="AA71" t="str">
        <f t="shared" si="34"/>
        <v xml:space="preserve">AmtYr1: null, </v>
      </c>
      <c r="AB71" t="str">
        <f t="shared" si="35"/>
        <v xml:space="preserve">AmtYr2: null, </v>
      </c>
      <c r="AC71" t="str">
        <f t="shared" si="36"/>
        <v xml:space="preserve">AmtYr3: null, </v>
      </c>
      <c r="AD71" t="str">
        <f t="shared" si="37"/>
        <v xml:space="preserve">AmtYr4: null, </v>
      </c>
      <c r="AE71" t="str">
        <f t="shared" si="38"/>
        <v xml:space="preserve">AmtYr5: null, </v>
      </c>
      <c r="AF71" t="str">
        <f t="shared" si="39"/>
        <v xml:space="preserve">NoteYr1: '', </v>
      </c>
      <c r="AG71" t="str">
        <f t="shared" si="40"/>
        <v xml:space="preserve">NoteYr2: '', </v>
      </c>
      <c r="AH71" t="str">
        <f t="shared" si="41"/>
        <v xml:space="preserve">NoteYr3: '', </v>
      </c>
      <c r="AI71" t="str">
        <f t="shared" si="42"/>
        <v xml:space="preserve">NoteYr4: '', </v>
      </c>
      <c r="AJ71" t="str">
        <f t="shared" si="43"/>
        <v>NoteYr5: '', },</v>
      </c>
      <c r="AK71" t="str">
        <f t="shared" si="44"/>
        <v>{ FssType: 'RATIO', Seq: 70, CatCode: '', Item: 'NBFI Model - Ratios', ItemType: 'DISPLAY_BOLD', Formula: '', DependentItems: '', Format: '', AmtYr1: null, AmtYr2: null, AmtYr3: null, AmtYr4: null, AmtYr5: null, NoteYr1: '', NoteYr2: '', NoteYr3: '', NoteYr4: '', NoteYr5: '', },</v>
      </c>
    </row>
    <row r="72" spans="1:37" x14ac:dyDescent="0.35">
      <c r="A72" t="s">
        <v>398</v>
      </c>
      <c r="B72" t="s">
        <v>436</v>
      </c>
      <c r="C72">
        <v>71</v>
      </c>
      <c r="D72" t="s">
        <v>527</v>
      </c>
      <c r="E72" t="s">
        <v>758</v>
      </c>
      <c r="F72" t="s">
        <v>736</v>
      </c>
      <c r="S72" t="str">
        <f t="shared" si="26"/>
        <v xml:space="preserve">{ FssType: 'RATIO', </v>
      </c>
      <c r="T72" t="str">
        <f t="shared" si="27"/>
        <v xml:space="preserve">Seq: 71, </v>
      </c>
      <c r="U72" t="str">
        <f t="shared" si="28"/>
        <v xml:space="preserve">CatCode: 'CORP_RC_NB_ROE', </v>
      </c>
      <c r="V72" t="str">
        <f t="shared" si="29"/>
        <v xml:space="preserve">Item: 'ROE (EBT)', </v>
      </c>
      <c r="W72" t="str">
        <f t="shared" si="30"/>
        <v xml:space="preserve">ItemType: 'CALC_ITEM', </v>
      </c>
      <c r="X72" t="str">
        <f t="shared" si="31"/>
        <v xml:space="preserve">Formula: '(Y0.NPBT * 12 / Y0.MthCover)  / ( Y0.NW - Y0.INT )  ', </v>
      </c>
      <c r="Y72" t="str">
        <f t="shared" si="32"/>
        <v xml:space="preserve">DependentItems: '', </v>
      </c>
      <c r="Z72" t="str">
        <f t="shared" si="33"/>
        <v xml:space="preserve">Format: '', </v>
      </c>
      <c r="AA72" t="str">
        <f t="shared" si="34"/>
        <v xml:space="preserve">AmtYr1: null, </v>
      </c>
      <c r="AB72" t="str">
        <f t="shared" si="35"/>
        <v xml:space="preserve">AmtYr2: null, </v>
      </c>
      <c r="AC72" t="str">
        <f t="shared" si="36"/>
        <v xml:space="preserve">AmtYr3: null, </v>
      </c>
      <c r="AD72" t="str">
        <f t="shared" si="37"/>
        <v xml:space="preserve">AmtYr4: null, </v>
      </c>
      <c r="AE72" t="str">
        <f t="shared" si="38"/>
        <v xml:space="preserve">AmtYr5: null, </v>
      </c>
      <c r="AF72" t="str">
        <f t="shared" si="39"/>
        <v xml:space="preserve">NoteYr1: '', </v>
      </c>
      <c r="AG72" t="str">
        <f t="shared" si="40"/>
        <v xml:space="preserve">NoteYr2: '', </v>
      </c>
      <c r="AH72" t="str">
        <f t="shared" si="41"/>
        <v xml:space="preserve">NoteYr3: '', </v>
      </c>
      <c r="AI72" t="str">
        <f t="shared" si="42"/>
        <v xml:space="preserve">NoteYr4: '', </v>
      </c>
      <c r="AJ72" t="str">
        <f t="shared" si="43"/>
        <v>NoteYr5: '', },</v>
      </c>
      <c r="AK72" t="str">
        <f t="shared" si="44"/>
        <v>{ FssType: 'RATIO', Seq: 71, CatCode: 'CORP_RC_NB_ROE', Item: 'ROE (EBT)', ItemType: 'CALC_ITEM', Formula: '(Y0.NPBT * 12 / Y0.MthCover)  / ( Y0.NW - Y0.INT )  ', DependentItems: '', Format: '', AmtYr1: null, AmtYr2: null, AmtYr3: null, AmtYr4: null, AmtYr5: null, NoteYr1: '', NoteYr2: '', NoteYr3: '', NoteYr4: '', NoteYr5: '', },</v>
      </c>
    </row>
    <row r="73" spans="1:37" x14ac:dyDescent="0.35">
      <c r="A73" t="s">
        <v>398</v>
      </c>
      <c r="B73" t="s">
        <v>437</v>
      </c>
      <c r="C73">
        <v>72</v>
      </c>
      <c r="D73" t="s">
        <v>528</v>
      </c>
      <c r="E73" t="s">
        <v>758</v>
      </c>
      <c r="F73" t="s">
        <v>708</v>
      </c>
      <c r="S73" t="str">
        <f t="shared" si="26"/>
        <v xml:space="preserve">{ FssType: 'RATIO', </v>
      </c>
      <c r="T73" t="str">
        <f t="shared" si="27"/>
        <v xml:space="preserve">Seq: 72, </v>
      </c>
      <c r="U73" t="str">
        <f t="shared" si="28"/>
        <v xml:space="preserve">CatCode: 'CORP_RC_NB_TDEBTOTLIAB', </v>
      </c>
      <c r="V73" t="str">
        <f t="shared" si="29"/>
        <v xml:space="preserve">Item: 'Total Debt / Total Liabilities', </v>
      </c>
      <c r="W73" t="str">
        <f t="shared" si="30"/>
        <v xml:space="preserve">ItemType: 'CALC_ITEM', </v>
      </c>
      <c r="X73" t="str">
        <f t="shared" si="31"/>
        <v xml:space="preserve">Formula: ' ( Y0.STD + Y0.CPLTD + Y0.LTD + Y0.SDOCB + Y0.RPL ) / (Y0.TL) ', </v>
      </c>
      <c r="Y73" t="str">
        <f t="shared" si="32"/>
        <v xml:space="preserve">DependentItems: '', </v>
      </c>
      <c r="Z73" t="str">
        <f t="shared" si="33"/>
        <v xml:space="preserve">Format: '', </v>
      </c>
      <c r="AA73" t="str">
        <f t="shared" si="34"/>
        <v xml:space="preserve">AmtYr1: null, </v>
      </c>
      <c r="AB73" t="str">
        <f t="shared" si="35"/>
        <v xml:space="preserve">AmtYr2: null, </v>
      </c>
      <c r="AC73" t="str">
        <f t="shared" si="36"/>
        <v xml:space="preserve">AmtYr3: null, </v>
      </c>
      <c r="AD73" t="str">
        <f t="shared" si="37"/>
        <v xml:space="preserve">AmtYr4: null, </v>
      </c>
      <c r="AE73" t="str">
        <f t="shared" si="38"/>
        <v xml:space="preserve">AmtYr5: null, </v>
      </c>
      <c r="AF73" t="str">
        <f t="shared" si="39"/>
        <v xml:space="preserve">NoteYr1: '', </v>
      </c>
      <c r="AG73" t="str">
        <f t="shared" si="40"/>
        <v xml:space="preserve">NoteYr2: '', </v>
      </c>
      <c r="AH73" t="str">
        <f t="shared" si="41"/>
        <v xml:space="preserve">NoteYr3: '', </v>
      </c>
      <c r="AI73" t="str">
        <f t="shared" si="42"/>
        <v xml:space="preserve">NoteYr4: '', </v>
      </c>
      <c r="AJ73" t="str">
        <f t="shared" si="43"/>
        <v>NoteYr5: '', },</v>
      </c>
      <c r="AK73" t="str">
        <f t="shared" si="44"/>
        <v>{ FssType: 'RATIO', Seq: 72, CatCode: 'CORP_RC_NB_TDEBTOTLIAB', Item: 'Total Debt / Total Liabilities', ItemType: 'CALC_ITEM', Formula: ' ( Y0.STD + Y0.CPLTD + Y0.LTD + Y0.SDOCB + Y0.RPL ) / (Y0.TL) ', DependentItems: '', Format: '', AmtYr1: null, AmtYr2: null, AmtYr3: null, AmtYr4: null, AmtYr5: null, NoteYr1: '', NoteYr2: '', NoteYr3: '', NoteYr4: '', NoteYr5: '', },</v>
      </c>
    </row>
    <row r="74" spans="1:37" x14ac:dyDescent="0.35">
      <c r="A74" t="s">
        <v>398</v>
      </c>
      <c r="B74" t="s">
        <v>438</v>
      </c>
      <c r="C74">
        <v>73</v>
      </c>
      <c r="D74" t="s">
        <v>529</v>
      </c>
      <c r="E74" t="s">
        <v>758</v>
      </c>
      <c r="F74" t="s">
        <v>709</v>
      </c>
      <c r="S74" t="str">
        <f t="shared" si="26"/>
        <v xml:space="preserve">{ FssType: 'RATIO', </v>
      </c>
      <c r="T74" t="str">
        <f t="shared" si="27"/>
        <v xml:space="preserve">Seq: 73, </v>
      </c>
      <c r="U74" t="str">
        <f t="shared" si="28"/>
        <v xml:space="preserve">CatCode: 'CORP_RC_NB_TDEBTOEQTDEBT', </v>
      </c>
      <c r="V74" t="str">
        <f t="shared" si="29"/>
        <v xml:space="preserve">Item: 'Total Debt / (Equity + Total Debt)', </v>
      </c>
      <c r="W74" t="str">
        <f t="shared" si="30"/>
        <v xml:space="preserve">ItemType: 'CALC_ITEM', </v>
      </c>
      <c r="X74" t="str">
        <f t="shared" si="31"/>
        <v xml:space="preserve">Formula: '( Y0.STD + Y0.CPLTD + Y0.LTD + Y0.SDOCB + Y0.RPL ) / ( Y0.NW - Y0.INT + Y0.STD + Y0.CPLTD + Y0.LTD + Y0.SDOCB + Y0.RPL )', </v>
      </c>
      <c r="Y74" t="str">
        <f t="shared" si="32"/>
        <v xml:space="preserve">DependentItems: '', </v>
      </c>
      <c r="Z74" t="str">
        <f t="shared" si="33"/>
        <v xml:space="preserve">Format: '', </v>
      </c>
      <c r="AA74" t="str">
        <f t="shared" si="34"/>
        <v xml:space="preserve">AmtYr1: null, </v>
      </c>
      <c r="AB74" t="str">
        <f t="shared" si="35"/>
        <v xml:space="preserve">AmtYr2: null, </v>
      </c>
      <c r="AC74" t="str">
        <f t="shared" si="36"/>
        <v xml:space="preserve">AmtYr3: null, </v>
      </c>
      <c r="AD74" t="str">
        <f t="shared" si="37"/>
        <v xml:space="preserve">AmtYr4: null, </v>
      </c>
      <c r="AE74" t="str">
        <f t="shared" si="38"/>
        <v xml:space="preserve">AmtYr5: null, </v>
      </c>
      <c r="AF74" t="str">
        <f t="shared" si="39"/>
        <v xml:space="preserve">NoteYr1: '', </v>
      </c>
      <c r="AG74" t="str">
        <f t="shared" si="40"/>
        <v xml:space="preserve">NoteYr2: '', </v>
      </c>
      <c r="AH74" t="str">
        <f t="shared" si="41"/>
        <v xml:space="preserve">NoteYr3: '', </v>
      </c>
      <c r="AI74" t="str">
        <f t="shared" si="42"/>
        <v xml:space="preserve">NoteYr4: '', </v>
      </c>
      <c r="AJ74" t="str">
        <f t="shared" si="43"/>
        <v>NoteYr5: '', },</v>
      </c>
      <c r="AK74" t="str">
        <f t="shared" si="44"/>
        <v>{ FssType: 'RATIO', Seq: 73, CatCode: 'CORP_RC_NB_TDEBTOEQTDEBT', Item: 'Total Debt / (Equity + Total Debt)', ItemType: 'CALC_ITEM', Formula: '( Y0.STD + Y0.CPLTD + Y0.LTD + Y0.SDOCB + Y0.RPL ) / ( Y0.NW - Y0.INT + Y0.STD + Y0.CPLTD + Y0.LTD + Y0.SDOCB + Y0.RPL )', DependentItems: '', Format: '', AmtYr1: null, AmtYr2: null, AmtYr3: null, AmtYr4: null, AmtYr5: null, NoteYr1: '', NoteYr2: '', NoteYr3: '', NoteYr4: '', NoteYr5: '', },</v>
      </c>
    </row>
    <row r="75" spans="1:37" x14ac:dyDescent="0.35">
      <c r="A75" t="s">
        <v>398</v>
      </c>
      <c r="B75" t="s">
        <v>439</v>
      </c>
      <c r="C75">
        <v>74</v>
      </c>
      <c r="D75" t="s">
        <v>530</v>
      </c>
      <c r="E75" t="s">
        <v>758</v>
      </c>
      <c r="F75" t="s">
        <v>710</v>
      </c>
      <c r="S75" t="str">
        <f t="shared" si="26"/>
        <v xml:space="preserve">{ FssType: 'RATIO', </v>
      </c>
      <c r="T75" t="str">
        <f t="shared" si="27"/>
        <v xml:space="preserve">Seq: 74, </v>
      </c>
      <c r="U75" t="str">
        <f t="shared" si="28"/>
        <v xml:space="preserve">CatCode: 'CORP_RC_NB_QTMOFCAP', </v>
      </c>
      <c r="V75" t="str">
        <f t="shared" si="29"/>
        <v xml:space="preserve">Item: 'Quantum of Capital', </v>
      </c>
      <c r="W75" t="str">
        <f t="shared" si="30"/>
        <v xml:space="preserve">ItemType: 'CALC_ITEM', </v>
      </c>
      <c r="X75" t="str">
        <f t="shared" si="31"/>
        <v xml:space="preserve">Formula: 'Y0.NW - ( Y0.INT + Y0.RR + Y0.FXGLR + Y0.SDQU ) ', </v>
      </c>
      <c r="Y75" t="str">
        <f t="shared" si="32"/>
        <v xml:space="preserve">DependentItems: '', </v>
      </c>
      <c r="Z75" t="str">
        <f t="shared" si="33"/>
        <v xml:space="preserve">Format: '', </v>
      </c>
      <c r="AA75" t="str">
        <f t="shared" si="34"/>
        <v xml:space="preserve">AmtYr1: null, </v>
      </c>
      <c r="AB75" t="str">
        <f t="shared" si="35"/>
        <v xml:space="preserve">AmtYr2: null, </v>
      </c>
      <c r="AC75" t="str">
        <f t="shared" si="36"/>
        <v xml:space="preserve">AmtYr3: null, </v>
      </c>
      <c r="AD75" t="str">
        <f t="shared" si="37"/>
        <v xml:space="preserve">AmtYr4: null, </v>
      </c>
      <c r="AE75" t="str">
        <f t="shared" si="38"/>
        <v xml:space="preserve">AmtYr5: null, </v>
      </c>
      <c r="AF75" t="str">
        <f t="shared" si="39"/>
        <v xml:space="preserve">NoteYr1: '', </v>
      </c>
      <c r="AG75" t="str">
        <f t="shared" si="40"/>
        <v xml:space="preserve">NoteYr2: '', </v>
      </c>
      <c r="AH75" t="str">
        <f t="shared" si="41"/>
        <v xml:space="preserve">NoteYr3: '', </v>
      </c>
      <c r="AI75" t="str">
        <f t="shared" si="42"/>
        <v xml:space="preserve">NoteYr4: '', </v>
      </c>
      <c r="AJ75" t="str">
        <f t="shared" si="43"/>
        <v>NoteYr5: '', },</v>
      </c>
      <c r="AK75" t="str">
        <f t="shared" si="44"/>
        <v>{ FssType: 'RATIO', Seq: 74, CatCode: 'CORP_RC_NB_QTMOFCAP', Item: 'Quantum of Capital', ItemType: 'CALC_ITEM', Formula: 'Y0.NW - ( Y0.INT + Y0.RR + Y0.FXGLR + Y0.SDQU ) ', DependentItems: '', Format: '', AmtYr1: null, AmtYr2: null, AmtYr3: null, AmtYr4: null, AmtYr5: null, NoteYr1: '', NoteYr2: '', NoteYr3: '', NoteYr4: '', NoteYr5: '', },</v>
      </c>
    </row>
    <row r="76" spans="1:37" x14ac:dyDescent="0.35">
      <c r="A76" t="s">
        <v>398</v>
      </c>
      <c r="C76">
        <v>75</v>
      </c>
      <c r="S76" t="str">
        <f t="shared" si="26"/>
        <v xml:space="preserve">{ FssType: 'RATIO', </v>
      </c>
      <c r="T76" t="str">
        <f t="shared" si="27"/>
        <v xml:space="preserve">Seq: 75, </v>
      </c>
      <c r="U76" t="str">
        <f t="shared" si="28"/>
        <v xml:space="preserve">CatCode: '', </v>
      </c>
      <c r="V76" t="str">
        <f t="shared" si="29"/>
        <v xml:space="preserve">Item: '', </v>
      </c>
      <c r="W76" t="str">
        <f t="shared" si="30"/>
        <v xml:space="preserve">ItemType: '', </v>
      </c>
      <c r="X76" t="str">
        <f t="shared" si="31"/>
        <v xml:space="preserve">Formula: '', </v>
      </c>
      <c r="Y76" t="str">
        <f t="shared" si="32"/>
        <v xml:space="preserve">DependentItems: '', </v>
      </c>
      <c r="Z76" t="str">
        <f t="shared" si="33"/>
        <v xml:space="preserve">Format: '', </v>
      </c>
      <c r="AA76" t="str">
        <f t="shared" si="34"/>
        <v xml:space="preserve">AmtYr1: null, </v>
      </c>
      <c r="AB76" t="str">
        <f t="shared" si="35"/>
        <v xml:space="preserve">AmtYr2: null, </v>
      </c>
      <c r="AC76" t="str">
        <f t="shared" si="36"/>
        <v xml:space="preserve">AmtYr3: null, </v>
      </c>
      <c r="AD76" t="str">
        <f t="shared" si="37"/>
        <v xml:space="preserve">AmtYr4: null, </v>
      </c>
      <c r="AE76" t="str">
        <f t="shared" si="38"/>
        <v xml:space="preserve">AmtYr5: null, </v>
      </c>
      <c r="AF76" t="str">
        <f t="shared" si="39"/>
        <v xml:space="preserve">NoteYr1: '', </v>
      </c>
      <c r="AG76" t="str">
        <f t="shared" si="40"/>
        <v xml:space="preserve">NoteYr2: '', </v>
      </c>
      <c r="AH76" t="str">
        <f t="shared" si="41"/>
        <v xml:space="preserve">NoteYr3: '', </v>
      </c>
      <c r="AI76" t="str">
        <f t="shared" si="42"/>
        <v xml:space="preserve">NoteYr4: '', </v>
      </c>
      <c r="AJ76" t="str">
        <f t="shared" si="43"/>
        <v>NoteYr5: '', },</v>
      </c>
      <c r="AK76" t="str">
        <f t="shared" si="44"/>
        <v>{ FssType: 'RATIO', Seq: 75, CatCode: '', Item: '', ItemType: '', Formula: '', DependentItems: '', Format: '', AmtYr1: null, AmtYr2: null, AmtYr3: null, AmtYr4: null, AmtYr5: null, NoteYr1: '', NoteYr2: '', NoteYr3: '', NoteYr4: '', NoteYr5: '', },</v>
      </c>
    </row>
    <row r="77" spans="1:37" x14ac:dyDescent="0.35">
      <c r="A77" t="s">
        <v>398</v>
      </c>
      <c r="C77">
        <v>76</v>
      </c>
      <c r="D77" t="s">
        <v>531</v>
      </c>
      <c r="E77" t="s">
        <v>760</v>
      </c>
      <c r="S77" t="str">
        <f t="shared" si="26"/>
        <v xml:space="preserve">{ FssType: 'RATIO', </v>
      </c>
      <c r="T77" t="str">
        <f t="shared" si="27"/>
        <v xml:space="preserve">Seq: 76, </v>
      </c>
      <c r="U77" t="str">
        <f t="shared" si="28"/>
        <v xml:space="preserve">CatCode: '', </v>
      </c>
      <c r="V77" t="str">
        <f t="shared" si="29"/>
        <v xml:space="preserve">Item: 'RECO Models - Ratios', </v>
      </c>
      <c r="W77" t="str">
        <f t="shared" si="30"/>
        <v xml:space="preserve">ItemType: 'DISPLAY_BOLD', </v>
      </c>
      <c r="X77" t="str">
        <f t="shared" si="31"/>
        <v xml:space="preserve">Formula: '', </v>
      </c>
      <c r="Y77" t="str">
        <f t="shared" si="32"/>
        <v xml:space="preserve">DependentItems: '', </v>
      </c>
      <c r="Z77" t="str">
        <f t="shared" si="33"/>
        <v xml:space="preserve">Format: '', </v>
      </c>
      <c r="AA77" t="str">
        <f t="shared" si="34"/>
        <v xml:space="preserve">AmtYr1: null, </v>
      </c>
      <c r="AB77" t="str">
        <f t="shared" si="35"/>
        <v xml:space="preserve">AmtYr2: null, </v>
      </c>
      <c r="AC77" t="str">
        <f t="shared" si="36"/>
        <v xml:space="preserve">AmtYr3: null, </v>
      </c>
      <c r="AD77" t="str">
        <f t="shared" si="37"/>
        <v xml:space="preserve">AmtYr4: null, </v>
      </c>
      <c r="AE77" t="str">
        <f t="shared" si="38"/>
        <v xml:space="preserve">AmtYr5: null, </v>
      </c>
      <c r="AF77" t="str">
        <f t="shared" si="39"/>
        <v xml:space="preserve">NoteYr1: '', </v>
      </c>
      <c r="AG77" t="str">
        <f t="shared" si="40"/>
        <v xml:space="preserve">NoteYr2: '', </v>
      </c>
      <c r="AH77" t="str">
        <f t="shared" si="41"/>
        <v xml:space="preserve">NoteYr3: '', </v>
      </c>
      <c r="AI77" t="str">
        <f t="shared" si="42"/>
        <v xml:space="preserve">NoteYr4: '', </v>
      </c>
      <c r="AJ77" t="str">
        <f t="shared" si="43"/>
        <v>NoteYr5: '', },</v>
      </c>
      <c r="AK77" t="str">
        <f t="shared" si="44"/>
        <v>{ FssType: 'RATIO', Seq: 76, CatCode: '', Item: 'RECO Models - Ratios', ItemType: 'DISPLAY_BOLD', Formula: '', DependentItems: '', Format: '', AmtYr1: null, AmtYr2: null, AmtYr3: null, AmtYr4: null, AmtYr5: null, NoteYr1: '', NoteYr2: '', NoteYr3: '', NoteYr4: '', NoteYr5: '', },</v>
      </c>
    </row>
    <row r="78" spans="1:37" x14ac:dyDescent="0.35">
      <c r="A78" t="s">
        <v>398</v>
      </c>
      <c r="B78" t="s">
        <v>440</v>
      </c>
      <c r="C78">
        <v>77</v>
      </c>
      <c r="D78" t="s">
        <v>532</v>
      </c>
      <c r="E78" t="s">
        <v>758</v>
      </c>
      <c r="F78" t="s">
        <v>737</v>
      </c>
      <c r="S78" t="str">
        <f t="shared" si="26"/>
        <v xml:space="preserve">{ FssType: 'RATIO', </v>
      </c>
      <c r="T78" t="str">
        <f t="shared" si="27"/>
        <v xml:space="preserve">Seq: 77, </v>
      </c>
      <c r="U78" t="str">
        <f t="shared" si="28"/>
        <v xml:space="preserve">CatCode: 'CORP_RC_RED_SAL', </v>
      </c>
      <c r="V78" t="str">
        <f t="shared" si="29"/>
        <v xml:space="preserve">Item: 'Sales', </v>
      </c>
      <c r="W78" t="str">
        <f t="shared" si="30"/>
        <v xml:space="preserve">ItemType: 'CALC_ITEM', </v>
      </c>
      <c r="X78" t="str">
        <f t="shared" si="31"/>
        <v xml:space="preserve">Formula: 'Y0.SR * 12 / Y0.MthCover ', </v>
      </c>
      <c r="Y78" t="str">
        <f t="shared" si="32"/>
        <v xml:space="preserve">DependentItems: '', </v>
      </c>
      <c r="Z78" t="str">
        <f t="shared" si="33"/>
        <v xml:space="preserve">Format: '', </v>
      </c>
      <c r="AA78" t="str">
        <f t="shared" si="34"/>
        <v xml:space="preserve">AmtYr1: null, </v>
      </c>
      <c r="AB78" t="str">
        <f t="shared" si="35"/>
        <v xml:space="preserve">AmtYr2: null, </v>
      </c>
      <c r="AC78" t="str">
        <f t="shared" si="36"/>
        <v xml:space="preserve">AmtYr3: null, </v>
      </c>
      <c r="AD78" t="str">
        <f t="shared" si="37"/>
        <v xml:space="preserve">AmtYr4: null, </v>
      </c>
      <c r="AE78" t="str">
        <f t="shared" si="38"/>
        <v xml:space="preserve">AmtYr5: null, </v>
      </c>
      <c r="AF78" t="str">
        <f t="shared" si="39"/>
        <v xml:space="preserve">NoteYr1: '', </v>
      </c>
      <c r="AG78" t="str">
        <f t="shared" si="40"/>
        <v xml:space="preserve">NoteYr2: '', </v>
      </c>
      <c r="AH78" t="str">
        <f t="shared" si="41"/>
        <v xml:space="preserve">NoteYr3: '', </v>
      </c>
      <c r="AI78" t="str">
        <f t="shared" si="42"/>
        <v xml:space="preserve">NoteYr4: '', </v>
      </c>
      <c r="AJ78" t="str">
        <f t="shared" si="43"/>
        <v>NoteYr5: '', },</v>
      </c>
      <c r="AK78" t="str">
        <f t="shared" si="44"/>
        <v>{ FssType: 'RATIO', Seq: 77, CatCode: 'CORP_RC_RED_SAL', Item: 'Sales', ItemType: 'CALC_ITEM', Formula: 'Y0.SR * 12 / Y0.MthCover ', DependentItems: '', Format: '', AmtYr1: null, AmtYr2: null, AmtYr3: null, AmtYr4: null, AmtYr5: null, NoteYr1: '', NoteYr2: '', NoteYr3: '', NoteYr4: '', NoteYr5: '', },</v>
      </c>
    </row>
    <row r="79" spans="1:37" x14ac:dyDescent="0.35">
      <c r="A79" t="s">
        <v>398</v>
      </c>
      <c r="B79" t="s">
        <v>441</v>
      </c>
      <c r="C79">
        <v>78</v>
      </c>
      <c r="D79" t="s">
        <v>533</v>
      </c>
      <c r="E79" t="s">
        <v>758</v>
      </c>
      <c r="F79" t="s">
        <v>711</v>
      </c>
      <c r="S79" t="str">
        <f t="shared" si="26"/>
        <v xml:space="preserve">{ FssType: 'RATIO', </v>
      </c>
      <c r="T79" t="str">
        <f t="shared" si="27"/>
        <v xml:space="preserve">Seq: 78, </v>
      </c>
      <c r="U79" t="str">
        <f t="shared" si="28"/>
        <v xml:space="preserve">CatCode: 'CORP_RC_RED_EBITINTCOVG', </v>
      </c>
      <c r="V79" t="str">
        <f t="shared" si="29"/>
        <v xml:space="preserve">Item: 'EBIT Interest coverage (x)', </v>
      </c>
      <c r="W79" t="str">
        <f t="shared" si="30"/>
        <v xml:space="preserve">ItemType: 'CALC_ITEM', </v>
      </c>
      <c r="X79" t="str">
        <f t="shared" si="31"/>
        <v xml:space="preserve">Formula: '( Y0.NPBT - Y0.IE  - Y0.II  + Y0.IOBSD )  / ( Y0.IOBSD - Y0.IE  - Y0.II )', </v>
      </c>
      <c r="Y79" t="str">
        <f t="shared" si="32"/>
        <v xml:space="preserve">DependentItems: '', </v>
      </c>
      <c r="Z79" t="str">
        <f t="shared" si="33"/>
        <v xml:space="preserve">Format: '', </v>
      </c>
      <c r="AA79" t="str">
        <f t="shared" si="34"/>
        <v xml:space="preserve">AmtYr1: null, </v>
      </c>
      <c r="AB79" t="str">
        <f t="shared" si="35"/>
        <v xml:space="preserve">AmtYr2: null, </v>
      </c>
      <c r="AC79" t="str">
        <f t="shared" si="36"/>
        <v xml:space="preserve">AmtYr3: null, </v>
      </c>
      <c r="AD79" t="str">
        <f t="shared" si="37"/>
        <v xml:space="preserve">AmtYr4: null, </v>
      </c>
      <c r="AE79" t="str">
        <f t="shared" si="38"/>
        <v xml:space="preserve">AmtYr5: null, </v>
      </c>
      <c r="AF79" t="str">
        <f t="shared" si="39"/>
        <v xml:space="preserve">NoteYr1: '', </v>
      </c>
      <c r="AG79" t="str">
        <f t="shared" si="40"/>
        <v xml:space="preserve">NoteYr2: '', </v>
      </c>
      <c r="AH79" t="str">
        <f t="shared" si="41"/>
        <v xml:space="preserve">NoteYr3: '', </v>
      </c>
      <c r="AI79" t="str">
        <f t="shared" si="42"/>
        <v xml:space="preserve">NoteYr4: '', </v>
      </c>
      <c r="AJ79" t="str">
        <f t="shared" si="43"/>
        <v>NoteYr5: '', },</v>
      </c>
      <c r="AK79" t="str">
        <f t="shared" si="44"/>
        <v>{ FssType: 'RATIO', Seq: 78, CatCode: 'CORP_RC_RED_EBITINTCOVG', Item: 'EBIT Interest coverage (x)', ItemType: 'CALC_ITEM', Formula: '( Y0.NPBT - Y0.IE  - Y0.II  + Y0.IOBSD )  / ( Y0.IOBSD - Y0.IE  - Y0.II )', DependentItems: '', Format: '', AmtYr1: null, AmtYr2: null, AmtYr3: null, AmtYr4: null, AmtYr5: null, NoteYr1: '', NoteYr2: '', NoteYr3: '', NoteYr4: '', NoteYr5: '', },</v>
      </c>
    </row>
    <row r="80" spans="1:37" x14ac:dyDescent="0.35">
      <c r="A80" t="s">
        <v>398</v>
      </c>
      <c r="B80" t="s">
        <v>442</v>
      </c>
      <c r="C80">
        <v>79</v>
      </c>
      <c r="D80" t="s">
        <v>534</v>
      </c>
      <c r="E80" t="s">
        <v>758</v>
      </c>
      <c r="F80" t="s">
        <v>697</v>
      </c>
      <c r="S80" t="str">
        <f t="shared" si="26"/>
        <v xml:space="preserve">{ FssType: 'RATIO', </v>
      </c>
      <c r="T80" t="str">
        <f t="shared" si="27"/>
        <v xml:space="preserve">Seq: 79, </v>
      </c>
      <c r="U80" t="str">
        <f t="shared" si="28"/>
        <v xml:space="preserve">CatCode: 'CORP_RC_RED_OPINCOSAL', </v>
      </c>
      <c r="V80" t="str">
        <f t="shared" si="29"/>
        <v xml:space="preserve">Item: 'Operating Income / Sales (%)', </v>
      </c>
      <c r="W80" t="str">
        <f t="shared" si="30"/>
        <v xml:space="preserve">ItemType: 'CALC_ITEM', </v>
      </c>
      <c r="X80" t="str">
        <f t="shared" si="31"/>
        <v xml:space="preserve">Formula: 'Y0.OPL / Y0.SR', </v>
      </c>
      <c r="Y80" t="str">
        <f t="shared" si="32"/>
        <v xml:space="preserve">DependentItems: '', </v>
      </c>
      <c r="Z80" t="str">
        <f t="shared" si="33"/>
        <v xml:space="preserve">Format: '', </v>
      </c>
      <c r="AA80" t="str">
        <f t="shared" si="34"/>
        <v xml:space="preserve">AmtYr1: null, </v>
      </c>
      <c r="AB80" t="str">
        <f t="shared" si="35"/>
        <v xml:space="preserve">AmtYr2: null, </v>
      </c>
      <c r="AC80" t="str">
        <f t="shared" si="36"/>
        <v xml:space="preserve">AmtYr3: null, </v>
      </c>
      <c r="AD80" t="str">
        <f t="shared" si="37"/>
        <v xml:space="preserve">AmtYr4: null, </v>
      </c>
      <c r="AE80" t="str">
        <f t="shared" si="38"/>
        <v xml:space="preserve">AmtYr5: null, </v>
      </c>
      <c r="AF80" t="str">
        <f t="shared" si="39"/>
        <v xml:space="preserve">NoteYr1: '', </v>
      </c>
      <c r="AG80" t="str">
        <f t="shared" si="40"/>
        <v xml:space="preserve">NoteYr2: '', </v>
      </c>
      <c r="AH80" t="str">
        <f t="shared" si="41"/>
        <v xml:space="preserve">NoteYr3: '', </v>
      </c>
      <c r="AI80" t="str">
        <f t="shared" si="42"/>
        <v xml:space="preserve">NoteYr4: '', </v>
      </c>
      <c r="AJ80" t="str">
        <f t="shared" si="43"/>
        <v>NoteYr5: '', },</v>
      </c>
      <c r="AK80" t="str">
        <f t="shared" si="44"/>
        <v>{ FssType: 'RATIO', Seq: 79, CatCode: 'CORP_RC_RED_OPINCOSAL', Item: 'Operating Income / Sales (%)', ItemType: 'CALC_ITEM', Formula: 'Y0.OPL / Y0.SR', DependentItems: '', Format: '', AmtYr1: null, AmtYr2: null, AmtYr3: null, AmtYr4: null, AmtYr5: null, NoteYr1: '', NoteYr2: '', NoteYr3: '', NoteYr4: '', NoteYr5: '', },</v>
      </c>
    </row>
    <row r="81" spans="1:37" x14ac:dyDescent="0.35">
      <c r="A81" t="s">
        <v>398</v>
      </c>
      <c r="B81" t="s">
        <v>443</v>
      </c>
      <c r="C81">
        <v>80</v>
      </c>
      <c r="D81" t="s">
        <v>535</v>
      </c>
      <c r="E81" t="s">
        <v>758</v>
      </c>
      <c r="F81" t="s">
        <v>712</v>
      </c>
      <c r="S81" t="str">
        <f t="shared" si="26"/>
        <v xml:space="preserve">{ FssType: 'RATIO', </v>
      </c>
      <c r="T81" t="str">
        <f t="shared" si="27"/>
        <v xml:space="preserve">Seq: 80, </v>
      </c>
      <c r="U81" t="str">
        <f t="shared" si="28"/>
        <v xml:space="preserve">CatCode: 'CORP_RC_RED_EBITDAINTCOVG', </v>
      </c>
      <c r="V81" t="str">
        <f t="shared" si="29"/>
        <v xml:space="preserve">Item: 'EBITDA Interest Coverage (x)', </v>
      </c>
      <c r="W81" t="str">
        <f t="shared" si="30"/>
        <v xml:space="preserve">ItemType: 'CALC_ITEM', </v>
      </c>
      <c r="X81" t="str">
        <f t="shared" si="31"/>
        <v xml:space="preserve">Formula: '( Y0.NPBT - Y0.IE - Y0.DEP - Y0.AMORT  - Y0.II  + Y0.IOBSD ) / ( Y0.IOBSD - Y0.IE - Y0.II ) ', </v>
      </c>
      <c r="Y81" t="str">
        <f t="shared" si="32"/>
        <v xml:space="preserve">DependentItems: '', </v>
      </c>
      <c r="Z81" t="str">
        <f t="shared" si="33"/>
        <v xml:space="preserve">Format: '', </v>
      </c>
      <c r="AA81" t="str">
        <f t="shared" si="34"/>
        <v xml:space="preserve">AmtYr1: null, </v>
      </c>
      <c r="AB81" t="str">
        <f t="shared" si="35"/>
        <v xml:space="preserve">AmtYr2: null, </v>
      </c>
      <c r="AC81" t="str">
        <f t="shared" si="36"/>
        <v xml:space="preserve">AmtYr3: null, </v>
      </c>
      <c r="AD81" t="str">
        <f t="shared" si="37"/>
        <v xml:space="preserve">AmtYr4: null, </v>
      </c>
      <c r="AE81" t="str">
        <f t="shared" si="38"/>
        <v xml:space="preserve">AmtYr5: null, </v>
      </c>
      <c r="AF81" t="str">
        <f t="shared" si="39"/>
        <v xml:space="preserve">NoteYr1: '', </v>
      </c>
      <c r="AG81" t="str">
        <f t="shared" si="40"/>
        <v xml:space="preserve">NoteYr2: '', </v>
      </c>
      <c r="AH81" t="str">
        <f t="shared" si="41"/>
        <v xml:space="preserve">NoteYr3: '', </v>
      </c>
      <c r="AI81" t="str">
        <f t="shared" si="42"/>
        <v xml:space="preserve">NoteYr4: '', </v>
      </c>
      <c r="AJ81" t="str">
        <f t="shared" si="43"/>
        <v>NoteYr5: '', },</v>
      </c>
      <c r="AK81" t="str">
        <f t="shared" si="44"/>
        <v>{ FssType: 'RATIO', Seq: 80, CatCode: 'CORP_RC_RED_EBITDAINTCOVG', Item: 'EBITDA Interest Coverage (x)', ItemType: 'CALC_ITEM', Formula: '( Y0.NPBT - Y0.IE - Y0.DEP - Y0.AMORT  - Y0.II  + Y0.IOBSD ) / ( Y0.IOBSD - Y0.IE - Y0.II ) ', DependentItems: '', Format: '', AmtYr1: null, AmtYr2: null, AmtYr3: null, AmtYr4: null, AmtYr5: null, NoteYr1: '', NoteYr2: '', NoteYr3: '', NoteYr4: '', NoteYr5: '', },</v>
      </c>
    </row>
    <row r="82" spans="1:37" x14ac:dyDescent="0.35">
      <c r="A82" t="s">
        <v>398</v>
      </c>
      <c r="B82" t="s">
        <v>444</v>
      </c>
      <c r="C82">
        <v>81</v>
      </c>
      <c r="D82" t="s">
        <v>536</v>
      </c>
      <c r="E82" t="s">
        <v>758</v>
      </c>
      <c r="F82" t="s">
        <v>738</v>
      </c>
      <c r="S82" t="str">
        <f t="shared" si="26"/>
        <v xml:space="preserve">{ FssType: 'RATIO', </v>
      </c>
      <c r="T82" t="str">
        <f t="shared" si="27"/>
        <v xml:space="preserve">Seq: 81, </v>
      </c>
      <c r="U82" t="str">
        <f t="shared" si="28"/>
        <v xml:space="preserve">CatCode: 'CORP_RC_RED_TDEBTOEBITDA', </v>
      </c>
      <c r="V82" t="str">
        <f t="shared" si="29"/>
        <v xml:space="preserve">Item: 'Total Debt / EBITDA (x)', </v>
      </c>
      <c r="W82" t="str">
        <f t="shared" si="30"/>
        <v xml:space="preserve">ItemType: 'CALC_ITEM', </v>
      </c>
      <c r="X82" t="str">
        <f t="shared" si="31"/>
        <v xml:space="preserve">Formula: '( Y0.STD + Y0.BP + Y0.CPLTD + Y0.LTD + Y0.SDOCB + Y0.CCLO + Y0.CLO + Y0.TOBSD ) / (( Y0.NPBT - Y0.IE - Y0.DEP -Y0.AMORT )*12 / Y0.MthCover)', </v>
      </c>
      <c r="Y82" t="str">
        <f t="shared" si="32"/>
        <v xml:space="preserve">DependentItems: '', </v>
      </c>
      <c r="Z82" t="str">
        <f t="shared" si="33"/>
        <v xml:space="preserve">Format: '', </v>
      </c>
      <c r="AA82" t="str">
        <f t="shared" si="34"/>
        <v xml:space="preserve">AmtYr1: null, </v>
      </c>
      <c r="AB82" t="str">
        <f t="shared" si="35"/>
        <v xml:space="preserve">AmtYr2: null, </v>
      </c>
      <c r="AC82" t="str">
        <f t="shared" si="36"/>
        <v xml:space="preserve">AmtYr3: null, </v>
      </c>
      <c r="AD82" t="str">
        <f t="shared" si="37"/>
        <v xml:space="preserve">AmtYr4: null, </v>
      </c>
      <c r="AE82" t="str">
        <f t="shared" si="38"/>
        <v xml:space="preserve">AmtYr5: null, </v>
      </c>
      <c r="AF82" t="str">
        <f t="shared" si="39"/>
        <v xml:space="preserve">NoteYr1: '', </v>
      </c>
      <c r="AG82" t="str">
        <f t="shared" si="40"/>
        <v xml:space="preserve">NoteYr2: '', </v>
      </c>
      <c r="AH82" t="str">
        <f t="shared" si="41"/>
        <v xml:space="preserve">NoteYr3: '', </v>
      </c>
      <c r="AI82" t="str">
        <f t="shared" si="42"/>
        <v xml:space="preserve">NoteYr4: '', </v>
      </c>
      <c r="AJ82" t="str">
        <f t="shared" si="43"/>
        <v>NoteYr5: '', },</v>
      </c>
      <c r="AK82" t="str">
        <f t="shared" si="44"/>
        <v>{ FssType: 'RATIO', Seq: 81, CatCode: 'CORP_RC_RED_TDEBTOEBITDA', Item: 'Total Debt / EBITDA (x)', ItemType: 'CALC_ITEM', Formula: '( Y0.STD + Y0.BP + Y0.CPLTD + Y0.LTD + Y0.SDOCB + Y0.CCLO + Y0.CLO + Y0.TOBSD ) / (( Y0.NPBT - Y0.IE - Y0.DEP -Y0.AMORT )*12 / Y0.MthCover)', DependentItems: '', Format: '', AmtYr1: null, AmtYr2: null, AmtYr3: null, AmtYr4: null, AmtYr5: null, NoteYr1: '', NoteYr2: '', NoteYr3: '', NoteYr4: '', NoteYr5: '', },</v>
      </c>
    </row>
    <row r="83" spans="1:37" x14ac:dyDescent="0.35">
      <c r="A83" t="s">
        <v>398</v>
      </c>
      <c r="B83" t="s">
        <v>445</v>
      </c>
      <c r="C83">
        <v>82</v>
      </c>
      <c r="D83" t="s">
        <v>537</v>
      </c>
      <c r="E83" t="s">
        <v>758</v>
      </c>
      <c r="F83" t="s">
        <v>713</v>
      </c>
      <c r="S83" t="str">
        <f t="shared" si="26"/>
        <v xml:space="preserve">{ FssType: 'RATIO', </v>
      </c>
      <c r="T83" t="str">
        <f t="shared" si="27"/>
        <v xml:space="preserve">Seq: 82, </v>
      </c>
      <c r="U83" t="str">
        <f t="shared" si="28"/>
        <v xml:space="preserve">CatCode: 'CORP_RC_REI_TGNWINCMI', </v>
      </c>
      <c r="V83" t="str">
        <f t="shared" si="29"/>
        <v xml:space="preserve">Item: 'Tangible Net Worth Includes MI', </v>
      </c>
      <c r="W83" t="str">
        <f t="shared" si="30"/>
        <v xml:space="preserve">ItemType: 'CALC_ITEM', </v>
      </c>
      <c r="X83" t="str">
        <f t="shared" si="31"/>
        <v xml:space="preserve">Formula: 'Y0.NW - Y0.INT + Y0.MI ', </v>
      </c>
      <c r="Y83" t="str">
        <f t="shared" si="32"/>
        <v xml:space="preserve">DependentItems: '', </v>
      </c>
      <c r="Z83" t="str">
        <f t="shared" si="33"/>
        <v xml:space="preserve">Format: '', </v>
      </c>
      <c r="AA83" t="str">
        <f t="shared" si="34"/>
        <v xml:space="preserve">AmtYr1: null, </v>
      </c>
      <c r="AB83" t="str">
        <f t="shared" si="35"/>
        <v xml:space="preserve">AmtYr2: null, </v>
      </c>
      <c r="AC83" t="str">
        <f t="shared" si="36"/>
        <v xml:space="preserve">AmtYr3: null, </v>
      </c>
      <c r="AD83" t="str">
        <f t="shared" si="37"/>
        <v xml:space="preserve">AmtYr4: null, </v>
      </c>
      <c r="AE83" t="str">
        <f t="shared" si="38"/>
        <v xml:space="preserve">AmtYr5: null, </v>
      </c>
      <c r="AF83" t="str">
        <f t="shared" si="39"/>
        <v xml:space="preserve">NoteYr1: '', </v>
      </c>
      <c r="AG83" t="str">
        <f t="shared" si="40"/>
        <v xml:space="preserve">NoteYr2: '', </v>
      </c>
      <c r="AH83" t="str">
        <f t="shared" si="41"/>
        <v xml:space="preserve">NoteYr3: '', </v>
      </c>
      <c r="AI83" t="str">
        <f t="shared" si="42"/>
        <v xml:space="preserve">NoteYr4: '', </v>
      </c>
      <c r="AJ83" t="str">
        <f t="shared" si="43"/>
        <v>NoteYr5: '', },</v>
      </c>
      <c r="AK83" t="str">
        <f t="shared" si="44"/>
        <v>{ FssType: 'RATIO', Seq: 82, CatCode: 'CORP_RC_REI_TGNWINCMI', Item: 'Tangible Net Worth Includes MI', ItemType: 'CALC_ITEM', Formula: 'Y0.NW - Y0.INT + Y0.MI ', DependentItems: '', Format: '', AmtYr1: null, AmtYr2: null, AmtYr3: null, AmtYr4: null, AmtYr5: null, NoteYr1: '', NoteYr2: '', NoteYr3: '', NoteYr4: '', NoteYr5: '', },</v>
      </c>
    </row>
    <row r="84" spans="1:37" x14ac:dyDescent="0.35">
      <c r="A84" t="s">
        <v>398</v>
      </c>
      <c r="B84" t="s">
        <v>446</v>
      </c>
      <c r="C84">
        <v>83</v>
      </c>
      <c r="D84" t="s">
        <v>538</v>
      </c>
      <c r="E84" t="s">
        <v>758</v>
      </c>
      <c r="F84" t="s">
        <v>739</v>
      </c>
      <c r="S84" t="str">
        <f t="shared" si="26"/>
        <v xml:space="preserve">{ FssType: 'RATIO', </v>
      </c>
      <c r="T84" t="str">
        <f t="shared" si="27"/>
        <v xml:space="preserve">Seq: 83, </v>
      </c>
      <c r="U84" t="str">
        <f t="shared" si="28"/>
        <v xml:space="preserve">CatCode: 'CORP_RC_REI_ROPERMCAP', </v>
      </c>
      <c r="V84" t="str">
        <f t="shared" si="29"/>
        <v xml:space="preserve">Item: 'Return on Permanent Capital (%)', </v>
      </c>
      <c r="W84" t="str">
        <f t="shared" si="30"/>
        <v xml:space="preserve">ItemType: 'CALC_ITEM', </v>
      </c>
      <c r="X84" t="str">
        <f t="shared" si="31"/>
        <v xml:space="preserve">Formula: '( Y0.NPBT- Y0.II - Y0.IE - Y0.PDEP + Y0.IOBSD ) *( 12 / Y0.MthCover)  / ( Y0.NW  - Y0.INT + Y0.MI +  Y0.STD + Y0.CPLTD + Y0.CCLO + Y0.CLO + Y0.LTD + Y0.DIT )', </v>
      </c>
      <c r="Y84" t="str">
        <f t="shared" si="32"/>
        <v xml:space="preserve">DependentItems: '', </v>
      </c>
      <c r="Z84" t="str">
        <f t="shared" si="33"/>
        <v xml:space="preserve">Format: '', </v>
      </c>
      <c r="AA84" t="str">
        <f t="shared" si="34"/>
        <v xml:space="preserve">AmtYr1: null, </v>
      </c>
      <c r="AB84" t="str">
        <f t="shared" si="35"/>
        <v xml:space="preserve">AmtYr2: null, </v>
      </c>
      <c r="AC84" t="str">
        <f t="shared" si="36"/>
        <v xml:space="preserve">AmtYr3: null, </v>
      </c>
      <c r="AD84" t="str">
        <f t="shared" si="37"/>
        <v xml:space="preserve">AmtYr4: null, </v>
      </c>
      <c r="AE84" t="str">
        <f t="shared" si="38"/>
        <v xml:space="preserve">AmtYr5: null, </v>
      </c>
      <c r="AF84" t="str">
        <f t="shared" si="39"/>
        <v xml:space="preserve">NoteYr1: '', </v>
      </c>
      <c r="AG84" t="str">
        <f t="shared" si="40"/>
        <v xml:space="preserve">NoteYr2: '', </v>
      </c>
      <c r="AH84" t="str">
        <f t="shared" si="41"/>
        <v xml:space="preserve">NoteYr3: '', </v>
      </c>
      <c r="AI84" t="str">
        <f t="shared" si="42"/>
        <v xml:space="preserve">NoteYr4: '', </v>
      </c>
      <c r="AJ84" t="str">
        <f t="shared" si="43"/>
        <v>NoteYr5: '', },</v>
      </c>
      <c r="AK84" t="str">
        <f t="shared" si="44"/>
        <v>{ FssType: 'RATIO', Seq: 83, CatCode: 'CORP_RC_REI_ROPERMCAP', Item: 'Return on Permanent Capital (%)', ItemType: 'CALC_ITEM', Formula: '( Y0.NPBT- Y0.II - Y0.IE - Y0.PDEP + Y0.IOBSD ) *( 12 / Y0.MthCover)  / ( Y0.NW  - Y0.INT + Y0.MI +  Y0.STD + Y0.CPLTD + Y0.CCLO + Y0.CLO + Y0.LTD + Y0.DIT )', DependentItems: '', Format: '', AmtYr1: null, AmtYr2: null, AmtYr3: null, AmtYr4: null, AmtYr5: null, NoteYr1: '', NoteYr2: '', NoteYr3: '', NoteYr4: '', NoteYr5: '', },</v>
      </c>
    </row>
    <row r="85" spans="1:37" x14ac:dyDescent="0.35">
      <c r="A85" t="s">
        <v>398</v>
      </c>
      <c r="B85" t="s">
        <v>447</v>
      </c>
      <c r="C85">
        <v>84</v>
      </c>
      <c r="D85" t="s">
        <v>539</v>
      </c>
      <c r="E85" t="s">
        <v>758</v>
      </c>
      <c r="F85" t="s">
        <v>740</v>
      </c>
      <c r="S85" t="str">
        <f t="shared" si="26"/>
        <v xml:space="preserve">{ FssType: 'RATIO', </v>
      </c>
      <c r="T85" t="str">
        <f t="shared" si="27"/>
        <v xml:space="preserve">Seq: 84, </v>
      </c>
      <c r="U85" t="str">
        <f t="shared" si="28"/>
        <v xml:space="preserve">CatCode: 'CORP_RC_REI_DEBTSVCCOVG', </v>
      </c>
      <c r="V85" t="str">
        <f t="shared" si="29"/>
        <v xml:space="preserve">Item: 'Debt Service Coverage (x)', </v>
      </c>
      <c r="W85" t="str">
        <f t="shared" si="30"/>
        <v xml:space="preserve">ItemType: 'CALC_ITEM', </v>
      </c>
      <c r="X85" t="str">
        <f t="shared" si="31"/>
        <v xml:space="preserve">Formula: '(( Y0.OPL - Y0.IE + Y0.II - Y0.AMORT - Y0.DEP ) *  12 / Y0.MthCover ) / ( Y0.STD + Y0.CPLTD - Y0.IE*(12 / Y0.MthCover) ) ', </v>
      </c>
      <c r="Y85" t="str">
        <f t="shared" si="32"/>
        <v xml:space="preserve">DependentItems: '', </v>
      </c>
      <c r="Z85" t="str">
        <f t="shared" si="33"/>
        <v xml:space="preserve">Format: '', </v>
      </c>
      <c r="AA85" t="str">
        <f t="shared" si="34"/>
        <v xml:space="preserve">AmtYr1: null, </v>
      </c>
      <c r="AB85" t="str">
        <f t="shared" si="35"/>
        <v xml:space="preserve">AmtYr2: null, </v>
      </c>
      <c r="AC85" t="str">
        <f t="shared" si="36"/>
        <v xml:space="preserve">AmtYr3: null, </v>
      </c>
      <c r="AD85" t="str">
        <f t="shared" si="37"/>
        <v xml:space="preserve">AmtYr4: null, </v>
      </c>
      <c r="AE85" t="str">
        <f t="shared" si="38"/>
        <v xml:space="preserve">AmtYr5: null, </v>
      </c>
      <c r="AF85" t="str">
        <f t="shared" si="39"/>
        <v xml:space="preserve">NoteYr1: '', </v>
      </c>
      <c r="AG85" t="str">
        <f t="shared" si="40"/>
        <v xml:space="preserve">NoteYr2: '', </v>
      </c>
      <c r="AH85" t="str">
        <f t="shared" si="41"/>
        <v xml:space="preserve">NoteYr3: '', </v>
      </c>
      <c r="AI85" t="str">
        <f t="shared" si="42"/>
        <v xml:space="preserve">NoteYr4: '', </v>
      </c>
      <c r="AJ85" t="str">
        <f t="shared" si="43"/>
        <v>NoteYr5: '', },</v>
      </c>
      <c r="AK85" t="str">
        <f t="shared" si="44"/>
        <v>{ FssType: 'RATIO', Seq: 84, CatCode: 'CORP_RC_REI_DEBTSVCCOVG', Item: 'Debt Service Coverage (x)', ItemType: 'CALC_ITEM', Formula: '(( Y0.OPL - Y0.IE + Y0.II - Y0.AMORT - Y0.DEP ) *  12 / Y0.MthCover ) / ( Y0.STD + Y0.CPLTD - Y0.IE*(12 / Y0.MthCover) ) ', DependentItems: '', Format: '', AmtYr1: null, AmtYr2: null, AmtYr3: null, AmtYr4: null, AmtYr5: null, NoteYr1: '', NoteYr2: '', NoteYr3: '', NoteYr4: '', NoteYr5: '', },</v>
      </c>
    </row>
    <row r="86" spans="1:37" x14ac:dyDescent="0.35">
      <c r="A86" t="s">
        <v>398</v>
      </c>
      <c r="B86" t="s">
        <v>448</v>
      </c>
      <c r="C86">
        <v>85</v>
      </c>
      <c r="D86" t="s">
        <v>540</v>
      </c>
      <c r="E86" t="s">
        <v>758</v>
      </c>
      <c r="F86" t="s">
        <v>714</v>
      </c>
      <c r="S86" t="str">
        <f t="shared" si="26"/>
        <v xml:space="preserve">{ FssType: 'RATIO', </v>
      </c>
      <c r="T86" t="str">
        <f t="shared" si="27"/>
        <v xml:space="preserve">Seq: 85, </v>
      </c>
      <c r="U86" t="str">
        <f t="shared" si="28"/>
        <v xml:space="preserve">CatCode: 'CORP_RC_REI_FIXCHRCOVG', </v>
      </c>
      <c r="V86" t="str">
        <f t="shared" si="29"/>
        <v xml:space="preserve">Item: 'Fixed Charge Coverage (x)', </v>
      </c>
      <c r="W86" t="str">
        <f t="shared" si="30"/>
        <v xml:space="preserve">ItemType: 'CALC_ITEM', </v>
      </c>
      <c r="X86" t="str">
        <f t="shared" si="31"/>
        <v xml:space="preserve">Formula: ' ( Y0.NPBT - Y0.IE - Y0.AMORT - Y0.DEP - Y0.LC ) / ( Y0.IOBSD - Y0.IE - Y0.LC - Y0.II ) ', </v>
      </c>
      <c r="Y86" t="str">
        <f t="shared" si="32"/>
        <v xml:space="preserve">DependentItems: '', </v>
      </c>
      <c r="Z86" t="str">
        <f t="shared" si="33"/>
        <v xml:space="preserve">Format: '', </v>
      </c>
      <c r="AA86" t="str">
        <f t="shared" si="34"/>
        <v xml:space="preserve">AmtYr1: null, </v>
      </c>
      <c r="AB86" t="str">
        <f t="shared" si="35"/>
        <v xml:space="preserve">AmtYr2: null, </v>
      </c>
      <c r="AC86" t="str">
        <f t="shared" si="36"/>
        <v xml:space="preserve">AmtYr3: null, </v>
      </c>
      <c r="AD86" t="str">
        <f t="shared" si="37"/>
        <v xml:space="preserve">AmtYr4: null, </v>
      </c>
      <c r="AE86" t="str">
        <f t="shared" si="38"/>
        <v xml:space="preserve">AmtYr5: null, </v>
      </c>
      <c r="AF86" t="str">
        <f t="shared" si="39"/>
        <v xml:space="preserve">NoteYr1: '', </v>
      </c>
      <c r="AG86" t="str">
        <f t="shared" si="40"/>
        <v xml:space="preserve">NoteYr2: '', </v>
      </c>
      <c r="AH86" t="str">
        <f t="shared" si="41"/>
        <v xml:space="preserve">NoteYr3: '', </v>
      </c>
      <c r="AI86" t="str">
        <f t="shared" si="42"/>
        <v xml:space="preserve">NoteYr4: '', </v>
      </c>
      <c r="AJ86" t="str">
        <f t="shared" si="43"/>
        <v>NoteYr5: '', },</v>
      </c>
      <c r="AK86" t="str">
        <f t="shared" si="44"/>
        <v>{ FssType: 'RATIO', Seq: 85, CatCode: 'CORP_RC_REI_FIXCHRCOVG', Item: 'Fixed Charge Coverage (x)', ItemType: 'CALC_ITEM', Formula: ' ( Y0.NPBT - Y0.IE - Y0.AMORT - Y0.DEP - Y0.LC ) / ( Y0.IOBSD - Y0.IE - Y0.LC - Y0.II ) ', DependentItems: '', Format: '', AmtYr1: null, AmtYr2: null, AmtYr3: null, AmtYr4: null, AmtYr5: null, NoteYr1: '', NoteYr2: '', NoteYr3: '', NoteYr4: '', NoteYr5: '', },</v>
      </c>
    </row>
    <row r="87" spans="1:37" x14ac:dyDescent="0.35">
      <c r="A87" t="s">
        <v>398</v>
      </c>
      <c r="B87" t="s">
        <v>449</v>
      </c>
      <c r="C87">
        <v>86</v>
      </c>
      <c r="D87" t="s">
        <v>541</v>
      </c>
      <c r="E87" t="s">
        <v>758</v>
      </c>
      <c r="F87" t="s">
        <v>715</v>
      </c>
      <c r="S87" t="str">
        <f t="shared" si="26"/>
        <v xml:space="preserve">{ FssType: 'RATIO', </v>
      </c>
      <c r="T87" t="str">
        <f t="shared" si="27"/>
        <v xml:space="preserve">Seq: 86, </v>
      </c>
      <c r="U87" t="str">
        <f t="shared" si="28"/>
        <v xml:space="preserve">CatCode: 'CORP_RC_REI_VARATDEBTOTDEBT', </v>
      </c>
      <c r="V87" t="str">
        <f t="shared" si="29"/>
        <v xml:space="preserve">Item: 'Variable Rate Debt / Total Debt (%)', </v>
      </c>
      <c r="W87" t="str">
        <f t="shared" si="30"/>
        <v xml:space="preserve">ItemType: 'CALC_ITEM', </v>
      </c>
      <c r="X87" t="str">
        <f t="shared" si="31"/>
        <v xml:space="preserve">Formula: 'Y0.VIRD / ( Y0.BP + Y0.STD + Y0.CPLTD + Y0.LTD + Y0.SDOCB + Y0.CCLO + Y0.CLO + Y0.TOBSD  )', </v>
      </c>
      <c r="Y87" t="str">
        <f t="shared" si="32"/>
        <v xml:space="preserve">DependentItems: '', </v>
      </c>
      <c r="Z87" t="str">
        <f t="shared" si="33"/>
        <v xml:space="preserve">Format: '', </v>
      </c>
      <c r="AA87" t="str">
        <f t="shared" si="34"/>
        <v xml:space="preserve">AmtYr1: null, </v>
      </c>
      <c r="AB87" t="str">
        <f t="shared" si="35"/>
        <v xml:space="preserve">AmtYr2: null, </v>
      </c>
      <c r="AC87" t="str">
        <f t="shared" si="36"/>
        <v xml:space="preserve">AmtYr3: null, </v>
      </c>
      <c r="AD87" t="str">
        <f t="shared" si="37"/>
        <v xml:space="preserve">AmtYr4: null, </v>
      </c>
      <c r="AE87" t="str">
        <f t="shared" si="38"/>
        <v xml:space="preserve">AmtYr5: null, </v>
      </c>
      <c r="AF87" t="str">
        <f t="shared" si="39"/>
        <v xml:space="preserve">NoteYr1: '', </v>
      </c>
      <c r="AG87" t="str">
        <f t="shared" si="40"/>
        <v xml:space="preserve">NoteYr2: '', </v>
      </c>
      <c r="AH87" t="str">
        <f t="shared" si="41"/>
        <v xml:space="preserve">NoteYr3: '', </v>
      </c>
      <c r="AI87" t="str">
        <f t="shared" si="42"/>
        <v xml:space="preserve">NoteYr4: '', </v>
      </c>
      <c r="AJ87" t="str">
        <f t="shared" si="43"/>
        <v>NoteYr5: '', },</v>
      </c>
      <c r="AK87" t="str">
        <f t="shared" si="44"/>
        <v>{ FssType: 'RATIO', Seq: 86, CatCode: 'CORP_RC_REI_VARATDEBTOTDEBT', Item: 'Variable Rate Debt / Total Debt (%)', ItemType: 'CALC_ITEM', Formula: 'Y0.VIRD / ( Y0.BP + Y0.STD + Y0.CPLTD + Y0.LTD + Y0.SDOCB + Y0.CCLO + Y0.CLO + Y0.TOBSD  )', DependentItems: '', Format: '', AmtYr1: null, AmtYr2: null, AmtYr3: null, AmtYr4: null, AmtYr5: null, NoteYr1: '', NoteYr2: '', NoteYr3: '', NoteYr4: '', NoteYr5: '', },</v>
      </c>
    </row>
    <row r="88" spans="1:37" x14ac:dyDescent="0.35">
      <c r="A88" t="s">
        <v>398</v>
      </c>
      <c r="B88" t="s">
        <v>450</v>
      </c>
      <c r="C88">
        <v>87</v>
      </c>
      <c r="D88" t="s">
        <v>542</v>
      </c>
      <c r="E88" t="s">
        <v>758</v>
      </c>
      <c r="F88" t="s">
        <v>716</v>
      </c>
      <c r="S88" t="str">
        <f t="shared" si="26"/>
        <v xml:space="preserve">{ FssType: 'RATIO', </v>
      </c>
      <c r="T88" t="str">
        <f t="shared" si="27"/>
        <v xml:space="preserve">Seq: 87, </v>
      </c>
      <c r="U88" t="str">
        <f t="shared" si="28"/>
        <v xml:space="preserve">CatCode: 'CORP_RC_REI_TDEBTTOCAP', </v>
      </c>
      <c r="V88" t="str">
        <f t="shared" si="29"/>
        <v xml:space="preserve">Item: 'Total Debt to Capitalisation (%)', </v>
      </c>
      <c r="W88" t="str">
        <f t="shared" si="30"/>
        <v xml:space="preserve">ItemType: 'CALC_ITEM', </v>
      </c>
      <c r="X88" t="str">
        <f t="shared" si="31"/>
        <v xml:space="preserve">Formula: '( Y0.BP + Y0.STD + Y0.CPLTD + Y0.LTD + Y0.SDOCB + Y0.CCLO + Y0.CLO + Y0.TOBSD  ) / ( Y0.BP + Y0.STD + Y0.CPLTD + Y0.LTD + Y0.SDOCB + Y0.CCLO + Y0.CLO + Y0.TOBSD + Y0.MI  + Y0.NW  - Y0.INT  )', </v>
      </c>
      <c r="Y88" t="str">
        <f t="shared" si="32"/>
        <v xml:space="preserve">DependentItems: '', </v>
      </c>
      <c r="Z88" t="str">
        <f t="shared" si="33"/>
        <v xml:space="preserve">Format: '', </v>
      </c>
      <c r="AA88" t="str">
        <f t="shared" si="34"/>
        <v xml:space="preserve">AmtYr1: null, </v>
      </c>
      <c r="AB88" t="str">
        <f t="shared" si="35"/>
        <v xml:space="preserve">AmtYr2: null, </v>
      </c>
      <c r="AC88" t="str">
        <f t="shared" si="36"/>
        <v xml:space="preserve">AmtYr3: null, </v>
      </c>
      <c r="AD88" t="str">
        <f t="shared" si="37"/>
        <v xml:space="preserve">AmtYr4: null, </v>
      </c>
      <c r="AE88" t="str">
        <f t="shared" si="38"/>
        <v xml:space="preserve">AmtYr5: null, </v>
      </c>
      <c r="AF88" t="str">
        <f t="shared" si="39"/>
        <v xml:space="preserve">NoteYr1: '', </v>
      </c>
      <c r="AG88" t="str">
        <f t="shared" si="40"/>
        <v xml:space="preserve">NoteYr2: '', </v>
      </c>
      <c r="AH88" t="str">
        <f t="shared" si="41"/>
        <v xml:space="preserve">NoteYr3: '', </v>
      </c>
      <c r="AI88" t="str">
        <f t="shared" si="42"/>
        <v xml:space="preserve">NoteYr4: '', </v>
      </c>
      <c r="AJ88" t="str">
        <f t="shared" si="43"/>
        <v>NoteYr5: '', },</v>
      </c>
      <c r="AK88" t="str">
        <f t="shared" si="44"/>
        <v>{ FssType: 'RATIO', Seq: 87, CatCode: 'CORP_RC_REI_TDEBTTOCAP', Item: 'Total Debt to Capitalisation (%)', ItemType: 'CALC_ITEM', Formula: '( Y0.BP + Y0.STD + Y0.CPLTD + Y0.LTD + Y0.SDOCB + Y0.CCLO + Y0.CLO + Y0.TOBSD  ) / ( Y0.BP + Y0.STD + Y0.CPLTD + Y0.LTD + Y0.SDOCB + Y0.CCLO + Y0.CLO + Y0.TOBSD + Y0.MI  + Y0.NW  - Y0.INT  )', DependentItems: '', Format: '', AmtYr1: null, AmtYr2: null, AmtYr3: null, AmtYr4: null, AmtYr5: null, NoteYr1: '', NoteYr2: '', NoteYr3: '', NoteYr4: '', NoteYr5: '', },</v>
      </c>
    </row>
    <row r="89" spans="1:37" x14ac:dyDescent="0.35">
      <c r="A89" t="s">
        <v>398</v>
      </c>
      <c r="C89">
        <v>88</v>
      </c>
      <c r="S89" t="str">
        <f t="shared" si="26"/>
        <v xml:space="preserve">{ FssType: 'RATIO', </v>
      </c>
      <c r="T89" t="str">
        <f t="shared" si="27"/>
        <v xml:space="preserve">Seq: 88, </v>
      </c>
      <c r="U89" t="str">
        <f t="shared" si="28"/>
        <v xml:space="preserve">CatCode: '', </v>
      </c>
      <c r="V89" t="str">
        <f t="shared" si="29"/>
        <v xml:space="preserve">Item: '', </v>
      </c>
      <c r="W89" t="str">
        <f t="shared" si="30"/>
        <v xml:space="preserve">ItemType: '', </v>
      </c>
      <c r="X89" t="str">
        <f t="shared" si="31"/>
        <v xml:space="preserve">Formula: '', </v>
      </c>
      <c r="Y89" t="str">
        <f t="shared" si="32"/>
        <v xml:space="preserve">DependentItems: '', </v>
      </c>
      <c r="Z89" t="str">
        <f t="shared" si="33"/>
        <v xml:space="preserve">Format: '', </v>
      </c>
      <c r="AA89" t="str">
        <f t="shared" si="34"/>
        <v xml:space="preserve">AmtYr1: null, </v>
      </c>
      <c r="AB89" t="str">
        <f t="shared" si="35"/>
        <v xml:space="preserve">AmtYr2: null, </v>
      </c>
      <c r="AC89" t="str">
        <f t="shared" si="36"/>
        <v xml:space="preserve">AmtYr3: null, </v>
      </c>
      <c r="AD89" t="str">
        <f t="shared" si="37"/>
        <v xml:space="preserve">AmtYr4: null, </v>
      </c>
      <c r="AE89" t="str">
        <f t="shared" si="38"/>
        <v xml:space="preserve">AmtYr5: null, </v>
      </c>
      <c r="AF89" t="str">
        <f t="shared" si="39"/>
        <v xml:space="preserve">NoteYr1: '', </v>
      </c>
      <c r="AG89" t="str">
        <f t="shared" si="40"/>
        <v xml:space="preserve">NoteYr2: '', </v>
      </c>
      <c r="AH89" t="str">
        <f t="shared" si="41"/>
        <v xml:space="preserve">NoteYr3: '', </v>
      </c>
      <c r="AI89" t="str">
        <f t="shared" si="42"/>
        <v xml:space="preserve">NoteYr4: '', </v>
      </c>
      <c r="AJ89" t="str">
        <f t="shared" si="43"/>
        <v>NoteYr5: '', },</v>
      </c>
      <c r="AK89" t="str">
        <f t="shared" si="44"/>
        <v>{ FssType: 'RATIO', Seq: 88, CatCode: '', Item: '', ItemType: '', Formula: '', DependentItems: '', Format: '', AmtYr1: null, AmtYr2: null, AmtYr3: null, AmtYr4: null, AmtYr5: null, NoteYr1: '', NoteYr2: '', NoteYr3: '', NoteYr4: '', NoteYr5: '', },</v>
      </c>
    </row>
    <row r="90" spans="1:37" x14ac:dyDescent="0.35">
      <c r="A90" t="s">
        <v>398</v>
      </c>
      <c r="C90">
        <v>89</v>
      </c>
      <c r="D90" t="s">
        <v>543</v>
      </c>
      <c r="E90" t="s">
        <v>760</v>
      </c>
      <c r="S90" t="str">
        <f t="shared" si="26"/>
        <v xml:space="preserve">{ FssType: 'RATIO', </v>
      </c>
      <c r="T90" t="str">
        <f t="shared" si="27"/>
        <v xml:space="preserve">Seq: 89, </v>
      </c>
      <c r="U90" t="str">
        <f t="shared" si="28"/>
        <v xml:space="preserve">CatCode: '', </v>
      </c>
      <c r="V90" t="str">
        <f t="shared" si="29"/>
        <v xml:space="preserve">Item: 'OWH Corp Model - Ratios', </v>
      </c>
      <c r="W90" t="str">
        <f t="shared" si="30"/>
        <v xml:space="preserve">ItemType: 'DISPLAY_BOLD', </v>
      </c>
      <c r="X90" t="str">
        <f t="shared" si="31"/>
        <v xml:space="preserve">Formula: '', </v>
      </c>
      <c r="Y90" t="str">
        <f t="shared" si="32"/>
        <v xml:space="preserve">DependentItems: '', </v>
      </c>
      <c r="Z90" t="str">
        <f t="shared" si="33"/>
        <v xml:space="preserve">Format: '', </v>
      </c>
      <c r="AA90" t="str">
        <f t="shared" si="34"/>
        <v xml:space="preserve">AmtYr1: null, </v>
      </c>
      <c r="AB90" t="str">
        <f t="shared" si="35"/>
        <v xml:space="preserve">AmtYr2: null, </v>
      </c>
      <c r="AC90" t="str">
        <f t="shared" si="36"/>
        <v xml:space="preserve">AmtYr3: null, </v>
      </c>
      <c r="AD90" t="str">
        <f t="shared" si="37"/>
        <v xml:space="preserve">AmtYr4: null, </v>
      </c>
      <c r="AE90" t="str">
        <f t="shared" si="38"/>
        <v xml:space="preserve">AmtYr5: null, </v>
      </c>
      <c r="AF90" t="str">
        <f t="shared" si="39"/>
        <v xml:space="preserve">NoteYr1: '', </v>
      </c>
      <c r="AG90" t="str">
        <f t="shared" si="40"/>
        <v xml:space="preserve">NoteYr2: '', </v>
      </c>
      <c r="AH90" t="str">
        <f t="shared" si="41"/>
        <v xml:space="preserve">NoteYr3: '', </v>
      </c>
      <c r="AI90" t="str">
        <f t="shared" si="42"/>
        <v xml:space="preserve">NoteYr4: '', </v>
      </c>
      <c r="AJ90" t="str">
        <f t="shared" si="43"/>
        <v>NoteYr5: '', },</v>
      </c>
      <c r="AK90" t="str">
        <f t="shared" si="44"/>
        <v>{ FssType: 'RATIO', Seq: 89, CatCode: '', Item: 'OWH Corp Model - Ratios', ItemType: 'DISPLAY_BOLD', Formula: '', DependentItems: '', Format: '', AmtYr1: null, AmtYr2: null, AmtYr3: null, AmtYr4: null, AmtYr5: null, NoteYr1: '', NoteYr2: '', NoteYr3: '', NoteYr4: '', NoteYr5: '', },</v>
      </c>
    </row>
    <row r="91" spans="1:37" x14ac:dyDescent="0.35">
      <c r="A91" t="s">
        <v>398</v>
      </c>
      <c r="B91" t="s">
        <v>451</v>
      </c>
      <c r="C91">
        <v>90</v>
      </c>
      <c r="D91" t="s">
        <v>476</v>
      </c>
      <c r="E91" t="s">
        <v>758</v>
      </c>
      <c r="F91" t="s">
        <v>558</v>
      </c>
      <c r="S91" t="str">
        <f t="shared" si="26"/>
        <v xml:space="preserve">{ FssType: 'RATIO', </v>
      </c>
      <c r="T91" t="str">
        <f t="shared" si="27"/>
        <v xml:space="preserve">Seq: 90, </v>
      </c>
      <c r="U91" t="str">
        <f t="shared" si="28"/>
        <v xml:space="preserve">CatCode: 'CORP_RC_GC_SALGRW', </v>
      </c>
      <c r="V91" t="str">
        <f t="shared" si="29"/>
        <v xml:space="preserve">Item: 'Sales Growth', </v>
      </c>
      <c r="W91" t="str">
        <f t="shared" si="30"/>
        <v xml:space="preserve">ItemType: 'CALC_ITEM', </v>
      </c>
      <c r="X91" t="str">
        <f t="shared" si="31"/>
        <v xml:space="preserve">Formula: 'Y0.CORP_RC_RG_SALGRW ', </v>
      </c>
      <c r="Y91" t="str">
        <f t="shared" si="32"/>
        <v xml:space="preserve">DependentItems: '', </v>
      </c>
      <c r="Z91" t="str">
        <f t="shared" si="33"/>
        <v xml:space="preserve">Format: '', </v>
      </c>
      <c r="AA91" t="str">
        <f t="shared" si="34"/>
        <v xml:space="preserve">AmtYr1: null, </v>
      </c>
      <c r="AB91" t="str">
        <f t="shared" si="35"/>
        <v xml:space="preserve">AmtYr2: null, </v>
      </c>
      <c r="AC91" t="str">
        <f t="shared" si="36"/>
        <v xml:space="preserve">AmtYr3: null, </v>
      </c>
      <c r="AD91" t="str">
        <f t="shared" si="37"/>
        <v xml:space="preserve">AmtYr4: null, </v>
      </c>
      <c r="AE91" t="str">
        <f t="shared" si="38"/>
        <v xml:space="preserve">AmtYr5: null, </v>
      </c>
      <c r="AF91" t="str">
        <f t="shared" si="39"/>
        <v xml:space="preserve">NoteYr1: '', </v>
      </c>
      <c r="AG91" t="str">
        <f t="shared" si="40"/>
        <v xml:space="preserve">NoteYr2: '', </v>
      </c>
      <c r="AH91" t="str">
        <f t="shared" si="41"/>
        <v xml:space="preserve">NoteYr3: '', </v>
      </c>
      <c r="AI91" t="str">
        <f t="shared" si="42"/>
        <v xml:space="preserve">NoteYr4: '', </v>
      </c>
      <c r="AJ91" t="str">
        <f t="shared" si="43"/>
        <v>NoteYr5: '', },</v>
      </c>
      <c r="AK91" t="str">
        <f t="shared" si="44"/>
        <v>{ FssType: 'RATIO', Seq: 90, CatCode: 'CORP_RC_GC_SALGRW', Item: 'Sales Growth', ItemType: 'CALC_ITEM', Formula: 'Y0.CORP_RC_RG_SALGRW ', DependentItems: '', Format: '', AmtYr1: null, AmtYr2: null, AmtYr3: null, AmtYr4: null, AmtYr5: null, NoteYr1: '', NoteYr2: '', NoteYr3: '', NoteYr4: '', NoteYr5: '', },</v>
      </c>
    </row>
    <row r="92" spans="1:37" x14ac:dyDescent="0.35">
      <c r="A92" t="s">
        <v>398</v>
      </c>
      <c r="B92" t="s">
        <v>452</v>
      </c>
      <c r="C92">
        <v>91</v>
      </c>
      <c r="D92" t="s">
        <v>544</v>
      </c>
      <c r="E92" t="s">
        <v>758</v>
      </c>
      <c r="F92" t="s">
        <v>559</v>
      </c>
      <c r="S92" t="str">
        <f t="shared" si="26"/>
        <v xml:space="preserve">{ FssType: 'RATIO', </v>
      </c>
      <c r="T92" t="str">
        <f t="shared" si="27"/>
        <v xml:space="preserve">Seq: 91, </v>
      </c>
      <c r="U92" t="str">
        <f t="shared" si="28"/>
        <v xml:space="preserve">CatCode: 'CORP_RC_GC_SALGRW_Trend', </v>
      </c>
      <c r="V92" t="str">
        <f t="shared" si="29"/>
        <v xml:space="preserve">Item: 'Sales Growth Trend (1=Not Deteriorating)', </v>
      </c>
      <c r="W92" t="str">
        <f t="shared" si="30"/>
        <v xml:space="preserve">ItemType: 'CALC_ITEM', </v>
      </c>
      <c r="X92" t="str">
        <f t="shared" si="31"/>
        <v xml:space="preserve">Formula: '1 or 2', </v>
      </c>
      <c r="Y92" t="str">
        <f t="shared" si="32"/>
        <v xml:space="preserve">DependentItems: '', </v>
      </c>
      <c r="Z92" t="str">
        <f t="shared" si="33"/>
        <v xml:space="preserve">Format: '', </v>
      </c>
      <c r="AA92" t="str">
        <f t="shared" si="34"/>
        <v xml:space="preserve">AmtYr1: null, </v>
      </c>
      <c r="AB92" t="str">
        <f t="shared" si="35"/>
        <v xml:space="preserve">AmtYr2: null, </v>
      </c>
      <c r="AC92" t="str">
        <f t="shared" si="36"/>
        <v xml:space="preserve">AmtYr3: null, </v>
      </c>
      <c r="AD92" t="str">
        <f t="shared" si="37"/>
        <v xml:space="preserve">AmtYr4: null, </v>
      </c>
      <c r="AE92" t="str">
        <f t="shared" si="38"/>
        <v xml:space="preserve">AmtYr5: null, </v>
      </c>
      <c r="AF92" t="str">
        <f t="shared" si="39"/>
        <v xml:space="preserve">NoteYr1: '', </v>
      </c>
      <c r="AG92" t="str">
        <f t="shared" si="40"/>
        <v xml:space="preserve">NoteYr2: '', </v>
      </c>
      <c r="AH92" t="str">
        <f t="shared" si="41"/>
        <v xml:space="preserve">NoteYr3: '', </v>
      </c>
      <c r="AI92" t="str">
        <f t="shared" si="42"/>
        <v xml:space="preserve">NoteYr4: '', </v>
      </c>
      <c r="AJ92" t="str">
        <f t="shared" si="43"/>
        <v>NoteYr5: '', },</v>
      </c>
      <c r="AK92" t="str">
        <f t="shared" si="44"/>
        <v>{ FssType: 'RATIO', Seq: 91, CatCode: 'CORP_RC_GC_SALGRW_Trend', Item: 'Sales Growth Trend (1=Not Deteriorating)', ItemType: 'CALC_ITEM', Formula: '1 or 2', DependentItems: '', Format: '', AmtYr1: null, AmtYr2: null, AmtYr3: null, AmtYr4: null, AmtYr5: null, NoteYr1: '', NoteYr2: '', NoteYr3: '', NoteYr4: '', NoteYr5: '', },</v>
      </c>
    </row>
    <row r="93" spans="1:37" ht="15" customHeight="1" x14ac:dyDescent="0.35">
      <c r="A93" t="s">
        <v>398</v>
      </c>
      <c r="B93" t="s">
        <v>453</v>
      </c>
      <c r="C93">
        <v>92</v>
      </c>
      <c r="D93" t="s">
        <v>545</v>
      </c>
      <c r="E93" t="s">
        <v>758</v>
      </c>
      <c r="F93" t="s">
        <v>698</v>
      </c>
      <c r="S93" t="str">
        <f t="shared" si="26"/>
        <v xml:space="preserve">{ FssType: 'RATIO', </v>
      </c>
      <c r="T93" t="str">
        <f t="shared" si="27"/>
        <v xml:space="preserve">Seq: 92, </v>
      </c>
      <c r="U93" t="str">
        <f t="shared" si="28"/>
        <v xml:space="preserve">CatCode: 'CORP_RC_GC_OPMARG', </v>
      </c>
      <c r="V93" t="str">
        <f t="shared" si="29"/>
        <v xml:space="preserve">Item: 'Operating Margin', </v>
      </c>
      <c r="W93" t="str">
        <f t="shared" si="30"/>
        <v xml:space="preserve">ItemType: 'CALC_ITEM', </v>
      </c>
      <c r="X93" t="str">
        <f t="shared" si="31"/>
        <v xml:space="preserve">Formula: 'Y0.OPL / Y0.SR ', </v>
      </c>
      <c r="Y93" t="str">
        <f t="shared" si="32"/>
        <v xml:space="preserve">DependentItems: '', </v>
      </c>
      <c r="Z93" t="str">
        <f t="shared" si="33"/>
        <v xml:space="preserve">Format: '', </v>
      </c>
      <c r="AA93" t="str">
        <f t="shared" si="34"/>
        <v xml:space="preserve">AmtYr1: null, </v>
      </c>
      <c r="AB93" t="str">
        <f t="shared" si="35"/>
        <v xml:space="preserve">AmtYr2: null, </v>
      </c>
      <c r="AC93" t="str">
        <f t="shared" si="36"/>
        <v xml:space="preserve">AmtYr3: null, </v>
      </c>
      <c r="AD93" t="str">
        <f t="shared" si="37"/>
        <v xml:space="preserve">AmtYr4: null, </v>
      </c>
      <c r="AE93" t="str">
        <f t="shared" si="38"/>
        <v xml:space="preserve">AmtYr5: null, </v>
      </c>
      <c r="AF93" t="str">
        <f t="shared" si="39"/>
        <v xml:space="preserve">NoteYr1: '', </v>
      </c>
      <c r="AG93" t="str">
        <f t="shared" si="40"/>
        <v xml:space="preserve">NoteYr2: '', </v>
      </c>
      <c r="AH93" t="str">
        <f t="shared" si="41"/>
        <v xml:space="preserve">NoteYr3: '', </v>
      </c>
      <c r="AI93" t="str">
        <f t="shared" si="42"/>
        <v xml:space="preserve">NoteYr4: '', </v>
      </c>
      <c r="AJ93" t="str">
        <f t="shared" si="43"/>
        <v>NoteYr5: '', },</v>
      </c>
      <c r="AK93" t="str">
        <f t="shared" si="44"/>
        <v>{ FssType: 'RATIO', Seq: 92, CatCode: 'CORP_RC_GC_OPMARG', Item: 'Operating Margin', ItemType: 'CALC_ITEM', Formula: 'Y0.OPL / Y0.SR ', DependentItems: '', Format: '', AmtYr1: null, AmtYr2: null, AmtYr3: null, AmtYr4: null, AmtYr5: null, NoteYr1: '', NoteYr2: '', NoteYr3: '', NoteYr4: '', NoteYr5: '', },</v>
      </c>
    </row>
    <row r="94" spans="1:37" ht="15" customHeight="1" x14ac:dyDescent="0.35">
      <c r="A94" t="s">
        <v>398</v>
      </c>
      <c r="B94" t="s">
        <v>454</v>
      </c>
      <c r="C94">
        <v>93</v>
      </c>
      <c r="D94" t="s">
        <v>546</v>
      </c>
      <c r="E94" t="s">
        <v>758</v>
      </c>
      <c r="F94" t="s">
        <v>560</v>
      </c>
      <c r="S94" t="str">
        <f t="shared" si="26"/>
        <v xml:space="preserve">{ FssType: 'RATIO', </v>
      </c>
      <c r="T94" t="str">
        <f t="shared" si="27"/>
        <v xml:space="preserve">Seq: 93, </v>
      </c>
      <c r="U94" t="str">
        <f t="shared" si="28"/>
        <v xml:space="preserve">CatCode: 'CORP_RC_GC_OPMAR_Trend', </v>
      </c>
      <c r="V94" t="str">
        <f t="shared" si="29"/>
        <v xml:space="preserve">Item: 'Operating Margin Trend (1=Not Deteriorating)', </v>
      </c>
      <c r="W94" t="str">
        <f t="shared" si="30"/>
        <v xml:space="preserve">ItemType: 'CALC_ITEM', </v>
      </c>
      <c r="X94" t="str">
        <f t="shared" si="31"/>
        <v xml:space="preserve">Formula: '1,2,3 or 4', </v>
      </c>
      <c r="Y94" t="str">
        <f t="shared" si="32"/>
        <v xml:space="preserve">DependentItems: '', </v>
      </c>
      <c r="Z94" t="str">
        <f t="shared" si="33"/>
        <v xml:space="preserve">Format: '', </v>
      </c>
      <c r="AA94" t="str">
        <f t="shared" si="34"/>
        <v xml:space="preserve">AmtYr1: null, </v>
      </c>
      <c r="AB94" t="str">
        <f t="shared" si="35"/>
        <v xml:space="preserve">AmtYr2: null, </v>
      </c>
      <c r="AC94" t="str">
        <f t="shared" si="36"/>
        <v xml:space="preserve">AmtYr3: null, </v>
      </c>
      <c r="AD94" t="str">
        <f t="shared" si="37"/>
        <v xml:space="preserve">AmtYr4: null, </v>
      </c>
      <c r="AE94" t="str">
        <f t="shared" si="38"/>
        <v xml:space="preserve">AmtYr5: null, </v>
      </c>
      <c r="AF94" t="str">
        <f t="shared" si="39"/>
        <v xml:space="preserve">NoteYr1: '', </v>
      </c>
      <c r="AG94" t="str">
        <f t="shared" si="40"/>
        <v xml:space="preserve">NoteYr2: '', </v>
      </c>
      <c r="AH94" t="str">
        <f t="shared" si="41"/>
        <v xml:space="preserve">NoteYr3: '', </v>
      </c>
      <c r="AI94" t="str">
        <f t="shared" si="42"/>
        <v xml:space="preserve">NoteYr4: '', </v>
      </c>
      <c r="AJ94" t="str">
        <f t="shared" si="43"/>
        <v>NoteYr5: '', },</v>
      </c>
      <c r="AK94" t="str">
        <f t="shared" si="44"/>
        <v>{ FssType: 'RATIO', Seq: 93, CatCode: 'CORP_RC_GC_OPMAR_Trend', Item: 'Operating Margin Trend (1=Not Deteriorating)', ItemType: 'CALC_ITEM', Formula: '1,2,3 or 4', DependentItems: '', Format: '', AmtYr1: null, AmtYr2: null, AmtYr3: null, AmtYr4: null, AmtYr5: null, NoteYr1: '', NoteYr2: '', NoteYr3: '', NoteYr4: '', NoteYr5: '', },</v>
      </c>
    </row>
    <row r="95" spans="1:37" ht="15" customHeight="1" x14ac:dyDescent="0.35">
      <c r="A95" t="s">
        <v>398</v>
      </c>
      <c r="B95" t="s">
        <v>455</v>
      </c>
      <c r="C95">
        <v>94</v>
      </c>
      <c r="D95" t="s">
        <v>505</v>
      </c>
      <c r="E95" t="s">
        <v>758</v>
      </c>
      <c r="F95" t="s">
        <v>728</v>
      </c>
      <c r="S95" t="str">
        <f t="shared" si="26"/>
        <v xml:space="preserve">{ FssType: 'RATIO', </v>
      </c>
      <c r="T95" t="str">
        <f t="shared" si="27"/>
        <v xml:space="preserve">Seq: 94, </v>
      </c>
      <c r="U95" t="str">
        <f t="shared" si="28"/>
        <v xml:space="preserve">CatCode: 'CORP_RC_GC_ARDOH', </v>
      </c>
      <c r="V95" t="str">
        <f t="shared" si="29"/>
        <v xml:space="preserve">Item: 'ARDOH (days)', </v>
      </c>
      <c r="W95" t="str">
        <f t="shared" si="30"/>
        <v xml:space="preserve">ItemType: 'CALC_ITEM', </v>
      </c>
      <c r="X95" t="str">
        <f t="shared" si="31"/>
        <v xml:space="preserve">Formula: '(Y0.NAR + Y0.NARRP) / Y0.SR * (Y0.MthCover / 12 ) * 365', </v>
      </c>
      <c r="Y95" t="str">
        <f t="shared" si="32"/>
        <v xml:space="preserve">DependentItems: '', </v>
      </c>
      <c r="Z95" t="str">
        <f t="shared" si="33"/>
        <v xml:space="preserve">Format: '', </v>
      </c>
      <c r="AA95" t="str">
        <f t="shared" si="34"/>
        <v xml:space="preserve">AmtYr1: null, </v>
      </c>
      <c r="AB95" t="str">
        <f t="shared" si="35"/>
        <v xml:space="preserve">AmtYr2: null, </v>
      </c>
      <c r="AC95" t="str">
        <f t="shared" si="36"/>
        <v xml:space="preserve">AmtYr3: null, </v>
      </c>
      <c r="AD95" t="str">
        <f t="shared" si="37"/>
        <v xml:space="preserve">AmtYr4: null, </v>
      </c>
      <c r="AE95" t="str">
        <f t="shared" si="38"/>
        <v xml:space="preserve">AmtYr5: null, </v>
      </c>
      <c r="AF95" t="str">
        <f t="shared" si="39"/>
        <v xml:space="preserve">NoteYr1: '', </v>
      </c>
      <c r="AG95" t="str">
        <f t="shared" si="40"/>
        <v xml:space="preserve">NoteYr2: '', </v>
      </c>
      <c r="AH95" t="str">
        <f t="shared" si="41"/>
        <v xml:space="preserve">NoteYr3: '', </v>
      </c>
      <c r="AI95" t="str">
        <f t="shared" si="42"/>
        <v xml:space="preserve">NoteYr4: '', </v>
      </c>
      <c r="AJ95" t="str">
        <f t="shared" si="43"/>
        <v>NoteYr5: '', },</v>
      </c>
      <c r="AK95" t="str">
        <f t="shared" si="44"/>
        <v>{ FssType: 'RATIO', Seq: 94, CatCode: 'CORP_RC_GC_ARDOH', Item: 'ARDOH (days)', ItemType: 'CALC_ITEM', Formula: '(Y0.NAR + Y0.NARRP) / Y0.SR * (Y0.MthCover / 12 ) * 365', DependentItems: '', Format: '', AmtYr1: null, AmtYr2: null, AmtYr3: null, AmtYr4: null, AmtYr5: null, NoteYr1: '', NoteYr2: '', NoteYr3: '', NoteYr4: '', NoteYr5: '', },</v>
      </c>
    </row>
    <row r="96" spans="1:37" ht="15" customHeight="1" x14ac:dyDescent="0.35">
      <c r="A96" t="s">
        <v>398</v>
      </c>
      <c r="B96" t="s">
        <v>456</v>
      </c>
      <c r="C96">
        <v>95</v>
      </c>
      <c r="D96" t="s">
        <v>547</v>
      </c>
      <c r="E96" t="s">
        <v>758</v>
      </c>
      <c r="S96" t="str">
        <f t="shared" si="26"/>
        <v xml:space="preserve">{ FssType: 'RATIO', </v>
      </c>
      <c r="T96" t="str">
        <f t="shared" si="27"/>
        <v xml:space="preserve">Seq: 95, </v>
      </c>
      <c r="U96" t="str">
        <f t="shared" si="28"/>
        <v xml:space="preserve">CatCode: 'CORP_RC_GC_ARDOH_Trend', </v>
      </c>
      <c r="V96" t="str">
        <f t="shared" si="29"/>
        <v xml:space="preserve">Item: 'ARDOH Trend (1=Not Deteriorating)', </v>
      </c>
      <c r="W96" t="str">
        <f t="shared" si="30"/>
        <v xml:space="preserve">ItemType: 'CALC_ITEM', </v>
      </c>
      <c r="X96" t="str">
        <f t="shared" si="31"/>
        <v xml:space="preserve">Formula: '', </v>
      </c>
      <c r="Y96" t="str">
        <f t="shared" si="32"/>
        <v xml:space="preserve">DependentItems: '', </v>
      </c>
      <c r="Z96" t="str">
        <f t="shared" si="33"/>
        <v xml:space="preserve">Format: '', </v>
      </c>
      <c r="AA96" t="str">
        <f t="shared" si="34"/>
        <v xml:space="preserve">AmtYr1: null, </v>
      </c>
      <c r="AB96" t="str">
        <f t="shared" si="35"/>
        <v xml:space="preserve">AmtYr2: null, </v>
      </c>
      <c r="AC96" t="str">
        <f t="shared" si="36"/>
        <v xml:space="preserve">AmtYr3: null, </v>
      </c>
      <c r="AD96" t="str">
        <f t="shared" si="37"/>
        <v xml:space="preserve">AmtYr4: null, </v>
      </c>
      <c r="AE96" t="str">
        <f t="shared" si="38"/>
        <v xml:space="preserve">AmtYr5: null, </v>
      </c>
      <c r="AF96" t="str">
        <f t="shared" si="39"/>
        <v xml:space="preserve">NoteYr1: '', </v>
      </c>
      <c r="AG96" t="str">
        <f t="shared" si="40"/>
        <v xml:space="preserve">NoteYr2: '', </v>
      </c>
      <c r="AH96" t="str">
        <f t="shared" si="41"/>
        <v xml:space="preserve">NoteYr3: '', </v>
      </c>
      <c r="AI96" t="str">
        <f t="shared" si="42"/>
        <v xml:space="preserve">NoteYr4: '', </v>
      </c>
      <c r="AJ96" t="str">
        <f t="shared" si="43"/>
        <v>NoteYr5: '', },</v>
      </c>
      <c r="AK96" t="str">
        <f t="shared" si="44"/>
        <v>{ FssType: 'RATIO', Seq: 95, CatCode: 'CORP_RC_GC_ARDOH_Trend', Item: 'ARDOH Trend (1=Not Deteriorating)', ItemType: 'CALC_ITEM', Formula: '', DependentItems: '', Format: '', AmtYr1: null, AmtYr2: null, AmtYr3: null, AmtYr4: null, AmtYr5: null, NoteYr1: '', NoteYr2: '', NoteYr3: '', NoteYr4: '', NoteYr5: '', },</v>
      </c>
    </row>
    <row r="97" spans="1:37" ht="14" customHeight="1" x14ac:dyDescent="0.35">
      <c r="A97" t="s">
        <v>398</v>
      </c>
      <c r="B97" t="s">
        <v>457</v>
      </c>
      <c r="C97">
        <v>96</v>
      </c>
      <c r="D97" t="s">
        <v>506</v>
      </c>
      <c r="E97" t="s">
        <v>758</v>
      </c>
      <c r="F97" t="s">
        <v>729</v>
      </c>
      <c r="S97" t="str">
        <f t="shared" si="26"/>
        <v xml:space="preserve">{ FssType: 'RATIO', </v>
      </c>
      <c r="T97" t="str">
        <f t="shared" si="27"/>
        <v xml:space="preserve">Seq: 96, </v>
      </c>
      <c r="U97" t="str">
        <f t="shared" si="28"/>
        <v xml:space="preserve">CatCode: 'CORP_RC_GC_INVDOH', </v>
      </c>
      <c r="V97" t="str">
        <f t="shared" si="29"/>
        <v xml:space="preserve">Item: 'InvDOH (days)', </v>
      </c>
      <c r="W97" t="str">
        <f t="shared" si="30"/>
        <v xml:space="preserve">ItemType: 'CALC_ITEM', </v>
      </c>
      <c r="X97" t="str">
        <f t="shared" si="31"/>
        <v xml:space="preserve">Formula: 'Y0.INV / (-Y0.COGS * ( 12 / Y0.MthCover)) * 365', </v>
      </c>
      <c r="Y97" t="str">
        <f t="shared" si="32"/>
        <v xml:space="preserve">DependentItems: '', </v>
      </c>
      <c r="Z97" t="str">
        <f t="shared" si="33"/>
        <v xml:space="preserve">Format: '', </v>
      </c>
      <c r="AA97" t="str">
        <f t="shared" si="34"/>
        <v xml:space="preserve">AmtYr1: null, </v>
      </c>
      <c r="AB97" t="str">
        <f t="shared" si="35"/>
        <v xml:space="preserve">AmtYr2: null, </v>
      </c>
      <c r="AC97" t="str">
        <f t="shared" si="36"/>
        <v xml:space="preserve">AmtYr3: null, </v>
      </c>
      <c r="AD97" t="str">
        <f t="shared" si="37"/>
        <v xml:space="preserve">AmtYr4: null, </v>
      </c>
      <c r="AE97" t="str">
        <f t="shared" si="38"/>
        <v xml:space="preserve">AmtYr5: null, </v>
      </c>
      <c r="AF97" t="str">
        <f t="shared" si="39"/>
        <v xml:space="preserve">NoteYr1: '', </v>
      </c>
      <c r="AG97" t="str">
        <f t="shared" si="40"/>
        <v xml:space="preserve">NoteYr2: '', </v>
      </c>
      <c r="AH97" t="str">
        <f t="shared" si="41"/>
        <v xml:space="preserve">NoteYr3: '', </v>
      </c>
      <c r="AI97" t="str">
        <f t="shared" si="42"/>
        <v xml:space="preserve">NoteYr4: '', </v>
      </c>
      <c r="AJ97" t="str">
        <f t="shared" si="43"/>
        <v>NoteYr5: '', },</v>
      </c>
      <c r="AK97" t="str">
        <f t="shared" si="44"/>
        <v>{ FssType: 'RATIO', Seq: 96, CatCode: 'CORP_RC_GC_INVDOH', Item: 'InvDOH (days)', ItemType: 'CALC_ITEM', Formula: 'Y0.INV / (-Y0.COGS * ( 12 / Y0.MthCover)) * 365', DependentItems: '', Format: '', AmtYr1: null, AmtYr2: null, AmtYr3: null, AmtYr4: null, AmtYr5: null, NoteYr1: '', NoteYr2: '', NoteYr3: '', NoteYr4: '', NoteYr5: '', },</v>
      </c>
    </row>
    <row r="98" spans="1:37" ht="14" customHeight="1" x14ac:dyDescent="0.35">
      <c r="A98" t="s">
        <v>398</v>
      </c>
      <c r="B98" t="s">
        <v>458</v>
      </c>
      <c r="C98">
        <v>97</v>
      </c>
      <c r="D98" t="s">
        <v>548</v>
      </c>
      <c r="E98" t="s">
        <v>758</v>
      </c>
      <c r="S98" t="str">
        <f t="shared" ref="S98:S108" si="45">"{ " &amp; A$1 &amp; ": '" &amp; A98 &amp; "', "</f>
        <v xml:space="preserve">{ FssType: 'RATIO', </v>
      </c>
      <c r="T98" t="str">
        <f t="shared" ref="T98:T108" si="46">C$1 &amp; ": " &amp; C98 &amp; ", "</f>
        <v xml:space="preserve">Seq: 97, </v>
      </c>
      <c r="U98" t="str">
        <f t="shared" ref="U98:U108" si="47">B$1 &amp; ": '" &amp; B98 &amp; "', "</f>
        <v xml:space="preserve">CatCode: 'CORP_RC_GC_INVDOH_Trend', </v>
      </c>
      <c r="V98" t="str">
        <f t="shared" si="29"/>
        <v xml:space="preserve">Item: 'InvDOH Trend (1=Not Deteriorating)', </v>
      </c>
      <c r="W98" t="str">
        <f t="shared" si="30"/>
        <v xml:space="preserve">ItemType: 'CALC_ITEM', </v>
      </c>
      <c r="X98" t="str">
        <f t="shared" si="31"/>
        <v xml:space="preserve">Formula: '', </v>
      </c>
      <c r="Y98" t="str">
        <f t="shared" si="32"/>
        <v xml:space="preserve">DependentItems: '', </v>
      </c>
      <c r="Z98" t="str">
        <f t="shared" si="33"/>
        <v xml:space="preserve">Format: '', </v>
      </c>
      <c r="AA98" t="str">
        <f t="shared" si="34"/>
        <v xml:space="preserve">AmtYr1: null, </v>
      </c>
      <c r="AB98" t="str">
        <f t="shared" si="35"/>
        <v xml:space="preserve">AmtYr2: null, </v>
      </c>
      <c r="AC98" t="str">
        <f t="shared" si="36"/>
        <v xml:space="preserve">AmtYr3: null, </v>
      </c>
      <c r="AD98" t="str">
        <f t="shared" si="37"/>
        <v xml:space="preserve">AmtYr4: null, </v>
      </c>
      <c r="AE98" t="str">
        <f t="shared" si="38"/>
        <v xml:space="preserve">AmtYr5: null, </v>
      </c>
      <c r="AF98" t="str">
        <f t="shared" si="39"/>
        <v xml:space="preserve">NoteYr1: '', </v>
      </c>
      <c r="AG98" t="str">
        <f t="shared" si="40"/>
        <v xml:space="preserve">NoteYr2: '', </v>
      </c>
      <c r="AH98" t="str">
        <f t="shared" si="41"/>
        <v xml:space="preserve">NoteYr3: '', </v>
      </c>
      <c r="AI98" t="str">
        <f t="shared" si="42"/>
        <v xml:space="preserve">NoteYr4: '', </v>
      </c>
      <c r="AJ98" t="str">
        <f t="shared" si="43"/>
        <v>NoteYr5: '', },</v>
      </c>
      <c r="AK98" t="str">
        <f t="shared" si="44"/>
        <v>{ FssType: 'RATIO', Seq: 97, CatCode: 'CORP_RC_GC_INVDOH_Trend', Item: 'InvDOH Trend (1=Not Deteriorating)', ItemType: 'CALC_ITEM', Formula: '', DependentItems: '', Format: '', AmtYr1: null, AmtYr2: null, AmtYr3: null, AmtYr4: null, AmtYr5: null, NoteYr1: '', NoteYr2: '', NoteYr3: '', NoteYr4: '', NoteYr5: '', },</v>
      </c>
    </row>
    <row r="99" spans="1:37" ht="13.5" customHeight="1" x14ac:dyDescent="0.35">
      <c r="A99" t="s">
        <v>398</v>
      </c>
      <c r="B99" t="s">
        <v>459</v>
      </c>
      <c r="C99">
        <v>98</v>
      </c>
      <c r="D99" t="s">
        <v>549</v>
      </c>
      <c r="E99" t="s">
        <v>758</v>
      </c>
      <c r="F99" t="s">
        <v>722</v>
      </c>
      <c r="S99" t="str">
        <f t="shared" si="45"/>
        <v xml:space="preserve">{ FssType: 'RATIO', </v>
      </c>
      <c r="T99" t="str">
        <f t="shared" si="46"/>
        <v xml:space="preserve">Seq: 98, </v>
      </c>
      <c r="U99" t="str">
        <f t="shared" si="47"/>
        <v xml:space="preserve">CatCode: 'CORP_RC_GC_EBITDA_DSR', </v>
      </c>
      <c r="V99" t="str">
        <f t="shared" ref="V99:V108" si="48">D$1 &amp; ": '" &amp; D99 &amp; "', "</f>
        <v xml:space="preserve">Item: 'EBITDA DSR', </v>
      </c>
      <c r="W99" t="str">
        <f t="shared" ref="W99:W108" si="49">E$1 &amp; ": '" &amp; E99 &amp; "', "</f>
        <v xml:space="preserve">ItemType: 'CALC_ITEM', </v>
      </c>
      <c r="X99" t="str">
        <f t="shared" ref="X99:X108" si="50">F$1 &amp; ": '" &amp; F99 &amp; "', "</f>
        <v xml:space="preserve">Formula: ' ( Y0.NPBT - Y0.IE - Y0.DEP -  Y0.AMORT ) * 12/ Y0.MthCover  / (  -Y0.IE * 12/Y0.MthCover   + Y0.STD + Y0.CPLTD + Y0.BP ) ', </v>
      </c>
      <c r="Y99" t="str">
        <f t="shared" ref="Y99:Y108" si="51">G$1 &amp; ": '" &amp; G99 &amp; "', "</f>
        <v xml:space="preserve">DependentItems: '', </v>
      </c>
      <c r="Z99" t="str">
        <f t="shared" si="33"/>
        <v xml:space="preserve">Format: '', </v>
      </c>
      <c r="AA99" t="str">
        <f t="shared" si="34"/>
        <v xml:space="preserve">AmtYr1: null, </v>
      </c>
      <c r="AB99" t="str">
        <f t="shared" si="35"/>
        <v xml:space="preserve">AmtYr2: null, </v>
      </c>
      <c r="AC99" t="str">
        <f t="shared" si="36"/>
        <v xml:space="preserve">AmtYr3: null, </v>
      </c>
      <c r="AD99" t="str">
        <f t="shared" si="37"/>
        <v xml:space="preserve">AmtYr4: null, </v>
      </c>
      <c r="AE99" t="str">
        <f t="shared" si="38"/>
        <v xml:space="preserve">AmtYr5: null, </v>
      </c>
      <c r="AF99" t="str">
        <f t="shared" si="39"/>
        <v xml:space="preserve">NoteYr1: '', </v>
      </c>
      <c r="AG99" t="str">
        <f t="shared" si="40"/>
        <v xml:space="preserve">NoteYr2: '', </v>
      </c>
      <c r="AH99" t="str">
        <f t="shared" si="41"/>
        <v xml:space="preserve">NoteYr3: '', </v>
      </c>
      <c r="AI99" t="str">
        <f t="shared" si="42"/>
        <v xml:space="preserve">NoteYr4: '', </v>
      </c>
      <c r="AJ99" t="str">
        <f t="shared" si="43"/>
        <v>NoteYr5: '', },</v>
      </c>
      <c r="AK99" t="str">
        <f t="shared" si="44"/>
        <v>{ FssType: 'RATIO', Seq: 98, CatCode: 'CORP_RC_GC_EBITDA_DSR', Item: 'EBITDA DSR', ItemType: 'CALC_ITEM', Formula: ' ( Y0.NPBT - Y0.IE - Y0.DEP -  Y0.AMORT ) * 12/ Y0.MthCover  / (  -Y0.IE * 12/Y0.MthCover   + Y0.STD + Y0.CPLTD + Y0.BP ) ', DependentItems: '', Format: '', AmtYr1: null, AmtYr2: null, AmtYr3: null, AmtYr4: null, AmtYr5: null, NoteYr1: '', NoteYr2: '', NoteYr3: '', NoteYr4: '', NoteYr5: '', },</v>
      </c>
    </row>
    <row r="100" spans="1:37" ht="13.5" customHeight="1" x14ac:dyDescent="0.35">
      <c r="A100" t="s">
        <v>398</v>
      </c>
      <c r="B100" t="s">
        <v>460</v>
      </c>
      <c r="C100">
        <v>99</v>
      </c>
      <c r="D100" t="s">
        <v>550</v>
      </c>
      <c r="E100" t="s">
        <v>758</v>
      </c>
      <c r="S100" t="str">
        <f t="shared" si="45"/>
        <v xml:space="preserve">{ FssType: 'RATIO', </v>
      </c>
      <c r="T100" t="str">
        <f t="shared" si="46"/>
        <v xml:space="preserve">Seq: 99, </v>
      </c>
      <c r="U100" t="str">
        <f t="shared" si="47"/>
        <v xml:space="preserve">CatCode: 'CORP_RC_GC_EBITDA_DSR_Trend', </v>
      </c>
      <c r="V100" t="str">
        <f t="shared" si="48"/>
        <v xml:space="preserve">Item: 'EBITDA DSR Trend (1=Not Deteriorating)', </v>
      </c>
      <c r="W100" t="str">
        <f t="shared" si="49"/>
        <v xml:space="preserve">ItemType: 'CALC_ITEM', </v>
      </c>
      <c r="X100" t="str">
        <f t="shared" si="50"/>
        <v xml:space="preserve">Formula: '', </v>
      </c>
      <c r="Y100" t="str">
        <f t="shared" si="51"/>
        <v xml:space="preserve">DependentItems: '', </v>
      </c>
      <c r="Z100" t="str">
        <f t="shared" si="33"/>
        <v xml:space="preserve">Format: '', </v>
      </c>
      <c r="AA100" t="str">
        <f t="shared" si="34"/>
        <v xml:space="preserve">AmtYr1: null, </v>
      </c>
      <c r="AB100" t="str">
        <f t="shared" si="35"/>
        <v xml:space="preserve">AmtYr2: null, </v>
      </c>
      <c r="AC100" t="str">
        <f t="shared" si="36"/>
        <v xml:space="preserve">AmtYr3: null, </v>
      </c>
      <c r="AD100" t="str">
        <f t="shared" si="37"/>
        <v xml:space="preserve">AmtYr4: null, </v>
      </c>
      <c r="AE100" t="str">
        <f t="shared" si="38"/>
        <v xml:space="preserve">AmtYr5: null, </v>
      </c>
      <c r="AF100" t="str">
        <f t="shared" si="39"/>
        <v xml:space="preserve">NoteYr1: '', </v>
      </c>
      <c r="AG100" t="str">
        <f t="shared" si="40"/>
        <v xml:space="preserve">NoteYr2: '', </v>
      </c>
      <c r="AH100" t="str">
        <f t="shared" si="41"/>
        <v xml:space="preserve">NoteYr3: '', </v>
      </c>
      <c r="AI100" t="str">
        <f t="shared" si="42"/>
        <v xml:space="preserve">NoteYr4: '', </v>
      </c>
      <c r="AJ100" t="str">
        <f t="shared" si="43"/>
        <v>NoteYr5: '', },</v>
      </c>
      <c r="AK100" t="str">
        <f t="shared" si="44"/>
        <v>{ FssType: 'RATIO', Seq: 99, CatCode: 'CORP_RC_GC_EBITDA_DSR_Trend', Item: 'EBITDA DSR Trend (1=Not Deteriorating)', ItemType: 'CALC_ITEM', Formula: '', DependentItems: '', Format: '', AmtYr1: null, AmtYr2: null, AmtYr3: null, AmtYr4: null, AmtYr5: null, NoteYr1: '', NoteYr2: '', NoteYr3: '', NoteYr4: '', NoteYr5: '', },</v>
      </c>
    </row>
    <row r="101" spans="1:37" x14ac:dyDescent="0.35">
      <c r="A101" t="s">
        <v>398</v>
      </c>
      <c r="B101" t="s">
        <v>461</v>
      </c>
      <c r="C101">
        <v>100</v>
      </c>
      <c r="D101" t="s">
        <v>551</v>
      </c>
      <c r="E101" t="s">
        <v>758</v>
      </c>
      <c r="F101" t="s">
        <v>741</v>
      </c>
      <c r="S101" t="str">
        <f t="shared" si="45"/>
        <v xml:space="preserve">{ FssType: 'RATIO', </v>
      </c>
      <c r="T101" t="str">
        <f t="shared" si="46"/>
        <v xml:space="preserve">Seq: 100, </v>
      </c>
      <c r="U101" t="str">
        <f t="shared" si="47"/>
        <v xml:space="preserve">CatCode: 'CORP_RC_GC_DEBT', </v>
      </c>
      <c r="V101" t="str">
        <f t="shared" si="48"/>
        <v xml:space="preserve">Item: 'Debt Servicing', </v>
      </c>
      <c r="W101" t="str">
        <f t="shared" si="49"/>
        <v xml:space="preserve">ItemType: 'CALC_ITEM', </v>
      </c>
      <c r="X101" t="str">
        <f t="shared" si="50"/>
        <v xml:space="preserve">Formula: ' (-1)*Y0.IE * 12/Y0.MthCover   + Y0.STD + Y0.CPLTD + Y0.BP ', </v>
      </c>
      <c r="Y101" t="str">
        <f t="shared" si="51"/>
        <v xml:space="preserve">DependentItems: '', </v>
      </c>
      <c r="Z101" t="str">
        <f t="shared" si="33"/>
        <v xml:space="preserve">Format: '', </v>
      </c>
      <c r="AA101" t="str">
        <f t="shared" si="34"/>
        <v xml:space="preserve">AmtYr1: null, </v>
      </c>
      <c r="AB101" t="str">
        <f t="shared" si="35"/>
        <v xml:space="preserve">AmtYr2: null, </v>
      </c>
      <c r="AC101" t="str">
        <f t="shared" si="36"/>
        <v xml:space="preserve">AmtYr3: null, </v>
      </c>
      <c r="AD101" t="str">
        <f t="shared" si="37"/>
        <v xml:space="preserve">AmtYr4: null, </v>
      </c>
      <c r="AE101" t="str">
        <f t="shared" si="38"/>
        <v xml:space="preserve">AmtYr5: null, </v>
      </c>
      <c r="AF101" t="str">
        <f t="shared" si="39"/>
        <v xml:space="preserve">NoteYr1: '', </v>
      </c>
      <c r="AG101" t="str">
        <f t="shared" si="40"/>
        <v xml:space="preserve">NoteYr2: '', </v>
      </c>
      <c r="AH101" t="str">
        <f t="shared" si="41"/>
        <v xml:space="preserve">NoteYr3: '', </v>
      </c>
      <c r="AI101" t="str">
        <f t="shared" si="42"/>
        <v xml:space="preserve">NoteYr4: '', </v>
      </c>
      <c r="AJ101" t="str">
        <f t="shared" si="43"/>
        <v>NoteYr5: '', },</v>
      </c>
      <c r="AK101" t="str">
        <f t="shared" si="44"/>
        <v>{ FssType: 'RATIO', Seq: 100, CatCode: 'CORP_RC_GC_DEBT', Item: 'Debt Servicing', ItemType: 'CALC_ITEM', Formula: ' (-1)*Y0.IE * 12/Y0.MthCover   + Y0.STD + Y0.CPLTD + Y0.BP ', DependentItems: '', Format: '', AmtYr1: null, AmtYr2: null, AmtYr3: null, AmtYr4: null, AmtYr5: null, NoteYr1: '', NoteYr2: '', NoteYr3: '', NoteYr4: '', NoteYr5: '', },</v>
      </c>
    </row>
    <row r="102" spans="1:37" ht="15" customHeight="1" x14ac:dyDescent="0.35">
      <c r="A102" t="s">
        <v>398</v>
      </c>
      <c r="B102" t="s">
        <v>462</v>
      </c>
      <c r="C102">
        <v>101</v>
      </c>
      <c r="D102" t="s">
        <v>552</v>
      </c>
      <c r="E102" t="s">
        <v>758</v>
      </c>
      <c r="F102" t="s">
        <v>742</v>
      </c>
      <c r="S102" t="str">
        <f t="shared" si="45"/>
        <v xml:space="preserve">{ FssType: 'RATIO', </v>
      </c>
      <c r="T102" t="str">
        <f t="shared" si="46"/>
        <v xml:space="preserve">Seq: 101, </v>
      </c>
      <c r="U102" t="str">
        <f t="shared" si="47"/>
        <v xml:space="preserve">CatCode: 'CORP_RC_GC_LIQASS_DSR', </v>
      </c>
      <c r="V102" t="str">
        <f t="shared" si="48"/>
        <v xml:space="preserve">Item: 'Liquid Assets DSR', </v>
      </c>
      <c r="W102" t="str">
        <f t="shared" si="49"/>
        <v xml:space="preserve">ItemType: 'CALC_ITEM', </v>
      </c>
      <c r="X102" t="str">
        <f t="shared" si="50"/>
        <v xml:space="preserve">Formula: ' (Y0.CFD + Y0.GS + (Y0.MS * 0.5  )) / ( (-Y0.IE * 12/Y0.MthCover) + Y0.STD + Y0.CPLTD + Y0.BP ) ', </v>
      </c>
      <c r="Y102" t="str">
        <f t="shared" si="51"/>
        <v xml:space="preserve">DependentItems: '', </v>
      </c>
      <c r="Z102" t="str">
        <f t="shared" si="33"/>
        <v xml:space="preserve">Format: '', </v>
      </c>
      <c r="AA102" t="str">
        <f t="shared" si="34"/>
        <v xml:space="preserve">AmtYr1: null, </v>
      </c>
      <c r="AB102" t="str">
        <f t="shared" si="35"/>
        <v xml:space="preserve">AmtYr2: null, </v>
      </c>
      <c r="AC102" t="str">
        <f t="shared" si="36"/>
        <v xml:space="preserve">AmtYr3: null, </v>
      </c>
      <c r="AD102" t="str">
        <f t="shared" si="37"/>
        <v xml:space="preserve">AmtYr4: null, </v>
      </c>
      <c r="AE102" t="str">
        <f t="shared" si="38"/>
        <v xml:space="preserve">AmtYr5: null, </v>
      </c>
      <c r="AF102" t="str">
        <f t="shared" si="39"/>
        <v xml:space="preserve">NoteYr1: '', </v>
      </c>
      <c r="AG102" t="str">
        <f t="shared" si="40"/>
        <v xml:space="preserve">NoteYr2: '', </v>
      </c>
      <c r="AH102" t="str">
        <f t="shared" si="41"/>
        <v xml:space="preserve">NoteYr3: '', </v>
      </c>
      <c r="AI102" t="str">
        <f t="shared" si="42"/>
        <v xml:space="preserve">NoteYr4: '', </v>
      </c>
      <c r="AJ102" t="str">
        <f t="shared" si="43"/>
        <v>NoteYr5: '', },</v>
      </c>
      <c r="AK102" t="str">
        <f t="shared" si="44"/>
        <v>{ FssType: 'RATIO', Seq: 101, CatCode: 'CORP_RC_GC_LIQASS_DSR', Item: 'Liquid Assets DSR', ItemType: 'CALC_ITEM', Formula: ' (Y0.CFD + Y0.GS + (Y0.MS * 0.5  )) / ( (-Y0.IE * 12/Y0.MthCover) + Y0.STD + Y0.CPLTD + Y0.BP ) ', DependentItems: '', Format: '', AmtYr1: null, AmtYr2: null, AmtYr3: null, AmtYr4: null, AmtYr5: null, NoteYr1: '', NoteYr2: '', NoteYr3: '', NoteYr4: '', NoteYr5: '', },</v>
      </c>
    </row>
    <row r="103" spans="1:37" ht="15" customHeight="1" x14ac:dyDescent="0.35">
      <c r="A103" t="s">
        <v>398</v>
      </c>
      <c r="B103" t="s">
        <v>463</v>
      </c>
      <c r="C103">
        <v>102</v>
      </c>
      <c r="D103" t="s">
        <v>553</v>
      </c>
      <c r="E103" t="s">
        <v>758</v>
      </c>
      <c r="S103" t="str">
        <f t="shared" si="45"/>
        <v xml:space="preserve">{ FssType: 'RATIO', </v>
      </c>
      <c r="T103" t="str">
        <f t="shared" si="46"/>
        <v xml:space="preserve">Seq: 102, </v>
      </c>
      <c r="U103" t="str">
        <f t="shared" si="47"/>
        <v xml:space="preserve">CatCode: 'CORP_RC_GC_LIQASS_DSR_Trend', </v>
      </c>
      <c r="V103" t="str">
        <f t="shared" si="48"/>
        <v xml:space="preserve">Item: 'Liquid Assets DSR Trend (1=Not Deteriorating)', </v>
      </c>
      <c r="W103" t="str">
        <f t="shared" si="49"/>
        <v xml:space="preserve">ItemType: 'CALC_ITEM', </v>
      </c>
      <c r="X103" t="str">
        <f t="shared" si="50"/>
        <v xml:space="preserve">Formula: '', </v>
      </c>
      <c r="Y103" t="str">
        <f t="shared" si="51"/>
        <v xml:space="preserve">DependentItems: '', </v>
      </c>
      <c r="Z103" t="str">
        <f t="shared" si="33"/>
        <v xml:space="preserve">Format: '', </v>
      </c>
      <c r="AA103" t="str">
        <f t="shared" si="34"/>
        <v xml:space="preserve">AmtYr1: null, </v>
      </c>
      <c r="AB103" t="str">
        <f t="shared" si="35"/>
        <v xml:space="preserve">AmtYr2: null, </v>
      </c>
      <c r="AC103" t="str">
        <f t="shared" si="36"/>
        <v xml:space="preserve">AmtYr3: null, </v>
      </c>
      <c r="AD103" t="str">
        <f t="shared" si="37"/>
        <v xml:space="preserve">AmtYr4: null, </v>
      </c>
      <c r="AE103" t="str">
        <f t="shared" si="38"/>
        <v xml:space="preserve">AmtYr5: null, </v>
      </c>
      <c r="AF103" t="str">
        <f t="shared" si="39"/>
        <v xml:space="preserve">NoteYr1: '', </v>
      </c>
      <c r="AG103" t="str">
        <f t="shared" si="40"/>
        <v xml:space="preserve">NoteYr2: '', </v>
      </c>
      <c r="AH103" t="str">
        <f t="shared" si="41"/>
        <v xml:space="preserve">NoteYr3: '', </v>
      </c>
      <c r="AI103" t="str">
        <f t="shared" si="42"/>
        <v xml:space="preserve">NoteYr4: '', </v>
      </c>
      <c r="AJ103" t="str">
        <f t="shared" si="43"/>
        <v>NoteYr5: '', },</v>
      </c>
      <c r="AK103" t="str">
        <f t="shared" si="44"/>
        <v>{ FssType: 'RATIO', Seq: 102, CatCode: 'CORP_RC_GC_LIQASS_DSR_Trend', Item: 'Liquid Assets DSR Trend (1=Not Deteriorating)', ItemType: 'CALC_ITEM', Formula: '', DependentItems: '', Format: '', AmtYr1: null, AmtYr2: null, AmtYr3: null, AmtYr4: null, AmtYr5: null, NoteYr1: '', NoteYr2: '', NoteYr3: '', NoteYr4: '', NoteYr5: '', },</v>
      </c>
    </row>
    <row r="104" spans="1:37" ht="15.5" customHeight="1" x14ac:dyDescent="0.35">
      <c r="A104" t="s">
        <v>398</v>
      </c>
      <c r="B104" t="s">
        <v>464</v>
      </c>
      <c r="C104">
        <v>103</v>
      </c>
      <c r="D104" t="s">
        <v>554</v>
      </c>
      <c r="E104" t="s">
        <v>758</v>
      </c>
      <c r="F104" t="s">
        <v>717</v>
      </c>
      <c r="S104" t="str">
        <f t="shared" si="45"/>
        <v xml:space="preserve">{ FssType: 'RATIO', </v>
      </c>
      <c r="T104" t="str">
        <f t="shared" si="46"/>
        <v xml:space="preserve">Seq: 103, </v>
      </c>
      <c r="U104" t="str">
        <f t="shared" si="47"/>
        <v xml:space="preserve">CatCode: 'CORP_RC_GC_TL_ADJTNW', </v>
      </c>
      <c r="V104" t="str">
        <f t="shared" si="48"/>
        <v xml:space="preserve">Item: 'Total Liab / Adj. TNW', </v>
      </c>
      <c r="W104" t="str">
        <f t="shared" si="49"/>
        <v xml:space="preserve">ItemType: 'CALC_ITEM', </v>
      </c>
      <c r="X104" t="str">
        <f t="shared" si="50"/>
        <v xml:space="preserve">Formula: 'Y0.TL / ( Y0.NW - Y0.INT - Y0.RPA  ) ', </v>
      </c>
      <c r="Y104" t="str">
        <f t="shared" si="51"/>
        <v xml:space="preserve">DependentItems: '', </v>
      </c>
      <c r="Z104" t="str">
        <f t="shared" si="33"/>
        <v xml:space="preserve">Format: '', </v>
      </c>
      <c r="AA104" t="str">
        <f t="shared" si="34"/>
        <v xml:space="preserve">AmtYr1: null, </v>
      </c>
      <c r="AB104" t="str">
        <f t="shared" si="35"/>
        <v xml:space="preserve">AmtYr2: null, </v>
      </c>
      <c r="AC104" t="str">
        <f t="shared" si="36"/>
        <v xml:space="preserve">AmtYr3: null, </v>
      </c>
      <c r="AD104" t="str">
        <f t="shared" si="37"/>
        <v xml:space="preserve">AmtYr4: null, </v>
      </c>
      <c r="AE104" t="str">
        <f t="shared" si="38"/>
        <v xml:space="preserve">AmtYr5: null, </v>
      </c>
      <c r="AF104" t="str">
        <f t="shared" si="39"/>
        <v xml:space="preserve">NoteYr1: '', </v>
      </c>
      <c r="AG104" t="str">
        <f t="shared" si="40"/>
        <v xml:space="preserve">NoteYr2: '', </v>
      </c>
      <c r="AH104" t="str">
        <f t="shared" si="41"/>
        <v xml:space="preserve">NoteYr3: '', </v>
      </c>
      <c r="AI104" t="str">
        <f t="shared" si="42"/>
        <v xml:space="preserve">NoteYr4: '', </v>
      </c>
      <c r="AJ104" t="str">
        <f t="shared" si="43"/>
        <v>NoteYr5: '', },</v>
      </c>
      <c r="AK104" t="str">
        <f t="shared" si="44"/>
        <v>{ FssType: 'RATIO', Seq: 103, CatCode: 'CORP_RC_GC_TL_ADJTNW', Item: 'Total Liab / Adj. TNW', ItemType: 'CALC_ITEM', Formula: 'Y0.TL / ( Y0.NW - Y0.INT - Y0.RPA  ) ', DependentItems: '', Format: '', AmtYr1: null, AmtYr2: null, AmtYr3: null, AmtYr4: null, AmtYr5: null, NoteYr1: '', NoteYr2: '', NoteYr3: '', NoteYr4: '', NoteYr5: '', },</v>
      </c>
    </row>
    <row r="105" spans="1:37" ht="15.5" customHeight="1" x14ac:dyDescent="0.35">
      <c r="A105" t="s">
        <v>398</v>
      </c>
      <c r="B105" t="s">
        <v>465</v>
      </c>
      <c r="C105">
        <v>104</v>
      </c>
      <c r="D105" t="s">
        <v>555</v>
      </c>
      <c r="E105" t="s">
        <v>758</v>
      </c>
      <c r="S105" t="str">
        <f t="shared" si="45"/>
        <v xml:space="preserve">{ FssType: 'RATIO', </v>
      </c>
      <c r="T105" t="str">
        <f t="shared" si="46"/>
        <v xml:space="preserve">Seq: 104, </v>
      </c>
      <c r="U105" t="str">
        <f t="shared" si="47"/>
        <v xml:space="preserve">CatCode: 'CORP_RC_GC_TL_ADJTNW_Trend', </v>
      </c>
      <c r="V105" t="str">
        <f t="shared" si="48"/>
        <v xml:space="preserve">Item: 'Total Liab / Adj. TNW Trend (1=Not Deteriorating)', </v>
      </c>
      <c r="W105" t="str">
        <f t="shared" si="49"/>
        <v xml:space="preserve">ItemType: 'CALC_ITEM', </v>
      </c>
      <c r="X105" t="str">
        <f t="shared" si="50"/>
        <v xml:space="preserve">Formula: '', </v>
      </c>
      <c r="Y105" t="str">
        <f t="shared" si="51"/>
        <v xml:space="preserve">DependentItems: '', </v>
      </c>
      <c r="Z105" t="str">
        <f t="shared" si="33"/>
        <v xml:space="preserve">Format: '', </v>
      </c>
      <c r="AA105" t="str">
        <f t="shared" si="34"/>
        <v xml:space="preserve">AmtYr1: null, </v>
      </c>
      <c r="AB105" t="str">
        <f t="shared" si="35"/>
        <v xml:space="preserve">AmtYr2: null, </v>
      </c>
      <c r="AC105" t="str">
        <f t="shared" si="36"/>
        <v xml:space="preserve">AmtYr3: null, </v>
      </c>
      <c r="AD105" t="str">
        <f t="shared" si="37"/>
        <v xml:space="preserve">AmtYr4: null, </v>
      </c>
      <c r="AE105" t="str">
        <f t="shared" si="38"/>
        <v xml:space="preserve">AmtYr5: null, </v>
      </c>
      <c r="AF105" t="str">
        <f t="shared" si="39"/>
        <v xml:space="preserve">NoteYr1: '', </v>
      </c>
      <c r="AG105" t="str">
        <f t="shared" si="40"/>
        <v xml:space="preserve">NoteYr2: '', </v>
      </c>
      <c r="AH105" t="str">
        <f t="shared" si="41"/>
        <v xml:space="preserve">NoteYr3: '', </v>
      </c>
      <c r="AI105" t="str">
        <f t="shared" si="42"/>
        <v xml:space="preserve">NoteYr4: '', </v>
      </c>
      <c r="AJ105" t="str">
        <f t="shared" si="43"/>
        <v>NoteYr5: '', },</v>
      </c>
      <c r="AK105" t="str">
        <f t="shared" si="44"/>
        <v>{ FssType: 'RATIO', Seq: 104, CatCode: 'CORP_RC_GC_TL_ADJTNW_Trend', Item: 'Total Liab / Adj. TNW Trend (1=Not Deteriorating)', ItemType: 'CALC_ITEM', Formula: '', DependentItems: '', Format: '', AmtYr1: null, AmtYr2: null, AmtYr3: null, AmtYr4: null, AmtYr5: null, NoteYr1: '', NoteYr2: '', NoteYr3: '', NoteYr4: '', NoteYr5: '', },</v>
      </c>
    </row>
    <row r="106" spans="1:37" x14ac:dyDescent="0.35">
      <c r="A106" t="s">
        <v>398</v>
      </c>
      <c r="B106" t="s">
        <v>466</v>
      </c>
      <c r="C106">
        <v>105</v>
      </c>
      <c r="D106" t="s">
        <v>556</v>
      </c>
      <c r="E106" t="s">
        <v>758</v>
      </c>
      <c r="F106" t="s">
        <v>718</v>
      </c>
      <c r="S106" t="str">
        <f t="shared" si="45"/>
        <v xml:space="preserve">{ FssType: 'RATIO', </v>
      </c>
      <c r="T106" t="str">
        <f t="shared" si="46"/>
        <v xml:space="preserve">Seq: 105, </v>
      </c>
      <c r="U106" t="str">
        <f t="shared" si="47"/>
        <v xml:space="preserve">CatCode: 'CORP_RC_GC_FUND_MISMATCH', </v>
      </c>
      <c r="V106" t="str">
        <f t="shared" si="48"/>
        <v xml:space="preserve">Item: 'Non Curr Assets / (LT Liab +NW)', </v>
      </c>
      <c r="W106" t="str">
        <f t="shared" si="49"/>
        <v xml:space="preserve">ItemType: 'CALC_ITEM', </v>
      </c>
      <c r="X106" t="str">
        <f t="shared" si="50"/>
        <v xml:space="preserve">Formula: 'Y0.NCA / ( Y0.LTL + Y0.NW ) ', </v>
      </c>
      <c r="Y106" t="str">
        <f t="shared" si="51"/>
        <v xml:space="preserve">DependentItems: '', </v>
      </c>
      <c r="Z106" t="str">
        <f t="shared" si="33"/>
        <v xml:space="preserve">Format: '', </v>
      </c>
      <c r="AA106" t="str">
        <f t="shared" si="34"/>
        <v xml:space="preserve">AmtYr1: null, </v>
      </c>
      <c r="AB106" t="str">
        <f t="shared" si="35"/>
        <v xml:space="preserve">AmtYr2: null, </v>
      </c>
      <c r="AC106" t="str">
        <f t="shared" si="36"/>
        <v xml:space="preserve">AmtYr3: null, </v>
      </c>
      <c r="AD106" t="str">
        <f t="shared" si="37"/>
        <v xml:space="preserve">AmtYr4: null, </v>
      </c>
      <c r="AE106" t="str">
        <f t="shared" si="38"/>
        <v xml:space="preserve">AmtYr5: null, </v>
      </c>
      <c r="AF106" t="str">
        <f t="shared" si="39"/>
        <v xml:space="preserve">NoteYr1: '', </v>
      </c>
      <c r="AG106" t="str">
        <f t="shared" si="40"/>
        <v xml:space="preserve">NoteYr2: '', </v>
      </c>
      <c r="AH106" t="str">
        <f t="shared" si="41"/>
        <v xml:space="preserve">NoteYr3: '', </v>
      </c>
      <c r="AI106" t="str">
        <f t="shared" si="42"/>
        <v xml:space="preserve">NoteYr4: '', </v>
      </c>
      <c r="AJ106" t="str">
        <f t="shared" si="43"/>
        <v>NoteYr5: '', },</v>
      </c>
      <c r="AK106" t="str">
        <f t="shared" si="44"/>
        <v>{ FssType: 'RATIO', Seq: 105, CatCode: 'CORP_RC_GC_FUND_MISMATCH', Item: 'Non Curr Assets / (LT Liab +NW)', ItemType: 'CALC_ITEM', Formula: 'Y0.NCA / ( Y0.LTL + Y0.NW ) ', DependentItems: '', Format: '', AmtYr1: null, AmtYr2: null, AmtYr3: null, AmtYr4: null, AmtYr5: null, NoteYr1: '', NoteYr2: '', NoteYr3: '', NoteYr4: '', NoteYr5: '', },</v>
      </c>
    </row>
    <row r="107" spans="1:37" x14ac:dyDescent="0.35">
      <c r="A107" t="s">
        <v>398</v>
      </c>
      <c r="B107" t="s">
        <v>467</v>
      </c>
      <c r="C107">
        <v>106</v>
      </c>
      <c r="D107" t="s">
        <v>557</v>
      </c>
      <c r="E107" t="s">
        <v>758</v>
      </c>
      <c r="F107" t="s">
        <v>737</v>
      </c>
      <c r="S107" t="str">
        <f t="shared" si="45"/>
        <v xml:space="preserve">{ FssType: 'RATIO', </v>
      </c>
      <c r="T107" t="str">
        <f t="shared" si="46"/>
        <v xml:space="preserve">Seq: 106, </v>
      </c>
      <c r="U107" t="str">
        <f t="shared" si="47"/>
        <v xml:space="preserve">CatCode: 'CORP_RC_GC_ANN_SALES', </v>
      </c>
      <c r="V107" t="str">
        <f t="shared" si="48"/>
        <v xml:space="preserve">Item: 'Annual Sales', </v>
      </c>
      <c r="W107" t="str">
        <f t="shared" si="49"/>
        <v xml:space="preserve">ItemType: 'CALC_ITEM', </v>
      </c>
      <c r="X107" t="str">
        <f t="shared" si="50"/>
        <v xml:space="preserve">Formula: 'Y0.SR * 12 / Y0.MthCover ', </v>
      </c>
      <c r="Y107" t="str">
        <f t="shared" si="51"/>
        <v xml:space="preserve">DependentItems: '', </v>
      </c>
      <c r="Z107" t="str">
        <f t="shared" si="33"/>
        <v xml:space="preserve">Format: '', </v>
      </c>
      <c r="AA107" t="str">
        <f t="shared" si="34"/>
        <v xml:space="preserve">AmtYr1: null, </v>
      </c>
      <c r="AB107" t="str">
        <f t="shared" si="35"/>
        <v xml:space="preserve">AmtYr2: null, </v>
      </c>
      <c r="AC107" t="str">
        <f t="shared" si="36"/>
        <v xml:space="preserve">AmtYr3: null, </v>
      </c>
      <c r="AD107" t="str">
        <f t="shared" si="37"/>
        <v xml:space="preserve">AmtYr4: null, </v>
      </c>
      <c r="AE107" t="str">
        <f t="shared" si="38"/>
        <v xml:space="preserve">AmtYr5: null, </v>
      </c>
      <c r="AF107" t="str">
        <f t="shared" si="39"/>
        <v xml:space="preserve">NoteYr1: '', </v>
      </c>
      <c r="AG107" t="str">
        <f t="shared" si="40"/>
        <v xml:space="preserve">NoteYr2: '', </v>
      </c>
      <c r="AH107" t="str">
        <f t="shared" si="41"/>
        <v xml:space="preserve">NoteYr3: '', </v>
      </c>
      <c r="AI107" t="str">
        <f t="shared" si="42"/>
        <v xml:space="preserve">NoteYr4: '', </v>
      </c>
      <c r="AJ107" t="str">
        <f t="shared" si="43"/>
        <v>NoteYr5: '', },</v>
      </c>
      <c r="AK107" t="str">
        <f t="shared" si="44"/>
        <v>{ FssType: 'RATIO', Seq: 106, CatCode: 'CORP_RC_GC_ANN_SALES', Item: 'Annual Sales', ItemType: 'CALC_ITEM', Formula: 'Y0.SR * 12 / Y0.MthCover ', DependentItems: '', Format: '', AmtYr1: null, AmtYr2: null, AmtYr3: null, AmtYr4: null, AmtYr5: null, NoteYr1: '', NoteYr2: '', NoteYr3: '', NoteYr4: '', NoteYr5: '', },</v>
      </c>
    </row>
    <row r="108" spans="1:37" x14ac:dyDescent="0.35">
      <c r="A108" t="s">
        <v>398</v>
      </c>
      <c r="B108" t="s">
        <v>468</v>
      </c>
      <c r="C108">
        <v>107</v>
      </c>
      <c r="D108" t="s">
        <v>478</v>
      </c>
      <c r="E108" t="s">
        <v>758</v>
      </c>
      <c r="F108" t="s">
        <v>700</v>
      </c>
      <c r="S108" t="str">
        <f t="shared" si="45"/>
        <v xml:space="preserve">{ FssType: 'RATIO', </v>
      </c>
      <c r="T108" t="str">
        <f t="shared" si="46"/>
        <v xml:space="preserve">Seq: 107, </v>
      </c>
      <c r="U108" t="str">
        <f t="shared" si="47"/>
        <v xml:space="preserve">CatCode: 'CORP_RC_GC_TNW', </v>
      </c>
      <c r="V108" t="str">
        <f t="shared" si="48"/>
        <v xml:space="preserve">Item: 'Tangible Net Worth', </v>
      </c>
      <c r="W108" t="str">
        <f t="shared" si="49"/>
        <v xml:space="preserve">ItemType: 'CALC_ITEM', </v>
      </c>
      <c r="X108" t="str">
        <f t="shared" si="50"/>
        <v xml:space="preserve">Formula: 'Y0.NW - Y0.INT ', </v>
      </c>
      <c r="Y108" t="str">
        <f t="shared" si="51"/>
        <v xml:space="preserve">DependentItems: '', </v>
      </c>
      <c r="Z108" t="str">
        <f t="shared" si="33"/>
        <v xml:space="preserve">Format: '', </v>
      </c>
      <c r="AA108" t="str">
        <f t="shared" ref="AA108" si="52" xml:space="preserve"> I$1 &amp; ": " &amp; IF(I108="","null", I108) &amp; ", "</f>
        <v xml:space="preserve">AmtYr1: null, </v>
      </c>
      <c r="AB108" t="str">
        <f t="shared" ref="AB108" si="53" xml:space="preserve"> J$1 &amp; ": " &amp; IF(J108="","null", J108) &amp; ", "</f>
        <v xml:space="preserve">AmtYr2: null, </v>
      </c>
      <c r="AC108" t="str">
        <f t="shared" ref="AC108" si="54" xml:space="preserve"> K$1 &amp; ": " &amp; IF(K108="","null", K108) &amp; ", "</f>
        <v xml:space="preserve">AmtYr3: null, </v>
      </c>
      <c r="AD108" t="str">
        <f t="shared" ref="AD108" si="55" xml:space="preserve"> L$1 &amp; ": " &amp; IF(L108="","null", L108) &amp; ", "</f>
        <v xml:space="preserve">AmtYr4: null, </v>
      </c>
      <c r="AE108" t="str">
        <f t="shared" ref="AE108" si="56" xml:space="preserve"> M$1 &amp; ": " &amp; IF(M108="","null", M108) &amp; ", "</f>
        <v xml:space="preserve">AmtYr5: null, </v>
      </c>
      <c r="AF108" t="str">
        <f t="shared" ref="AF108" si="57" xml:space="preserve"> N$1 &amp; ": '" &amp; N108 &amp; "', "</f>
        <v xml:space="preserve">NoteYr1: '', </v>
      </c>
      <c r="AG108" t="str">
        <f t="shared" ref="AG108" si="58" xml:space="preserve"> O$1 &amp; ": '" &amp; O108 &amp; "', "</f>
        <v xml:space="preserve">NoteYr2: '', </v>
      </c>
      <c r="AH108" t="str">
        <f t="shared" ref="AH108" si="59" xml:space="preserve"> P$1 &amp; ": '" &amp; P108 &amp; "', "</f>
        <v xml:space="preserve">NoteYr3: '', </v>
      </c>
      <c r="AI108" t="str">
        <f t="shared" ref="AI108" si="60" xml:space="preserve"> Q$1 &amp; ": '" &amp; Q108 &amp; "', "</f>
        <v xml:space="preserve">NoteYr4: '', </v>
      </c>
      <c r="AJ108" t="str">
        <f t="shared" ref="AJ108" si="61" xml:space="preserve"> R$1 &amp; ": '" &amp; R108 &amp; "', },"</f>
        <v>NoteYr5: '', },</v>
      </c>
      <c r="AK108" t="str">
        <f t="shared" si="44"/>
        <v>{ FssType: 'RATIO', Seq: 107, CatCode: 'CORP_RC_GC_TNW', Item: 'Tangible Net Worth', ItemType: 'CALC_ITEM', Formula: 'Y0.NW - Y0.INT ', DependentItems: '', Format: '', AmtYr1: null, AmtYr2: null, AmtYr3: null, AmtYr4: null, AmtYr5: null, NoteYr1: '', NoteYr2: '', NoteYr3: '', NoteYr4: '', NoteYr5: '', },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0D30-6BFF-43E3-94AA-A38175BA9351}">
  <dimension ref="A1:W10"/>
  <sheetViews>
    <sheetView tabSelected="1" topLeftCell="E1" workbookViewId="0">
      <selection activeCell="E1" sqref="A1:XFD1048576"/>
    </sheetView>
  </sheetViews>
  <sheetFormatPr defaultRowHeight="14.5" x14ac:dyDescent="0.35"/>
  <sheetData>
    <row r="1" spans="1:23" x14ac:dyDescent="0.35">
      <c r="A1" t="s">
        <v>252</v>
      </c>
      <c r="B1" t="s">
        <v>225</v>
      </c>
      <c r="C1" t="s">
        <v>121</v>
      </c>
      <c r="D1" t="s">
        <v>123</v>
      </c>
      <c r="E1" t="s">
        <v>140</v>
      </c>
      <c r="F1" t="s">
        <v>125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</row>
    <row r="2" spans="1:23" x14ac:dyDescent="0.35">
      <c r="A2" t="s">
        <v>761</v>
      </c>
      <c r="B2">
        <v>1</v>
      </c>
      <c r="C2" t="s">
        <v>832</v>
      </c>
      <c r="E2" t="s">
        <v>761</v>
      </c>
      <c r="G2" s="1" t="s">
        <v>835</v>
      </c>
      <c r="H2" s="1" t="s">
        <v>836</v>
      </c>
      <c r="I2" s="1" t="s">
        <v>837</v>
      </c>
      <c r="J2" s="1" t="s">
        <v>838</v>
      </c>
      <c r="K2" s="1" t="s">
        <v>839</v>
      </c>
      <c r="L2" t="str">
        <f>"{ " &amp; A$1 &amp; ": '" &amp; A2 &amp; "', "</f>
        <v xml:space="preserve">{ FssType: 'CONTROL', </v>
      </c>
      <c r="M2" t="str">
        <f>B$1 &amp; ": " &amp; B2 &amp; ", "</f>
        <v xml:space="preserve">Seq: 1, </v>
      </c>
      <c r="N2" t="str">
        <f>C$1 &amp; ": '" &amp; C2 &amp; "', "</f>
        <v xml:space="preserve">CatCode: 'FSS_DATE', </v>
      </c>
      <c r="O2" t="str">
        <f>D$1 &amp; ": '" &amp; D2 &amp; "', "</f>
        <v xml:space="preserve">Item: '', </v>
      </c>
      <c r="P2" t="str">
        <f>E$1 &amp; ": '" &amp; E2 &amp; "', "</f>
        <v xml:space="preserve">ItemType: 'CONTROL', </v>
      </c>
      <c r="Q2" t="str">
        <f t="shared" ref="Q2:U8" si="0">F$1 &amp; ": '" &amp; F2 &amp; "', "</f>
        <v xml:space="preserve">Formula: '', </v>
      </c>
      <c r="R2" t="str">
        <f t="shared" si="0"/>
        <v xml:space="preserve">AmtYr1: '2016-12-31', </v>
      </c>
      <c r="S2" t="str">
        <f t="shared" si="0"/>
        <v xml:space="preserve">AmtYr2: '2017-12-31', </v>
      </c>
      <c r="T2" t="str">
        <f t="shared" si="0"/>
        <v xml:space="preserve">AmtYr3: '2018-12-32', </v>
      </c>
      <c r="U2" t="str">
        <f t="shared" si="0"/>
        <v xml:space="preserve">AmtYr4: '2019-12-32', </v>
      </c>
      <c r="V2" t="str">
        <f t="shared" ref="V2:V9" si="1">K$1 &amp; ": '" &amp; K2 &amp; "', },"</f>
        <v>AmtYr5: '2020-12-33', },</v>
      </c>
      <c r="W2" t="str">
        <f t="shared" ref="W2" si="2">L2&amp;M2&amp;N2&amp;O2&amp;P2&amp;Q2&amp;R2&amp;S2&amp;T2&amp;U2&amp;V2</f>
        <v>{ FssType: 'CONTROL', Seq: 1, CatCode: 'FSS_DATE', Item: '', ItemType: 'CONTROL', Formula: '', AmtYr1: '2016-12-31', AmtYr2: '2017-12-31', AmtYr3: '2018-12-32', AmtYr4: '2019-12-32', AmtYr5: '2020-12-33', },</v>
      </c>
    </row>
    <row r="3" spans="1:23" x14ac:dyDescent="0.35">
      <c r="A3" t="s">
        <v>761</v>
      </c>
      <c r="B3">
        <v>2</v>
      </c>
      <c r="C3" t="s">
        <v>771</v>
      </c>
      <c r="E3" t="s">
        <v>761</v>
      </c>
      <c r="G3">
        <v>12</v>
      </c>
      <c r="H3">
        <v>12</v>
      </c>
      <c r="I3">
        <v>12</v>
      </c>
      <c r="J3">
        <v>12</v>
      </c>
      <c r="K3">
        <v>12</v>
      </c>
      <c r="L3" t="str">
        <f>"{ " &amp; A$1 &amp; ": '" &amp; A3 &amp; "', "</f>
        <v xml:space="preserve">{ FssType: 'CONTROL', </v>
      </c>
      <c r="M3" t="str">
        <f>B$1 &amp; ": " &amp; B3 &amp; ", "</f>
        <v xml:space="preserve">Seq: 2, </v>
      </c>
      <c r="N3" t="str">
        <f>C$1 &amp; ": '" &amp; C3 &amp; "', "</f>
        <v xml:space="preserve">CatCode: 'MthCover', </v>
      </c>
      <c r="O3" t="str">
        <f>D$1 &amp; ": '" &amp; D3 &amp; "', "</f>
        <v xml:space="preserve">Item: '', </v>
      </c>
      <c r="P3" t="str">
        <f>E$1 &amp; ": '" &amp; E3 &amp; "', "</f>
        <v xml:space="preserve">ItemType: 'CONTROL', </v>
      </c>
      <c r="Q3" t="str">
        <f t="shared" si="0"/>
        <v xml:space="preserve">Formula: '', </v>
      </c>
      <c r="R3" t="str">
        <f t="shared" si="0"/>
        <v xml:space="preserve">AmtYr1: '12', </v>
      </c>
      <c r="S3" t="str">
        <f t="shared" si="0"/>
        <v xml:space="preserve">AmtYr2: '12', </v>
      </c>
      <c r="T3" t="str">
        <f t="shared" si="0"/>
        <v xml:space="preserve">AmtYr3: '12', </v>
      </c>
      <c r="U3" t="str">
        <f t="shared" si="0"/>
        <v xml:space="preserve">AmtYr4: '12', </v>
      </c>
      <c r="V3" t="str">
        <f t="shared" si="1"/>
        <v>AmtYr5: '12', },</v>
      </c>
      <c r="W3" t="str">
        <f>L3&amp;M3&amp;N3&amp;O3&amp;P3&amp;Q3&amp;R3&amp;S3&amp;T3&amp;U3&amp;V3</f>
        <v>{ FssType: 'CONTROL', Seq: 2, CatCode: 'MthCover', Item: '', ItemType: 'CONTROL', Formula: '', AmtYr1: '12', AmtYr2: '12', AmtYr3: '12', AmtYr4: '12', AmtYr5: '12', },</v>
      </c>
    </row>
    <row r="4" spans="1:23" x14ac:dyDescent="0.35">
      <c r="A4" t="s">
        <v>761</v>
      </c>
      <c r="B4">
        <v>3</v>
      </c>
      <c r="C4" t="s">
        <v>833</v>
      </c>
      <c r="E4" t="s">
        <v>761</v>
      </c>
      <c r="G4" t="s">
        <v>840</v>
      </c>
      <c r="H4" t="s">
        <v>840</v>
      </c>
      <c r="I4" t="s">
        <v>840</v>
      </c>
      <c r="J4" t="s">
        <v>840</v>
      </c>
      <c r="K4" t="s">
        <v>840</v>
      </c>
      <c r="L4" t="str">
        <f>"{ " &amp; A$1 &amp; ": '" &amp; A4 &amp; "', "</f>
        <v xml:space="preserve">{ FssType: 'CONTROL', </v>
      </c>
      <c r="M4" t="str">
        <f>B$1 &amp; ": " &amp; B4 &amp; ", "</f>
        <v xml:space="preserve">Seq: 3, </v>
      </c>
      <c r="N4" t="str">
        <f>C$1 &amp; ": '" &amp; C4 &amp; "', "</f>
        <v xml:space="preserve">CatCode: 'FSS_CCY', </v>
      </c>
      <c r="O4" t="str">
        <f>D$1 &amp; ": '" &amp; D4 &amp; "', "</f>
        <v xml:space="preserve">Item: '', </v>
      </c>
      <c r="P4" t="str">
        <f>E$1 &amp; ": '" &amp; E4 &amp; "', "</f>
        <v xml:space="preserve">ItemType: 'CONTROL', </v>
      </c>
      <c r="Q4" t="str">
        <f t="shared" si="0"/>
        <v xml:space="preserve">Formula: '', </v>
      </c>
      <c r="R4" t="str">
        <f t="shared" si="0"/>
        <v xml:space="preserve">AmtYr1: 'SGD', </v>
      </c>
      <c r="S4" t="str">
        <f t="shared" si="0"/>
        <v xml:space="preserve">AmtYr2: 'SGD', </v>
      </c>
      <c r="T4" t="str">
        <f t="shared" si="0"/>
        <v xml:space="preserve">AmtYr3: 'SGD', </v>
      </c>
      <c r="U4" t="str">
        <f t="shared" si="0"/>
        <v xml:space="preserve">AmtYr4: 'SGD', </v>
      </c>
      <c r="V4" t="str">
        <f t="shared" si="1"/>
        <v>AmtYr5: 'SGD', },</v>
      </c>
      <c r="W4" t="str">
        <f>L4&amp;M4&amp;N4&amp;O4&amp;P4&amp;Q4&amp;R4&amp;S4&amp;T4&amp;U4&amp;V4</f>
        <v>{ FssType: 'CONTROL', Seq: 3, CatCode: 'FSS_CCY', Item: '', ItemType: 'CONTROL', Formula: '', AmtYr1: 'SGD', AmtYr2: 'SGD', AmtYr3: 'SGD', AmtYr4: 'SGD', AmtYr5: 'SGD', },</v>
      </c>
    </row>
    <row r="5" spans="1:23" x14ac:dyDescent="0.35">
      <c r="A5" t="s">
        <v>761</v>
      </c>
      <c r="B5">
        <v>4</v>
      </c>
      <c r="C5" t="s">
        <v>834</v>
      </c>
      <c r="E5" t="s">
        <v>761</v>
      </c>
      <c r="G5" t="s">
        <v>841</v>
      </c>
      <c r="H5" t="s">
        <v>841</v>
      </c>
      <c r="I5" t="s">
        <v>841</v>
      </c>
      <c r="J5" t="s">
        <v>841</v>
      </c>
      <c r="K5" t="s">
        <v>841</v>
      </c>
      <c r="L5" t="str">
        <f>"{ " &amp; A$1 &amp; ": '" &amp; A5 &amp; "', "</f>
        <v xml:space="preserve">{ FssType: 'CONTROL', </v>
      </c>
      <c r="M5" t="str">
        <f>B$1 &amp; ": " &amp; B5 &amp; ", "</f>
        <v xml:space="preserve">Seq: 4, </v>
      </c>
      <c r="N5" t="str">
        <f>C$1 &amp; ": '" &amp; C5 &amp; "', "</f>
        <v xml:space="preserve">CatCode: 'FSS_DENOM', </v>
      </c>
      <c r="O5" t="str">
        <f>D$1 &amp; ": '" &amp; D5 &amp; "', "</f>
        <v xml:space="preserve">Item: '', </v>
      </c>
      <c r="P5" t="str">
        <f>E$1 &amp; ": '" &amp; E5 &amp; "', "</f>
        <v xml:space="preserve">ItemType: 'CONTROL', </v>
      </c>
      <c r="Q5" t="str">
        <f t="shared" si="0"/>
        <v xml:space="preserve">Formula: '', </v>
      </c>
      <c r="R5" t="str">
        <f t="shared" si="0"/>
        <v xml:space="preserve">AmtYr1: 'T', </v>
      </c>
      <c r="S5" t="str">
        <f t="shared" si="0"/>
        <v xml:space="preserve">AmtYr2: 'T', </v>
      </c>
      <c r="T5" t="str">
        <f t="shared" si="0"/>
        <v xml:space="preserve">AmtYr3: 'T', </v>
      </c>
      <c r="U5" t="str">
        <f t="shared" si="0"/>
        <v xml:space="preserve">AmtYr4: 'T', </v>
      </c>
      <c r="V5" t="str">
        <f t="shared" si="1"/>
        <v>AmtYr5: 'T', },</v>
      </c>
      <c r="W5" t="str">
        <f>L5&amp;M5&amp;N5&amp;O5&amp;P5&amp;Q5&amp;R5&amp;S5&amp;T5&amp;U5&amp;V5</f>
        <v>{ FssType: 'CONTROL', Seq: 4, CatCode: 'FSS_DENOM', Item: '', ItemType: 'CONTROL', Formula: '', AmtYr1: 'T', AmtYr2: 'T', AmtYr3: 'T', AmtYr4: 'T', AmtYr5: 'T', },</v>
      </c>
    </row>
    <row r="6" spans="1:23" x14ac:dyDescent="0.35">
      <c r="A6" t="s">
        <v>761</v>
      </c>
      <c r="B6">
        <v>5</v>
      </c>
      <c r="C6" t="s">
        <v>847</v>
      </c>
      <c r="E6" t="s">
        <v>761</v>
      </c>
      <c r="G6" t="s">
        <v>845</v>
      </c>
      <c r="H6" t="s">
        <v>845</v>
      </c>
      <c r="I6" t="s">
        <v>845</v>
      </c>
      <c r="J6" t="s">
        <v>845</v>
      </c>
      <c r="K6" t="s">
        <v>845</v>
      </c>
      <c r="L6" t="str">
        <f>"{ " &amp; A$1 &amp; ": '" &amp; A6 &amp; "', "</f>
        <v xml:space="preserve">{ FssType: 'CONTROL', </v>
      </c>
      <c r="M6" t="str">
        <f>B$1 &amp; ": " &amp; B6 &amp; ", "</f>
        <v xml:space="preserve">Seq: 5, </v>
      </c>
      <c r="N6" t="str">
        <f>C$1 &amp; ": '" &amp; C6 &amp; "', "</f>
        <v xml:space="preserve">CatCode: 'AUDIT_OPINION', </v>
      </c>
      <c r="O6" t="str">
        <f>D$1 &amp; ": '" &amp; D6 &amp; "', "</f>
        <v xml:space="preserve">Item: '', </v>
      </c>
      <c r="P6" t="str">
        <f>E$1 &amp; ": '" &amp; E6 &amp; "', "</f>
        <v xml:space="preserve">ItemType: 'CONTROL', </v>
      </c>
      <c r="Q6" t="str">
        <f t="shared" si="0"/>
        <v xml:space="preserve">Formula: '', </v>
      </c>
      <c r="R6" t="str">
        <f t="shared" si="0"/>
        <v xml:space="preserve">AmtYr1: 'C', </v>
      </c>
      <c r="S6" t="str">
        <f t="shared" si="0"/>
        <v xml:space="preserve">AmtYr2: 'C', </v>
      </c>
      <c r="T6" t="str">
        <f t="shared" si="0"/>
        <v xml:space="preserve">AmtYr3: 'C', </v>
      </c>
      <c r="U6" t="str">
        <f t="shared" si="0"/>
        <v xml:space="preserve">AmtYr4: 'C', </v>
      </c>
      <c r="V6" t="str">
        <f t="shared" si="1"/>
        <v>AmtYr5: 'C', },</v>
      </c>
      <c r="W6" t="str">
        <f>L6&amp;M6&amp;N6&amp;O6&amp;P6&amp;Q6&amp;R6&amp;S6&amp;T6&amp;U6&amp;V6</f>
        <v>{ FssType: 'CONTROL', Seq: 5, CatCode: 'AUDIT_OPINION', Item: '', ItemType: 'CONTROL', Formula: '', AmtYr1: 'C', AmtYr2: 'C', AmtYr3: 'C', AmtYr4: 'C', AmtYr5: 'C', },</v>
      </c>
    </row>
    <row r="7" spans="1:23" x14ac:dyDescent="0.35">
      <c r="A7" t="s">
        <v>761</v>
      </c>
      <c r="B7">
        <v>6</v>
      </c>
      <c r="C7" t="s">
        <v>842</v>
      </c>
      <c r="E7" t="s">
        <v>761</v>
      </c>
      <c r="G7" t="s">
        <v>846</v>
      </c>
      <c r="H7" t="s">
        <v>846</v>
      </c>
      <c r="I7" t="s">
        <v>846</v>
      </c>
      <c r="J7" t="s">
        <v>846</v>
      </c>
      <c r="K7" t="s">
        <v>846</v>
      </c>
      <c r="L7" t="str">
        <f>"{ " &amp; A$1 &amp; ": '" &amp; A7 &amp; "', "</f>
        <v xml:space="preserve">{ FssType: 'CONTROL', </v>
      </c>
      <c r="M7" t="str">
        <f>B$1 &amp; ": " &amp; B7 &amp; ", "</f>
        <v xml:space="preserve">Seq: 6, </v>
      </c>
      <c r="N7" t="str">
        <f>C$1 &amp; ": '" &amp; C7 &amp; "', "</f>
        <v xml:space="preserve">CatCode: 'AUDITOR', </v>
      </c>
      <c r="O7" t="str">
        <f>D$1 &amp; ": '" &amp; D7 &amp; "', "</f>
        <v xml:space="preserve">Item: '', </v>
      </c>
      <c r="P7" t="str">
        <f>E$1 &amp; ": '" &amp; E7 &amp; "', "</f>
        <v xml:space="preserve">ItemType: 'CONTROL', </v>
      </c>
      <c r="Q7" t="str">
        <f t="shared" si="0"/>
        <v xml:space="preserve">Formula: '', </v>
      </c>
      <c r="R7" t="str">
        <f t="shared" si="0"/>
        <v xml:space="preserve">AmtYr1: 'Auditor Most Famous', </v>
      </c>
      <c r="S7" t="str">
        <f t="shared" si="0"/>
        <v xml:space="preserve">AmtYr2: 'Auditor Most Famous', </v>
      </c>
      <c r="T7" t="str">
        <f t="shared" si="0"/>
        <v xml:space="preserve">AmtYr3: 'Auditor Most Famous', </v>
      </c>
      <c r="U7" t="str">
        <f t="shared" si="0"/>
        <v xml:space="preserve">AmtYr4: 'Auditor Most Famous', </v>
      </c>
      <c r="V7" t="str">
        <f t="shared" si="1"/>
        <v>AmtYr5: 'Auditor Most Famous', },</v>
      </c>
      <c r="W7" t="str">
        <f>L7&amp;M7&amp;N7&amp;O7&amp;P7&amp;Q7&amp;R7&amp;S7&amp;T7&amp;U7&amp;V7</f>
        <v>{ FssType: 'CONTROL', Seq: 6, CatCode: 'AUDITOR', Item: '', ItemType: 'CONTROL', Formula: '', AmtYr1: 'Auditor Most Famous', AmtYr2: 'Auditor Most Famous', AmtYr3: 'Auditor Most Famous', AmtYr4: 'Auditor Most Famous', AmtYr5: 'Auditor Most Famous', },</v>
      </c>
    </row>
    <row r="8" spans="1:23" x14ac:dyDescent="0.35">
      <c r="A8" t="s">
        <v>761</v>
      </c>
      <c r="B8">
        <v>7</v>
      </c>
      <c r="C8" t="s">
        <v>843</v>
      </c>
      <c r="E8" t="s">
        <v>761</v>
      </c>
      <c r="G8" t="s">
        <v>844</v>
      </c>
      <c r="H8" t="s">
        <v>844</v>
      </c>
      <c r="I8" t="s">
        <v>844</v>
      </c>
      <c r="J8" t="s">
        <v>844</v>
      </c>
      <c r="K8" t="s">
        <v>844</v>
      </c>
      <c r="L8" t="str">
        <f>"{ " &amp; A$1 &amp; ": '" &amp; A8 &amp; "', "</f>
        <v xml:space="preserve">{ FssType: 'CONTROL', </v>
      </c>
      <c r="M8" t="str">
        <f>B$1 &amp; ": " &amp; B8 &amp; ", "</f>
        <v xml:space="preserve">Seq: 7, </v>
      </c>
      <c r="N8" t="str">
        <f>C$1 &amp; ": '" &amp; C8 &amp; "', "</f>
        <v xml:space="preserve">CatCode: 'AUDIT_TYPE', </v>
      </c>
      <c r="O8" t="str">
        <f>D$1 &amp; ": '" &amp; D8 &amp; "', "</f>
        <v xml:space="preserve">Item: '', </v>
      </c>
      <c r="P8" t="str">
        <f>E$1 &amp; ": '" &amp; E8 &amp; "', "</f>
        <v xml:space="preserve">ItemType: 'CONTROL', </v>
      </c>
      <c r="Q8" t="str">
        <f t="shared" si="0"/>
        <v xml:space="preserve">Formula: '', </v>
      </c>
      <c r="R8" t="str">
        <f t="shared" si="0"/>
        <v xml:space="preserve">AmtYr1: 'DRAF', </v>
      </c>
      <c r="S8" t="str">
        <f t="shared" si="0"/>
        <v xml:space="preserve">AmtYr2: 'DRAF', </v>
      </c>
      <c r="T8" t="str">
        <f t="shared" si="0"/>
        <v xml:space="preserve">AmtYr3: 'DRAF', </v>
      </c>
      <c r="U8" t="str">
        <f t="shared" si="0"/>
        <v xml:space="preserve">AmtYr4: 'DRAF', </v>
      </c>
      <c r="V8" t="str">
        <f t="shared" si="1"/>
        <v>AmtYr5: 'DRAF', },</v>
      </c>
      <c r="W8" t="str">
        <f>L8&amp;M8&amp;N8&amp;O8&amp;P8&amp;Q8&amp;R8&amp;S8&amp;T8&amp;U8&amp;V8</f>
        <v>{ FssType: 'CONTROL', Seq: 7, CatCode: 'AUDIT_TYPE', Item: '', ItemType: 'CONTROL', Formula: '', AmtYr1: 'DRAF', AmtYr2: 'DRAF', AmtYr3: 'DRAF', AmtYr4: 'DRAF', AmtYr5: 'DRAF', },</v>
      </c>
    </row>
    <row r="9" spans="1:23" x14ac:dyDescent="0.35">
      <c r="A9" t="s">
        <v>761</v>
      </c>
      <c r="B9">
        <v>8</v>
      </c>
      <c r="C9" t="s">
        <v>765</v>
      </c>
      <c r="E9" t="s">
        <v>761</v>
      </c>
      <c r="F9" t="s">
        <v>762</v>
      </c>
      <c r="L9" t="str">
        <f>"{ " &amp; A$1 &amp; ": '" &amp; A9 &amp; "', "</f>
        <v xml:space="preserve">{ FssType: 'CONTROL', </v>
      </c>
      <c r="M9" t="str">
        <f>B$1 &amp; ": " &amp; B9 &amp; ", "</f>
        <v xml:space="preserve">Seq: 8, </v>
      </c>
      <c r="N9" t="str">
        <f>C$1 &amp; ": '" &amp; C9 &amp; "', "</f>
        <v xml:space="preserve">CatCode: 'HASDATA_IND', </v>
      </c>
      <c r="O9" t="str">
        <f>D$1 &amp; ": '" &amp; D9 &amp; "', "</f>
        <v xml:space="preserve">Item: '', </v>
      </c>
      <c r="P9" t="str">
        <f>E$1 &amp; ": '" &amp; E9 &amp; "', "</f>
        <v xml:space="preserve">ItemType: 'CONTROL', </v>
      </c>
      <c r="Q9" t="str">
        <f t="shared" ref="Q9:R9" si="3">F$1 &amp; ": '" &amp; F9 &amp; "', "</f>
        <v xml:space="preserve">Formula: 'abs(Y0.TA)&gt;0 &amp; abs(Y0.TLNW)&gt;0', </v>
      </c>
      <c r="R9" t="str">
        <f t="shared" si="3"/>
        <v xml:space="preserve">AmtYr1: '', </v>
      </c>
      <c r="S9" t="str">
        <f>H$1 &amp; ": '" &amp; H9 &amp; "', "</f>
        <v xml:space="preserve">AmtYr2: '', </v>
      </c>
      <c r="T9" t="str">
        <f t="shared" ref="T9" si="4">I$1 &amp; ": '" &amp; I9 &amp; "', "</f>
        <v xml:space="preserve">AmtYr3: '', </v>
      </c>
      <c r="U9" t="str">
        <f t="shared" ref="U9" si="5">J$1 &amp; ": '" &amp; J9 &amp; "', "</f>
        <v xml:space="preserve">AmtYr4: '', </v>
      </c>
      <c r="V9" t="str">
        <f t="shared" si="1"/>
        <v>AmtYr5: '', },</v>
      </c>
      <c r="W9" t="str">
        <f>L9&amp;M9&amp;N9&amp;O9&amp;P9&amp;Q9&amp;R9&amp;S9&amp;T9&amp;U9&amp;V9</f>
        <v>{ FssType: 'CONTROL', Seq: 8, CatCode: 'HASDATA_IND', Item: '', ItemType: 'CONTROL', Formula: 'abs(Y0.TA)&gt;0 &amp; abs(Y0.TLNW)&gt;0', AmtYr1: '', AmtYr2: '', AmtYr3: '', AmtYr4: '', AmtYr5: '', },</v>
      </c>
    </row>
    <row r="10" spans="1:23" x14ac:dyDescent="0.35">
      <c r="A10" t="s">
        <v>761</v>
      </c>
      <c r="B10">
        <v>9</v>
      </c>
      <c r="C10" t="s">
        <v>830</v>
      </c>
      <c r="E10" t="s">
        <v>761</v>
      </c>
      <c r="F10" t="s">
        <v>831</v>
      </c>
      <c r="L10" t="str">
        <f>"{ " &amp; A$1 &amp; ": '" &amp; A10 &amp; "', "</f>
        <v xml:space="preserve">{ FssType: 'CONTROL', </v>
      </c>
      <c r="M10" t="str">
        <f>B$1 &amp; ": " &amp; B10 &amp; ", "</f>
        <v xml:space="preserve">Seq: 9, </v>
      </c>
      <c r="N10" t="str">
        <f>C$1 &amp; ": '" &amp; C10 &amp; "', "</f>
        <v xml:space="preserve">CatCode: 'BALANCED_IND', </v>
      </c>
      <c r="O10" t="str">
        <f>D$1 &amp; ": '" &amp; D10 &amp; "', "</f>
        <v xml:space="preserve">Item: '', </v>
      </c>
      <c r="P10" t="str">
        <f>E$1 &amp; ": '" &amp; E10 &amp; "', "</f>
        <v xml:space="preserve">ItemType: 'CONTROL', </v>
      </c>
      <c r="Q10" t="str">
        <f t="shared" ref="Q10" si="6">F$1 &amp; ": '" &amp; F10 &amp; "', "</f>
        <v xml:space="preserve">Formula: 'Y0.RECON_RESULT', </v>
      </c>
      <c r="R10" t="str">
        <f t="shared" ref="R10" si="7">G$1 &amp; ": '" &amp; G10 &amp; "', "</f>
        <v xml:space="preserve">AmtYr1: '', </v>
      </c>
      <c r="S10" t="str">
        <f>H$1 &amp; ": '" &amp; H10 &amp; "', "</f>
        <v xml:space="preserve">AmtYr2: '', </v>
      </c>
      <c r="T10" t="str">
        <f t="shared" ref="T10" si="8">I$1 &amp; ": '" &amp; I10 &amp; "', "</f>
        <v xml:space="preserve">AmtYr3: '', </v>
      </c>
      <c r="U10" t="str">
        <f t="shared" ref="U10" si="9">J$1 &amp; ": '" &amp; J10 &amp; "', "</f>
        <v xml:space="preserve">AmtYr4: '', </v>
      </c>
      <c r="V10" t="str">
        <f t="shared" ref="V10" si="10">K$1 &amp; ": '" &amp; K10 &amp; "', },"</f>
        <v>AmtYr5: '', },</v>
      </c>
      <c r="W10" t="str">
        <f>L10&amp;M10&amp;N10&amp;O10&amp;P10&amp;Q10&amp;R10&amp;S10&amp;T10&amp;U10&amp;V10</f>
        <v>{ FssType: 'CONTROL', Seq: 9, CatCode: 'BALANCED_IND', Item: '', ItemType: 'CONTROL', Formula: 'Y0.RECON_RESULT', AmtYr1: '', AmtYr2: '', AmtYr3: '', AmtYr4: '', AmtYr5: '', },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BalanceSheet</vt:lpstr>
      <vt:lpstr>IncomeStatement</vt:lpstr>
      <vt:lpstr>BS-data</vt:lpstr>
      <vt:lpstr>PL-data</vt:lpstr>
      <vt:lpstr>Recon-data</vt:lpstr>
      <vt:lpstr>CF-data</vt:lpstr>
      <vt:lpstr>RatioComp-data</vt:lpstr>
      <vt:lpstr>Control-data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chuyen Nguyen</cp:lastModifiedBy>
  <dcterms:created xsi:type="dcterms:W3CDTF">2021-03-14T14:02:41Z</dcterms:created>
  <dcterms:modified xsi:type="dcterms:W3CDTF">2021-04-12T09:20:18Z</dcterms:modified>
</cp:coreProperties>
</file>