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elevkirill/Downloads/"/>
    </mc:Choice>
  </mc:AlternateContent>
  <xr:revisionPtr revIDLastSave="0" documentId="13_ncr:1_{6BF916FE-8418-3F45-808D-916A96E4E5D7}" xr6:coauthVersionLast="47" xr6:coauthVersionMax="47" xr10:uidLastSave="{00000000-0000-0000-0000-000000000000}"/>
  <bookViews>
    <workbookView xWindow="0" yWindow="0" windowWidth="28800" windowHeight="18000" activeTab="1" xr2:uid="{77E47E9E-E4F9-0E4F-BCB5-2F021C230D24}"/>
  </bookViews>
  <sheets>
    <sheet name="Лист1" sheetId="1" r:id="rId1"/>
    <sheet name="Лист2" sheetId="2" r:id="rId2"/>
  </sheets>
  <definedNames>
    <definedName name="solver_adj" localSheetId="0" hidden="1">Лист1!$H$6:$J$19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Лист1!$H$6:$J$17</definedName>
    <definedName name="solver_lhs2" localSheetId="0" hidden="1">Лист1!$K$6:$K$17</definedName>
    <definedName name="solver_lhs3" localSheetId="0" hidden="1">Лист1!$L$3:$N$3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Лист1!$G$3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"бинарное"</definedName>
    <definedName name="solver_rhs2" localSheetId="0" hidden="1">1</definedName>
    <definedName name="solver_rhs3" localSheetId="0" hidden="1">Лист1!$L$2:$N$2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F16" i="2"/>
  <c r="E16" i="2"/>
  <c r="B16" i="2"/>
  <c r="C7" i="2"/>
  <c r="C8" i="2"/>
  <c r="C9" i="2" s="1"/>
  <c r="C10" i="2"/>
  <c r="C11" i="2"/>
  <c r="C12" i="2"/>
  <c r="C13" i="2"/>
  <c r="C14" i="2"/>
  <c r="C6" i="2"/>
  <c r="B7" i="2"/>
  <c r="B8" i="2"/>
  <c r="B9" i="2" s="1"/>
  <c r="B10" i="2"/>
  <c r="B11" i="2"/>
  <c r="B12" i="2"/>
  <c r="B13" i="2"/>
  <c r="B14" i="2"/>
  <c r="B6" i="2"/>
  <c r="E6" i="1"/>
  <c r="L7" i="1"/>
  <c r="E7" i="1" s="1"/>
  <c r="M7" i="1"/>
  <c r="F7" i="1" s="1"/>
  <c r="N7" i="1"/>
  <c r="G7" i="1" s="1"/>
  <c r="L8" i="1"/>
  <c r="E8" i="1" s="1"/>
  <c r="M8" i="1"/>
  <c r="F8" i="1" s="1"/>
  <c r="N8" i="1"/>
  <c r="G8" i="1" s="1"/>
  <c r="L9" i="1"/>
  <c r="E9" i="1" s="1"/>
  <c r="M9" i="1"/>
  <c r="F9" i="1" s="1"/>
  <c r="N9" i="1"/>
  <c r="G9" i="1" s="1"/>
  <c r="L10" i="1"/>
  <c r="E10" i="1" s="1"/>
  <c r="M10" i="1"/>
  <c r="F10" i="1" s="1"/>
  <c r="N10" i="1"/>
  <c r="G10" i="1" s="1"/>
  <c r="L11" i="1"/>
  <c r="E11" i="1" s="1"/>
  <c r="M11" i="1"/>
  <c r="F11" i="1" s="1"/>
  <c r="N11" i="1"/>
  <c r="G11" i="1" s="1"/>
  <c r="L12" i="1"/>
  <c r="E12" i="1" s="1"/>
  <c r="M12" i="1"/>
  <c r="F12" i="1" s="1"/>
  <c r="N12" i="1"/>
  <c r="G12" i="1" s="1"/>
  <c r="L13" i="1"/>
  <c r="E13" i="1" s="1"/>
  <c r="M13" i="1"/>
  <c r="F13" i="1" s="1"/>
  <c r="N13" i="1"/>
  <c r="G13" i="1" s="1"/>
  <c r="L14" i="1"/>
  <c r="E14" i="1" s="1"/>
  <c r="M14" i="1"/>
  <c r="F14" i="1" s="1"/>
  <c r="N14" i="1"/>
  <c r="G14" i="1" s="1"/>
  <c r="L15" i="1"/>
  <c r="E15" i="1" s="1"/>
  <c r="M15" i="1"/>
  <c r="F15" i="1" s="1"/>
  <c r="N15" i="1"/>
  <c r="G15" i="1" s="1"/>
  <c r="L16" i="1"/>
  <c r="E16" i="1" s="1"/>
  <c r="M16" i="1"/>
  <c r="F16" i="1" s="1"/>
  <c r="N16" i="1"/>
  <c r="G16" i="1" s="1"/>
  <c r="L17" i="1"/>
  <c r="E17" i="1" s="1"/>
  <c r="M17" i="1"/>
  <c r="F17" i="1" s="1"/>
  <c r="N17" i="1"/>
  <c r="G17" i="1" s="1"/>
  <c r="M6" i="1"/>
  <c r="N6" i="1"/>
  <c r="L6" i="1"/>
  <c r="K7" i="1"/>
  <c r="K8" i="1"/>
  <c r="K9" i="1"/>
  <c r="K10" i="1"/>
  <c r="K11" i="1"/>
  <c r="K12" i="1"/>
  <c r="K13" i="1"/>
  <c r="K14" i="1"/>
  <c r="K15" i="1"/>
  <c r="K16" i="1"/>
  <c r="K17" i="1"/>
  <c r="K6" i="1"/>
  <c r="N3" i="1" l="1"/>
  <c r="M3" i="1"/>
  <c r="L3" i="1"/>
  <c r="F6" i="1"/>
  <c r="G6" i="1"/>
  <c r="G3" i="1" l="1"/>
</calcChain>
</file>

<file path=xl/sharedStrings.xml><?xml version="1.0" encoding="utf-8"?>
<sst xmlns="http://schemas.openxmlformats.org/spreadsheetml/2006/main" count="43" uniqueCount="39">
  <si>
    <t>Целе-вая,</t>
  </si>
  <si>
    <t>min</t>
  </si>
  <si>
    <t>Sum Wik</t>
  </si>
  <si>
    <t>MАХ</t>
  </si>
  <si>
    <t>Sum</t>
  </si>
  <si>
    <t>Потребители</t>
  </si>
  <si>
    <t>Потери Wik</t>
  </si>
  <si>
    <t>Подключение Sik</t>
  </si>
  <si>
    <t>Нагрузка Pk*Sik</t>
  </si>
  <si>
    <t>k</t>
  </si>
  <si>
    <t>Pk</t>
  </si>
  <si>
    <t>Xk</t>
  </si>
  <si>
    <t>Yk</t>
  </si>
  <si>
    <t>A</t>
  </si>
  <si>
    <t>B</t>
  </si>
  <si>
    <t>C</t>
  </si>
  <si>
    <t>А</t>
  </si>
  <si>
    <t>В</t>
  </si>
  <si>
    <t>С</t>
  </si>
  <si>
    <t>Подстанции</t>
  </si>
  <si>
    <t>Xi</t>
  </si>
  <si>
    <t>Yi</t>
  </si>
  <si>
    <t>Год</t>
  </si>
  <si>
    <t>Эксплуат.</t>
  </si>
  <si>
    <t>Цена</t>
  </si>
  <si>
    <t>Продажа</t>
  </si>
  <si>
    <t>Покупка</t>
  </si>
  <si>
    <t>План</t>
  </si>
  <si>
    <r>
      <t>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i/>
        <sz val="11"/>
        <color theme="1"/>
        <rFont val="Calibri"/>
        <family val="2"/>
        <scheme val="minor"/>
      </rPr>
      <t>(t)=</t>
    </r>
  </si>
  <si>
    <r>
      <t></t>
    </r>
    <r>
      <rPr>
        <i/>
        <sz val="11"/>
        <color theme="1"/>
        <rFont val="Calibri"/>
        <family val="2"/>
        <scheme val="minor"/>
      </rPr>
      <t xml:space="preserve"> r(t)=</t>
    </r>
  </si>
  <si>
    <r>
      <t></t>
    </r>
    <r>
      <rPr>
        <i/>
        <sz val="11"/>
        <color theme="1"/>
        <rFont val="Calibri"/>
        <family val="2"/>
        <scheme val="minor"/>
      </rPr>
      <t xml:space="preserve"> p(t)=</t>
    </r>
  </si>
  <si>
    <t>Сумм. затраты</t>
  </si>
  <si>
    <t>DIM, a,b as range</t>
  </si>
  <si>
    <t>SET a=RANGE("K5")</t>
  </si>
  <si>
    <t>SET b=RANGE("G5")</t>
  </si>
  <si>
    <t>N=RANGE("N3")</t>
  </si>
  <si>
    <t>for k=1 to 10</t>
  </si>
  <si>
    <t>b(k, N)=a(k)</t>
  </si>
  <si>
    <t>next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</si>
</sst>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charset val="2"/>
    </font>
    <font>
      <i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EFF4-5192-3B40-9B5E-487F222CA915}">
  <dimension ref="A1:N19"/>
  <sheetViews>
    <sheetView zoomScale="125" workbookViewId="0">
      <selection activeCell="H3" sqref="H3"/>
    </sheetView>
  </sheetViews>
  <sheetFormatPr baseColWidth="10" defaultRowHeight="16" x14ac:dyDescent="0.2"/>
  <cols>
    <col min="5" max="5" width="11.6640625" bestFit="1" customWidth="1"/>
  </cols>
  <sheetData>
    <row r="1" spans="1:14" ht="17" thickBot="1" x14ac:dyDescent="0.25">
      <c r="A1" s="1"/>
      <c r="B1" s="1"/>
      <c r="C1" s="1"/>
      <c r="D1" s="1"/>
      <c r="E1" s="1"/>
      <c r="F1" s="2" t="s">
        <v>0</v>
      </c>
      <c r="G1" s="1" t="s">
        <v>2</v>
      </c>
      <c r="H1" s="1"/>
      <c r="I1" s="1"/>
      <c r="J1" s="1"/>
      <c r="K1" s="2"/>
    </row>
    <row r="2" spans="1:14" ht="17" thickBot="1" x14ac:dyDescent="0.25">
      <c r="A2" s="3"/>
      <c r="B2" s="3"/>
      <c r="C2" s="3"/>
      <c r="D2" s="3"/>
      <c r="E2" s="3"/>
      <c r="F2" s="4" t="s">
        <v>1</v>
      </c>
      <c r="G2" s="3"/>
      <c r="H2" s="3"/>
      <c r="I2" s="3"/>
      <c r="J2" s="3"/>
      <c r="K2" s="4" t="s">
        <v>3</v>
      </c>
      <c r="L2" s="11">
        <v>120</v>
      </c>
      <c r="M2" s="11">
        <v>110</v>
      </c>
      <c r="N2" s="11">
        <v>190</v>
      </c>
    </row>
    <row r="3" spans="1:14" ht="17" thickBot="1" x14ac:dyDescent="0.25">
      <c r="A3" s="5"/>
      <c r="B3" s="4"/>
      <c r="C3" s="4"/>
      <c r="D3" s="4"/>
      <c r="E3" s="4"/>
      <c r="F3" s="4"/>
      <c r="G3" s="12">
        <f>SUM(E6:G17)</f>
        <v>1171.578604294923</v>
      </c>
      <c r="H3" s="4"/>
      <c r="I3" s="4"/>
      <c r="J3" s="4"/>
      <c r="K3" s="4" t="s">
        <v>4</v>
      </c>
      <c r="L3" s="4">
        <f>SUM(L6:L17)</f>
        <v>120</v>
      </c>
      <c r="M3" s="4">
        <f t="shared" ref="M3:N3" si="0">SUM(M6:M17)</f>
        <v>110</v>
      </c>
      <c r="N3" s="4">
        <f t="shared" si="0"/>
        <v>190</v>
      </c>
    </row>
    <row r="4" spans="1:14" ht="17" thickBot="1" x14ac:dyDescent="0.25">
      <c r="A4" s="5"/>
      <c r="B4" s="6" t="s">
        <v>5</v>
      </c>
      <c r="C4" s="7"/>
      <c r="D4" s="8"/>
      <c r="E4" s="6" t="s">
        <v>6</v>
      </c>
      <c r="F4" s="7"/>
      <c r="G4" s="8"/>
      <c r="H4" s="6" t="s">
        <v>7</v>
      </c>
      <c r="I4" s="7"/>
      <c r="J4" s="8"/>
      <c r="K4" s="4"/>
      <c r="L4" s="6" t="s">
        <v>8</v>
      </c>
      <c r="M4" s="7"/>
      <c r="N4" s="8"/>
    </row>
    <row r="5" spans="1:14" ht="17" thickBot="1" x14ac:dyDescent="0.25">
      <c r="A5" s="5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13</v>
      </c>
      <c r="I5" s="4" t="s">
        <v>14</v>
      </c>
      <c r="J5" s="4" t="s">
        <v>15</v>
      </c>
      <c r="K5" s="4" t="s">
        <v>4</v>
      </c>
      <c r="L5" s="4" t="s">
        <v>16</v>
      </c>
      <c r="M5" s="4" t="s">
        <v>17</v>
      </c>
      <c r="N5" s="4" t="s">
        <v>18</v>
      </c>
    </row>
    <row r="6" spans="1:14" ht="17" thickBot="1" x14ac:dyDescent="0.25">
      <c r="A6" s="9">
        <v>1</v>
      </c>
      <c r="B6" s="10">
        <v>10</v>
      </c>
      <c r="C6" s="4">
        <v>6</v>
      </c>
      <c r="D6" s="4">
        <v>14</v>
      </c>
      <c r="E6" s="4">
        <f>(($C6-H$18)^2+($D6-H$19)^2)^0.5 *L6</f>
        <v>0</v>
      </c>
      <c r="F6" s="4">
        <f t="shared" ref="F6:G6" si="1">(($C6-I$18)^2+($D6-I$19)^2)^0.5 *M6</f>
        <v>0</v>
      </c>
      <c r="G6" s="4">
        <f t="shared" si="1"/>
        <v>60.207983152713084</v>
      </c>
      <c r="H6" s="4">
        <v>0</v>
      </c>
      <c r="I6" s="4">
        <v>0</v>
      </c>
      <c r="J6" s="4">
        <v>1</v>
      </c>
      <c r="K6" s="4">
        <f>SUM(H6:J6)</f>
        <v>1</v>
      </c>
      <c r="L6" s="4">
        <f>$B6*H6</f>
        <v>0</v>
      </c>
      <c r="M6" s="4">
        <f t="shared" ref="M6:N6" si="2">$B6*I6</f>
        <v>0</v>
      </c>
      <c r="N6" s="4">
        <f t="shared" si="2"/>
        <v>10</v>
      </c>
    </row>
    <row r="7" spans="1:14" ht="17" thickBot="1" x14ac:dyDescent="0.25">
      <c r="A7" s="9">
        <v>2</v>
      </c>
      <c r="B7" s="10">
        <v>20</v>
      </c>
      <c r="C7" s="4">
        <v>3</v>
      </c>
      <c r="D7" s="4">
        <v>11.5</v>
      </c>
      <c r="E7" s="4">
        <f t="shared" ref="E7:E17" si="3">(($C7-H$18)^2+($D7-H$19)^2)^0.5 *L7</f>
        <v>0</v>
      </c>
      <c r="F7" s="4">
        <f t="shared" ref="F7:F17" si="4">(($C7-I$18)^2+($D7-I$19)^2)^0.5 *M7</f>
        <v>0</v>
      </c>
      <c r="G7" s="4">
        <f t="shared" ref="G7:G17" si="5">(($C7-J$18)^2+($D7-J$19)^2)^0.5 *N7</f>
        <v>145.60218861160712</v>
      </c>
      <c r="H7" s="4">
        <v>0</v>
      </c>
      <c r="I7" s="4">
        <v>0</v>
      </c>
      <c r="J7" s="4">
        <v>1</v>
      </c>
      <c r="K7" s="4">
        <f t="shared" ref="K7:K17" si="6">SUM(H7:J7)</f>
        <v>1</v>
      </c>
      <c r="L7" s="4">
        <f t="shared" ref="L7:L17" si="7">$B7*H7</f>
        <v>0</v>
      </c>
      <c r="M7" s="4">
        <f t="shared" ref="M7:M17" si="8">$B7*I7</f>
        <v>0</v>
      </c>
      <c r="N7" s="4">
        <f t="shared" ref="N7:N17" si="9">$B7*J7</f>
        <v>20</v>
      </c>
    </row>
    <row r="8" spans="1:14" ht="17" thickBot="1" x14ac:dyDescent="0.25">
      <c r="A8" s="9">
        <v>3</v>
      </c>
      <c r="B8" s="10">
        <v>30</v>
      </c>
      <c r="C8" s="4">
        <v>2</v>
      </c>
      <c r="D8" s="4">
        <v>8.5</v>
      </c>
      <c r="E8" s="4">
        <f t="shared" si="3"/>
        <v>68.734169760369113</v>
      </c>
      <c r="F8" s="4">
        <f t="shared" si="4"/>
        <v>0</v>
      </c>
      <c r="G8" s="4">
        <f t="shared" si="5"/>
        <v>0</v>
      </c>
      <c r="H8" s="4">
        <v>1</v>
      </c>
      <c r="I8" s="4">
        <v>0</v>
      </c>
      <c r="J8" s="4">
        <v>0</v>
      </c>
      <c r="K8" s="4">
        <f t="shared" si="6"/>
        <v>1</v>
      </c>
      <c r="L8" s="4">
        <f t="shared" si="7"/>
        <v>30</v>
      </c>
      <c r="M8" s="4">
        <f t="shared" si="8"/>
        <v>0</v>
      </c>
      <c r="N8" s="4">
        <f t="shared" si="9"/>
        <v>0</v>
      </c>
    </row>
    <row r="9" spans="1:14" ht="17" thickBot="1" x14ac:dyDescent="0.25">
      <c r="A9" s="9">
        <v>4</v>
      </c>
      <c r="B9" s="10">
        <v>40</v>
      </c>
      <c r="C9" s="4">
        <v>5</v>
      </c>
      <c r="D9" s="4">
        <v>8</v>
      </c>
      <c r="E9" s="4">
        <f t="shared" si="3"/>
        <v>81.331863544908572</v>
      </c>
      <c r="F9" s="4">
        <f t="shared" si="4"/>
        <v>0</v>
      </c>
      <c r="G9" s="4">
        <f t="shared" si="5"/>
        <v>0</v>
      </c>
      <c r="H9" s="4">
        <v>1</v>
      </c>
      <c r="I9" s="4">
        <v>0</v>
      </c>
      <c r="J9" s="4">
        <v>0</v>
      </c>
      <c r="K9" s="4">
        <f t="shared" si="6"/>
        <v>1</v>
      </c>
      <c r="L9" s="4">
        <f t="shared" si="7"/>
        <v>40</v>
      </c>
      <c r="M9" s="4">
        <f t="shared" si="8"/>
        <v>0</v>
      </c>
      <c r="N9" s="4">
        <f t="shared" si="9"/>
        <v>0</v>
      </c>
    </row>
    <row r="10" spans="1:14" ht="17" thickBot="1" x14ac:dyDescent="0.25">
      <c r="A10" s="9">
        <v>5</v>
      </c>
      <c r="B10" s="10">
        <v>50</v>
      </c>
      <c r="C10" s="4">
        <v>2</v>
      </c>
      <c r="D10" s="4">
        <v>1</v>
      </c>
      <c r="E10" s="4">
        <f t="shared" si="3"/>
        <v>294.26315781359716</v>
      </c>
      <c r="F10" s="4">
        <f t="shared" si="4"/>
        <v>0</v>
      </c>
      <c r="G10" s="4">
        <f t="shared" si="5"/>
        <v>0</v>
      </c>
      <c r="H10" s="4">
        <v>1</v>
      </c>
      <c r="I10" s="4">
        <v>0</v>
      </c>
      <c r="J10" s="4">
        <v>0</v>
      </c>
      <c r="K10" s="4">
        <f t="shared" si="6"/>
        <v>1</v>
      </c>
      <c r="L10" s="4">
        <f t="shared" si="7"/>
        <v>50</v>
      </c>
      <c r="M10" s="4">
        <f t="shared" si="8"/>
        <v>0</v>
      </c>
      <c r="N10" s="4">
        <f t="shared" si="9"/>
        <v>0</v>
      </c>
    </row>
    <row r="11" spans="1:14" ht="17" thickBot="1" x14ac:dyDescent="0.25">
      <c r="A11" s="9">
        <v>6</v>
      </c>
      <c r="B11" s="10">
        <v>60</v>
      </c>
      <c r="C11" s="4">
        <v>10</v>
      </c>
      <c r="D11" s="4">
        <v>9.5</v>
      </c>
      <c r="E11" s="4">
        <f t="shared" si="3"/>
        <v>0</v>
      </c>
      <c r="F11" s="4">
        <f t="shared" si="4"/>
        <v>0</v>
      </c>
      <c r="G11" s="4">
        <f t="shared" si="5"/>
        <v>1.6051695193182745E-4</v>
      </c>
      <c r="H11" s="4">
        <v>0</v>
      </c>
      <c r="I11" s="4">
        <v>0</v>
      </c>
      <c r="J11" s="4">
        <v>1</v>
      </c>
      <c r="K11" s="4">
        <f t="shared" si="6"/>
        <v>1</v>
      </c>
      <c r="L11" s="4">
        <f t="shared" si="7"/>
        <v>0</v>
      </c>
      <c r="M11" s="4">
        <f t="shared" si="8"/>
        <v>0</v>
      </c>
      <c r="N11" s="4">
        <f t="shared" si="9"/>
        <v>60</v>
      </c>
    </row>
    <row r="12" spans="1:14" ht="17" thickBot="1" x14ac:dyDescent="0.25">
      <c r="A12" s="9">
        <v>7</v>
      </c>
      <c r="B12" s="10">
        <v>20</v>
      </c>
      <c r="C12" s="4">
        <v>8</v>
      </c>
      <c r="D12" s="4">
        <v>6</v>
      </c>
      <c r="E12" s="4">
        <f t="shared" si="3"/>
        <v>0</v>
      </c>
      <c r="F12" s="4">
        <f t="shared" si="4"/>
        <v>0</v>
      </c>
      <c r="G12" s="4">
        <f t="shared" si="5"/>
        <v>80.622524102949725</v>
      </c>
      <c r="H12" s="4">
        <v>0</v>
      </c>
      <c r="I12" s="4">
        <v>0</v>
      </c>
      <c r="J12" s="4">
        <v>1</v>
      </c>
      <c r="K12" s="4">
        <f t="shared" si="6"/>
        <v>1</v>
      </c>
      <c r="L12" s="4">
        <f t="shared" si="7"/>
        <v>0</v>
      </c>
      <c r="M12" s="4">
        <f t="shared" si="8"/>
        <v>0</v>
      </c>
      <c r="N12" s="4">
        <f t="shared" si="9"/>
        <v>20</v>
      </c>
    </row>
    <row r="13" spans="1:14" ht="17" thickBot="1" x14ac:dyDescent="0.25">
      <c r="A13" s="9">
        <v>8</v>
      </c>
      <c r="B13" s="10">
        <v>10</v>
      </c>
      <c r="C13" s="4">
        <v>7</v>
      </c>
      <c r="D13" s="4">
        <v>3</v>
      </c>
      <c r="E13" s="4">
        <f t="shared" si="3"/>
        <v>0</v>
      </c>
      <c r="F13" s="4">
        <f t="shared" si="4"/>
        <v>67.081942811704934</v>
      </c>
      <c r="G13" s="4">
        <f t="shared" si="5"/>
        <v>0</v>
      </c>
      <c r="H13" s="4">
        <v>0</v>
      </c>
      <c r="I13" s="4">
        <v>1</v>
      </c>
      <c r="J13" s="4">
        <v>0</v>
      </c>
      <c r="K13" s="4">
        <f t="shared" si="6"/>
        <v>1</v>
      </c>
      <c r="L13" s="4">
        <f t="shared" si="7"/>
        <v>0</v>
      </c>
      <c r="M13" s="4">
        <f t="shared" si="8"/>
        <v>10</v>
      </c>
      <c r="N13" s="4">
        <f t="shared" si="9"/>
        <v>0</v>
      </c>
    </row>
    <row r="14" spans="1:14" ht="17" thickBot="1" x14ac:dyDescent="0.25">
      <c r="A14" s="9">
        <v>9</v>
      </c>
      <c r="B14" s="10">
        <v>30</v>
      </c>
      <c r="C14" s="4">
        <v>13</v>
      </c>
      <c r="D14" s="4">
        <v>13</v>
      </c>
      <c r="E14" s="4">
        <f t="shared" si="3"/>
        <v>0</v>
      </c>
      <c r="F14" s="4">
        <f t="shared" si="4"/>
        <v>0</v>
      </c>
      <c r="G14" s="4">
        <f t="shared" si="5"/>
        <v>138.29324446115561</v>
      </c>
      <c r="H14" s="4">
        <v>0</v>
      </c>
      <c r="I14" s="4">
        <v>0</v>
      </c>
      <c r="J14" s="4">
        <v>1</v>
      </c>
      <c r="K14" s="4">
        <f t="shared" si="6"/>
        <v>1</v>
      </c>
      <c r="L14" s="4">
        <f t="shared" si="7"/>
        <v>0</v>
      </c>
      <c r="M14" s="4">
        <f t="shared" si="8"/>
        <v>0</v>
      </c>
      <c r="N14" s="4">
        <f t="shared" si="9"/>
        <v>30</v>
      </c>
    </row>
    <row r="15" spans="1:14" ht="17" thickBot="1" x14ac:dyDescent="0.25">
      <c r="A15" s="9">
        <v>10</v>
      </c>
      <c r="B15" s="10">
        <v>50</v>
      </c>
      <c r="C15" s="4">
        <v>13</v>
      </c>
      <c r="D15" s="4">
        <v>9.5</v>
      </c>
      <c r="E15" s="4">
        <f t="shared" si="3"/>
        <v>0</v>
      </c>
      <c r="F15" s="4">
        <f t="shared" si="4"/>
        <v>0</v>
      </c>
      <c r="G15" s="4">
        <f t="shared" si="5"/>
        <v>150.00005825627485</v>
      </c>
      <c r="H15" s="4">
        <v>0</v>
      </c>
      <c r="I15" s="4">
        <v>0</v>
      </c>
      <c r="J15" s="4">
        <v>1</v>
      </c>
      <c r="K15" s="4">
        <f t="shared" si="6"/>
        <v>1</v>
      </c>
      <c r="L15" s="4">
        <f t="shared" si="7"/>
        <v>0</v>
      </c>
      <c r="M15" s="4">
        <f t="shared" si="8"/>
        <v>0</v>
      </c>
      <c r="N15" s="4">
        <f t="shared" si="9"/>
        <v>50</v>
      </c>
    </row>
    <row r="16" spans="1:14" ht="17" thickBot="1" x14ac:dyDescent="0.25">
      <c r="A16" s="9">
        <v>11</v>
      </c>
      <c r="B16" s="10">
        <v>20</v>
      </c>
      <c r="C16" s="4">
        <v>11.5</v>
      </c>
      <c r="D16" s="4">
        <v>2</v>
      </c>
      <c r="E16" s="4">
        <f t="shared" si="3"/>
        <v>0</v>
      </c>
      <c r="F16" s="4">
        <f t="shared" si="4"/>
        <v>85.439644776819051</v>
      </c>
      <c r="G16" s="4">
        <f t="shared" si="5"/>
        <v>0</v>
      </c>
      <c r="H16" s="4">
        <v>0</v>
      </c>
      <c r="I16" s="4">
        <v>1</v>
      </c>
      <c r="J16" s="4">
        <v>0</v>
      </c>
      <c r="K16" s="4">
        <f t="shared" si="6"/>
        <v>1</v>
      </c>
      <c r="L16" s="4">
        <f t="shared" si="7"/>
        <v>0</v>
      </c>
      <c r="M16" s="4">
        <f t="shared" si="8"/>
        <v>20</v>
      </c>
      <c r="N16" s="4">
        <f t="shared" si="9"/>
        <v>0</v>
      </c>
    </row>
    <row r="17" spans="1:14" ht="17" thickBot="1" x14ac:dyDescent="0.25">
      <c r="A17" s="9">
        <v>12</v>
      </c>
      <c r="B17" s="10">
        <v>80</v>
      </c>
      <c r="C17" s="4">
        <v>13</v>
      </c>
      <c r="D17" s="4">
        <v>6</v>
      </c>
      <c r="E17" s="4">
        <f t="shared" si="3"/>
        <v>0</v>
      </c>
      <c r="F17" s="4">
        <f t="shared" si="4"/>
        <v>1.6664858720098672E-3</v>
      </c>
      <c r="G17" s="4">
        <f t="shared" si="5"/>
        <v>0</v>
      </c>
      <c r="H17" s="4">
        <v>0</v>
      </c>
      <c r="I17" s="4">
        <v>1</v>
      </c>
      <c r="J17" s="4">
        <v>0</v>
      </c>
      <c r="K17" s="4">
        <f t="shared" si="6"/>
        <v>1</v>
      </c>
      <c r="L17" s="4">
        <f t="shared" si="7"/>
        <v>0</v>
      </c>
      <c r="M17" s="4">
        <f t="shared" si="8"/>
        <v>80</v>
      </c>
      <c r="N17" s="4">
        <f t="shared" si="9"/>
        <v>0</v>
      </c>
    </row>
    <row r="18" spans="1:14" ht="17" thickBot="1" x14ac:dyDescent="0.25">
      <c r="A18" s="5"/>
      <c r="B18" s="4"/>
      <c r="C18" s="4"/>
      <c r="D18" s="4"/>
      <c r="E18" s="4"/>
      <c r="F18" s="1" t="s">
        <v>19</v>
      </c>
      <c r="G18" s="4" t="s">
        <v>20</v>
      </c>
      <c r="H18" s="4">
        <v>3.4290260832118742</v>
      </c>
      <c r="I18" s="4">
        <v>12.999999623291345</v>
      </c>
      <c r="J18" s="4">
        <v>9.9999988348754698</v>
      </c>
      <c r="K18" s="4"/>
      <c r="L18" s="4"/>
      <c r="M18" s="4"/>
      <c r="N18" s="4"/>
    </row>
    <row r="19" spans="1:14" ht="17" thickBot="1" x14ac:dyDescent="0.25">
      <c r="A19" s="5"/>
      <c r="B19" s="4"/>
      <c r="C19" s="4"/>
      <c r="D19" s="4"/>
      <c r="E19" s="4"/>
      <c r="F19" s="3"/>
      <c r="G19" s="4" t="s">
        <v>21</v>
      </c>
      <c r="H19" s="4">
        <v>6.7091336358568556</v>
      </c>
      <c r="I19" s="4">
        <v>5.9999791723330738</v>
      </c>
      <c r="J19" s="4">
        <v>9.4999975917596764</v>
      </c>
      <c r="K19" s="4"/>
      <c r="L19" s="4"/>
      <c r="M19" s="4"/>
      <c r="N19" s="4"/>
    </row>
  </sheetData>
  <mergeCells count="14">
    <mergeCell ref="B4:D4"/>
    <mergeCell ref="E4:G4"/>
    <mergeCell ref="H4:J4"/>
    <mergeCell ref="L4:N4"/>
    <mergeCell ref="F18:F19"/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B80B-E45C-FF4B-82A2-33E88D159E85}">
  <dimension ref="A3:I18"/>
  <sheetViews>
    <sheetView tabSelected="1" workbookViewId="0">
      <selection activeCell="I17" sqref="I17"/>
    </sheetView>
  </sheetViews>
  <sheetFormatPr baseColWidth="10" defaultRowHeight="16" x14ac:dyDescent="0.2"/>
  <sheetData>
    <row r="3" spans="1:9" ht="17" thickBot="1" x14ac:dyDescent="0.25"/>
    <row r="4" spans="1:9" ht="17" thickBot="1" x14ac:dyDescent="0.25">
      <c r="A4" s="13" t="s">
        <v>22</v>
      </c>
      <c r="B4" s="14" t="s">
        <v>23</v>
      </c>
      <c r="C4" s="14" t="s">
        <v>24</v>
      </c>
      <c r="D4" s="14"/>
      <c r="E4" s="14" t="s">
        <v>25</v>
      </c>
      <c r="F4" s="14" t="s">
        <v>26</v>
      </c>
      <c r="G4" s="14" t="s">
        <v>27</v>
      </c>
    </row>
    <row r="5" spans="1:9" ht="19" thickBot="1" x14ac:dyDescent="0.25">
      <c r="A5" s="15">
        <v>1</v>
      </c>
      <c r="B5" s="21">
        <v>600</v>
      </c>
      <c r="C5" s="16">
        <v>2000</v>
      </c>
      <c r="D5" s="16"/>
      <c r="E5" s="16">
        <v>2000</v>
      </c>
      <c r="F5" s="16">
        <v>4000</v>
      </c>
      <c r="G5" s="16">
        <v>1</v>
      </c>
    </row>
    <row r="6" spans="1:9" ht="17" thickBot="1" x14ac:dyDescent="0.25">
      <c r="A6" s="15">
        <v>2</v>
      </c>
      <c r="B6" s="16">
        <f>IF( G5&gt;0.1, 600, 600 + B5)</f>
        <v>600</v>
      </c>
      <c r="C6" s="16">
        <f xml:space="preserve"> IF( G5&lt;0.1, C5/2, 2000)</f>
        <v>2000</v>
      </c>
      <c r="D6" s="16"/>
      <c r="E6" s="16">
        <v>0</v>
      </c>
      <c r="F6" s="16">
        <v>0</v>
      </c>
      <c r="G6" s="16">
        <v>0</v>
      </c>
    </row>
    <row r="7" spans="1:9" ht="17" thickBot="1" x14ac:dyDescent="0.25">
      <c r="A7" s="15">
        <v>3</v>
      </c>
      <c r="B7" s="16">
        <f t="shared" ref="B7:B14" si="0">IF( G6&gt;0.1, 600, 600 + B6)</f>
        <v>1200</v>
      </c>
      <c r="C7" s="16">
        <f t="shared" ref="C7:C14" si="1" xml:space="preserve"> IF( G6&lt;0.1, C6/2, 2000)</f>
        <v>1000</v>
      </c>
      <c r="D7" s="16"/>
      <c r="E7" s="16">
        <v>1000</v>
      </c>
      <c r="F7" s="16">
        <v>4000</v>
      </c>
      <c r="G7" s="16">
        <v>1</v>
      </c>
    </row>
    <row r="8" spans="1:9" ht="17" thickBot="1" x14ac:dyDescent="0.25">
      <c r="A8" s="15">
        <v>4</v>
      </c>
      <c r="B8" s="16">
        <f t="shared" si="0"/>
        <v>600</v>
      </c>
      <c r="C8" s="16">
        <f t="shared" si="1"/>
        <v>2000</v>
      </c>
      <c r="D8" s="16"/>
      <c r="E8" s="16">
        <v>0</v>
      </c>
      <c r="F8" s="16">
        <v>0</v>
      </c>
      <c r="G8" s="16">
        <v>0</v>
      </c>
    </row>
    <row r="9" spans="1:9" ht="17" thickBot="1" x14ac:dyDescent="0.25">
      <c r="A9" s="15">
        <v>5</v>
      </c>
      <c r="B9" s="16">
        <f t="shared" si="0"/>
        <v>1200</v>
      </c>
      <c r="C9" s="16">
        <f t="shared" si="1"/>
        <v>1000</v>
      </c>
      <c r="D9" s="16"/>
      <c r="E9" s="16">
        <v>1000</v>
      </c>
      <c r="F9" s="16">
        <v>4000</v>
      </c>
      <c r="G9" s="16">
        <v>1</v>
      </c>
    </row>
    <row r="10" spans="1:9" ht="17" thickBot="1" x14ac:dyDescent="0.25">
      <c r="A10" s="15">
        <v>6</v>
      </c>
      <c r="B10" s="16">
        <f t="shared" si="0"/>
        <v>600</v>
      </c>
      <c r="C10" s="16">
        <f t="shared" si="1"/>
        <v>2000</v>
      </c>
      <c r="D10" s="16"/>
      <c r="E10" s="16">
        <v>0</v>
      </c>
      <c r="F10" s="16">
        <v>0</v>
      </c>
      <c r="G10" s="16">
        <v>0</v>
      </c>
      <c r="I10" t="s">
        <v>32</v>
      </c>
    </row>
    <row r="11" spans="1:9" ht="17" thickBot="1" x14ac:dyDescent="0.25">
      <c r="A11" s="15">
        <v>7</v>
      </c>
      <c r="B11" s="16">
        <f t="shared" si="0"/>
        <v>1200</v>
      </c>
      <c r="C11" s="16">
        <f t="shared" si="1"/>
        <v>1000</v>
      </c>
      <c r="D11" s="16"/>
      <c r="E11" s="16">
        <v>1000</v>
      </c>
      <c r="F11" s="16">
        <v>4000</v>
      </c>
      <c r="G11" s="16">
        <v>1</v>
      </c>
      <c r="I11" t="s">
        <v>33</v>
      </c>
    </row>
    <row r="12" spans="1:9" ht="17" thickBot="1" x14ac:dyDescent="0.25">
      <c r="A12" s="15">
        <v>8</v>
      </c>
      <c r="B12" s="16">
        <f t="shared" si="0"/>
        <v>600</v>
      </c>
      <c r="C12" s="16">
        <f t="shared" si="1"/>
        <v>2000</v>
      </c>
      <c r="D12" s="16"/>
      <c r="E12" s="16">
        <v>0</v>
      </c>
      <c r="F12" s="16">
        <v>0</v>
      </c>
      <c r="G12" s="16">
        <v>0</v>
      </c>
      <c r="I12" t="s">
        <v>34</v>
      </c>
    </row>
    <row r="13" spans="1:9" ht="17" thickBot="1" x14ac:dyDescent="0.25">
      <c r="A13" s="15">
        <v>9</v>
      </c>
      <c r="B13" s="16">
        <f t="shared" si="0"/>
        <v>1200</v>
      </c>
      <c r="C13" s="16">
        <f t="shared" si="1"/>
        <v>1000</v>
      </c>
      <c r="D13" s="16"/>
      <c r="E13" s="16">
        <v>1000</v>
      </c>
      <c r="F13" s="16">
        <v>4000</v>
      </c>
      <c r="G13" s="16">
        <v>1</v>
      </c>
      <c r="I13" t="s">
        <v>35</v>
      </c>
    </row>
    <row r="14" spans="1:9" ht="17" thickBot="1" x14ac:dyDescent="0.25">
      <c r="A14" s="15">
        <v>10</v>
      </c>
      <c r="B14" s="16">
        <f t="shared" si="0"/>
        <v>600</v>
      </c>
      <c r="C14" s="16">
        <f t="shared" si="1"/>
        <v>2000</v>
      </c>
      <c r="D14" s="16"/>
      <c r="E14" s="16">
        <v>2000</v>
      </c>
      <c r="F14" s="16">
        <v>0</v>
      </c>
      <c r="G14" s="16">
        <v>1</v>
      </c>
      <c r="I14" t="s">
        <v>36</v>
      </c>
    </row>
    <row r="15" spans="1:9" ht="19" thickBot="1" x14ac:dyDescent="0.25">
      <c r="A15" s="15"/>
      <c r="B15" s="16"/>
      <c r="C15" s="16"/>
      <c r="D15" s="16"/>
      <c r="E15" s="16"/>
      <c r="F15" s="17" t="s">
        <v>28</v>
      </c>
      <c r="G15" s="16"/>
      <c r="I15" t="s">
        <v>37</v>
      </c>
    </row>
    <row r="16" spans="1:9" ht="17" thickBot="1" x14ac:dyDescent="0.25">
      <c r="A16" s="18" t="s">
        <v>29</v>
      </c>
      <c r="B16" s="16">
        <f>SUM(B5:B14)</f>
        <v>8400</v>
      </c>
      <c r="C16" s="16"/>
      <c r="D16" s="17" t="s">
        <v>30</v>
      </c>
      <c r="E16" s="16">
        <f>SUM(E5:E14)</f>
        <v>8000</v>
      </c>
      <c r="F16" s="16">
        <f>SUM(F5:F14)</f>
        <v>20000</v>
      </c>
      <c r="G16" s="16"/>
      <c r="I16" t="s">
        <v>38</v>
      </c>
    </row>
    <row r="17" spans="1:7" ht="17" thickBot="1" x14ac:dyDescent="0.25">
      <c r="A17" s="15"/>
      <c r="B17" s="16"/>
      <c r="C17" s="16"/>
      <c r="D17" s="16"/>
      <c r="E17" s="16"/>
      <c r="F17" s="16"/>
      <c r="G17" s="16"/>
    </row>
    <row r="18" spans="1:7" ht="17" thickBot="1" x14ac:dyDescent="0.25">
      <c r="A18" s="15"/>
      <c r="B18" s="16"/>
      <c r="C18" s="19" t="s">
        <v>31</v>
      </c>
      <c r="D18" s="20"/>
      <c r="E18" s="16">
        <f>B16+F16-E16</f>
        <v>20400</v>
      </c>
      <c r="F18" s="16"/>
      <c r="G18" s="16"/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2022-10-06T16:12:23Z</dcterms:created>
  <dcterms:modified xsi:type="dcterms:W3CDTF">2022-10-06T17:18:19Z</dcterms:modified>
</cp:coreProperties>
</file>