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OS Excel 2016\기본학습\01장\"/>
    </mc:Choice>
  </mc:AlternateContent>
  <bookViews>
    <workbookView xWindow="0" yWindow="0" windowWidth="15360" windowHeight="9165"/>
  </bookViews>
  <sheets>
    <sheet name="선적내역" sheetId="1" r:id="rId1"/>
    <sheet name="가격결정서" sheetId="3" r:id="rId2"/>
    <sheet name="수출분석" sheetId="2" r:id="rId3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3" i="2" l="1"/>
  <c r="F13" i="2"/>
  <c r="D13" i="2"/>
  <c r="H12" i="2"/>
  <c r="G12" i="2"/>
  <c r="E12" i="2"/>
  <c r="H11" i="2"/>
  <c r="G11" i="2"/>
  <c r="E11" i="2"/>
  <c r="H10" i="2"/>
  <c r="G10" i="2"/>
  <c r="E10" i="2"/>
  <c r="H9" i="2"/>
  <c r="G9" i="2"/>
  <c r="E9" i="2"/>
  <c r="H8" i="2"/>
  <c r="G8" i="2"/>
  <c r="E8" i="2"/>
  <c r="H7" i="2"/>
  <c r="G7" i="2"/>
  <c r="E7" i="2"/>
  <c r="H6" i="2"/>
  <c r="G6" i="2"/>
  <c r="E6" i="2"/>
  <c r="H5" i="2"/>
  <c r="G5" i="2"/>
  <c r="E5" i="2"/>
  <c r="H4" i="2"/>
  <c r="G4" i="2"/>
  <c r="E4" i="2"/>
  <c r="H3" i="2"/>
  <c r="G3" i="2"/>
  <c r="E3" i="2"/>
</calcChain>
</file>

<file path=xl/sharedStrings.xml><?xml version="1.0" encoding="utf-8"?>
<sst xmlns="http://schemas.openxmlformats.org/spreadsheetml/2006/main" count="161" uniqueCount="138">
  <si>
    <t>컨테이너 NO</t>
    <phoneticPr fontId="4" type="noConversion"/>
  </si>
  <si>
    <t>ALLIED THREADED</t>
  </si>
  <si>
    <t>ttnu144/7727</t>
  </si>
  <si>
    <t>TORONTO</t>
  </si>
  <si>
    <t>AMSAK</t>
  </si>
  <si>
    <t>nyku292/0938</t>
  </si>
  <si>
    <t>HOUSTON</t>
  </si>
  <si>
    <t>ARAB BOLTS</t>
  </si>
  <si>
    <t>tghu229/8083</t>
  </si>
  <si>
    <t>NEW ORLEANS</t>
  </si>
  <si>
    <t>BOSUNG</t>
  </si>
  <si>
    <t>nyku289/7632</t>
  </si>
  <si>
    <t>NEW YORK</t>
  </si>
  <si>
    <t>BRADLEY</t>
  </si>
  <si>
    <t>ttnu318/5781</t>
  </si>
  <si>
    <t>CHICAGO</t>
  </si>
  <si>
    <t>BRAHMA</t>
  </si>
  <si>
    <t>nyku248/9672</t>
  </si>
  <si>
    <t>STAFFORD</t>
  </si>
  <si>
    <t>BRISTOL MACHINE</t>
  </si>
  <si>
    <t>nyku267/1938</t>
  </si>
  <si>
    <t>SOUTHAMPTON</t>
  </si>
  <si>
    <t>BUFAB SWEDEN</t>
  </si>
  <si>
    <t>inbu376/0705</t>
  </si>
  <si>
    <t>DUBAI</t>
  </si>
  <si>
    <t>DAELIM</t>
  </si>
  <si>
    <t>nyku258/5418</t>
  </si>
  <si>
    <t>ANTWERP</t>
  </si>
  <si>
    <t>DARLING</t>
  </si>
  <si>
    <t>nyku312/9048</t>
  </si>
  <si>
    <t>THAILAND</t>
  </si>
  <si>
    <t>EARNEST</t>
  </si>
  <si>
    <t>ttnu351/7459</t>
  </si>
  <si>
    <t>NEW DELHI</t>
  </si>
  <si>
    <t>EQUIPEMENTS</t>
  </si>
  <si>
    <t>fscu359/7542</t>
  </si>
  <si>
    <t>CEDAR FALLS</t>
  </si>
  <si>
    <t>FASTENAL</t>
  </si>
  <si>
    <t>nyku290/1394</t>
  </si>
  <si>
    <t>MONTERREY</t>
  </si>
  <si>
    <t>INDENT METALS</t>
  </si>
  <si>
    <t>nyku246/8094</t>
  </si>
  <si>
    <t>PORTLAND</t>
  </si>
  <si>
    <t>INTERFAST</t>
  </si>
  <si>
    <t>trlu268/0748</t>
  </si>
  <si>
    <t>SCOTLAND</t>
  </si>
  <si>
    <t>IRWIN</t>
  </si>
  <si>
    <t>nyku292/6849</t>
  </si>
  <si>
    <t>SINGAPORE</t>
  </si>
  <si>
    <t>LEJEUNE BOLT</t>
  </si>
  <si>
    <t>nyku281/1900</t>
  </si>
  <si>
    <t>DETROIT</t>
  </si>
  <si>
    <t>MACKSON</t>
  </si>
  <si>
    <t>sczu749/2835</t>
  </si>
  <si>
    <t>ALEXANDRIA</t>
  </si>
  <si>
    <t>NAMVARAN</t>
  </si>
  <si>
    <t>uacu307/5084</t>
  </si>
  <si>
    <t>SHANGHAI</t>
  </si>
  <si>
    <t xml:space="preserve">NEW GENUINE </t>
  </si>
  <si>
    <t>tghu386/2650</t>
  </si>
  <si>
    <t>EDWARDSVILLE</t>
  </si>
  <si>
    <t>PROSPER</t>
  </si>
  <si>
    <t>ilsu202/0440</t>
  </si>
  <si>
    <t>MODESTO</t>
  </si>
  <si>
    <t>SENGHENG</t>
  </si>
  <si>
    <t>nosu229/8534</t>
  </si>
  <si>
    <t>CAROLINA</t>
  </si>
  <si>
    <t>SIGMA FASTENERS</t>
  </si>
  <si>
    <t>pciu355/9142</t>
  </si>
  <si>
    <t>CANADA</t>
  </si>
  <si>
    <t>STEADFAST</t>
  </si>
  <si>
    <t>panu422/5573</t>
  </si>
  <si>
    <t>NEW JERSEY</t>
  </si>
  <si>
    <t>TRISTATE</t>
  </si>
  <si>
    <t>tghu238/8994</t>
  </si>
  <si>
    <t>GRAND PRAIRIE</t>
  </si>
  <si>
    <t>회사명</t>
    <phoneticPr fontId="4" type="noConversion"/>
  </si>
  <si>
    <t>도착지</t>
    <phoneticPr fontId="4" type="noConversion"/>
  </si>
  <si>
    <t>개수</t>
    <phoneticPr fontId="4" type="noConversion"/>
  </si>
  <si>
    <t>선적일</t>
    <phoneticPr fontId="4" type="noConversion"/>
  </si>
  <si>
    <t>선적내역</t>
    <phoneticPr fontId="4" type="noConversion"/>
  </si>
  <si>
    <t>국가명</t>
  </si>
  <si>
    <t>운송방법</t>
  </si>
  <si>
    <t>전년대비</t>
    <phoneticPr fontId="4" type="noConversion"/>
  </si>
  <si>
    <t>수출액</t>
    <phoneticPr fontId="4" type="noConversion"/>
  </si>
  <si>
    <t>점유율</t>
    <phoneticPr fontId="4" type="noConversion"/>
  </si>
  <si>
    <t>달성율</t>
    <phoneticPr fontId="4" type="noConversion"/>
  </si>
  <si>
    <t>일본</t>
    <phoneticPr fontId="4" type="noConversion"/>
  </si>
  <si>
    <t>항공</t>
  </si>
  <si>
    <t>A-002</t>
  </si>
  <si>
    <t>중국</t>
    <phoneticPr fontId="4" type="noConversion"/>
  </si>
  <si>
    <t>A-003</t>
  </si>
  <si>
    <t>미국</t>
    <phoneticPr fontId="4" type="noConversion"/>
  </si>
  <si>
    <t>선박</t>
  </si>
  <si>
    <t>A-004</t>
  </si>
  <si>
    <t>일본</t>
    <phoneticPr fontId="4" type="noConversion"/>
  </si>
  <si>
    <t>선박</t>
    <phoneticPr fontId="4" type="noConversion"/>
  </si>
  <si>
    <t>A-005</t>
  </si>
  <si>
    <t>A-006</t>
  </si>
  <si>
    <t>A-007</t>
  </si>
  <si>
    <t>A-008</t>
  </si>
  <si>
    <t>철도</t>
  </si>
  <si>
    <t>A-009</t>
  </si>
  <si>
    <t>A-010</t>
  </si>
  <si>
    <t>총계</t>
    <phoneticPr fontId="4" type="noConversion"/>
  </si>
  <si>
    <t>제품코드</t>
    <phoneticPr fontId="4" type="noConversion"/>
  </si>
  <si>
    <t>2017년</t>
    <phoneticPr fontId="8" type="noConversion"/>
  </si>
  <si>
    <t>2018년</t>
    <phoneticPr fontId="8" type="noConversion"/>
  </si>
  <si>
    <t>수출액</t>
    <phoneticPr fontId="4" type="noConversion"/>
  </si>
  <si>
    <t>점유율</t>
    <phoneticPr fontId="4" type="noConversion"/>
  </si>
  <si>
    <t>A-001</t>
    <phoneticPr fontId="4" type="noConversion"/>
  </si>
  <si>
    <t>중국</t>
    <phoneticPr fontId="4" type="noConversion"/>
  </si>
  <si>
    <t>철도</t>
    <phoneticPr fontId="4" type="noConversion"/>
  </si>
  <si>
    <t>선박</t>
    <phoneticPr fontId="4" type="noConversion"/>
  </si>
  <si>
    <t>미국</t>
    <phoneticPr fontId="4" type="noConversion"/>
  </si>
  <si>
    <t>품명</t>
    <phoneticPr fontId="3" type="noConversion"/>
  </si>
  <si>
    <t>적요</t>
    <phoneticPr fontId="3" type="noConversion"/>
  </si>
  <si>
    <t>견적가</t>
    <phoneticPr fontId="3" type="noConversion"/>
  </si>
  <si>
    <t>결정가</t>
    <phoneticPr fontId="3" type="noConversion"/>
  </si>
  <si>
    <t>내수</t>
    <phoneticPr fontId="3" type="noConversion"/>
  </si>
  <si>
    <t>수출</t>
    <phoneticPr fontId="3" type="noConversion"/>
  </si>
  <si>
    <t>비고</t>
    <phoneticPr fontId="3" type="noConversion"/>
  </si>
  <si>
    <t>가격결정서</t>
    <phoneticPr fontId="3" type="noConversion"/>
  </si>
  <si>
    <t>캠코더</t>
  </si>
  <si>
    <t>컴퓨터</t>
  </si>
  <si>
    <t>카메라</t>
  </si>
  <si>
    <t>스캐너</t>
  </si>
  <si>
    <t>TV</t>
    <phoneticPr fontId="3" type="noConversion"/>
  </si>
  <si>
    <t>에어컨</t>
    <phoneticPr fontId="3" type="noConversion"/>
  </si>
  <si>
    <t>A</t>
    <phoneticPr fontId="3" type="noConversion"/>
  </si>
  <si>
    <t>B</t>
    <phoneticPr fontId="3" type="noConversion"/>
  </si>
  <si>
    <t>C</t>
    <phoneticPr fontId="3" type="noConversion"/>
  </si>
  <si>
    <t>A</t>
    <phoneticPr fontId="3" type="noConversion"/>
  </si>
  <si>
    <t>B</t>
    <phoneticPr fontId="3" type="noConversion"/>
  </si>
  <si>
    <t>A</t>
    <phoneticPr fontId="3" type="noConversion"/>
  </si>
  <si>
    <t>B</t>
    <phoneticPr fontId="3" type="noConversion"/>
  </si>
  <si>
    <t>C</t>
    <phoneticPr fontId="3" type="noConversion"/>
  </si>
  <si>
    <t>B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</si>
</sst>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2" formatCode="_-&quot;₩&quot;* #,##0_-;\-&quot;₩&quot;* #,##0_-;_-&quot;₩&quot;* &quot;-&quot;_-;_-@_-"/>
    <numFmt numFmtId="176" formatCode="yyyy/mm/dd\ hh:mm:ss"/>
    <numFmt numFmtId="177" formatCode="#,##0_ "/>
  </numFmts>
  <fonts count="1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6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1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1"/>
      <name val="굴림"/>
      <family val="3"/>
      <charset val="129"/>
    </font>
    <font>
      <sz val="8"/>
      <name val="굴림"/>
      <family val="3"/>
      <charset val="129"/>
    </font>
    <font>
      <b/>
      <sz val="11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6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4">
    <xf numFmtId="0" fontId="0" fillId="0" borderId="0">
      <alignment vertical="center"/>
    </xf>
    <xf numFmtId="0" fontId="7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46">
    <xf numFmtId="0" fontId="0" fillId="0" borderId="0" xfId="0">
      <alignment vertical="center"/>
    </xf>
    <xf numFmtId="0" fontId="2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vertical="center"/>
    </xf>
    <xf numFmtId="0" fontId="6" fillId="2" borderId="1" xfId="0" applyFont="1" applyFill="1" applyBorder="1" applyAlignment="1" applyProtection="1">
      <alignment horizontal="center" vertical="center"/>
    </xf>
    <xf numFmtId="0" fontId="5" fillId="0" borderId="1" xfId="0" applyFont="1" applyFill="1" applyBorder="1" applyAlignment="1" applyProtection="1">
      <alignment vertical="center"/>
    </xf>
    <xf numFmtId="0" fontId="5" fillId="0" borderId="1" xfId="0" applyFont="1" applyBorder="1" applyAlignment="1" applyProtection="1">
      <alignment horizontal="center" vertical="center"/>
    </xf>
    <xf numFmtId="176" fontId="5" fillId="0" borderId="1" xfId="0" applyNumberFormat="1" applyFont="1" applyBorder="1" applyAlignment="1" applyProtection="1">
      <alignment horizontal="center" vertical="center"/>
    </xf>
    <xf numFmtId="0" fontId="5" fillId="0" borderId="1" xfId="0" applyFont="1" applyBorder="1" applyAlignment="1" applyProtection="1">
      <alignment vertical="center"/>
    </xf>
    <xf numFmtId="0" fontId="6" fillId="2" borderId="5" xfId="1" applyFont="1" applyFill="1" applyBorder="1" applyAlignment="1">
      <alignment horizontal="center" vertical="center" wrapText="1"/>
    </xf>
    <xf numFmtId="0" fontId="6" fillId="2" borderId="6" xfId="1" applyFont="1" applyFill="1" applyBorder="1" applyAlignment="1">
      <alignment horizontal="center" vertical="center" wrapText="1"/>
    </xf>
    <xf numFmtId="0" fontId="6" fillId="2" borderId="8" xfId="1" applyFont="1" applyFill="1" applyBorder="1" applyAlignment="1">
      <alignment horizontal="center" vertical="center" wrapText="1"/>
    </xf>
    <xf numFmtId="0" fontId="6" fillId="2" borderId="9" xfId="1" applyFont="1" applyFill="1" applyBorder="1" applyAlignment="1">
      <alignment horizontal="center" vertical="center" wrapText="1"/>
    </xf>
    <xf numFmtId="0" fontId="5" fillId="0" borderId="10" xfId="1" applyFont="1" applyBorder="1" applyAlignment="1">
      <alignment horizontal="center" vertical="center"/>
    </xf>
    <xf numFmtId="0" fontId="5" fillId="0" borderId="11" xfId="1" applyFont="1" applyBorder="1" applyAlignment="1">
      <alignment horizontal="center" vertical="center"/>
    </xf>
    <xf numFmtId="0" fontId="5" fillId="0" borderId="12" xfId="1" applyFont="1" applyFill="1" applyBorder="1" applyAlignment="1">
      <alignment horizontal="center" vertical="center"/>
    </xf>
    <xf numFmtId="9" fontId="5" fillId="0" borderId="12" xfId="3" applyFont="1" applyBorder="1" applyAlignment="1">
      <alignment horizontal="center" vertical="center"/>
    </xf>
    <xf numFmtId="9" fontId="5" fillId="0" borderId="13" xfId="3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5" fillId="0" borderId="15" xfId="1" applyFont="1" applyBorder="1" applyAlignment="1">
      <alignment horizontal="center" vertical="center"/>
    </xf>
    <xf numFmtId="0" fontId="5" fillId="0" borderId="16" xfId="1" applyFont="1" applyFill="1" applyBorder="1" applyAlignment="1">
      <alignment horizontal="center" vertical="center"/>
    </xf>
    <xf numFmtId="0" fontId="5" fillId="0" borderId="17" xfId="1" applyFont="1" applyBorder="1" applyAlignment="1">
      <alignment horizontal="center" vertical="center"/>
    </xf>
    <xf numFmtId="0" fontId="5" fillId="0" borderId="18" xfId="1" applyFont="1" applyFill="1" applyBorder="1" applyAlignment="1">
      <alignment horizontal="center" vertical="center"/>
    </xf>
    <xf numFmtId="9" fontId="5" fillId="0" borderId="20" xfId="3" applyFont="1" applyBorder="1" applyAlignment="1">
      <alignment horizontal="center" vertical="center"/>
    </xf>
    <xf numFmtId="42" fontId="5" fillId="0" borderId="21" xfId="2" applyFont="1" applyBorder="1">
      <alignment vertical="center"/>
    </xf>
    <xf numFmtId="42" fontId="5" fillId="0" borderId="23" xfId="1" applyNumberFormat="1" applyFont="1" applyBorder="1">
      <alignment vertical="center"/>
    </xf>
    <xf numFmtId="42" fontId="5" fillId="0" borderId="21" xfId="1" applyNumberFormat="1" applyFont="1" applyBorder="1">
      <alignment vertical="center"/>
    </xf>
    <xf numFmtId="9" fontId="5" fillId="0" borderId="24" xfId="3" applyFont="1" applyBorder="1" applyAlignment="1">
      <alignment horizontal="center" vertical="center"/>
    </xf>
    <xf numFmtId="0" fontId="10" fillId="0" borderId="0" xfId="0" applyFont="1">
      <alignment vertical="center"/>
    </xf>
    <xf numFmtId="0" fontId="9" fillId="2" borderId="25" xfId="0" applyFont="1" applyFill="1" applyBorder="1" applyAlignment="1">
      <alignment horizontal="center" vertical="center"/>
    </xf>
    <xf numFmtId="0" fontId="0" fillId="0" borderId="25" xfId="0" applyBorder="1">
      <alignment vertical="center"/>
    </xf>
    <xf numFmtId="177" fontId="0" fillId="0" borderId="25" xfId="0" applyNumberFormat="1" applyBorder="1">
      <alignment vertical="center"/>
    </xf>
    <xf numFmtId="0" fontId="0" fillId="0" borderId="25" xfId="0" applyBorder="1" applyAlignment="1">
      <alignment horizontal="center" vertical="center"/>
    </xf>
    <xf numFmtId="0" fontId="9" fillId="2" borderId="25" xfId="0" applyFont="1" applyFill="1" applyBorder="1" applyAlignment="1">
      <alignment horizontal="center" vertical="center"/>
    </xf>
    <xf numFmtId="0" fontId="6" fillId="2" borderId="21" xfId="1" applyFont="1" applyFill="1" applyBorder="1" applyAlignment="1">
      <alignment horizontal="center" vertical="center" wrapText="1"/>
    </xf>
    <xf numFmtId="0" fontId="6" fillId="2" borderId="22" xfId="1" applyFont="1" applyFill="1" applyBorder="1" applyAlignment="1">
      <alignment horizontal="center" vertical="center" wrapText="1"/>
    </xf>
    <xf numFmtId="0" fontId="6" fillId="2" borderId="23" xfId="1" applyFont="1" applyFill="1" applyBorder="1" applyAlignment="1">
      <alignment horizontal="center" vertical="center" wrapText="1"/>
    </xf>
    <xf numFmtId="0" fontId="6" fillId="2" borderId="2" xfId="1" applyFont="1" applyFill="1" applyBorder="1" applyAlignment="1">
      <alignment horizontal="center" vertical="center"/>
    </xf>
    <xf numFmtId="0" fontId="6" fillId="2" borderId="6" xfId="1" applyFont="1" applyFill="1" applyBorder="1" applyAlignment="1">
      <alignment horizontal="center" vertical="center"/>
    </xf>
    <xf numFmtId="0" fontId="6" fillId="2" borderId="3" xfId="1" applyFont="1" applyFill="1" applyBorder="1" applyAlignment="1">
      <alignment horizontal="center" vertical="center"/>
    </xf>
    <xf numFmtId="0" fontId="6" fillId="2" borderId="7" xfId="1" applyFont="1" applyFill="1" applyBorder="1" applyAlignment="1">
      <alignment horizontal="center" vertical="center"/>
    </xf>
    <xf numFmtId="0" fontId="6" fillId="2" borderId="4" xfId="1" applyFont="1" applyFill="1" applyBorder="1" applyAlignment="1">
      <alignment horizontal="center" vertical="center"/>
    </xf>
    <xf numFmtId="0" fontId="6" fillId="2" borderId="8" xfId="1" applyFont="1" applyFill="1" applyBorder="1" applyAlignment="1">
      <alignment horizontal="center" vertical="center"/>
    </xf>
    <xf numFmtId="42" fontId="5" fillId="0" borderId="10" xfId="2" applyFont="1" applyBorder="1" applyAlignment="1" applyProtection="1">
      <alignment horizontal="center" vertical="center"/>
      <protection locked="0"/>
    </xf>
    <xf numFmtId="42" fontId="5" fillId="0" borderId="14" xfId="2" applyFont="1" applyBorder="1" applyAlignment="1" applyProtection="1">
      <alignment horizontal="center" vertical="center"/>
      <protection locked="0"/>
    </xf>
    <xf numFmtId="42" fontId="5" fillId="0" borderId="19" xfId="2" applyFont="1" applyBorder="1" applyAlignment="1" applyProtection="1">
      <alignment horizontal="center" vertical="center"/>
      <protection locked="0"/>
    </xf>
  </cellXfs>
  <cellStyles count="4">
    <cellStyle name="백분율 2" xfId="3"/>
    <cellStyle name="통화 [0] 2" xfId="2"/>
    <cellStyle name="표준" xfId="0" builtinId="0"/>
    <cellStyle name="표준_실전3-18(완성)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9"/>
  <sheetViews>
    <sheetView tabSelected="1" workbookViewId="0">
      <selection activeCell="C22" sqref="C22"/>
    </sheetView>
  </sheetViews>
  <sheetFormatPr defaultRowHeight="16.5"/>
  <cols>
    <col min="1" max="1" width="2.625" customWidth="1"/>
    <col min="2" max="2" width="19.25" customWidth="1"/>
    <col min="3" max="3" width="15.5" customWidth="1"/>
    <col min="4" max="4" width="16.25" customWidth="1"/>
    <col min="5" max="5" width="9.875" customWidth="1"/>
    <col min="6" max="6" width="22.375" customWidth="1"/>
  </cols>
  <sheetData>
    <row r="2" spans="2:6" ht="26.25">
      <c r="B2" s="1" t="s">
        <v>80</v>
      </c>
      <c r="C2" s="2"/>
      <c r="D2" s="2"/>
      <c r="E2" s="2"/>
      <c r="F2" s="2"/>
    </row>
    <row r="3" spans="2:6">
      <c r="B3" s="3"/>
      <c r="C3" s="3"/>
      <c r="D3" s="3"/>
      <c r="E3" s="3"/>
      <c r="F3" s="3"/>
    </row>
    <row r="4" spans="2:6">
      <c r="B4" s="4" t="s">
        <v>76</v>
      </c>
      <c r="C4" s="4" t="s">
        <v>0</v>
      </c>
      <c r="D4" s="4" t="s">
        <v>77</v>
      </c>
      <c r="E4" s="4" t="s">
        <v>78</v>
      </c>
      <c r="F4" s="4" t="s">
        <v>79</v>
      </c>
    </row>
    <row r="5" spans="2:6">
      <c r="B5" s="5" t="s">
        <v>1</v>
      </c>
      <c r="C5" s="6" t="s">
        <v>2</v>
      </c>
      <c r="D5" s="6" t="s">
        <v>3</v>
      </c>
      <c r="E5" s="6">
        <v>23</v>
      </c>
      <c r="F5" s="7">
        <v>43125.599826388891</v>
      </c>
    </row>
    <row r="6" spans="2:6">
      <c r="B6" s="5" t="s">
        <v>4</v>
      </c>
      <c r="C6" s="6" t="s">
        <v>5</v>
      </c>
      <c r="D6" s="6" t="s">
        <v>6</v>
      </c>
      <c r="E6" s="6">
        <v>24</v>
      </c>
      <c r="F6" s="7">
        <v>43146.413368055553</v>
      </c>
    </row>
    <row r="7" spans="2:6">
      <c r="B7" s="8" t="s">
        <v>7</v>
      </c>
      <c r="C7" s="6" t="s">
        <v>8</v>
      </c>
      <c r="D7" s="6" t="s">
        <v>9</v>
      </c>
      <c r="E7" s="6">
        <v>28</v>
      </c>
      <c r="F7" s="7">
        <v>43156.387685185182</v>
      </c>
    </row>
    <row r="8" spans="2:6">
      <c r="B8" s="8" t="s">
        <v>10</v>
      </c>
      <c r="C8" s="6" t="s">
        <v>11</v>
      </c>
      <c r="D8" s="6" t="s">
        <v>12</v>
      </c>
      <c r="E8" s="6">
        <v>22</v>
      </c>
      <c r="F8" s="7">
        <v>43188.328032407408</v>
      </c>
    </row>
    <row r="9" spans="2:6">
      <c r="B9" s="8" t="s">
        <v>13</v>
      </c>
      <c r="C9" s="6" t="s">
        <v>14</v>
      </c>
      <c r="D9" s="6" t="s">
        <v>15</v>
      </c>
      <c r="E9" s="6">
        <v>12</v>
      </c>
      <c r="F9" s="7">
        <v>43196.332094907404</v>
      </c>
    </row>
    <row r="10" spans="2:6">
      <c r="B10" s="8" t="s">
        <v>16</v>
      </c>
      <c r="C10" s="6" t="s">
        <v>17</v>
      </c>
      <c r="D10" s="6" t="s">
        <v>18</v>
      </c>
      <c r="E10" s="6">
        <v>24</v>
      </c>
      <c r="F10" s="7">
        <v>43196.3830787037</v>
      </c>
    </row>
    <row r="11" spans="2:6">
      <c r="B11" s="8" t="s">
        <v>19</v>
      </c>
      <c r="C11" s="6" t="s">
        <v>20</v>
      </c>
      <c r="D11" s="6" t="s">
        <v>21</v>
      </c>
      <c r="E11" s="6">
        <v>24</v>
      </c>
      <c r="F11" s="7">
        <v>43201.357152777775</v>
      </c>
    </row>
    <row r="12" spans="2:6">
      <c r="B12" s="8" t="s">
        <v>22</v>
      </c>
      <c r="C12" s="6" t="s">
        <v>23</v>
      </c>
      <c r="D12" s="6" t="s">
        <v>24</v>
      </c>
      <c r="E12" s="6">
        <v>25</v>
      </c>
      <c r="F12" s="7">
        <v>43203.37945601852</v>
      </c>
    </row>
    <row r="13" spans="2:6">
      <c r="B13" s="8" t="s">
        <v>25</v>
      </c>
      <c r="C13" s="6" t="s">
        <v>26</v>
      </c>
      <c r="D13" s="6" t="s">
        <v>27</v>
      </c>
      <c r="E13" s="6">
        <v>25</v>
      </c>
      <c r="F13" s="7">
        <v>43223.366365740738</v>
      </c>
    </row>
    <row r="14" spans="2:6">
      <c r="B14" s="8" t="s">
        <v>28</v>
      </c>
      <c r="C14" s="6" t="s">
        <v>29</v>
      </c>
      <c r="D14" s="6" t="s">
        <v>30</v>
      </c>
      <c r="E14" s="6">
        <v>22</v>
      </c>
      <c r="F14" s="7">
        <v>43242.399363425924</v>
      </c>
    </row>
    <row r="15" spans="2:6">
      <c r="B15" s="8" t="s">
        <v>31</v>
      </c>
      <c r="C15" s="6" t="s">
        <v>32</v>
      </c>
      <c r="D15" s="6" t="s">
        <v>33</v>
      </c>
      <c r="E15" s="6">
        <v>23</v>
      </c>
      <c r="F15" s="7">
        <v>43243.334120370368</v>
      </c>
    </row>
    <row r="16" spans="2:6">
      <c r="B16" s="8" t="s">
        <v>34</v>
      </c>
      <c r="C16" s="6" t="s">
        <v>35</v>
      </c>
      <c r="D16" s="6" t="s">
        <v>36</v>
      </c>
      <c r="E16" s="6">
        <v>23</v>
      </c>
      <c r="F16" s="7">
        <v>43249.389386574076</v>
      </c>
    </row>
    <row r="17" spans="2:6">
      <c r="B17" s="8" t="s">
        <v>37</v>
      </c>
      <c r="C17" s="6" t="s">
        <v>38</v>
      </c>
      <c r="D17" s="6" t="s">
        <v>39</v>
      </c>
      <c r="E17" s="6">
        <v>28</v>
      </c>
      <c r="F17" s="7">
        <v>43260.504999999997</v>
      </c>
    </row>
    <row r="18" spans="2:6">
      <c r="B18" s="8" t="s">
        <v>40</v>
      </c>
      <c r="C18" s="6" t="s">
        <v>41</v>
      </c>
      <c r="D18" s="6" t="s">
        <v>42</v>
      </c>
      <c r="E18" s="6">
        <v>16</v>
      </c>
      <c r="F18" s="7">
        <v>43270.36577546296</v>
      </c>
    </row>
    <row r="19" spans="2:6">
      <c r="B19" s="8" t="s">
        <v>43</v>
      </c>
      <c r="C19" s="6" t="s">
        <v>44</v>
      </c>
      <c r="D19" s="6" t="s">
        <v>45</v>
      </c>
      <c r="E19" s="6">
        <v>23</v>
      </c>
      <c r="F19" s="7">
        <v>43274.367152777777</v>
      </c>
    </row>
    <row r="20" spans="2:6">
      <c r="B20" s="8" t="s">
        <v>46</v>
      </c>
      <c r="C20" s="6" t="s">
        <v>47</v>
      </c>
      <c r="D20" s="6" t="s">
        <v>48</v>
      </c>
      <c r="E20" s="6">
        <v>24</v>
      </c>
      <c r="F20" s="7">
        <v>43277.575555555559</v>
      </c>
    </row>
    <row r="21" spans="2:6">
      <c r="B21" s="8" t="s">
        <v>49</v>
      </c>
      <c r="C21" s="6" t="s">
        <v>50</v>
      </c>
      <c r="D21" s="6" t="s">
        <v>51</v>
      </c>
      <c r="E21" s="6">
        <v>25</v>
      </c>
      <c r="F21" s="7">
        <v>43278.388541666667</v>
      </c>
    </row>
    <row r="22" spans="2:6">
      <c r="B22" s="8" t="s">
        <v>52</v>
      </c>
      <c r="C22" s="6" t="s">
        <v>53</v>
      </c>
      <c r="D22" s="6" t="s">
        <v>54</v>
      </c>
      <c r="E22" s="6">
        <v>24</v>
      </c>
      <c r="F22" s="7">
        <v>43312.704560185186</v>
      </c>
    </row>
    <row r="23" spans="2:6">
      <c r="B23" s="8" t="s">
        <v>55</v>
      </c>
      <c r="C23" s="6" t="s">
        <v>56</v>
      </c>
      <c r="D23" s="6" t="s">
        <v>57</v>
      </c>
      <c r="E23" s="6">
        <v>22</v>
      </c>
      <c r="F23" s="7">
        <v>43343.771863425929</v>
      </c>
    </row>
    <row r="24" spans="2:6">
      <c r="B24" s="8" t="s">
        <v>58</v>
      </c>
      <c r="C24" s="6" t="s">
        <v>59</v>
      </c>
      <c r="D24" s="6" t="s">
        <v>60</v>
      </c>
      <c r="E24" s="6">
        <v>24</v>
      </c>
      <c r="F24" s="7">
        <v>43370.377685185187</v>
      </c>
    </row>
    <row r="25" spans="2:6">
      <c r="B25" s="8" t="s">
        <v>61</v>
      </c>
      <c r="C25" s="6" t="s">
        <v>62</v>
      </c>
      <c r="D25" s="6" t="s">
        <v>63</v>
      </c>
      <c r="E25" s="6">
        <v>16</v>
      </c>
      <c r="F25" s="7">
        <v>43373.367199074077</v>
      </c>
    </row>
    <row r="26" spans="2:6">
      <c r="B26" s="8" t="s">
        <v>64</v>
      </c>
      <c r="C26" s="6" t="s">
        <v>65</v>
      </c>
      <c r="D26" s="6" t="s">
        <v>66</v>
      </c>
      <c r="E26" s="6">
        <v>22</v>
      </c>
      <c r="F26" s="7">
        <v>43377.439583333333</v>
      </c>
    </row>
    <row r="27" spans="2:6">
      <c r="B27" s="8" t="s">
        <v>67</v>
      </c>
      <c r="C27" s="6" t="s">
        <v>68</v>
      </c>
      <c r="D27" s="6" t="s">
        <v>69</v>
      </c>
      <c r="E27" s="6">
        <v>24</v>
      </c>
      <c r="F27" s="7">
        <v>43394.337268518517</v>
      </c>
    </row>
    <row r="28" spans="2:6">
      <c r="B28" s="8" t="s">
        <v>70</v>
      </c>
      <c r="C28" s="6" t="s">
        <v>71</v>
      </c>
      <c r="D28" s="6" t="s">
        <v>72</v>
      </c>
      <c r="E28" s="6">
        <v>23</v>
      </c>
      <c r="F28" s="7">
        <v>43434.503009259257</v>
      </c>
    </row>
    <row r="29" spans="2:6">
      <c r="B29" s="8" t="s">
        <v>73</v>
      </c>
      <c r="C29" s="6" t="s">
        <v>74</v>
      </c>
      <c r="D29" s="6" t="s">
        <v>75</v>
      </c>
      <c r="E29" s="6">
        <v>24</v>
      </c>
      <c r="F29" s="7">
        <v>43435.471620370372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0"/>
  <sheetViews>
    <sheetView workbookViewId="0">
      <selection activeCell="D8" sqref="D8"/>
    </sheetView>
  </sheetViews>
  <sheetFormatPr defaultRowHeight="16.5"/>
  <cols>
    <col min="1" max="1" width="2.625" customWidth="1"/>
    <col min="2" max="3" width="11.625" customWidth="1"/>
    <col min="4" max="6" width="12.75" customWidth="1"/>
    <col min="7" max="7" width="20.375" customWidth="1"/>
  </cols>
  <sheetData>
    <row r="2" spans="2:7" ht="26.25">
      <c r="B2" s="28" t="s">
        <v>122</v>
      </c>
    </row>
    <row r="4" spans="2:7" ht="20.25" customHeight="1">
      <c r="B4" s="33" t="s">
        <v>115</v>
      </c>
      <c r="C4" s="33" t="s">
        <v>116</v>
      </c>
      <c r="D4" s="33" t="s">
        <v>117</v>
      </c>
      <c r="E4" s="33" t="s">
        <v>118</v>
      </c>
      <c r="F4" s="33"/>
      <c r="G4" s="33" t="s">
        <v>121</v>
      </c>
    </row>
    <row r="5" spans="2:7" ht="20.25" customHeight="1">
      <c r="B5" s="33"/>
      <c r="C5" s="33"/>
      <c r="D5" s="33"/>
      <c r="E5" s="29" t="s">
        <v>119</v>
      </c>
      <c r="F5" s="29" t="s">
        <v>120</v>
      </c>
      <c r="G5" s="33"/>
    </row>
    <row r="6" spans="2:7">
      <c r="B6" s="32" t="s">
        <v>127</v>
      </c>
      <c r="C6" s="32" t="s">
        <v>129</v>
      </c>
      <c r="D6" s="31">
        <v>3500</v>
      </c>
      <c r="E6" s="31">
        <v>3100</v>
      </c>
      <c r="F6" s="31">
        <v>3700</v>
      </c>
      <c r="G6" s="30"/>
    </row>
    <row r="7" spans="2:7">
      <c r="B7" s="32" t="s">
        <v>127</v>
      </c>
      <c r="C7" s="32" t="s">
        <v>130</v>
      </c>
      <c r="D7" s="31">
        <v>2600</v>
      </c>
      <c r="E7" s="31">
        <v>2400</v>
      </c>
      <c r="F7" s="31">
        <v>2800</v>
      </c>
      <c r="G7" s="30"/>
    </row>
    <row r="8" spans="2:7">
      <c r="B8" s="32" t="s">
        <v>127</v>
      </c>
      <c r="C8" s="32" t="s">
        <v>131</v>
      </c>
      <c r="D8" s="31">
        <v>3100</v>
      </c>
      <c r="E8" s="31">
        <v>2900</v>
      </c>
      <c r="F8" s="31">
        <v>3500</v>
      </c>
      <c r="G8" s="30"/>
    </row>
    <row r="9" spans="2:7">
      <c r="B9" s="32" t="s">
        <v>123</v>
      </c>
      <c r="C9" s="32" t="s">
        <v>132</v>
      </c>
      <c r="D9" s="31">
        <v>6500</v>
      </c>
      <c r="E9" s="31">
        <v>6900</v>
      </c>
      <c r="F9" s="31">
        <v>6320</v>
      </c>
      <c r="G9" s="30"/>
    </row>
    <row r="10" spans="2:7">
      <c r="B10" s="32" t="s">
        <v>123</v>
      </c>
      <c r="C10" s="32" t="s">
        <v>133</v>
      </c>
      <c r="D10" s="31">
        <v>2100</v>
      </c>
      <c r="E10" s="31">
        <v>1980</v>
      </c>
      <c r="F10" s="31">
        <v>2350</v>
      </c>
      <c r="G10" s="30"/>
    </row>
    <row r="11" spans="2:7">
      <c r="B11" s="32" t="s">
        <v>128</v>
      </c>
      <c r="C11" s="32" t="s">
        <v>134</v>
      </c>
      <c r="D11" s="31">
        <v>5600</v>
      </c>
      <c r="E11" s="31">
        <v>6000</v>
      </c>
      <c r="F11" s="31">
        <v>5200</v>
      </c>
      <c r="G11" s="30"/>
    </row>
    <row r="12" spans="2:7">
      <c r="B12" s="32" t="s">
        <v>128</v>
      </c>
      <c r="C12" s="32" t="s">
        <v>135</v>
      </c>
      <c r="D12" s="31">
        <v>4800</v>
      </c>
      <c r="E12" s="31">
        <v>4500</v>
      </c>
      <c r="F12" s="31">
        <v>5150</v>
      </c>
      <c r="G12" s="30"/>
    </row>
    <row r="13" spans="2:7">
      <c r="B13" s="32" t="s">
        <v>124</v>
      </c>
      <c r="C13" s="32" t="s">
        <v>134</v>
      </c>
      <c r="D13" s="31">
        <v>6800</v>
      </c>
      <c r="E13" s="31">
        <v>7210</v>
      </c>
      <c r="F13" s="31">
        <v>6500</v>
      </c>
      <c r="G13" s="30"/>
    </row>
    <row r="14" spans="2:7">
      <c r="B14" s="32" t="s">
        <v>124</v>
      </c>
      <c r="C14" s="32" t="s">
        <v>135</v>
      </c>
      <c r="D14" s="31">
        <v>5550</v>
      </c>
      <c r="E14" s="31">
        <v>6000</v>
      </c>
      <c r="F14" s="31">
        <v>5100</v>
      </c>
      <c r="G14" s="30"/>
    </row>
    <row r="15" spans="2:7">
      <c r="B15" s="32" t="s">
        <v>124</v>
      </c>
      <c r="C15" s="32" t="s">
        <v>136</v>
      </c>
      <c r="D15" s="31">
        <v>6800</v>
      </c>
      <c r="E15" s="31">
        <v>7100</v>
      </c>
      <c r="F15" s="31">
        <v>6450</v>
      </c>
      <c r="G15" s="30"/>
    </row>
    <row r="16" spans="2:7">
      <c r="B16" s="32" t="s">
        <v>125</v>
      </c>
      <c r="C16" s="32" t="s">
        <v>132</v>
      </c>
      <c r="D16" s="31">
        <v>5200</v>
      </c>
      <c r="E16" s="31">
        <v>5400</v>
      </c>
      <c r="F16" s="31">
        <v>4750</v>
      </c>
      <c r="G16" s="30"/>
    </row>
    <row r="17" spans="2:7">
      <c r="B17" s="32" t="s">
        <v>125</v>
      </c>
      <c r="C17" s="32" t="s">
        <v>137</v>
      </c>
      <c r="D17" s="31">
        <v>4900</v>
      </c>
      <c r="E17" s="31">
        <v>5350</v>
      </c>
      <c r="F17" s="31">
        <v>4650</v>
      </c>
      <c r="G17" s="30"/>
    </row>
    <row r="18" spans="2:7">
      <c r="B18" s="32" t="s">
        <v>125</v>
      </c>
      <c r="C18" s="32" t="s">
        <v>136</v>
      </c>
      <c r="D18" s="31">
        <v>5780</v>
      </c>
      <c r="E18" s="31">
        <v>6270</v>
      </c>
      <c r="F18" s="31">
        <v>5500</v>
      </c>
      <c r="G18" s="30"/>
    </row>
    <row r="19" spans="2:7">
      <c r="B19" s="32" t="s">
        <v>126</v>
      </c>
      <c r="C19" s="32" t="s">
        <v>129</v>
      </c>
      <c r="D19" s="31">
        <v>2140</v>
      </c>
      <c r="E19" s="31">
        <v>2350</v>
      </c>
      <c r="F19" s="31">
        <v>1980</v>
      </c>
      <c r="G19" s="30"/>
    </row>
    <row r="20" spans="2:7">
      <c r="B20" s="32" t="s">
        <v>126</v>
      </c>
      <c r="C20" s="32" t="s">
        <v>135</v>
      </c>
      <c r="D20" s="31">
        <v>2530</v>
      </c>
      <c r="E20" s="31">
        <v>2720</v>
      </c>
      <c r="F20" s="31">
        <v>2350</v>
      </c>
      <c r="G20" s="30"/>
    </row>
  </sheetData>
  <mergeCells count="5">
    <mergeCell ref="B4:B5"/>
    <mergeCell ref="C4:C5"/>
    <mergeCell ref="D4:D5"/>
    <mergeCell ref="E4:F4"/>
    <mergeCell ref="G4:G5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D8" sqref="D8"/>
    </sheetView>
  </sheetViews>
  <sheetFormatPr defaultRowHeight="16.5"/>
  <cols>
    <col min="1" max="1" width="8.375" customWidth="1"/>
    <col min="2" max="2" width="7.5" customWidth="1"/>
    <col min="3" max="3" width="9.5" customWidth="1"/>
    <col min="4" max="4" width="16.125" customWidth="1"/>
    <col min="5" max="5" width="13.875" customWidth="1"/>
    <col min="6" max="6" width="16.125" customWidth="1"/>
    <col min="7" max="7" width="13.875" customWidth="1"/>
    <col min="8" max="8" width="16.125" customWidth="1"/>
  </cols>
  <sheetData>
    <row r="1" spans="1:8">
      <c r="A1" s="37" t="s">
        <v>105</v>
      </c>
      <c r="B1" s="39" t="s">
        <v>81</v>
      </c>
      <c r="C1" s="41" t="s">
        <v>82</v>
      </c>
      <c r="D1" s="37" t="s">
        <v>106</v>
      </c>
      <c r="E1" s="41"/>
      <c r="F1" s="37" t="s">
        <v>107</v>
      </c>
      <c r="G1" s="41"/>
      <c r="H1" s="9" t="s">
        <v>83</v>
      </c>
    </row>
    <row r="2" spans="1:8" ht="17.25" thickBot="1">
      <c r="A2" s="38"/>
      <c r="B2" s="40"/>
      <c r="C2" s="42"/>
      <c r="D2" s="10" t="s">
        <v>84</v>
      </c>
      <c r="E2" s="11" t="s">
        <v>85</v>
      </c>
      <c r="F2" s="10" t="s">
        <v>108</v>
      </c>
      <c r="G2" s="11" t="s">
        <v>109</v>
      </c>
      <c r="H2" s="12" t="s">
        <v>86</v>
      </c>
    </row>
    <row r="3" spans="1:8" ht="17.25" thickTop="1">
      <c r="A3" s="13" t="s">
        <v>110</v>
      </c>
      <c r="B3" s="14" t="s">
        <v>95</v>
      </c>
      <c r="C3" s="15" t="s">
        <v>88</v>
      </c>
      <c r="D3" s="43">
        <v>6287000</v>
      </c>
      <c r="E3" s="16">
        <f>D3/$D$13</f>
        <v>5.5290063970085145E-2</v>
      </c>
      <c r="F3" s="43">
        <v>7461000</v>
      </c>
      <c r="G3" s="16">
        <f>F3/$F$13</f>
        <v>4.3318721514210234E-2</v>
      </c>
      <c r="H3" s="17">
        <f t="shared" ref="H3:H13" si="0">F3/D3</f>
        <v>1.1867345315730873</v>
      </c>
    </row>
    <row r="4" spans="1:8">
      <c r="A4" s="18" t="s">
        <v>89</v>
      </c>
      <c r="B4" s="19" t="s">
        <v>111</v>
      </c>
      <c r="C4" s="20" t="s">
        <v>112</v>
      </c>
      <c r="D4" s="44">
        <v>26874100</v>
      </c>
      <c r="E4" s="16">
        <f t="shared" ref="E4:E11" si="1">D4/$D$13</f>
        <v>0.2363401794398704</v>
      </c>
      <c r="F4" s="44">
        <v>28762600</v>
      </c>
      <c r="G4" s="16">
        <f t="shared" ref="G4:G12" si="2">F4/$F$13</f>
        <v>0.16699625511655586</v>
      </c>
      <c r="H4" s="17">
        <f t="shared" si="0"/>
        <v>1.0702721207407877</v>
      </c>
    </row>
    <row r="5" spans="1:8">
      <c r="A5" s="18" t="s">
        <v>91</v>
      </c>
      <c r="B5" s="19" t="s">
        <v>92</v>
      </c>
      <c r="C5" s="20" t="s">
        <v>93</v>
      </c>
      <c r="D5" s="44">
        <v>6287400</v>
      </c>
      <c r="E5" s="16">
        <f t="shared" si="1"/>
        <v>5.5293581709163889E-2</v>
      </c>
      <c r="F5" s="44">
        <v>10482000</v>
      </c>
      <c r="G5" s="16">
        <f t="shared" si="2"/>
        <v>6.0858710482770632E-2</v>
      </c>
      <c r="H5" s="17">
        <f t="shared" si="0"/>
        <v>1.6671438114323887</v>
      </c>
    </row>
    <row r="6" spans="1:8">
      <c r="A6" s="18" t="s">
        <v>94</v>
      </c>
      <c r="B6" s="19" t="s">
        <v>87</v>
      </c>
      <c r="C6" s="20" t="s">
        <v>113</v>
      </c>
      <c r="D6" s="44">
        <v>6643200</v>
      </c>
      <c r="E6" s="16">
        <f t="shared" si="1"/>
        <v>5.8422610619702504E-2</v>
      </c>
      <c r="F6" s="44">
        <v>8381800</v>
      </c>
      <c r="G6" s="16">
        <f t="shared" si="2"/>
        <v>4.8664905507010768E-2</v>
      </c>
      <c r="H6" s="17">
        <f t="shared" si="0"/>
        <v>1.2617112235067438</v>
      </c>
    </row>
    <row r="7" spans="1:8">
      <c r="A7" s="18" t="s">
        <v>97</v>
      </c>
      <c r="B7" s="19" t="s">
        <v>114</v>
      </c>
      <c r="C7" s="20" t="s">
        <v>88</v>
      </c>
      <c r="D7" s="44">
        <v>2864000</v>
      </c>
      <c r="E7" s="16">
        <f t="shared" si="1"/>
        <v>2.5187011803773477E-2</v>
      </c>
      <c r="F7" s="44">
        <v>6012000</v>
      </c>
      <c r="G7" s="16">
        <f t="shared" si="2"/>
        <v>3.4905797311812349E-2</v>
      </c>
      <c r="H7" s="17">
        <f t="shared" si="0"/>
        <v>2.0991620111731844</v>
      </c>
    </row>
    <row r="8" spans="1:8">
      <c r="A8" s="18" t="s">
        <v>98</v>
      </c>
      <c r="B8" s="19" t="s">
        <v>90</v>
      </c>
      <c r="C8" s="20" t="s">
        <v>93</v>
      </c>
      <c r="D8" s="44">
        <v>2687000</v>
      </c>
      <c r="E8" s="16">
        <f t="shared" si="1"/>
        <v>2.3630412261431331E-2</v>
      </c>
      <c r="F8" s="44">
        <v>8236700</v>
      </c>
      <c r="G8" s="16">
        <f t="shared" si="2"/>
        <v>4.7822451882602257E-2</v>
      </c>
      <c r="H8" s="17">
        <f t="shared" si="0"/>
        <v>3.0653889095645703</v>
      </c>
    </row>
    <row r="9" spans="1:8">
      <c r="A9" s="18" t="s">
        <v>99</v>
      </c>
      <c r="B9" s="19" t="s">
        <v>95</v>
      </c>
      <c r="C9" s="20" t="s">
        <v>113</v>
      </c>
      <c r="D9" s="44">
        <v>10128700</v>
      </c>
      <c r="E9" s="16">
        <f t="shared" si="1"/>
        <v>8.9075309517067186E-2</v>
      </c>
      <c r="F9" s="44">
        <v>10320000</v>
      </c>
      <c r="G9" s="16">
        <f t="shared" si="2"/>
        <v>5.9918135106105032E-2</v>
      </c>
      <c r="H9" s="17">
        <f t="shared" si="0"/>
        <v>1.0188869252717525</v>
      </c>
    </row>
    <row r="10" spans="1:8">
      <c r="A10" s="18" t="s">
        <v>100</v>
      </c>
      <c r="B10" s="19" t="s">
        <v>90</v>
      </c>
      <c r="C10" s="20" t="s">
        <v>101</v>
      </c>
      <c r="D10" s="44">
        <v>32664000</v>
      </c>
      <c r="E10" s="16">
        <f t="shared" si="1"/>
        <v>0.28725857316985226</v>
      </c>
      <c r="F10" s="44">
        <v>14277600</v>
      </c>
      <c r="G10" s="16">
        <f t="shared" si="2"/>
        <v>8.2896043196795083E-2</v>
      </c>
      <c r="H10" s="17">
        <f t="shared" si="0"/>
        <v>0.43710506980161645</v>
      </c>
    </row>
    <row r="11" spans="1:8">
      <c r="A11" s="18" t="s">
        <v>102</v>
      </c>
      <c r="B11" s="19" t="s">
        <v>87</v>
      </c>
      <c r="C11" s="20" t="s">
        <v>88</v>
      </c>
      <c r="D11" s="44">
        <v>16400000</v>
      </c>
      <c r="E11" s="16">
        <f t="shared" si="1"/>
        <v>0.14422730222831182</v>
      </c>
      <c r="F11" s="44">
        <v>64688700</v>
      </c>
      <c r="G11" s="16">
        <f t="shared" si="2"/>
        <v>0.37558394054634658</v>
      </c>
      <c r="H11" s="17">
        <f t="shared" si="0"/>
        <v>3.9444329268292684</v>
      </c>
    </row>
    <row r="12" spans="1:8">
      <c r="A12" s="18" t="s">
        <v>103</v>
      </c>
      <c r="B12" s="21" t="s">
        <v>90</v>
      </c>
      <c r="C12" s="22" t="s">
        <v>96</v>
      </c>
      <c r="D12" s="45">
        <v>2874000</v>
      </c>
      <c r="E12" s="16">
        <f>D12/$D$13</f>
        <v>2.5274955280741963E-2</v>
      </c>
      <c r="F12" s="45">
        <v>13612600</v>
      </c>
      <c r="G12" s="16">
        <f t="shared" si="2"/>
        <v>7.9035039335791216E-2</v>
      </c>
      <c r="H12" s="23">
        <f t="shared" si="0"/>
        <v>4.7364648573416837</v>
      </c>
    </row>
    <row r="13" spans="1:8">
      <c r="A13" s="34" t="s">
        <v>104</v>
      </c>
      <c r="B13" s="35"/>
      <c r="C13" s="36"/>
      <c r="D13" s="24">
        <f>SUM(D3:D12)</f>
        <v>113709400</v>
      </c>
      <c r="E13" s="25"/>
      <c r="F13" s="26">
        <f>SUM(F3:F12)</f>
        <v>172235000</v>
      </c>
      <c r="G13" s="25"/>
      <c r="H13" s="27">
        <f t="shared" si="0"/>
        <v>1.5146944755666638</v>
      </c>
    </row>
  </sheetData>
  <mergeCells count="6">
    <mergeCell ref="F1:G1"/>
    <mergeCell ref="A13:C13"/>
    <mergeCell ref="A1:A2"/>
    <mergeCell ref="B1:B2"/>
    <mergeCell ref="C1:C2"/>
    <mergeCell ref="D1:E1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선적내역</vt:lpstr>
      <vt:lpstr>가격결정서</vt:lpstr>
      <vt:lpstr>수출분석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이승희</dc:creator>
  <cp:lastModifiedBy>이승희</cp:lastModifiedBy>
  <dcterms:created xsi:type="dcterms:W3CDTF">2017-07-11T14:18:53Z</dcterms:created>
  <dcterms:modified xsi:type="dcterms:W3CDTF">2017-07-11T15:54:54Z</dcterms:modified>
</cp:coreProperties>
</file>