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02장\"/>
    </mc:Choice>
  </mc:AlternateContent>
  <bookViews>
    <workbookView xWindow="0" yWindow="0" windowWidth="15360" windowHeight="9165"/>
  </bookViews>
  <sheets>
    <sheet name="1분기" sheetId="1" r:id="rId1"/>
    <sheet name="주문양식" sheetId="3" r:id="rId2"/>
  </sheets>
  <definedNames>
    <definedName name="_xlnm.Print_Area" localSheetId="1">주문양식!$B$2:$J$20</definedName>
  </definedNames>
  <calcPr calcId="162913" iterate="1" iterateCount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I16" i="3"/>
  <c r="I12" i="3"/>
  <c r="G12" i="3"/>
  <c r="G10" i="3"/>
  <c r="I10" i="3" s="1"/>
  <c r="G8" i="3"/>
  <c r="I8" i="3" s="1"/>
  <c r="G6" i="3"/>
  <c r="I6" i="3" s="1"/>
  <c r="I15" i="3" s="1"/>
  <c r="I19" i="3" s="1"/>
  <c r="D11" i="1" l="1"/>
  <c r="C11" i="1"/>
  <c r="B11" i="1"/>
  <c r="E11" i="1" s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<sst xmlns="http://schemas.openxmlformats.org/spreadsheetml/2006/main" count="34" uniqueCount="33">
  <si>
    <t>제품</t>
    <phoneticPr fontId="2" type="noConversion"/>
  </si>
  <si>
    <t>2월</t>
  </si>
  <si>
    <t>3월</t>
  </si>
  <si>
    <t>음료</t>
    <phoneticPr fontId="2" type="noConversion"/>
  </si>
  <si>
    <t>곡류</t>
    <phoneticPr fontId="2" type="noConversion"/>
  </si>
  <si>
    <t>합계</t>
    <phoneticPr fontId="2" type="noConversion"/>
  </si>
  <si>
    <t>매상실적</t>
    <phoneticPr fontId="2" type="noConversion"/>
  </si>
  <si>
    <t>1월</t>
    <phoneticPr fontId="2" type="noConversion"/>
  </si>
  <si>
    <t>유제품</t>
    <phoneticPr fontId="2" type="noConversion"/>
  </si>
  <si>
    <t>육류</t>
    <phoneticPr fontId="2" type="noConversion"/>
  </si>
  <si>
    <t xml:space="preserve">생활 용품 </t>
    <phoneticPr fontId="2" type="noConversion"/>
  </si>
  <si>
    <t xml:space="preserve">인스턴트 </t>
    <phoneticPr fontId="2" type="noConversion"/>
  </si>
  <si>
    <t>빵류</t>
    <phoneticPr fontId="2" type="noConversion"/>
  </si>
  <si>
    <t>제품명</t>
    <phoneticPr fontId="2" type="noConversion"/>
  </si>
  <si>
    <t>가격</t>
    <phoneticPr fontId="2" type="noConversion"/>
  </si>
  <si>
    <t>슈가쿼츠</t>
    <phoneticPr fontId="2" type="noConversion"/>
  </si>
  <si>
    <t>러브큐러링</t>
    <phoneticPr fontId="2" type="noConversion"/>
  </si>
  <si>
    <t>주문 양식</t>
    <phoneticPr fontId="2" type="noConversion"/>
  </si>
  <si>
    <t>제품명</t>
    <phoneticPr fontId="2" type="noConversion"/>
  </si>
  <si>
    <t>수량</t>
    <phoneticPr fontId="2" type="noConversion"/>
  </si>
  <si>
    <t>판매금액</t>
    <phoneticPr fontId="2" type="noConversion"/>
  </si>
  <si>
    <t>가격</t>
    <phoneticPr fontId="2" type="noConversion"/>
  </si>
  <si>
    <t>큐링</t>
    <phoneticPr fontId="2" type="noConversion"/>
  </si>
  <si>
    <t>페로트</t>
    <phoneticPr fontId="2" type="noConversion"/>
  </si>
  <si>
    <t>마르쉘</t>
    <phoneticPr fontId="2" type="noConversion"/>
  </si>
  <si>
    <t>다아라</t>
    <phoneticPr fontId="2" type="noConversion"/>
  </si>
  <si>
    <t>로맨틱 나비</t>
    <phoneticPr fontId="2" type="noConversion"/>
  </si>
  <si>
    <t>지르코니아</t>
    <phoneticPr fontId="2" type="noConversion"/>
  </si>
  <si>
    <t>합계</t>
    <phoneticPr fontId="2" type="noConversion"/>
  </si>
  <si>
    <t>미스링</t>
    <phoneticPr fontId="2" type="noConversion"/>
  </si>
  <si>
    <t>배송비</t>
    <phoneticPr fontId="2" type="noConversion"/>
  </si>
  <si>
    <t>할인</t>
    <phoneticPr fontId="2" type="noConversion"/>
  </si>
  <si>
    <t>총합계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</si>
</sst>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i/>
      <sz val="14"/>
      <name val="HY견고딕"/>
      <family val="1"/>
      <charset val="129"/>
    </font>
    <font>
      <b/>
      <i/>
      <sz val="18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theme="5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2" xfId="0" applyFont="1" applyFill="1" applyBorder="1" applyAlignment="1">
      <alignment horizontal="left" vertical="center" indent="1"/>
    </xf>
    <xf numFmtId="41" fontId="0" fillId="0" borderId="2" xfId="1" applyFont="1" applyFill="1" applyBorder="1">
      <alignment vertical="center"/>
    </xf>
    <xf numFmtId="0" fontId="0" fillId="0" borderId="3" xfId="0" applyFont="1" applyFill="1" applyBorder="1" applyAlignment="1">
      <alignment horizontal="left" vertical="center" indent="1"/>
    </xf>
    <xf numFmtId="41" fontId="0" fillId="0" borderId="3" xfId="1" applyFont="1" applyFill="1" applyBorder="1">
      <alignment vertical="center"/>
    </xf>
    <xf numFmtId="0" fontId="0" fillId="0" borderId="1" xfId="0" applyFont="1" applyFill="1" applyBorder="1" applyAlignment="1">
      <alignment horizontal="left" vertical="center" indent="1"/>
    </xf>
    <xf numFmtId="41" fontId="0" fillId="0" borderId="1" xfId="1" applyFont="1" applyFill="1" applyBorder="1">
      <alignment vertical="center"/>
    </xf>
    <xf numFmtId="41" fontId="5" fillId="0" borderId="2" xfId="1" applyFon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5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3" xfId="0" applyBorder="1">
      <alignment vertical="center"/>
    </xf>
    <xf numFmtId="0" fontId="5" fillId="0" borderId="11" xfId="0" applyFont="1" applyBorder="1" applyAlignment="1">
      <alignment horizontal="distributed" vertical="center" indent="1"/>
    </xf>
    <xf numFmtId="0" fontId="0" fillId="0" borderId="11" xfId="0" applyBorder="1">
      <alignment vertical="center"/>
    </xf>
    <xf numFmtId="42" fontId="0" fillId="0" borderId="11" xfId="2" applyFont="1" applyBorder="1">
      <alignment vertical="center"/>
    </xf>
    <xf numFmtId="0" fontId="0" fillId="0" borderId="0" xfId="0" applyBorder="1" applyAlignment="1">
      <alignment vertical="center" shrinkToFit="1"/>
    </xf>
    <xf numFmtId="0" fontId="5" fillId="0" borderId="12" xfId="0" applyFont="1" applyBorder="1" applyAlignment="1">
      <alignment horizontal="distributed" vertical="center" indent="1"/>
    </xf>
    <xf numFmtId="0" fontId="0" fillId="0" borderId="12" xfId="0" applyBorder="1">
      <alignment vertical="center"/>
    </xf>
    <xf numFmtId="42" fontId="0" fillId="0" borderId="12" xfId="2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5" xfId="0" applyFont="1" applyBorder="1">
      <alignment vertical="center"/>
    </xf>
    <xf numFmtId="41" fontId="8" fillId="0" borderId="3" xfId="1" applyFont="1" applyBorder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A$6" fmlaRange="$L$7:$L$15" noThreeD="1" sel="4" val="0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Spin" dx="16" fmlaLink="$D$6" max="30000" page="10" val="3"/>
</file>

<file path=xl/ctrlProps/ctrlProp3.xml><?xml version="1.0" encoding="utf-8"?>
<formControlPr xmlns="http://schemas.microsoft.com/office/spreadsheetml/2009/9/main" objectType="Drop" dropStyle="combo" dx="16" fmlaLink="$A$8" fmlaRange="$L$7:$L$15" noThreeD="1" sel="7" val="0"/>
</file>

<file path=xl/ctrlProps/ctrlProp4.xml><?xml version="1.0" encoding="utf-8"?>
<formControlPr xmlns="http://schemas.microsoft.com/office/spreadsheetml/2009/9/main" objectType="Spin" dx="16" fmlaLink="$D$8" max="30000" page="10" val="2"/>
</file>

<file path=xl/ctrlProps/ctrlProp5.xml><?xml version="1.0" encoding="utf-8"?>
<formControlPr xmlns="http://schemas.microsoft.com/office/spreadsheetml/2009/9/main" objectType="Drop" dropStyle="combo" dx="16" fmlaLink="$A$10" fmlaRange="$L$7:$L$15" noThreeD="1" sel="8" val="0"/>
</file>

<file path=xl/ctrlProps/ctrlProp6.xml><?xml version="1.0" encoding="utf-8"?>
<formControlPr xmlns="http://schemas.microsoft.com/office/spreadsheetml/2009/9/main" objectType="Spin" dx="16" fmlaLink="$D$10" max="30000" page="10" val="4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firstButton="1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4</xdr:row>
          <xdr:rowOff>200025</xdr:rowOff>
        </xdr:from>
        <xdr:to>
          <xdr:col>3</xdr:col>
          <xdr:colOff>0</xdr:colOff>
          <xdr:row>6</xdr:row>
          <xdr:rowOff>19050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0B39C61-64A0-4D0D-8E6C-79E216C43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676275</xdr:colOff>
          <xdr:row>5</xdr:row>
          <xdr:rowOff>4763</xdr:rowOff>
        </xdr:from>
        <xdr:to>
          <xdr:col>4</xdr:col>
          <xdr:colOff>209550</xdr:colOff>
          <xdr:row>5</xdr:row>
          <xdr:rowOff>204788</xdr:rowOff>
        </xdr:to>
        <xdr:sp macro="" textlink="">
          <xdr:nvSpPr>
            <xdr:cNvPr id="2050" name="Spinner 3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EDCCB6B-AE92-4694-83BB-5D06EF801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6</xdr:row>
          <xdr:rowOff>190500</xdr:rowOff>
        </xdr:from>
        <xdr:to>
          <xdr:col>3</xdr:col>
          <xdr:colOff>0</xdr:colOff>
          <xdr:row>8</xdr:row>
          <xdr:rowOff>19050</xdr:rowOff>
        </xdr:to>
        <xdr:sp macro="" textlink="">
          <xdr:nvSpPr>
            <xdr:cNvPr id="2051" name="Drop Down 4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51E0D84A-F7A7-4FAB-9DA7-EE74D4BB2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676275</xdr:colOff>
          <xdr:row>7</xdr:row>
          <xdr:rowOff>4763</xdr:rowOff>
        </xdr:from>
        <xdr:to>
          <xdr:col>4</xdr:col>
          <xdr:colOff>209550</xdr:colOff>
          <xdr:row>7</xdr:row>
          <xdr:rowOff>204788</xdr:rowOff>
        </xdr:to>
        <xdr:sp macro="" textlink="">
          <xdr:nvSpPr>
            <xdr:cNvPr id="2052" name="Spinner 5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6214479B-EA1E-40F7-A34F-D66271B7B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9</xdr:row>
          <xdr:rowOff>0</xdr:rowOff>
        </xdr:from>
        <xdr:to>
          <xdr:col>3</xdr:col>
          <xdr:colOff>0</xdr:colOff>
          <xdr:row>10</xdr:row>
          <xdr:rowOff>38100</xdr:rowOff>
        </xdr:to>
        <xdr:sp macro="" textlink="">
          <xdr:nvSpPr>
            <xdr:cNvPr id="2053" name="Drop Down 6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72382057-98A8-4FC0-9917-04C4E47FB9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676275</xdr:colOff>
          <xdr:row>9</xdr:row>
          <xdr:rowOff>23813</xdr:rowOff>
        </xdr:from>
        <xdr:to>
          <xdr:col>4</xdr:col>
          <xdr:colOff>209550</xdr:colOff>
          <xdr:row>10</xdr:row>
          <xdr:rowOff>14288</xdr:rowOff>
        </xdr:to>
        <xdr:sp macro="" textlink="">
          <xdr:nvSpPr>
            <xdr:cNvPr id="2054" name="Spinner 7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F9BC5A23-20F4-43C3-8ADB-9E8A38BAE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209550</xdr:rowOff>
        </xdr:from>
        <xdr:to>
          <xdr:col>2</xdr:col>
          <xdr:colOff>1047750</xdr:colOff>
          <xdr:row>19</xdr:row>
          <xdr:rowOff>0</xdr:rowOff>
        </xdr:to>
        <xdr:sp macro="" textlink="">
          <xdr:nvSpPr>
            <xdr:cNvPr id="2055" name="Group Box 10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20ED2E55-7463-457F-B5BA-50D7A7B7E4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배송 방법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14</xdr:row>
          <xdr:rowOff>123825</xdr:rowOff>
        </xdr:from>
        <xdr:to>
          <xdr:col>2</xdr:col>
          <xdr:colOff>971550</xdr:colOff>
          <xdr:row>15</xdr:row>
          <xdr:rowOff>123825</xdr:rowOff>
        </xdr:to>
        <xdr:sp macro="" textlink="">
          <xdr:nvSpPr>
            <xdr:cNvPr id="2056" name="Option Button 11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BC7BB364-C7D3-4CF6-9DBA-96FAD5E6F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방문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16</xdr:row>
          <xdr:rowOff>9525</xdr:rowOff>
        </xdr:from>
        <xdr:to>
          <xdr:col>2</xdr:col>
          <xdr:colOff>971550</xdr:colOff>
          <xdr:row>16</xdr:row>
          <xdr:rowOff>200025</xdr:rowOff>
        </xdr:to>
        <xdr:sp macro="" textlink="">
          <xdr:nvSpPr>
            <xdr:cNvPr id="2057" name="Option Button 12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F41303AA-A19F-4C7E-9537-19F225380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일반 택배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1238250</xdr:colOff>
          <xdr:row>13</xdr:row>
          <xdr:rowOff>209550</xdr:rowOff>
        </xdr:from>
        <xdr:to>
          <xdr:col>4</xdr:col>
          <xdr:colOff>200025</xdr:colOff>
          <xdr:row>19</xdr:row>
          <xdr:rowOff>0</xdr:rowOff>
        </xdr:to>
        <xdr:sp macro="" textlink="">
          <xdr:nvSpPr>
            <xdr:cNvPr id="2058" name="Group Box 13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6AA2813B-656D-4165-8C67-0C5FB5A7C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할인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1314450</xdr:colOff>
          <xdr:row>15</xdr:row>
          <xdr:rowOff>19050</xdr:rowOff>
        </xdr:from>
        <xdr:to>
          <xdr:col>4</xdr:col>
          <xdr:colOff>133350</xdr:colOff>
          <xdr:row>16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A7B46867-3897-475A-91EC-B8C31C6488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VIP 회원 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4" sqref="B14"/>
    </sheetView>
  </sheetViews>
  <sheetFormatPr defaultRowHeight="16.5"/>
  <cols>
    <col min="1" max="5" width="12.625" customWidth="1"/>
  </cols>
  <sheetData>
    <row r="1" spans="1:5" ht="18.75">
      <c r="A1" s="35" t="s">
        <v>6</v>
      </c>
    </row>
    <row r="3" spans="1:5" ht="17.25" thickBot="1">
      <c r="A3" s="32" t="s">
        <v>0</v>
      </c>
      <c r="B3" s="33" t="s">
        <v>7</v>
      </c>
      <c r="C3" s="33" t="s">
        <v>1</v>
      </c>
      <c r="D3" s="33" t="s">
        <v>2</v>
      </c>
      <c r="E3" s="33" t="s">
        <v>5</v>
      </c>
    </row>
    <row r="4" spans="1:5" ht="17.25" thickTop="1">
      <c r="A4" s="1" t="s">
        <v>8</v>
      </c>
      <c r="B4" s="2">
        <v>183750</v>
      </c>
      <c r="C4" s="2">
        <v>78750</v>
      </c>
      <c r="D4" s="2">
        <v>26250</v>
      </c>
      <c r="E4" s="2">
        <f t="shared" ref="E4:E11" si="0">SUM(B4:D4)</f>
        <v>288750</v>
      </c>
    </row>
    <row r="5" spans="1:5">
      <c r="A5" s="3" t="s">
        <v>9</v>
      </c>
      <c r="B5" s="4">
        <v>94500</v>
      </c>
      <c r="C5" s="4">
        <v>307125</v>
      </c>
      <c r="D5" s="4">
        <v>354375</v>
      </c>
      <c r="E5" s="4">
        <f t="shared" si="0"/>
        <v>756000</v>
      </c>
    </row>
    <row r="6" spans="1:5">
      <c r="A6" s="3" t="s">
        <v>3</v>
      </c>
      <c r="B6" s="4">
        <v>85050</v>
      </c>
      <c r="C6" s="4">
        <v>94500</v>
      </c>
      <c r="D6" s="4">
        <v>94500</v>
      </c>
      <c r="E6" s="4">
        <f t="shared" si="0"/>
        <v>274050</v>
      </c>
    </row>
    <row r="7" spans="1:5">
      <c r="A7" s="3" t="s">
        <v>10</v>
      </c>
      <c r="B7" s="4">
        <v>118125</v>
      </c>
      <c r="C7" s="4">
        <v>141750</v>
      </c>
      <c r="D7" s="4">
        <v>118125</v>
      </c>
      <c r="E7" s="4">
        <f t="shared" si="0"/>
        <v>378000</v>
      </c>
    </row>
    <row r="8" spans="1:5">
      <c r="A8" s="3" t="s">
        <v>4</v>
      </c>
      <c r="B8" s="4">
        <v>48300</v>
      </c>
      <c r="C8" s="4">
        <v>60375</v>
      </c>
      <c r="D8" s="4">
        <v>120750</v>
      </c>
      <c r="E8" s="4">
        <f t="shared" si="0"/>
        <v>229425</v>
      </c>
    </row>
    <row r="9" spans="1:5">
      <c r="A9" s="3" t="s">
        <v>11</v>
      </c>
      <c r="B9" s="4">
        <v>63000</v>
      </c>
      <c r="C9" s="4">
        <v>126000</v>
      </c>
      <c r="D9" s="4">
        <v>157500</v>
      </c>
      <c r="E9" s="4">
        <f t="shared" si="0"/>
        <v>346500</v>
      </c>
    </row>
    <row r="10" spans="1:5" ht="17.25" thickBot="1">
      <c r="A10" s="5" t="s">
        <v>12</v>
      </c>
      <c r="B10" s="6">
        <v>157500</v>
      </c>
      <c r="C10" s="6">
        <v>131250</v>
      </c>
      <c r="D10" s="6">
        <v>26250</v>
      </c>
      <c r="E10" s="6">
        <f t="shared" si="0"/>
        <v>315000</v>
      </c>
    </row>
    <row r="11" spans="1:5" ht="17.25" thickTop="1">
      <c r="A11" s="34" t="s">
        <v>5</v>
      </c>
      <c r="B11" s="7">
        <f t="shared" ref="B11:D11" si="1">SUM(B4:B10)</f>
        <v>750225</v>
      </c>
      <c r="C11" s="7">
        <f t="shared" si="1"/>
        <v>939750</v>
      </c>
      <c r="D11" s="7">
        <f t="shared" si="1"/>
        <v>897750</v>
      </c>
      <c r="E11" s="7">
        <f t="shared" si="0"/>
        <v>2587725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D30" sqref="D30"/>
    </sheetView>
  </sheetViews>
  <sheetFormatPr defaultRowHeight="16.5"/>
  <cols>
    <col min="1" max="2" width="2.625" customWidth="1"/>
    <col min="3" max="3" width="18.375" customWidth="1"/>
    <col min="5" max="5" width="2.875" customWidth="1"/>
    <col min="6" max="6" width="4.625" customWidth="1"/>
    <col min="7" max="7" width="13.25" customWidth="1"/>
    <col min="8" max="8" width="4.625" customWidth="1"/>
    <col min="9" max="9" width="15.625" customWidth="1"/>
    <col min="10" max="10" width="2.625" customWidth="1"/>
    <col min="12" max="12" width="11.625" bestFit="1" customWidth="1"/>
  </cols>
  <sheetData>
    <row r="1" spans="1:13" ht="17.25" thickBot="1"/>
    <row r="2" spans="1:13" ht="27" thickBot="1">
      <c r="B2" s="8"/>
      <c r="C2" s="36" t="s">
        <v>17</v>
      </c>
      <c r="D2" s="9"/>
      <c r="E2" s="9"/>
      <c r="F2" s="9"/>
      <c r="G2" s="9"/>
      <c r="H2" s="9"/>
      <c r="I2" s="9"/>
      <c r="J2" s="10"/>
    </row>
    <row r="3" spans="1:13">
      <c r="B3" s="11"/>
      <c r="C3" s="12"/>
      <c r="D3" s="12"/>
      <c r="E3" s="12"/>
      <c r="F3" s="12"/>
      <c r="G3" s="12"/>
      <c r="H3" s="12"/>
      <c r="I3" s="12"/>
      <c r="J3" s="13"/>
    </row>
    <row r="4" spans="1:13" ht="17.25" thickBot="1">
      <c r="B4" s="11"/>
      <c r="C4" s="14" t="s">
        <v>18</v>
      </c>
      <c r="D4" s="14" t="s">
        <v>19</v>
      </c>
      <c r="E4" s="14"/>
      <c r="F4" s="15"/>
      <c r="G4" s="14" t="s">
        <v>14</v>
      </c>
      <c r="H4" s="15"/>
      <c r="I4" s="14" t="s">
        <v>20</v>
      </c>
      <c r="J4" s="13"/>
    </row>
    <row r="5" spans="1:13" ht="17.25" thickTop="1">
      <c r="B5" s="11"/>
      <c r="C5" s="16"/>
      <c r="D5" s="16"/>
      <c r="E5" s="16"/>
      <c r="F5" s="12"/>
      <c r="G5" s="16"/>
      <c r="H5" s="12"/>
      <c r="I5" s="16"/>
      <c r="J5" s="13"/>
    </row>
    <row r="6" spans="1:13">
      <c r="A6">
        <v>4</v>
      </c>
      <c r="B6" s="11"/>
      <c r="C6" s="12"/>
      <c r="D6" s="17">
        <v>3</v>
      </c>
      <c r="E6" s="12"/>
      <c r="F6" s="12"/>
      <c r="G6" s="18">
        <f>IF(A6=0,"",INDEX($M$7:$M$15,A6))</f>
        <v>25000</v>
      </c>
      <c r="H6" s="12"/>
      <c r="I6" s="18">
        <f>IF(A6=0,"",D6*G6)</f>
        <v>75000</v>
      </c>
      <c r="J6" s="13"/>
      <c r="L6" s="30" t="s">
        <v>13</v>
      </c>
      <c r="M6" s="30" t="s">
        <v>21</v>
      </c>
    </row>
    <row r="7" spans="1:13">
      <c r="B7" s="11"/>
      <c r="C7" s="12"/>
      <c r="D7" s="17"/>
      <c r="E7" s="12"/>
      <c r="F7" s="12"/>
      <c r="G7" s="18"/>
      <c r="H7" s="12"/>
      <c r="I7" s="18"/>
      <c r="J7" s="13"/>
      <c r="L7" s="31" t="s">
        <v>22</v>
      </c>
      <c r="M7" s="37">
        <v>16700</v>
      </c>
    </row>
    <row r="8" spans="1:13">
      <c r="A8">
        <v>7</v>
      </c>
      <c r="B8" s="11"/>
      <c r="C8" s="12"/>
      <c r="D8" s="17">
        <v>2</v>
      </c>
      <c r="E8" s="12"/>
      <c r="F8" s="12"/>
      <c r="G8" s="18">
        <f>IF(A8=0,"",INDEX($M$7:$M$15,A8))</f>
        <v>52000</v>
      </c>
      <c r="H8" s="12"/>
      <c r="I8" s="18">
        <f>IF(A8=0,"",D8*G8)</f>
        <v>104000</v>
      </c>
      <c r="J8" s="13"/>
      <c r="L8" s="31" t="s">
        <v>15</v>
      </c>
      <c r="M8" s="37">
        <v>45000</v>
      </c>
    </row>
    <row r="9" spans="1:13">
      <c r="B9" s="11"/>
      <c r="C9" s="12"/>
      <c r="D9" s="17"/>
      <c r="E9" s="12"/>
      <c r="F9" s="12"/>
      <c r="G9" s="18"/>
      <c r="H9" s="12"/>
      <c r="I9" s="18"/>
      <c r="J9" s="13"/>
      <c r="L9" s="31" t="s">
        <v>23</v>
      </c>
      <c r="M9" s="37">
        <v>17000</v>
      </c>
    </row>
    <row r="10" spans="1:13">
      <c r="A10">
        <v>8</v>
      </c>
      <c r="B10" s="11"/>
      <c r="C10" s="12"/>
      <c r="D10" s="17">
        <v>4</v>
      </c>
      <c r="E10" s="12"/>
      <c r="F10" s="12"/>
      <c r="G10" s="18">
        <f>IF(A10=0,"",INDEX($M$7:$M$15,A10))</f>
        <v>18000</v>
      </c>
      <c r="H10" s="12"/>
      <c r="I10" s="18">
        <f>IF(A10=0,"",D10*G10)</f>
        <v>72000</v>
      </c>
      <c r="J10" s="13"/>
      <c r="L10" s="31" t="s">
        <v>24</v>
      </c>
      <c r="M10" s="37">
        <v>25000</v>
      </c>
    </row>
    <row r="11" spans="1:13">
      <c r="B11" s="11"/>
      <c r="C11" s="12"/>
      <c r="D11" s="17"/>
      <c r="E11" s="12"/>
      <c r="F11" s="12"/>
      <c r="G11" s="18"/>
      <c r="H11" s="12"/>
      <c r="I11" s="18"/>
      <c r="J11" s="13"/>
      <c r="L11" s="31" t="s">
        <v>25</v>
      </c>
      <c r="M11" s="37">
        <v>37000</v>
      </c>
    </row>
    <row r="12" spans="1:13">
      <c r="B12" s="11"/>
      <c r="C12" s="19"/>
      <c r="D12" s="17"/>
      <c r="E12" s="19"/>
      <c r="F12" s="12"/>
      <c r="G12" s="18" t="str">
        <f>IF(A12=0,"",INDEX($M$7:$M$15,A12))</f>
        <v/>
      </c>
      <c r="H12" s="12"/>
      <c r="I12" s="18" t="str">
        <f>IF(A12=0,"",D12*G12)</f>
        <v/>
      </c>
      <c r="J12" s="13"/>
      <c r="L12" s="31" t="s">
        <v>26</v>
      </c>
      <c r="M12" s="37">
        <v>28900</v>
      </c>
    </row>
    <row r="13" spans="1:13">
      <c r="B13" s="11"/>
      <c r="C13" s="12"/>
      <c r="D13" s="12"/>
      <c r="E13" s="12"/>
      <c r="F13" s="12"/>
      <c r="G13" s="18"/>
      <c r="H13" s="12"/>
      <c r="I13" s="18"/>
      <c r="J13" s="13"/>
      <c r="L13" s="31" t="s">
        <v>16</v>
      </c>
      <c r="M13" s="37">
        <v>52000</v>
      </c>
    </row>
    <row r="14" spans="1:13">
      <c r="B14" s="11"/>
      <c r="C14" s="12"/>
      <c r="D14" s="12"/>
      <c r="E14" s="12"/>
      <c r="F14" s="12"/>
      <c r="G14" s="12"/>
      <c r="H14" s="12"/>
      <c r="I14" s="12"/>
      <c r="J14" s="13"/>
      <c r="L14" s="31" t="s">
        <v>27</v>
      </c>
      <c r="M14" s="37">
        <v>18000</v>
      </c>
    </row>
    <row r="15" spans="1:13">
      <c r="B15" s="11"/>
      <c r="C15" s="12"/>
      <c r="D15" s="12"/>
      <c r="E15" s="12"/>
      <c r="F15" s="12"/>
      <c r="G15" s="20" t="s">
        <v>28</v>
      </c>
      <c r="H15" s="21"/>
      <c r="I15" s="22">
        <f>SUM(I6:I13)</f>
        <v>251000</v>
      </c>
      <c r="J15" s="13"/>
      <c r="L15" s="31" t="s">
        <v>29</v>
      </c>
      <c r="M15" s="37">
        <v>36000</v>
      </c>
    </row>
    <row r="16" spans="1:13">
      <c r="B16" s="11"/>
      <c r="C16" s="12"/>
      <c r="D16" s="12"/>
      <c r="E16" s="12"/>
      <c r="F16" s="12">
        <v>1</v>
      </c>
      <c r="G16" s="20" t="s">
        <v>30</v>
      </c>
      <c r="H16" s="21"/>
      <c r="I16" s="22">
        <f>CHOOSE(F16,0,2500,3500)</f>
        <v>0</v>
      </c>
      <c r="J16" s="13"/>
    </row>
    <row r="17" spans="2:10">
      <c r="B17" s="11"/>
      <c r="C17" s="12"/>
      <c r="D17" s="12"/>
      <c r="E17" s="12"/>
      <c r="F17" s="23"/>
      <c r="G17" s="20" t="s">
        <v>31</v>
      </c>
      <c r="H17" s="21"/>
      <c r="I17" s="22">
        <f>IF(F17,I15*10%)+IF(F18,I15*5%)</f>
        <v>0</v>
      </c>
      <c r="J17" s="13"/>
    </row>
    <row r="18" spans="2:10">
      <c r="B18" s="11"/>
      <c r="C18" s="12"/>
      <c r="D18" s="12"/>
      <c r="E18" s="12"/>
      <c r="F18" s="23"/>
      <c r="G18" s="12"/>
      <c r="H18" s="12"/>
      <c r="I18" s="12"/>
      <c r="J18" s="13"/>
    </row>
    <row r="19" spans="2:10" ht="17.25" thickBot="1">
      <c r="B19" s="11"/>
      <c r="C19" s="12"/>
      <c r="D19" s="12"/>
      <c r="E19" s="12"/>
      <c r="F19" s="12"/>
      <c r="G19" s="24" t="s">
        <v>32</v>
      </c>
      <c r="H19" s="25"/>
      <c r="I19" s="26">
        <f>I15+I16-I17</f>
        <v>251000</v>
      </c>
      <c r="J19" s="13"/>
    </row>
    <row r="20" spans="2:10" ht="18" thickTop="1" thickBot="1">
      <c r="B20" s="27"/>
      <c r="C20" s="28"/>
      <c r="D20" s="28"/>
      <c r="E20" s="28"/>
      <c r="F20" s="28"/>
      <c r="G20" s="28"/>
      <c r="H20" s="28"/>
      <c r="I20" s="28"/>
      <c r="J20" s="29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1</xdr:col>
                    <xdr:colOff>190500</xdr:colOff>
                    <xdr:row>4</xdr:row>
                    <xdr:rowOff>200025</xdr:rowOff>
                  </from>
                  <to>
                    <xdr:col>3</xdr:col>
                    <xdr:colOff>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3">
              <controlPr defaultSize="0" autoPict="0">
                <anchor moveWithCells="1" sizeWithCells="1">
                  <from>
                    <xdr:col>3</xdr:col>
                    <xdr:colOff>676275</xdr:colOff>
                    <xdr:row>5</xdr:row>
                    <xdr:rowOff>9525</xdr:rowOff>
                  </from>
                  <to>
                    <xdr:col>4</xdr:col>
                    <xdr:colOff>209550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Drop Down 4">
              <controlPr defaultSize="0" autoLine="0" autoPict="0">
                <anchor moveWithCells="1">
                  <from>
                    <xdr:col>1</xdr:col>
                    <xdr:colOff>190500</xdr:colOff>
                    <xdr:row>6</xdr:row>
                    <xdr:rowOff>190500</xdr:rowOff>
                  </from>
                  <to>
                    <xdr:col>3</xdr:col>
                    <xdr:colOff>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Spinner 5">
              <controlPr defaultSize="0" autoPict="0">
                <anchor moveWithCells="1" sizeWithCells="1">
                  <from>
                    <xdr:col>3</xdr:col>
                    <xdr:colOff>676275</xdr:colOff>
                    <xdr:row>7</xdr:row>
                    <xdr:rowOff>9525</xdr:rowOff>
                  </from>
                  <to>
                    <xdr:col>4</xdr:col>
                    <xdr:colOff>209550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Drop Down 6">
              <controlPr defaultSize="0" autoLine="0" autoPict="0">
                <anchor moveWithCells="1">
                  <from>
                    <xdr:col>1</xdr:col>
                    <xdr:colOff>190500</xdr:colOff>
                    <xdr:row>9</xdr:row>
                    <xdr:rowOff>0</xdr:rowOff>
                  </from>
                  <to>
                    <xdr:col>3</xdr:col>
                    <xdr:colOff>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Spinner 7">
              <controlPr defaultSize="0" autoPict="0">
                <anchor moveWithCells="1" sizeWithCells="1">
                  <from>
                    <xdr:col>3</xdr:col>
                    <xdr:colOff>676275</xdr:colOff>
                    <xdr:row>9</xdr:row>
                    <xdr:rowOff>28575</xdr:rowOff>
                  </from>
                  <to>
                    <xdr:col>4</xdr:col>
                    <xdr:colOff>209550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Group Box 10">
              <controlPr defaultSize="0" autoFill="0" autoPict="0">
                <anchor moveWithCells="1">
                  <from>
                    <xdr:col>2</xdr:col>
                    <xdr:colOff>0</xdr:colOff>
                    <xdr:row>13</xdr:row>
                    <xdr:rowOff>209550</xdr:rowOff>
                  </from>
                  <to>
                    <xdr:col>2</xdr:col>
                    <xdr:colOff>1047750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Option Button 11">
              <controlPr defaultSize="0" autoFill="0" autoLine="0" autoPict="0">
                <anchor moveWithCells="1">
                  <from>
                    <xdr:col>2</xdr:col>
                    <xdr:colOff>152400</xdr:colOff>
                    <xdr:row>14</xdr:row>
                    <xdr:rowOff>123825</xdr:rowOff>
                  </from>
                  <to>
                    <xdr:col>2</xdr:col>
                    <xdr:colOff>971550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Option Button 12">
              <controlPr defaultSize="0" autoFill="0" autoLine="0" autoPict="0">
                <anchor moveWithCells="1">
                  <from>
                    <xdr:col>2</xdr:col>
                    <xdr:colOff>152400</xdr:colOff>
                    <xdr:row>16</xdr:row>
                    <xdr:rowOff>9525</xdr:rowOff>
                  </from>
                  <to>
                    <xdr:col>2</xdr:col>
                    <xdr:colOff>971550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Group Box 13">
              <controlPr defaultSize="0" autoFill="0" autoPict="0">
                <anchor moveWithCells="1">
                  <from>
                    <xdr:col>2</xdr:col>
                    <xdr:colOff>1238250</xdr:colOff>
                    <xdr:row>13</xdr:row>
                    <xdr:rowOff>209550</xdr:rowOff>
                  </from>
                  <to>
                    <xdr:col>4</xdr:col>
                    <xdr:colOff>200025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2</xdr:col>
                    <xdr:colOff>1314450</xdr:colOff>
                    <xdr:row>15</xdr:row>
                    <xdr:rowOff>19050</xdr:rowOff>
                  </from>
                  <to>
                    <xdr:col>4</xdr:col>
                    <xdr:colOff>133350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1분기</vt:lpstr>
      <vt:lpstr>주문양식</vt:lpstr>
      <vt:lpstr>주문양식!Print_Area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2017-07-26T14:54:08Z</dcterms:created>
  <dcterms:modified xsi:type="dcterms:W3CDTF">2017-07-26T15:41:53Z</dcterms:modified>
</cp:coreProperties>
</file>