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15360" windowHeight="9510"/>
  </bookViews>
  <sheets>
    <sheet name="매출이익" sheetId="1" r:id="rId1"/>
    <sheet name="수출현황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D14" i="1"/>
  <c r="E14" i="1"/>
  <c r="F14" i="1"/>
  <c r="G14" i="1"/>
  <c r="H14" i="1"/>
  <c r="I14" i="1"/>
  <c r="J14" i="1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E6" i="2"/>
  <c r="F6" i="2"/>
  <c r="G6" i="2"/>
  <c r="H6" i="2"/>
  <c r="D6" i="2"/>
  <c r="J5" i="1"/>
  <c r="J6" i="1" l="1"/>
  <c r="J7" i="1"/>
  <c r="J8" i="1"/>
  <c r="J9" i="1"/>
  <c r="J10" i="1"/>
  <c r="J11" i="1"/>
  <c r="J12" i="1"/>
  <c r="J13" i="1"/>
  <c r="I6" i="1"/>
  <c r="I7" i="1"/>
  <c r="I8" i="1"/>
  <c r="I9" i="1"/>
  <c r="I10" i="1"/>
  <c r="I11" i="1"/>
  <c r="I12" i="1"/>
  <c r="I13" i="1"/>
  <c r="I5" i="1"/>
  <c r="H6" i="1"/>
  <c r="H7" i="1"/>
  <c r="H8" i="1"/>
  <c r="H9" i="1"/>
  <c r="H10" i="1"/>
  <c r="H11" i="1"/>
  <c r="H12" i="1"/>
  <c r="H13" i="1"/>
  <c r="H5" i="1"/>
  <c r="F6" i="1"/>
  <c r="F7" i="1"/>
  <c r="F8" i="1"/>
  <c r="F9" i="1"/>
  <c r="F10" i="1"/>
  <c r="F11" i="1"/>
  <c r="F12" i="1"/>
  <c r="F13" i="1"/>
  <c r="F5" i="1"/>
</calcChain>
</file>

<file path=xl/sharedStrings.xml><?xml version="1.0" encoding="utf-8"?>
<sst xmlns="http://schemas.openxmlformats.org/spreadsheetml/2006/main" count="40" uniqueCount="36">
  <si>
    <t>판매량에 따른 매출이익 분석</t>
    <phoneticPr fontId="2" type="noConversion"/>
  </si>
  <si>
    <t>마진율</t>
  </si>
  <si>
    <t>품명</t>
  </si>
  <si>
    <t>단가</t>
    <phoneticPr fontId="2" type="noConversion"/>
  </si>
  <si>
    <t>매입수량</t>
  </si>
  <si>
    <t>매입금액</t>
  </si>
  <si>
    <t>매출수량</t>
  </si>
  <si>
    <t>매출금액</t>
  </si>
  <si>
    <t>차월이월</t>
  </si>
  <si>
    <t>매출이익</t>
  </si>
  <si>
    <t>프린터</t>
  </si>
  <si>
    <t>HDD</t>
    <phoneticPr fontId="2" type="noConversion"/>
  </si>
  <si>
    <t>모니터</t>
    <phoneticPr fontId="2" type="noConversion"/>
  </si>
  <si>
    <t>RAM</t>
    <phoneticPr fontId="2" type="noConversion"/>
  </si>
  <si>
    <t>복합기</t>
    <phoneticPr fontId="2" type="noConversion"/>
  </si>
  <si>
    <t>마우스</t>
  </si>
  <si>
    <t>케이스</t>
    <phoneticPr fontId="2" type="noConversion"/>
  </si>
  <si>
    <t>키보드</t>
  </si>
  <si>
    <t>전월이월수량</t>
    <phoneticPr fontId="2" type="noConversion"/>
  </si>
  <si>
    <t>포토 프린터</t>
    <phoneticPr fontId="2" type="noConversion"/>
  </si>
  <si>
    <t>합계</t>
    <phoneticPr fontId="2" type="noConversion"/>
  </si>
  <si>
    <t>평균</t>
    <phoneticPr fontId="2" type="noConversion"/>
  </si>
  <si>
    <t>해외 수출 현황</t>
    <phoneticPr fontId="2" type="noConversion"/>
  </si>
  <si>
    <t>국가</t>
    <phoneticPr fontId="2" type="noConversion"/>
  </si>
  <si>
    <t>일본</t>
    <phoneticPr fontId="2" type="noConversion"/>
  </si>
  <si>
    <t>중국</t>
    <phoneticPr fontId="2" type="noConversion"/>
  </si>
  <si>
    <t>미국</t>
    <phoneticPr fontId="2" type="noConversion"/>
  </si>
  <si>
    <t>호주</t>
    <phoneticPr fontId="2" type="noConversion"/>
  </si>
  <si>
    <t>캐나다</t>
    <phoneticPr fontId="2" type="noConversion"/>
  </si>
  <si>
    <t>단가＼수량</t>
    <phoneticPr fontId="2" type="noConversion"/>
  </si>
  <si>
    <t>HDD</t>
  </si>
  <si>
    <t>모니터</t>
  </si>
  <si>
    <t>RAM</t>
  </si>
  <si>
    <t>복합기</t>
  </si>
  <si>
    <t>포토 프린터</t>
  </si>
  <si>
    <t>케이스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</si>
</sst>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distributed" vertical="center" indent="1"/>
    </xf>
    <xf numFmtId="9" fontId="0" fillId="0" borderId="1" xfId="3" applyFont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0" fontId="0" fillId="3" borderId="1" xfId="0" applyFill="1" applyBorder="1" applyAlignment="1">
      <alignment horizontal="left" vertical="center" indent="1"/>
    </xf>
    <xf numFmtId="42" fontId="0" fillId="3" borderId="2" xfId="2" applyFont="1" applyFill="1" applyBorder="1">
      <alignment vertical="center"/>
    </xf>
    <xf numFmtId="41" fontId="0" fillId="0" borderId="1" xfId="1" applyFont="1" applyBorder="1">
      <alignment vertical="center"/>
    </xf>
    <xf numFmtId="176" fontId="0" fillId="4" borderId="1" xfId="2" applyNumberFormat="1" applyFont="1" applyFill="1" applyBorder="1">
      <alignment vertical="center"/>
    </xf>
    <xf numFmtId="38" fontId="0" fillId="4" borderId="1" xfId="1" applyNumberFormat="1" applyFont="1" applyFill="1" applyBorder="1">
      <alignment vertical="center"/>
    </xf>
    <xf numFmtId="6" fontId="0" fillId="4" borderId="1" xfId="2" applyNumberFormat="1" applyFont="1" applyFill="1" applyBorder="1">
      <alignment vertical="center"/>
    </xf>
    <xf numFmtId="42" fontId="0" fillId="3" borderId="1" xfId="2" applyFont="1" applyFill="1" applyBorder="1">
      <alignment vertical="center"/>
    </xf>
    <xf numFmtId="0" fontId="0" fillId="3" borderId="3" xfId="0" applyFill="1" applyBorder="1" applyAlignment="1">
      <alignment horizontal="left" vertical="center" indent="1"/>
    </xf>
    <xf numFmtId="42" fontId="0" fillId="3" borderId="3" xfId="2" applyFont="1" applyFill="1" applyBorder="1">
      <alignment vertical="center"/>
    </xf>
    <xf numFmtId="41" fontId="0" fillId="0" borderId="3" xfId="1" applyFont="1" applyBorder="1">
      <alignment vertical="center"/>
    </xf>
    <xf numFmtId="41" fontId="0" fillId="4" borderId="4" xfId="1" applyFont="1" applyFill="1" applyBorder="1">
      <alignment vertical="center"/>
    </xf>
    <xf numFmtId="176" fontId="0" fillId="4" borderId="4" xfId="2" applyNumberFormat="1" applyFont="1" applyFill="1" applyBorder="1">
      <alignment vertical="center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2" xfId="0" applyFill="1" applyBorder="1" applyAlignment="1">
      <alignment horizontal="left" vertical="center" indent="1"/>
    </xf>
    <xf numFmtId="41" fontId="0" fillId="4" borderId="2" xfId="1" applyFont="1" applyFill="1" applyBorder="1">
      <alignment vertical="center"/>
    </xf>
    <xf numFmtId="42" fontId="0" fillId="4" borderId="4" xfId="2" applyFont="1" applyFill="1" applyBorder="1">
      <alignment vertical="center"/>
    </xf>
    <xf numFmtId="0" fontId="5" fillId="0" borderId="0" xfId="0" applyFont="1">
      <alignment vertical="center"/>
    </xf>
    <xf numFmtId="0" fontId="4" fillId="2" borderId="4" xfId="0" applyFont="1" applyFill="1" applyBorder="1" applyAlignment="1">
      <alignment horizontal="distributed" vertical="center" justifyLastLine="1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distributed" vertical="center" justifyLastLine="1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B17" sqref="B17"/>
    </sheetView>
  </sheetViews>
  <sheetFormatPr defaultRowHeight="16.5" x14ac:dyDescent="0.3"/>
  <cols>
    <col min="1" max="1" width="2.625" customWidth="1"/>
    <col min="2" max="2" width="16.375" customWidth="1"/>
    <col min="3" max="5" width="13.625" customWidth="1"/>
    <col min="6" max="6" width="15.625" customWidth="1"/>
    <col min="7" max="7" width="13.625" customWidth="1"/>
    <col min="8" max="8" width="15.625" customWidth="1"/>
    <col min="9" max="10" width="13.625" customWidth="1"/>
  </cols>
  <sheetData>
    <row r="2" spans="2:10" ht="20.25" x14ac:dyDescent="0.3">
      <c r="B2" s="23" t="s">
        <v>0</v>
      </c>
      <c r="C2" s="1"/>
      <c r="I2" s="2" t="s">
        <v>1</v>
      </c>
      <c r="J2" s="3">
        <v>0.3</v>
      </c>
    </row>
    <row r="4" spans="2:10" x14ac:dyDescent="0.3">
      <c r="B4" s="2" t="s">
        <v>2</v>
      </c>
      <c r="C4" s="2" t="s">
        <v>3</v>
      </c>
      <c r="D4" s="4" t="s">
        <v>18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 x14ac:dyDescent="0.3">
      <c r="B5" s="5" t="s">
        <v>10</v>
      </c>
      <c r="C5" s="6">
        <v>87000</v>
      </c>
      <c r="D5" s="7">
        <v>120</v>
      </c>
      <c r="E5" s="7">
        <v>843</v>
      </c>
      <c r="F5" s="8">
        <f>C5*E5</f>
        <v>73341000</v>
      </c>
      <c r="G5" s="7">
        <v>785</v>
      </c>
      <c r="H5" s="8">
        <f>C5*G5</f>
        <v>68295000</v>
      </c>
      <c r="I5" s="9">
        <f>D5+E5-G5</f>
        <v>178</v>
      </c>
      <c r="J5" s="10">
        <f>(H5-F5)*$J$2</f>
        <v>-1513800</v>
      </c>
    </row>
    <row r="6" spans="2:10" x14ac:dyDescent="0.3">
      <c r="B6" s="5" t="s">
        <v>19</v>
      </c>
      <c r="C6" s="11">
        <v>81000</v>
      </c>
      <c r="D6" s="7">
        <v>83</v>
      </c>
      <c r="E6" s="7">
        <v>873</v>
      </c>
      <c r="F6" s="8">
        <f t="shared" ref="F6:F13" si="0">C6*E6</f>
        <v>70713000</v>
      </c>
      <c r="G6" s="7">
        <v>956</v>
      </c>
      <c r="H6" s="8">
        <f t="shared" ref="H6:H13" si="1">C6*G6</f>
        <v>77436000</v>
      </c>
      <c r="I6" s="9">
        <f t="shared" ref="I6:I13" si="2">D6+E6-G6</f>
        <v>0</v>
      </c>
      <c r="J6" s="10">
        <f t="shared" ref="J6:J13" si="3">(H6-F6)*$J$2</f>
        <v>2016900</v>
      </c>
    </row>
    <row r="7" spans="2:10" x14ac:dyDescent="0.3">
      <c r="B7" s="5" t="s">
        <v>11</v>
      </c>
      <c r="C7" s="11">
        <v>415000</v>
      </c>
      <c r="D7" s="7">
        <v>93</v>
      </c>
      <c r="E7" s="7">
        <v>773</v>
      </c>
      <c r="F7" s="8">
        <f t="shared" si="0"/>
        <v>320795000</v>
      </c>
      <c r="G7" s="7">
        <v>795</v>
      </c>
      <c r="H7" s="8">
        <f t="shared" si="1"/>
        <v>329925000</v>
      </c>
      <c r="I7" s="9">
        <f t="shared" si="2"/>
        <v>71</v>
      </c>
      <c r="J7" s="10">
        <f t="shared" si="3"/>
        <v>2739000</v>
      </c>
    </row>
    <row r="8" spans="2:10" x14ac:dyDescent="0.3">
      <c r="B8" s="5" t="s">
        <v>12</v>
      </c>
      <c r="C8" s="11">
        <v>240000</v>
      </c>
      <c r="D8" s="7">
        <v>48</v>
      </c>
      <c r="E8" s="7">
        <v>1893</v>
      </c>
      <c r="F8" s="8">
        <f t="shared" si="0"/>
        <v>454320000</v>
      </c>
      <c r="G8" s="7">
        <v>1095</v>
      </c>
      <c r="H8" s="8">
        <f t="shared" si="1"/>
        <v>262800000</v>
      </c>
      <c r="I8" s="9">
        <f t="shared" si="2"/>
        <v>846</v>
      </c>
      <c r="J8" s="10">
        <f t="shared" si="3"/>
        <v>-57456000</v>
      </c>
    </row>
    <row r="9" spans="2:10" x14ac:dyDescent="0.3">
      <c r="B9" s="5" t="s">
        <v>13</v>
      </c>
      <c r="C9" s="11">
        <v>56000</v>
      </c>
      <c r="D9" s="7">
        <v>69</v>
      </c>
      <c r="E9" s="7">
        <v>740</v>
      </c>
      <c r="F9" s="8">
        <f t="shared" si="0"/>
        <v>41440000</v>
      </c>
      <c r="G9" s="7">
        <v>725</v>
      </c>
      <c r="H9" s="8">
        <f t="shared" si="1"/>
        <v>40600000</v>
      </c>
      <c r="I9" s="9">
        <f t="shared" si="2"/>
        <v>84</v>
      </c>
      <c r="J9" s="10">
        <f t="shared" si="3"/>
        <v>-252000</v>
      </c>
    </row>
    <row r="10" spans="2:10" x14ac:dyDescent="0.3">
      <c r="B10" s="5" t="s">
        <v>14</v>
      </c>
      <c r="C10" s="11">
        <v>120000</v>
      </c>
      <c r="D10" s="7">
        <v>33</v>
      </c>
      <c r="E10" s="7">
        <v>722</v>
      </c>
      <c r="F10" s="8">
        <f t="shared" si="0"/>
        <v>86640000</v>
      </c>
      <c r="G10" s="7">
        <v>755</v>
      </c>
      <c r="H10" s="8">
        <f t="shared" si="1"/>
        <v>90600000</v>
      </c>
      <c r="I10" s="9">
        <f t="shared" si="2"/>
        <v>0</v>
      </c>
      <c r="J10" s="10">
        <f t="shared" si="3"/>
        <v>1188000</v>
      </c>
    </row>
    <row r="11" spans="2:10" x14ac:dyDescent="0.3">
      <c r="B11" s="5" t="s">
        <v>15</v>
      </c>
      <c r="C11" s="11">
        <v>20000</v>
      </c>
      <c r="D11" s="7">
        <v>138</v>
      </c>
      <c r="E11" s="7">
        <v>1260</v>
      </c>
      <c r="F11" s="8">
        <f t="shared" si="0"/>
        <v>25200000</v>
      </c>
      <c r="G11" s="7">
        <v>1205</v>
      </c>
      <c r="H11" s="8">
        <f t="shared" si="1"/>
        <v>24100000</v>
      </c>
      <c r="I11" s="9">
        <f t="shared" si="2"/>
        <v>193</v>
      </c>
      <c r="J11" s="10">
        <f t="shared" si="3"/>
        <v>-330000</v>
      </c>
    </row>
    <row r="12" spans="2:10" x14ac:dyDescent="0.3">
      <c r="B12" s="5" t="s">
        <v>16</v>
      </c>
      <c r="C12" s="11">
        <v>12000</v>
      </c>
      <c r="D12" s="7">
        <v>180</v>
      </c>
      <c r="E12" s="7">
        <v>1193</v>
      </c>
      <c r="F12" s="8">
        <f t="shared" si="0"/>
        <v>14316000</v>
      </c>
      <c r="G12" s="7">
        <v>1195</v>
      </c>
      <c r="H12" s="8">
        <f t="shared" si="1"/>
        <v>14340000</v>
      </c>
      <c r="I12" s="9">
        <f t="shared" si="2"/>
        <v>178</v>
      </c>
      <c r="J12" s="10">
        <f t="shared" si="3"/>
        <v>7200</v>
      </c>
    </row>
    <row r="13" spans="2:10" ht="17.25" thickBot="1" x14ac:dyDescent="0.35">
      <c r="B13" s="12" t="s">
        <v>17</v>
      </c>
      <c r="C13" s="13">
        <v>16000</v>
      </c>
      <c r="D13" s="14">
        <v>15</v>
      </c>
      <c r="E13" s="14">
        <v>1295</v>
      </c>
      <c r="F13" s="8">
        <f t="shared" si="0"/>
        <v>20720000</v>
      </c>
      <c r="G13" s="14">
        <v>1297</v>
      </c>
      <c r="H13" s="8">
        <f t="shared" si="1"/>
        <v>20752000</v>
      </c>
      <c r="I13" s="9">
        <f t="shared" si="2"/>
        <v>13</v>
      </c>
      <c r="J13" s="10">
        <f t="shared" si="3"/>
        <v>9600</v>
      </c>
    </row>
    <row r="14" spans="2:10" ht="17.25" thickTop="1" x14ac:dyDescent="0.3">
      <c r="B14" s="24" t="s">
        <v>20</v>
      </c>
      <c r="C14" s="24"/>
      <c r="D14" s="15">
        <f t="shared" ref="D14:J14" si="4">SUM(D5:D13)</f>
        <v>779</v>
      </c>
      <c r="E14" s="15">
        <f t="shared" si="4"/>
        <v>9592</v>
      </c>
      <c r="F14" s="16">
        <f t="shared" si="4"/>
        <v>1107485000</v>
      </c>
      <c r="G14" s="15">
        <f t="shared" si="4"/>
        <v>8808</v>
      </c>
      <c r="H14" s="16">
        <f t="shared" si="4"/>
        <v>928848000</v>
      </c>
      <c r="I14" s="15">
        <f t="shared" si="4"/>
        <v>1563</v>
      </c>
      <c r="J14" s="16">
        <f t="shared" si="4"/>
        <v>-53591100</v>
      </c>
    </row>
  </sheetData>
  <mergeCells count="1">
    <mergeCell ref="B14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C20" sqref="C20"/>
    </sheetView>
  </sheetViews>
  <sheetFormatPr defaultRowHeight="16.5" x14ac:dyDescent="0.3"/>
  <cols>
    <col min="1" max="1" width="2.625" customWidth="1"/>
    <col min="2" max="2" width="17" customWidth="1"/>
    <col min="3" max="8" width="14.125" customWidth="1"/>
  </cols>
  <sheetData>
    <row r="2" spans="2:8" ht="20.25" x14ac:dyDescent="0.3">
      <c r="B2" s="23" t="s">
        <v>22</v>
      </c>
    </row>
    <row r="4" spans="2:8" x14ac:dyDescent="0.3">
      <c r="B4" s="25" t="s">
        <v>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</row>
    <row r="5" spans="2:8" ht="17.25" thickBot="1" x14ac:dyDescent="0.35">
      <c r="B5" s="26"/>
      <c r="C5" s="18" t="s">
        <v>29</v>
      </c>
      <c r="D5" s="19">
        <v>103</v>
      </c>
      <c r="E5" s="19">
        <v>71</v>
      </c>
      <c r="F5" s="19">
        <v>110</v>
      </c>
      <c r="G5" s="19">
        <v>120</v>
      </c>
      <c r="H5" s="19">
        <v>53</v>
      </c>
    </row>
    <row r="6" spans="2:8" ht="17.25" thickTop="1" x14ac:dyDescent="0.3">
      <c r="B6" s="20" t="s">
        <v>10</v>
      </c>
      <c r="C6" s="6">
        <v>87000</v>
      </c>
      <c r="D6" s="21">
        <f>$C6*D$5</f>
        <v>8961000</v>
      </c>
      <c r="E6" s="21">
        <f t="shared" ref="E6:H14" si="0">$C6*E$5</f>
        <v>6177000</v>
      </c>
      <c r="F6" s="21">
        <f t="shared" si="0"/>
        <v>9570000</v>
      </c>
      <c r="G6" s="21">
        <f t="shared" si="0"/>
        <v>10440000</v>
      </c>
      <c r="H6" s="21">
        <f t="shared" si="0"/>
        <v>4611000</v>
      </c>
    </row>
    <row r="7" spans="2:8" x14ac:dyDescent="0.3">
      <c r="B7" s="5" t="s">
        <v>34</v>
      </c>
      <c r="C7" s="11">
        <v>81000</v>
      </c>
      <c r="D7" s="21">
        <f t="shared" ref="D7:D14" si="1">$C7*D$5</f>
        <v>8343000</v>
      </c>
      <c r="E7" s="21">
        <f t="shared" si="0"/>
        <v>5751000</v>
      </c>
      <c r="F7" s="21">
        <f t="shared" si="0"/>
        <v>8910000</v>
      </c>
      <c r="G7" s="21">
        <f t="shared" si="0"/>
        <v>9720000</v>
      </c>
      <c r="H7" s="21">
        <f t="shared" si="0"/>
        <v>4293000</v>
      </c>
    </row>
    <row r="8" spans="2:8" x14ac:dyDescent="0.3">
      <c r="B8" s="5" t="s">
        <v>30</v>
      </c>
      <c r="C8" s="11">
        <v>415000</v>
      </c>
      <c r="D8" s="21">
        <f t="shared" si="1"/>
        <v>42745000</v>
      </c>
      <c r="E8" s="21">
        <f t="shared" si="0"/>
        <v>29465000</v>
      </c>
      <c r="F8" s="21">
        <f t="shared" si="0"/>
        <v>45650000</v>
      </c>
      <c r="G8" s="21">
        <f t="shared" si="0"/>
        <v>49800000</v>
      </c>
      <c r="H8" s="21">
        <f t="shared" si="0"/>
        <v>21995000</v>
      </c>
    </row>
    <row r="9" spans="2:8" x14ac:dyDescent="0.3">
      <c r="B9" s="5" t="s">
        <v>31</v>
      </c>
      <c r="C9" s="11">
        <v>240000</v>
      </c>
      <c r="D9" s="21">
        <f t="shared" si="1"/>
        <v>24720000</v>
      </c>
      <c r="E9" s="21">
        <f t="shared" si="0"/>
        <v>17040000</v>
      </c>
      <c r="F9" s="21">
        <f t="shared" si="0"/>
        <v>26400000</v>
      </c>
      <c r="G9" s="21">
        <f t="shared" si="0"/>
        <v>28800000</v>
      </c>
      <c r="H9" s="21">
        <f t="shared" si="0"/>
        <v>12720000</v>
      </c>
    </row>
    <row r="10" spans="2:8" x14ac:dyDescent="0.3">
      <c r="B10" s="5" t="s">
        <v>32</v>
      </c>
      <c r="C10" s="11">
        <v>56000</v>
      </c>
      <c r="D10" s="21">
        <f t="shared" si="1"/>
        <v>5768000</v>
      </c>
      <c r="E10" s="21">
        <f t="shared" si="0"/>
        <v>3976000</v>
      </c>
      <c r="F10" s="21">
        <f t="shared" si="0"/>
        <v>6160000</v>
      </c>
      <c r="G10" s="21">
        <f t="shared" si="0"/>
        <v>6720000</v>
      </c>
      <c r="H10" s="21">
        <f t="shared" si="0"/>
        <v>2968000</v>
      </c>
    </row>
    <row r="11" spans="2:8" x14ac:dyDescent="0.3">
      <c r="B11" s="5" t="s">
        <v>33</v>
      </c>
      <c r="C11" s="11">
        <v>120000</v>
      </c>
      <c r="D11" s="21">
        <f t="shared" si="1"/>
        <v>12360000</v>
      </c>
      <c r="E11" s="21">
        <f t="shared" si="0"/>
        <v>8520000</v>
      </c>
      <c r="F11" s="21">
        <f t="shared" si="0"/>
        <v>13200000</v>
      </c>
      <c r="G11" s="21">
        <f t="shared" si="0"/>
        <v>14400000</v>
      </c>
      <c r="H11" s="21">
        <f t="shared" si="0"/>
        <v>6360000</v>
      </c>
    </row>
    <row r="12" spans="2:8" x14ac:dyDescent="0.3">
      <c r="B12" s="5" t="s">
        <v>15</v>
      </c>
      <c r="C12" s="11">
        <v>20000</v>
      </c>
      <c r="D12" s="21">
        <f t="shared" si="1"/>
        <v>2060000</v>
      </c>
      <c r="E12" s="21">
        <f t="shared" si="0"/>
        <v>1420000</v>
      </c>
      <c r="F12" s="21">
        <f t="shared" si="0"/>
        <v>2200000</v>
      </c>
      <c r="G12" s="21">
        <f t="shared" si="0"/>
        <v>2400000</v>
      </c>
      <c r="H12" s="21">
        <f t="shared" si="0"/>
        <v>1060000</v>
      </c>
    </row>
    <row r="13" spans="2:8" x14ac:dyDescent="0.3">
      <c r="B13" s="5" t="s">
        <v>35</v>
      </c>
      <c r="C13" s="11">
        <v>12000</v>
      </c>
      <c r="D13" s="21">
        <f t="shared" si="1"/>
        <v>1236000</v>
      </c>
      <c r="E13" s="21">
        <f t="shared" si="0"/>
        <v>852000</v>
      </c>
      <c r="F13" s="21">
        <f t="shared" si="0"/>
        <v>1320000</v>
      </c>
      <c r="G13" s="21">
        <f t="shared" si="0"/>
        <v>1440000</v>
      </c>
      <c r="H13" s="21">
        <f t="shared" si="0"/>
        <v>636000</v>
      </c>
    </row>
    <row r="14" spans="2:8" ht="17.25" thickBot="1" x14ac:dyDescent="0.35">
      <c r="B14" s="12" t="s">
        <v>17</v>
      </c>
      <c r="C14" s="13">
        <v>16000</v>
      </c>
      <c r="D14" s="21">
        <f t="shared" si="1"/>
        <v>1648000</v>
      </c>
      <c r="E14" s="21">
        <f t="shared" si="0"/>
        <v>1136000</v>
      </c>
      <c r="F14" s="21">
        <f t="shared" si="0"/>
        <v>1760000</v>
      </c>
      <c r="G14" s="21">
        <f t="shared" si="0"/>
        <v>1920000</v>
      </c>
      <c r="H14" s="21">
        <f t="shared" si="0"/>
        <v>848000</v>
      </c>
    </row>
    <row r="15" spans="2:8" ht="17.25" thickTop="1" x14ac:dyDescent="0.3">
      <c r="B15" s="24" t="s">
        <v>21</v>
      </c>
      <c r="C15" s="24"/>
      <c r="D15" s="22">
        <f>AVERAGE(D6:D14)</f>
        <v>11982333.333333334</v>
      </c>
      <c r="E15" s="22">
        <f t="shared" ref="E15:H15" si="2">AVERAGE(E6:E14)</f>
        <v>8259666.666666667</v>
      </c>
      <c r="F15" s="22">
        <f t="shared" si="2"/>
        <v>12796666.666666666</v>
      </c>
      <c r="G15" s="22">
        <f t="shared" si="2"/>
        <v>13960000</v>
      </c>
      <c r="H15" s="22">
        <f t="shared" si="2"/>
        <v>6165666.666666667</v>
      </c>
    </row>
  </sheetData>
  <mergeCells count="2">
    <mergeCell ref="B4:B5"/>
    <mergeCell ref="B15:C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매출이익</vt:lpstr>
      <vt:lpstr>수출현황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2017-07-31T06:32:13Z</dcterms:created>
  <dcterms:modified xsi:type="dcterms:W3CDTF">2017-07-31T09:21:46Z</dcterms:modified>
</cp:coreProperties>
</file>