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1회\"/>
    </mc:Choice>
  </mc:AlternateContent>
  <bookViews>
    <workbookView xWindow="0" yWindow="0" windowWidth="15360" windowHeight="8070"/>
  </bookViews>
  <sheets>
    <sheet name="주문내역" sheetId="1" r:id="rId1"/>
    <sheet name="할인정보" sheetId="2" r:id="rId2"/>
    <sheet name="거래처별 누적주문량" sheetId="7" r:id="rId3"/>
    <sheet name="장비대금계산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4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<sst xmlns="http://schemas.openxmlformats.org/spreadsheetml/2006/main" count="57" uniqueCount="53">
  <si>
    <t>주문량</t>
    <phoneticPr fontId="1" type="noConversion"/>
  </si>
  <si>
    <t>할인율(%)</t>
    <phoneticPr fontId="1" type="noConversion"/>
  </si>
  <si>
    <t>할인정보</t>
    <phoneticPr fontId="1" type="noConversion"/>
  </si>
  <si>
    <t>G970123</t>
  </si>
  <si>
    <t>G980126</t>
  </si>
  <si>
    <t>G980124</t>
  </si>
  <si>
    <t>G970127</t>
  </si>
  <si>
    <t>G980122</t>
  </si>
  <si>
    <t>G970126</t>
  </si>
  <si>
    <t>G980132</t>
  </si>
  <si>
    <t>G010023</t>
  </si>
  <si>
    <t>G010026</t>
  </si>
  <si>
    <t>G970117</t>
  </si>
  <si>
    <t>G970110</t>
  </si>
  <si>
    <t>G970111</t>
  </si>
  <si>
    <t>G970113</t>
  </si>
  <si>
    <t>G970112</t>
  </si>
  <si>
    <t>G970121</t>
  </si>
  <si>
    <t>거래처코드</t>
    <phoneticPr fontId="1" type="noConversion"/>
  </si>
  <si>
    <t>거래처명</t>
    <phoneticPr fontId="1" type="noConversion"/>
  </si>
  <si>
    <t>TGIF</t>
  </si>
  <si>
    <t>엘르</t>
  </si>
  <si>
    <t>세일상사</t>
  </si>
  <si>
    <t>신세계통상</t>
  </si>
  <si>
    <t>오성통상</t>
  </si>
  <si>
    <t>동도교역</t>
  </si>
  <si>
    <t>경성트레이딩</t>
  </si>
  <si>
    <t>경동무역</t>
  </si>
  <si>
    <t>베네디스유통</t>
  </si>
  <si>
    <t>미성백화점</t>
  </si>
  <si>
    <t>서주무역</t>
  </si>
  <si>
    <t>극동무역</t>
  </si>
  <si>
    <t>성신교역</t>
  </si>
  <si>
    <t>동광통상</t>
  </si>
  <si>
    <t>광성교역</t>
  </si>
  <si>
    <t>등급조정</t>
    <phoneticPr fontId="1" type="noConversion"/>
  </si>
  <si>
    <t>누적주문량</t>
    <phoneticPr fontId="1" type="noConversion"/>
  </si>
  <si>
    <t>장미백화점</t>
    <phoneticPr fontId="1" type="noConversion"/>
  </si>
  <si>
    <t>아성교역</t>
    <phoneticPr fontId="1" type="noConversion"/>
  </si>
  <si>
    <t>태흥무역</t>
    <phoneticPr fontId="1" type="noConversion"/>
  </si>
  <si>
    <t>금액</t>
    <phoneticPr fontId="1" type="noConversion"/>
  </si>
  <si>
    <t>개시연도</t>
    <phoneticPr fontId="1" type="noConversion"/>
  </si>
  <si>
    <t>개시일자</t>
    <phoneticPr fontId="1" type="noConversion"/>
  </si>
  <si>
    <t>결제금액</t>
    <phoneticPr fontId="1" type="noConversion"/>
  </si>
  <si>
    <t>총대여금액</t>
    <phoneticPr fontId="1" type="noConversion"/>
  </si>
  <si>
    <t>대여기간(년)</t>
    <phoneticPr fontId="1" type="noConversion"/>
  </si>
  <si>
    <t>계약금</t>
    <phoneticPr fontId="1" type="noConversion"/>
  </si>
  <si>
    <t>결제 금액</t>
    <phoneticPr fontId="1" type="noConversion"/>
  </si>
  <si>
    <t>대여금액</t>
    <phoneticPr fontId="1" type="noConversion"/>
  </si>
  <si>
    <t>부가세</t>
    <phoneticPr fontId="1" type="noConversion"/>
  </si>
  <si>
    <t>장비 대여 금액 계산</t>
    <phoneticPr fontId="1" type="noConversion"/>
  </si>
  <si>
    <t>11월 주문량</t>
    <phoneticPr fontId="1" type="noConversion"/>
  </si>
  <si>
    <t>연이자율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</si>
</sst>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₩&quot;#,##0;[Red]\-&quot;₩&quot;#,##0"/>
    <numFmt numFmtId="176" formatCode="#,##0_ "/>
    <numFmt numFmtId="177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7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7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6" fontId="6" fillId="0" borderId="2" xfId="0" applyNumberFormat="1" applyFont="1" applyBorder="1">
      <alignment vertical="center"/>
    </xf>
    <xf numFmtId="9" fontId="0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>
      <selection activeCell="B8" sqref="B8"/>
    </sheetView>
  </sheetViews>
  <sheetFormatPr defaultRowHeight="16.5" x14ac:dyDescent="0.3"/>
  <cols>
    <col min="1" max="1" width="13" customWidth="1"/>
    <col min="2" max="2" width="9.25" bestFit="1" customWidth="1"/>
    <col min="3" max="3" width="10.375" customWidth="1"/>
    <col min="4" max="4" width="13.75" bestFit="1" customWidth="1"/>
    <col min="5" max="9" width="12.25" customWidth="1"/>
    <col min="10" max="10" width="10" customWidth="1"/>
  </cols>
  <sheetData>
    <row r="2" spans="1:10" x14ac:dyDescent="0.3">
      <c r="A2" s="5" t="s">
        <v>42</v>
      </c>
      <c r="B2" s="5" t="s">
        <v>41</v>
      </c>
      <c r="C2" s="5" t="s">
        <v>18</v>
      </c>
      <c r="D2" s="5" t="s">
        <v>19</v>
      </c>
      <c r="E2" s="5" t="s">
        <v>36</v>
      </c>
      <c r="F2" s="5" t="s">
        <v>51</v>
      </c>
      <c r="G2" s="5" t="s">
        <v>40</v>
      </c>
      <c r="H2" s="5" t="s">
        <v>1</v>
      </c>
      <c r="I2" s="5" t="s">
        <v>43</v>
      </c>
      <c r="J2" s="5" t="s">
        <v>35</v>
      </c>
    </row>
    <row r="3" spans="1:10" x14ac:dyDescent="0.3">
      <c r="A3" s="6">
        <v>42315</v>
      </c>
      <c r="B3" s="8">
        <f>YEAR(A3)</f>
        <v>2015</v>
      </c>
      <c r="C3" s="1" t="s">
        <v>3</v>
      </c>
      <c r="D3" s="1" t="s">
        <v>22</v>
      </c>
      <c r="E3" s="8">
        <v>53</v>
      </c>
      <c r="F3" s="9">
        <v>72</v>
      </c>
      <c r="G3" s="7">
        <v>1000</v>
      </c>
      <c r="H3" s="17"/>
      <c r="I3" s="7">
        <f t="shared" ref="I3:I20" si="0">F3*G3*(1-H3)</f>
        <v>72000</v>
      </c>
      <c r="J3" s="1"/>
    </row>
    <row r="4" spans="1:10" x14ac:dyDescent="0.3">
      <c r="A4" s="6">
        <v>42012</v>
      </c>
      <c r="B4" s="8">
        <f t="shared" ref="B4:B20" si="1">YEAR(A4)</f>
        <v>2015</v>
      </c>
      <c r="C4" s="1" t="s">
        <v>4</v>
      </c>
      <c r="D4" s="1" t="s">
        <v>37</v>
      </c>
      <c r="E4" s="8">
        <v>29</v>
      </c>
      <c r="F4" s="9">
        <v>95</v>
      </c>
      <c r="G4" s="7">
        <v>9000</v>
      </c>
      <c r="H4" s="17"/>
      <c r="I4" s="7">
        <f t="shared" si="0"/>
        <v>855000</v>
      </c>
      <c r="J4" s="1"/>
    </row>
    <row r="5" spans="1:10" x14ac:dyDescent="0.3">
      <c r="A5" s="6">
        <v>40644</v>
      </c>
      <c r="B5" s="8">
        <f t="shared" si="1"/>
        <v>2011</v>
      </c>
      <c r="C5" s="1" t="s">
        <v>5</v>
      </c>
      <c r="D5" s="1" t="s">
        <v>23</v>
      </c>
      <c r="E5" s="8">
        <v>55</v>
      </c>
      <c r="F5" s="9">
        <v>76</v>
      </c>
      <c r="G5" s="7">
        <v>64000</v>
      </c>
      <c r="H5" s="17"/>
      <c r="I5" s="7">
        <f t="shared" si="0"/>
        <v>4864000</v>
      </c>
      <c r="J5" s="1"/>
    </row>
    <row r="6" spans="1:10" x14ac:dyDescent="0.3">
      <c r="A6" s="6">
        <v>40735</v>
      </c>
      <c r="B6" s="8">
        <f t="shared" si="1"/>
        <v>2011</v>
      </c>
      <c r="C6" s="1" t="s">
        <v>6</v>
      </c>
      <c r="D6" s="1" t="s">
        <v>24</v>
      </c>
      <c r="E6" s="8">
        <v>87</v>
      </c>
      <c r="F6" s="9">
        <v>75</v>
      </c>
      <c r="G6" s="7">
        <v>162000</v>
      </c>
      <c r="H6" s="17"/>
      <c r="I6" s="7">
        <f t="shared" si="0"/>
        <v>12150000</v>
      </c>
      <c r="J6" s="1"/>
    </row>
    <row r="7" spans="1:10" x14ac:dyDescent="0.3">
      <c r="A7" s="6">
        <v>41863</v>
      </c>
      <c r="B7" s="8">
        <f t="shared" si="1"/>
        <v>2014</v>
      </c>
      <c r="C7" s="1" t="s">
        <v>7</v>
      </c>
      <c r="D7" s="1" t="s">
        <v>20</v>
      </c>
      <c r="E7" s="8">
        <v>69</v>
      </c>
      <c r="F7" s="9">
        <v>55</v>
      </c>
      <c r="G7" s="7">
        <v>1000</v>
      </c>
      <c r="H7" s="17"/>
      <c r="I7" s="7">
        <f t="shared" si="0"/>
        <v>55000</v>
      </c>
      <c r="J7" s="1"/>
    </row>
    <row r="8" spans="1:10" x14ac:dyDescent="0.3">
      <c r="A8" s="6">
        <v>42687</v>
      </c>
      <c r="B8" s="8">
        <f t="shared" si="1"/>
        <v>2016</v>
      </c>
      <c r="C8" s="1" t="s">
        <v>8</v>
      </c>
      <c r="D8" s="1" t="s">
        <v>25</v>
      </c>
      <c r="E8" s="8">
        <v>79</v>
      </c>
      <c r="F8" s="9">
        <v>91</v>
      </c>
      <c r="G8" s="7">
        <v>361000</v>
      </c>
      <c r="H8" s="17"/>
      <c r="I8" s="7">
        <f t="shared" si="0"/>
        <v>32851000</v>
      </c>
      <c r="J8" s="1"/>
    </row>
    <row r="9" spans="1:10" x14ac:dyDescent="0.3">
      <c r="A9" s="6">
        <v>41257</v>
      </c>
      <c r="B9" s="8">
        <f t="shared" si="1"/>
        <v>2012</v>
      </c>
      <c r="C9" s="1" t="s">
        <v>9</v>
      </c>
      <c r="D9" s="1" t="s">
        <v>26</v>
      </c>
      <c r="E9" s="8">
        <v>81</v>
      </c>
      <c r="F9" s="9">
        <v>67</v>
      </c>
      <c r="G9" s="7">
        <v>54000</v>
      </c>
      <c r="H9" s="17"/>
      <c r="I9" s="7">
        <f t="shared" si="0"/>
        <v>3618000</v>
      </c>
      <c r="J9" s="1"/>
    </row>
    <row r="10" spans="1:10" x14ac:dyDescent="0.3">
      <c r="A10" s="6">
        <v>41685</v>
      </c>
      <c r="B10" s="8">
        <f t="shared" si="1"/>
        <v>2014</v>
      </c>
      <c r="C10" s="1" t="s">
        <v>10</v>
      </c>
      <c r="D10" s="1" t="s">
        <v>39</v>
      </c>
      <c r="E10" s="8">
        <v>186</v>
      </c>
      <c r="F10" s="9">
        <v>67</v>
      </c>
      <c r="G10" s="7">
        <v>42000</v>
      </c>
      <c r="H10" s="17"/>
      <c r="I10" s="7">
        <f t="shared" si="0"/>
        <v>2814000</v>
      </c>
      <c r="J10" s="1"/>
    </row>
    <row r="11" spans="1:10" x14ac:dyDescent="0.3">
      <c r="A11" s="6">
        <v>41047</v>
      </c>
      <c r="B11" s="8">
        <f t="shared" si="1"/>
        <v>2012</v>
      </c>
      <c r="C11" s="1" t="s">
        <v>11</v>
      </c>
      <c r="D11" s="1" t="s">
        <v>27</v>
      </c>
      <c r="E11" s="8">
        <v>57</v>
      </c>
      <c r="F11" s="9">
        <v>67</v>
      </c>
      <c r="G11" s="7">
        <v>37000</v>
      </c>
      <c r="H11" s="17"/>
      <c r="I11" s="7">
        <f t="shared" si="0"/>
        <v>2479000</v>
      </c>
      <c r="J11" s="1"/>
    </row>
    <row r="12" spans="1:10" x14ac:dyDescent="0.3">
      <c r="A12" s="6">
        <v>41597</v>
      </c>
      <c r="B12" s="8">
        <f t="shared" si="1"/>
        <v>2013</v>
      </c>
      <c r="C12" s="1" t="s">
        <v>12</v>
      </c>
      <c r="D12" s="1" t="s">
        <v>38</v>
      </c>
      <c r="E12" s="8">
        <v>62</v>
      </c>
      <c r="F12" s="9">
        <v>32</v>
      </c>
      <c r="G12" s="7">
        <v>35000</v>
      </c>
      <c r="H12" s="17"/>
      <c r="I12" s="7">
        <f t="shared" si="0"/>
        <v>1120000</v>
      </c>
      <c r="J12" s="1"/>
    </row>
    <row r="13" spans="1:10" x14ac:dyDescent="0.3">
      <c r="A13" s="6">
        <v>41141</v>
      </c>
      <c r="B13" s="8">
        <f t="shared" si="1"/>
        <v>2012</v>
      </c>
      <c r="C13" s="1" t="s">
        <v>5</v>
      </c>
      <c r="D13" s="1" t="s">
        <v>21</v>
      </c>
      <c r="E13" s="8">
        <v>54</v>
      </c>
      <c r="F13" s="9">
        <v>76</v>
      </c>
      <c r="G13" s="7">
        <v>20000</v>
      </c>
      <c r="H13" s="17"/>
      <c r="I13" s="7">
        <f t="shared" si="0"/>
        <v>1520000</v>
      </c>
      <c r="J13" s="1"/>
    </row>
    <row r="14" spans="1:10" x14ac:dyDescent="0.3">
      <c r="A14" s="6">
        <v>40564</v>
      </c>
      <c r="B14" s="8">
        <f t="shared" si="1"/>
        <v>2011</v>
      </c>
      <c r="C14" s="1" t="s">
        <v>13</v>
      </c>
      <c r="D14" s="1" t="s">
        <v>28</v>
      </c>
      <c r="E14" s="8">
        <v>46</v>
      </c>
      <c r="F14" s="9">
        <v>85</v>
      </c>
      <c r="G14" s="7">
        <v>288000</v>
      </c>
      <c r="H14" s="17"/>
      <c r="I14" s="7">
        <f t="shared" si="0"/>
        <v>24480000</v>
      </c>
      <c r="J14" s="1"/>
    </row>
    <row r="15" spans="1:10" x14ac:dyDescent="0.3">
      <c r="A15" s="6">
        <v>41965</v>
      </c>
      <c r="B15" s="8">
        <f t="shared" si="1"/>
        <v>2014</v>
      </c>
      <c r="C15" s="1" t="s">
        <v>14</v>
      </c>
      <c r="D15" s="1" t="s">
        <v>29</v>
      </c>
      <c r="E15" s="8">
        <v>72</v>
      </c>
      <c r="F15" s="9">
        <v>84</v>
      </c>
      <c r="G15" s="7">
        <v>132000</v>
      </c>
      <c r="H15" s="17"/>
      <c r="I15" s="7">
        <f t="shared" si="0"/>
        <v>11088000</v>
      </c>
      <c r="J15" s="1"/>
    </row>
    <row r="16" spans="1:10" x14ac:dyDescent="0.3">
      <c r="A16" s="6">
        <v>42269</v>
      </c>
      <c r="B16" s="8">
        <f t="shared" si="1"/>
        <v>2015</v>
      </c>
      <c r="C16" s="1" t="s">
        <v>15</v>
      </c>
      <c r="D16" s="1" t="s">
        <v>30</v>
      </c>
      <c r="E16" s="8">
        <v>72</v>
      </c>
      <c r="F16" s="9">
        <v>75</v>
      </c>
      <c r="G16" s="7">
        <v>183000</v>
      </c>
      <c r="H16" s="17"/>
      <c r="I16" s="7">
        <f t="shared" si="0"/>
        <v>13725000</v>
      </c>
      <c r="J16" s="1"/>
    </row>
    <row r="17" spans="1:10" x14ac:dyDescent="0.3">
      <c r="A17" s="6">
        <v>40811</v>
      </c>
      <c r="B17" s="8">
        <f t="shared" si="1"/>
        <v>2011</v>
      </c>
      <c r="C17" s="1" t="s">
        <v>16</v>
      </c>
      <c r="D17" s="1" t="s">
        <v>31</v>
      </c>
      <c r="E17" s="8">
        <v>56</v>
      </c>
      <c r="F17" s="9">
        <v>82</v>
      </c>
      <c r="G17" s="7">
        <v>96000</v>
      </c>
      <c r="H17" s="17"/>
      <c r="I17" s="7">
        <f t="shared" si="0"/>
        <v>7872000</v>
      </c>
      <c r="J17" s="1"/>
    </row>
    <row r="18" spans="1:10" x14ac:dyDescent="0.3">
      <c r="A18" s="6">
        <v>41696</v>
      </c>
      <c r="B18" s="8">
        <f t="shared" si="1"/>
        <v>2014</v>
      </c>
      <c r="C18" s="1" t="s">
        <v>11</v>
      </c>
      <c r="D18" s="1" t="s">
        <v>32</v>
      </c>
      <c r="E18" s="8">
        <v>61</v>
      </c>
      <c r="F18" s="9">
        <v>67</v>
      </c>
      <c r="G18" s="7">
        <v>31000</v>
      </c>
      <c r="H18" s="17"/>
      <c r="I18" s="7">
        <f t="shared" si="0"/>
        <v>2077000</v>
      </c>
      <c r="J18" s="1"/>
    </row>
    <row r="19" spans="1:10" x14ac:dyDescent="0.3">
      <c r="A19" s="6">
        <v>42577</v>
      </c>
      <c r="B19" s="8">
        <f t="shared" si="1"/>
        <v>2016</v>
      </c>
      <c r="C19" s="1" t="s">
        <v>17</v>
      </c>
      <c r="D19" s="1" t="s">
        <v>33</v>
      </c>
      <c r="E19" s="8">
        <v>51</v>
      </c>
      <c r="F19" s="9">
        <v>87</v>
      </c>
      <c r="G19" s="7">
        <v>72000</v>
      </c>
      <c r="H19" s="17"/>
      <c r="I19" s="7">
        <f t="shared" si="0"/>
        <v>6264000</v>
      </c>
      <c r="J19" s="1"/>
    </row>
    <row r="20" spans="1:10" x14ac:dyDescent="0.3">
      <c r="A20" s="6">
        <v>42274</v>
      </c>
      <c r="B20" s="8">
        <f t="shared" si="1"/>
        <v>2015</v>
      </c>
      <c r="C20" s="1" t="s">
        <v>7</v>
      </c>
      <c r="D20" s="1" t="s">
        <v>34</v>
      </c>
      <c r="E20" s="8">
        <v>35</v>
      </c>
      <c r="F20" s="9">
        <v>55</v>
      </c>
      <c r="G20" s="7">
        <v>22000</v>
      </c>
      <c r="H20" s="17"/>
      <c r="I20" s="7">
        <f t="shared" si="0"/>
        <v>1210000</v>
      </c>
      <c r="J20" s="1"/>
    </row>
  </sheetData>
  <sortState ref="A3:J20">
    <sortCondition ref="A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G11" sqref="G11"/>
    </sheetView>
  </sheetViews>
  <sheetFormatPr defaultRowHeight="16.5" x14ac:dyDescent="0.3"/>
  <cols>
    <col min="2" max="3" width="10.25" customWidth="1"/>
  </cols>
  <sheetData>
    <row r="1" spans="2:3" ht="28.5" customHeight="1" x14ac:dyDescent="0.3">
      <c r="B1" s="18" t="s">
        <v>2</v>
      </c>
      <c r="C1" s="18"/>
    </row>
    <row r="2" spans="2:3" ht="10.5" customHeight="1" x14ac:dyDescent="0.3"/>
    <row r="3" spans="2:3" x14ac:dyDescent="0.3">
      <c r="B3" s="4" t="s">
        <v>0</v>
      </c>
      <c r="C3" s="4" t="s">
        <v>1</v>
      </c>
    </row>
    <row r="4" spans="2:3" x14ac:dyDescent="0.3">
      <c r="B4" s="2">
        <v>0</v>
      </c>
      <c r="C4" s="3">
        <v>0.05</v>
      </c>
    </row>
    <row r="5" spans="2:3" x14ac:dyDescent="0.3">
      <c r="B5" s="2">
        <v>50</v>
      </c>
      <c r="C5" s="3">
        <v>7.0000000000000007E-2</v>
      </c>
    </row>
    <row r="6" spans="2:3" x14ac:dyDescent="0.3">
      <c r="B6" s="2">
        <v>100</v>
      </c>
      <c r="C6" s="3">
        <v>0.1</v>
      </c>
    </row>
    <row r="7" spans="2:3" x14ac:dyDescent="0.3">
      <c r="B7" s="2">
        <v>150</v>
      </c>
      <c r="C7" s="3">
        <v>0.15</v>
      </c>
    </row>
    <row r="8" spans="2:3" x14ac:dyDescent="0.3">
      <c r="B8" s="2">
        <v>200</v>
      </c>
      <c r="C8" s="3">
        <v>0.2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B4" sqref="B4"/>
    </sheetView>
  </sheetViews>
  <sheetFormatPr defaultRowHeight="16.5" x14ac:dyDescent="0.3"/>
  <cols>
    <col min="1" max="1" width="2.625" style="10" customWidth="1"/>
    <col min="2" max="2" width="15" style="10" customWidth="1"/>
    <col min="3" max="3" width="11" style="10" bestFit="1" customWidth="1"/>
    <col min="4" max="4" width="9" style="10"/>
    <col min="5" max="5" width="11.25" style="10" bestFit="1" customWidth="1"/>
    <col min="6" max="6" width="13.625" style="10" bestFit="1" customWidth="1"/>
    <col min="7" max="16384" width="9" style="10"/>
  </cols>
  <sheetData>
    <row r="1" spans="2:6" ht="32.25" customHeight="1" x14ac:dyDescent="0.3">
      <c r="B1" s="19" t="s">
        <v>50</v>
      </c>
      <c r="C1" s="19"/>
      <c r="D1" s="19"/>
      <c r="E1" s="19"/>
      <c r="F1" s="19"/>
    </row>
    <row r="3" spans="2:6" x14ac:dyDescent="0.3">
      <c r="B3" s="20" t="s">
        <v>52</v>
      </c>
      <c r="C3" s="12">
        <v>4.4999999999999998E-2</v>
      </c>
      <c r="E3" s="11" t="s">
        <v>48</v>
      </c>
      <c r="F3" s="13">
        <v>15000000</v>
      </c>
    </row>
    <row r="4" spans="2:6" x14ac:dyDescent="0.3">
      <c r="B4" s="11" t="s">
        <v>45</v>
      </c>
      <c r="C4" s="10">
        <v>5</v>
      </c>
      <c r="E4" s="11" t="s">
        <v>49</v>
      </c>
      <c r="F4" s="13">
        <f>F3*10%</f>
        <v>1500000</v>
      </c>
    </row>
    <row r="5" spans="2:6" x14ac:dyDescent="0.3">
      <c r="B5" s="11" t="s">
        <v>46</v>
      </c>
      <c r="C5" s="13">
        <v>1000000</v>
      </c>
      <c r="E5" s="14" t="s">
        <v>44</v>
      </c>
      <c r="F5" s="15">
        <f>F3+F4</f>
        <v>16500000</v>
      </c>
    </row>
    <row r="7" spans="2:6" x14ac:dyDescent="0.3">
      <c r="B7" s="14" t="s">
        <v>47</v>
      </c>
      <c r="C7" s="16"/>
    </row>
  </sheetData>
  <mergeCells count="1">
    <mergeCell ref="B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주문내역</vt:lpstr>
      <vt:lpstr>할인정보</vt:lpstr>
      <vt:lpstr>거래처별 누적주문량</vt:lpstr>
      <vt:lpstr>장비대금계산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2017-09-08T08:11:49Z</dcterms:created>
  <dcterms:modified xsi:type="dcterms:W3CDTF">2017-09-24T18:16:01Z</dcterms:modified>
</cp:coreProperties>
</file>