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2회\"/>
    </mc:Choice>
  </mc:AlternateContent>
  <bookViews>
    <workbookView xWindow="0" yWindow="0" windowWidth="15360" windowHeight="8070"/>
  </bookViews>
  <sheets>
    <sheet name="손익분기점" sheetId="2" r:id="rId1"/>
    <sheet name="경기도지점 실적" sheetId="3" r:id="rId2"/>
    <sheet name="매출통합" sheetId="4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D13" i="3"/>
  <c r="C13" i="3"/>
  <c r="B13" i="3"/>
  <c r="F13" i="3"/>
  <c r="D4" i="2" l="1"/>
  <c r="J4" i="2"/>
  <c r="K4" i="2" s="1"/>
  <c r="K7" i="2"/>
  <c r="J5" i="2"/>
  <c r="K5" i="2" s="1"/>
  <c r="J6" i="2"/>
  <c r="K6" i="2" s="1"/>
  <c r="J7" i="2"/>
  <c r="J8" i="2"/>
  <c r="K8" i="2" s="1"/>
  <c r="F5" i="2"/>
  <c r="H5" i="2" s="1"/>
  <c r="F6" i="2"/>
  <c r="H6" i="2" s="1"/>
  <c r="F7" i="2"/>
  <c r="H7" i="2" s="1"/>
  <c r="F8" i="2"/>
  <c r="H8" i="2" s="1"/>
  <c r="D5" i="2"/>
  <c r="D6" i="2"/>
  <c r="D7" i="2"/>
  <c r="D8" i="2"/>
  <c r="F4" i="2"/>
  <c r="H4" i="2" s="1"/>
  <c r="I4" i="2" l="1"/>
  <c r="I8" i="2"/>
  <c r="I5" i="2"/>
  <c r="I7" i="2"/>
  <c r="I6" i="2"/>
</calcChain>
</file>

<file path=xl/sharedStrings.xml><?xml version="1.0" encoding="utf-8"?>
<sst xmlns="http://schemas.openxmlformats.org/spreadsheetml/2006/main" count="73" uniqueCount="48">
  <si>
    <t>상품</t>
    <phoneticPr fontId="2" type="noConversion"/>
  </si>
  <si>
    <t>A001</t>
    <phoneticPr fontId="2" type="noConversion"/>
  </si>
  <si>
    <t>A002</t>
  </si>
  <si>
    <t>A003</t>
  </si>
  <si>
    <t>A004</t>
  </si>
  <si>
    <t>A005</t>
  </si>
  <si>
    <t>가격</t>
    <phoneticPr fontId="2" type="noConversion"/>
  </si>
  <si>
    <t>판매수량</t>
    <phoneticPr fontId="2" type="noConversion"/>
  </si>
  <si>
    <t>매출액</t>
    <phoneticPr fontId="2" type="noConversion"/>
  </si>
  <si>
    <t>변동비</t>
    <phoneticPr fontId="2" type="noConversion"/>
  </si>
  <si>
    <t>고정비</t>
    <phoneticPr fontId="2" type="noConversion"/>
  </si>
  <si>
    <t>총비용</t>
    <phoneticPr fontId="2" type="noConversion"/>
  </si>
  <si>
    <t>손익</t>
    <phoneticPr fontId="2" type="noConversion"/>
  </si>
  <si>
    <t>손익분기점(수량)</t>
    <phoneticPr fontId="2" type="noConversion"/>
  </si>
  <si>
    <t>손익분기점(매출액)</t>
    <phoneticPr fontId="2" type="noConversion"/>
  </si>
  <si>
    <t>변동비
(개당)</t>
    <phoneticPr fontId="2" type="noConversion"/>
  </si>
  <si>
    <t>파주지점</t>
    <phoneticPr fontId="2" type="noConversion"/>
  </si>
  <si>
    <t>성남지점</t>
    <phoneticPr fontId="2" type="noConversion"/>
  </si>
  <si>
    <t>광명지점</t>
    <phoneticPr fontId="2" type="noConversion"/>
  </si>
  <si>
    <t>수원지점</t>
    <phoneticPr fontId="2" type="noConversion"/>
  </si>
  <si>
    <t>안산지점</t>
    <phoneticPr fontId="2" type="noConversion"/>
  </si>
  <si>
    <t>화성지점</t>
    <phoneticPr fontId="2" type="noConversion"/>
  </si>
  <si>
    <t>용인지점</t>
    <phoneticPr fontId="2" type="noConversion"/>
  </si>
  <si>
    <t>지점/상품</t>
    <phoneticPr fontId="2" type="noConversion"/>
  </si>
  <si>
    <t>요약</t>
  </si>
  <si>
    <t>평균 판매수량</t>
    <phoneticPr fontId="2" type="noConversion"/>
  </si>
  <si>
    <t>고양지점</t>
    <phoneticPr fontId="2" type="noConversion"/>
  </si>
  <si>
    <t>시흥지점</t>
    <phoneticPr fontId="2" type="noConversion"/>
  </si>
  <si>
    <t>경기도 지점</t>
    <phoneticPr fontId="2" type="noConversion"/>
  </si>
  <si>
    <t>상민</t>
  </si>
  <si>
    <t>고려</t>
  </si>
  <si>
    <t>영광</t>
  </si>
  <si>
    <t>부광</t>
  </si>
  <si>
    <t>인중</t>
  </si>
  <si>
    <t>인솔</t>
  </si>
  <si>
    <t>삼진</t>
  </si>
  <si>
    <t>성심</t>
  </si>
  <si>
    <t>한국</t>
  </si>
  <si>
    <t>부신</t>
  </si>
  <si>
    <t>동서</t>
  </si>
  <si>
    <t>한신</t>
  </si>
  <si>
    <t>상반기</t>
    <phoneticPr fontId="2" type="noConversion"/>
  </si>
  <si>
    <t>하반기</t>
    <phoneticPr fontId="2" type="noConversion"/>
  </si>
  <si>
    <t>매출통합</t>
    <phoneticPr fontId="2" type="noConversion"/>
  </si>
  <si>
    <t>A001</t>
    <phoneticPr fontId="2" type="noConversion"/>
  </si>
  <si>
    <t>A001</t>
    <phoneticPr fontId="2" type="noConversion"/>
  </si>
  <si>
    <t>거래처/상품</t>
    <phoneticPr fontId="2" type="noConversion"/>
  </si>
  <si>
    <t>거래처/상품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</si>
</sst>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_-;\-* #,##0_-;_-* &quot;-&quot;??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2" xfId="1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1" applyNumberFormat="1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5" xfId="2"/>
  </cellStyles>
  <dxfs count="1"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실적" displayName="실적" ref="A3:F13" totalsRowCount="1">
  <autoFilter ref="A3:F12"/>
  <tableColumns count="6">
    <tableColumn id="1" name="지점/상품" totalsRowLabel="요약"/>
    <tableColumn id="2" name="A001" totalsRowFunction="sum"/>
    <tableColumn id="3" name="A002" totalsRowFunction="sum"/>
    <tableColumn id="4" name="A003" totalsRowFunction="sum"/>
    <tableColumn id="5" name="A004" totalsRowFunction="sum"/>
    <tableColumn id="6" name="A005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abSelected="1" zoomScaleNormal="100" workbookViewId="0">
      <selection activeCell="L10" sqref="L10"/>
    </sheetView>
  </sheetViews>
  <sheetFormatPr defaultRowHeight="16.5" x14ac:dyDescent="0.3"/>
  <cols>
    <col min="2" max="3" width="9.125" bestFit="1" customWidth="1"/>
    <col min="4" max="4" width="11.875" customWidth="1"/>
    <col min="5" max="5" width="9.125" customWidth="1"/>
    <col min="6" max="9" width="11.875" customWidth="1"/>
    <col min="10" max="10" width="10.75" customWidth="1"/>
    <col min="11" max="11" width="13.5" customWidth="1"/>
  </cols>
  <sheetData>
    <row r="3" spans="1:11" ht="33" customHeight="1" x14ac:dyDescent="0.3">
      <c r="A3" s="5" t="s">
        <v>0</v>
      </c>
      <c r="B3" s="5" t="s">
        <v>6</v>
      </c>
      <c r="C3" s="5" t="s">
        <v>7</v>
      </c>
      <c r="D3" s="5" t="s">
        <v>8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6" t="s">
        <v>13</v>
      </c>
      <c r="K3" s="6" t="s">
        <v>14</v>
      </c>
    </row>
    <row r="4" spans="1:11" x14ac:dyDescent="0.3">
      <c r="A4" s="7" t="s">
        <v>1</v>
      </c>
      <c r="B4" s="2">
        <v>61560</v>
      </c>
      <c r="C4" s="2">
        <v>1300</v>
      </c>
      <c r="D4" s="2">
        <f>B4*C4</f>
        <v>80028000</v>
      </c>
      <c r="E4" s="2">
        <v>35000</v>
      </c>
      <c r="F4" s="2">
        <f>E4*C4</f>
        <v>45500000</v>
      </c>
      <c r="G4" s="2">
        <v>8000000</v>
      </c>
      <c r="H4" s="2">
        <f>F4+G4</f>
        <v>53500000</v>
      </c>
      <c r="I4" s="2">
        <f>D4-H4</f>
        <v>26528000</v>
      </c>
      <c r="J4" s="3">
        <f>G4/(B4-E4)</f>
        <v>301.20481927710841</v>
      </c>
      <c r="K4" s="4">
        <f>B4*J4</f>
        <v>18542168.674698792</v>
      </c>
    </row>
    <row r="5" spans="1:11" x14ac:dyDescent="0.3">
      <c r="A5" s="7" t="s">
        <v>2</v>
      </c>
      <c r="B5" s="2">
        <v>61390</v>
      </c>
      <c r="C5" s="2">
        <v>1500</v>
      </c>
      <c r="D5" s="2">
        <f t="shared" ref="D5:D8" si="0">B5*C5</f>
        <v>92085000</v>
      </c>
      <c r="E5" s="2">
        <v>34000</v>
      </c>
      <c r="F5" s="2">
        <f t="shared" ref="F5:F8" si="1">E5*C5</f>
        <v>51000000</v>
      </c>
      <c r="G5" s="2">
        <v>8000000</v>
      </c>
      <c r="H5" s="2">
        <f t="shared" ref="H5:H8" si="2">F5+G5</f>
        <v>59000000</v>
      </c>
      <c r="I5" s="2">
        <f t="shared" ref="I5:I8" si="3">D5-H5</f>
        <v>33085000</v>
      </c>
      <c r="J5" s="3">
        <f t="shared" ref="J5:J8" si="4">G5/(B5-E5)</f>
        <v>292.07740051113547</v>
      </c>
      <c r="K5" s="4">
        <f t="shared" ref="K5:K8" si="5">B5*J5</f>
        <v>17930631.617378607</v>
      </c>
    </row>
    <row r="6" spans="1:11" x14ac:dyDescent="0.3">
      <c r="A6" s="7" t="s">
        <v>3</v>
      </c>
      <c r="B6" s="2">
        <v>55320</v>
      </c>
      <c r="C6" s="2">
        <v>1800</v>
      </c>
      <c r="D6" s="2">
        <f t="shared" si="0"/>
        <v>99576000</v>
      </c>
      <c r="E6" s="2">
        <v>28000</v>
      </c>
      <c r="F6" s="2">
        <f t="shared" si="1"/>
        <v>50400000</v>
      </c>
      <c r="G6" s="2">
        <v>8000000</v>
      </c>
      <c r="H6" s="2">
        <f t="shared" si="2"/>
        <v>58400000</v>
      </c>
      <c r="I6" s="2">
        <f t="shared" si="3"/>
        <v>41176000</v>
      </c>
      <c r="J6" s="3">
        <f t="shared" si="4"/>
        <v>292.82576866764276</v>
      </c>
      <c r="K6" s="4">
        <f t="shared" si="5"/>
        <v>16199121.522693997</v>
      </c>
    </row>
    <row r="7" spans="1:11" x14ac:dyDescent="0.3">
      <c r="A7" s="7" t="s">
        <v>4</v>
      </c>
      <c r="B7" s="2">
        <v>64010</v>
      </c>
      <c r="C7" s="2">
        <v>1400</v>
      </c>
      <c r="D7" s="2">
        <f t="shared" si="0"/>
        <v>89614000</v>
      </c>
      <c r="E7" s="2">
        <v>37000</v>
      </c>
      <c r="F7" s="2">
        <f t="shared" si="1"/>
        <v>51800000</v>
      </c>
      <c r="G7" s="2">
        <v>8000000</v>
      </c>
      <c r="H7" s="2">
        <f t="shared" si="2"/>
        <v>59800000</v>
      </c>
      <c r="I7" s="2">
        <f t="shared" si="3"/>
        <v>29814000</v>
      </c>
      <c r="J7" s="3">
        <f t="shared" si="4"/>
        <v>296.18659755646058</v>
      </c>
      <c r="K7" s="4">
        <f t="shared" si="5"/>
        <v>18958904.10958904</v>
      </c>
    </row>
    <row r="8" spans="1:11" x14ac:dyDescent="0.3">
      <c r="A8" s="7" t="s">
        <v>5</v>
      </c>
      <c r="B8" s="2">
        <v>31280</v>
      </c>
      <c r="C8" s="2">
        <v>1790</v>
      </c>
      <c r="D8" s="2">
        <f t="shared" si="0"/>
        <v>55991200</v>
      </c>
      <c r="E8" s="2">
        <v>17000</v>
      </c>
      <c r="F8" s="2">
        <f t="shared" si="1"/>
        <v>30430000</v>
      </c>
      <c r="G8" s="2">
        <v>8000000</v>
      </c>
      <c r="H8" s="2">
        <f t="shared" si="2"/>
        <v>38430000</v>
      </c>
      <c r="I8" s="2">
        <f t="shared" si="3"/>
        <v>17561200</v>
      </c>
      <c r="J8" s="3">
        <f t="shared" si="4"/>
        <v>560.2240896358544</v>
      </c>
      <c r="K8" s="4">
        <f t="shared" si="5"/>
        <v>17523809.523809526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6" sqref="G16"/>
    </sheetView>
  </sheetViews>
  <sheetFormatPr defaultRowHeight="16.5" x14ac:dyDescent="0.3"/>
  <cols>
    <col min="1" max="1" width="14.375" customWidth="1"/>
    <col min="2" max="6" width="10.25" customWidth="1"/>
    <col min="8" max="8" width="14" bestFit="1" customWidth="1"/>
    <col min="9" max="9" width="9.75" bestFit="1" customWidth="1"/>
  </cols>
  <sheetData>
    <row r="1" spans="1:8" ht="20.25" x14ac:dyDescent="0.3">
      <c r="A1" s="9" t="s">
        <v>28</v>
      </c>
    </row>
    <row r="3" spans="1:8" x14ac:dyDescent="0.3">
      <c r="A3" t="s">
        <v>23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s="8" t="s">
        <v>25</v>
      </c>
    </row>
    <row r="4" spans="1:8" x14ac:dyDescent="0.3">
      <c r="A4" t="s">
        <v>18</v>
      </c>
      <c r="B4">
        <v>1500</v>
      </c>
      <c r="C4">
        <v>5900</v>
      </c>
      <c r="D4">
        <v>1400</v>
      </c>
      <c r="E4">
        <v>1500</v>
      </c>
      <c r="F4">
        <v>1400</v>
      </c>
      <c r="H4" s="1"/>
    </row>
    <row r="5" spans="1:8" x14ac:dyDescent="0.3">
      <c r="A5" t="s">
        <v>16</v>
      </c>
      <c r="B5">
        <v>5800</v>
      </c>
      <c r="C5">
        <v>4500</v>
      </c>
      <c r="D5">
        <v>2900</v>
      </c>
      <c r="E5">
        <v>2700</v>
      </c>
      <c r="F5">
        <v>600</v>
      </c>
    </row>
    <row r="6" spans="1:8" x14ac:dyDescent="0.3">
      <c r="A6" t="s">
        <v>17</v>
      </c>
      <c r="B6">
        <v>1300</v>
      </c>
      <c r="C6">
        <v>1400</v>
      </c>
      <c r="D6">
        <v>0</v>
      </c>
      <c r="E6">
        <v>3000</v>
      </c>
      <c r="F6">
        <v>1200</v>
      </c>
    </row>
    <row r="7" spans="1:8" x14ac:dyDescent="0.3">
      <c r="A7" t="s">
        <v>19</v>
      </c>
      <c r="B7">
        <v>2900</v>
      </c>
      <c r="C7">
        <v>1200</v>
      </c>
      <c r="D7">
        <v>1200</v>
      </c>
      <c r="E7">
        <v>1300</v>
      </c>
      <c r="F7">
        <v>1400</v>
      </c>
    </row>
    <row r="8" spans="1:8" x14ac:dyDescent="0.3">
      <c r="A8" t="s">
        <v>20</v>
      </c>
      <c r="B8">
        <v>0</v>
      </c>
      <c r="C8">
        <v>1400</v>
      </c>
      <c r="D8">
        <v>200</v>
      </c>
      <c r="E8">
        <v>4500</v>
      </c>
      <c r="F8">
        <v>2900</v>
      </c>
    </row>
    <row r="9" spans="1:8" x14ac:dyDescent="0.3">
      <c r="A9" t="s">
        <v>21</v>
      </c>
      <c r="B9">
        <v>600</v>
      </c>
      <c r="C9">
        <v>600</v>
      </c>
      <c r="D9">
        <v>1400</v>
      </c>
      <c r="E9">
        <v>1400</v>
      </c>
      <c r="F9">
        <v>1400</v>
      </c>
    </row>
    <row r="10" spans="1:8" x14ac:dyDescent="0.3">
      <c r="A10" t="s">
        <v>22</v>
      </c>
      <c r="B10">
        <v>1300</v>
      </c>
      <c r="C10">
        <v>4000</v>
      </c>
      <c r="D10">
        <v>1400</v>
      </c>
      <c r="E10">
        <v>1200</v>
      </c>
      <c r="F10">
        <v>0</v>
      </c>
    </row>
    <row r="11" spans="1:8" x14ac:dyDescent="0.3">
      <c r="A11" t="s">
        <v>26</v>
      </c>
      <c r="B11">
        <v>600</v>
      </c>
      <c r="C11">
        <v>1200</v>
      </c>
      <c r="D11">
        <v>500</v>
      </c>
      <c r="E11">
        <v>980</v>
      </c>
      <c r="F11">
        <v>550</v>
      </c>
    </row>
    <row r="12" spans="1:8" x14ac:dyDescent="0.3">
      <c r="A12" t="s">
        <v>27</v>
      </c>
      <c r="B12">
        <v>1700</v>
      </c>
      <c r="C12">
        <v>1900</v>
      </c>
      <c r="D12">
        <v>800</v>
      </c>
      <c r="E12">
        <v>1200</v>
      </c>
      <c r="F12">
        <v>1650</v>
      </c>
    </row>
    <row r="13" spans="1:8" x14ac:dyDescent="0.3">
      <c r="A13" t="s">
        <v>24</v>
      </c>
      <c r="B13">
        <f>SUBTOTAL(109,실적[A001])</f>
        <v>15700</v>
      </c>
      <c r="C13">
        <f>SUBTOTAL(109,실적[A002])</f>
        <v>22100</v>
      </c>
      <c r="D13">
        <f>SUBTOTAL(109,실적[A003])</f>
        <v>9800</v>
      </c>
      <c r="E13">
        <f>SUBTOTAL(109,실적[A004])</f>
        <v>17780</v>
      </c>
      <c r="F13">
        <f>SUBTOTAL(109,실적[A005])</f>
        <v>11100</v>
      </c>
    </row>
  </sheetData>
  <phoneticPr fontId="2" type="noConversion"/>
  <conditionalFormatting sqref="E4:E12">
    <cfRule type="top10" dxfId="0" priority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7" sqref="E17"/>
    </sheetView>
  </sheetViews>
  <sheetFormatPr defaultRowHeight="16.5" x14ac:dyDescent="0.3"/>
  <cols>
    <col min="1" max="1" width="12.125" style="11" bestFit="1" customWidth="1"/>
    <col min="2" max="6" width="7.625" style="11" customWidth="1"/>
    <col min="7" max="7" width="5.75" style="11" customWidth="1"/>
    <col min="8" max="8" width="12.125" style="11" bestFit="1" customWidth="1"/>
    <col min="9" max="13" width="7.625" style="11" customWidth="1"/>
    <col min="14" max="16384" width="9" style="11"/>
  </cols>
  <sheetData>
    <row r="1" spans="1:13" x14ac:dyDescent="0.3">
      <c r="A1" s="15" t="s">
        <v>41</v>
      </c>
      <c r="H1" s="15" t="s">
        <v>42</v>
      </c>
    </row>
    <row r="2" spans="1:13" x14ac:dyDescent="0.3">
      <c r="A2" s="16" t="s">
        <v>46</v>
      </c>
      <c r="B2" s="16" t="s">
        <v>44</v>
      </c>
      <c r="C2" s="16" t="s">
        <v>2</v>
      </c>
      <c r="D2" s="16" t="s">
        <v>3</v>
      </c>
      <c r="E2" s="16" t="s">
        <v>4</v>
      </c>
      <c r="F2" s="16" t="s">
        <v>5</v>
      </c>
      <c r="H2" s="17" t="s">
        <v>47</v>
      </c>
      <c r="I2" s="17" t="s">
        <v>45</v>
      </c>
      <c r="J2" s="17" t="s">
        <v>2</v>
      </c>
      <c r="K2" s="17" t="s">
        <v>3</v>
      </c>
      <c r="L2" s="17" t="s">
        <v>4</v>
      </c>
      <c r="M2" s="17" t="s">
        <v>5</v>
      </c>
    </row>
    <row r="3" spans="1:13" x14ac:dyDescent="0.3">
      <c r="A3" s="12" t="s">
        <v>29</v>
      </c>
      <c r="B3" s="13">
        <v>1626</v>
      </c>
      <c r="C3" s="13">
        <v>1513</v>
      </c>
      <c r="D3" s="13">
        <v>1463</v>
      </c>
      <c r="E3" s="13">
        <v>1497</v>
      </c>
      <c r="F3" s="13">
        <v>1360</v>
      </c>
      <c r="H3" s="14" t="s">
        <v>29</v>
      </c>
      <c r="I3" s="13">
        <v>1340</v>
      </c>
      <c r="J3" s="13">
        <v>1510</v>
      </c>
      <c r="K3" s="13">
        <v>1415</v>
      </c>
      <c r="L3" s="13">
        <v>1425</v>
      </c>
      <c r="M3" s="13">
        <v>1400</v>
      </c>
    </row>
    <row r="4" spans="1:13" x14ac:dyDescent="0.3">
      <c r="A4" s="12" t="s">
        <v>30</v>
      </c>
      <c r="B4" s="13">
        <v>400</v>
      </c>
      <c r="C4" s="13">
        <v>390</v>
      </c>
      <c r="D4" s="13">
        <v>340</v>
      </c>
      <c r="E4" s="13">
        <v>300</v>
      </c>
      <c r="F4" s="13">
        <v>264</v>
      </c>
      <c r="H4" s="14" t="s">
        <v>30</v>
      </c>
      <c r="I4" s="13">
        <v>200</v>
      </c>
      <c r="J4" s="13">
        <v>360</v>
      </c>
      <c r="K4" s="13">
        <v>265</v>
      </c>
      <c r="L4" s="13">
        <v>315</v>
      </c>
      <c r="M4" s="13">
        <v>300</v>
      </c>
    </row>
    <row r="5" spans="1:13" x14ac:dyDescent="0.3">
      <c r="A5" s="12" t="s">
        <v>31</v>
      </c>
      <c r="B5" s="13">
        <v>710</v>
      </c>
      <c r="C5" s="13">
        <v>626</v>
      </c>
      <c r="D5" s="13">
        <v>344</v>
      </c>
      <c r="E5" s="13">
        <v>413</v>
      </c>
      <c r="F5" s="13">
        <v>486</v>
      </c>
      <c r="H5" s="14" t="s">
        <v>31</v>
      </c>
      <c r="I5" s="13">
        <v>480</v>
      </c>
      <c r="J5" s="13">
        <v>540</v>
      </c>
      <c r="K5" s="13">
        <v>295</v>
      </c>
      <c r="L5" s="13">
        <v>455</v>
      </c>
      <c r="M5" s="13">
        <v>470</v>
      </c>
    </row>
    <row r="6" spans="1:13" x14ac:dyDescent="0.3">
      <c r="A6" s="12" t="s">
        <v>32</v>
      </c>
      <c r="B6" s="13">
        <v>754</v>
      </c>
      <c r="C6" s="13">
        <v>670</v>
      </c>
      <c r="D6" s="13">
        <v>566</v>
      </c>
      <c r="E6" s="13">
        <v>520</v>
      </c>
      <c r="F6" s="13">
        <v>380</v>
      </c>
      <c r="H6" s="14" t="s">
        <v>32</v>
      </c>
      <c r="I6" s="13">
        <v>520</v>
      </c>
      <c r="J6" s="13">
        <v>640</v>
      </c>
      <c r="K6" s="13">
        <v>435</v>
      </c>
      <c r="L6" s="13">
        <v>535</v>
      </c>
      <c r="M6" s="13">
        <v>420</v>
      </c>
    </row>
    <row r="7" spans="1:13" x14ac:dyDescent="0.3">
      <c r="A7" s="12" t="s">
        <v>33</v>
      </c>
      <c r="B7" s="13">
        <v>630</v>
      </c>
      <c r="C7" s="13">
        <v>590</v>
      </c>
      <c r="D7" s="13">
        <v>520</v>
      </c>
      <c r="E7" s="13">
        <v>370</v>
      </c>
      <c r="F7" s="13">
        <v>300</v>
      </c>
      <c r="H7" s="14" t="s">
        <v>33</v>
      </c>
      <c r="I7" s="13">
        <v>400</v>
      </c>
      <c r="J7" s="13">
        <v>560</v>
      </c>
      <c r="K7" s="13">
        <v>445</v>
      </c>
      <c r="L7" s="13">
        <v>415</v>
      </c>
      <c r="M7" s="13">
        <v>370</v>
      </c>
    </row>
    <row r="8" spans="1:13" x14ac:dyDescent="0.3">
      <c r="A8" s="12" t="s">
        <v>34</v>
      </c>
      <c r="B8" s="13">
        <v>770</v>
      </c>
      <c r="C8" s="13">
        <v>689</v>
      </c>
      <c r="D8" s="13">
        <v>503</v>
      </c>
      <c r="E8" s="13">
        <v>557</v>
      </c>
      <c r="F8" s="13">
        <v>323</v>
      </c>
      <c r="H8" s="14" t="s">
        <v>34</v>
      </c>
      <c r="I8" s="13">
        <v>540</v>
      </c>
      <c r="J8" s="13">
        <v>660</v>
      </c>
      <c r="K8" s="13">
        <v>350</v>
      </c>
      <c r="L8" s="13">
        <v>485</v>
      </c>
      <c r="M8" s="13">
        <v>390</v>
      </c>
    </row>
    <row r="9" spans="1:13" x14ac:dyDescent="0.3">
      <c r="A9" s="12" t="s">
        <v>35</v>
      </c>
      <c r="B9" s="13">
        <v>693</v>
      </c>
      <c r="C9" s="13">
        <v>671</v>
      </c>
      <c r="D9" s="13">
        <v>550</v>
      </c>
      <c r="E9" s="13">
        <v>403</v>
      </c>
      <c r="F9" s="13">
        <v>330</v>
      </c>
      <c r="H9" s="14" t="s">
        <v>35</v>
      </c>
      <c r="I9" s="13">
        <v>490</v>
      </c>
      <c r="J9" s="13">
        <v>610</v>
      </c>
      <c r="K9" s="13">
        <v>475</v>
      </c>
      <c r="L9" s="13">
        <v>445</v>
      </c>
      <c r="M9" s="13">
        <v>370</v>
      </c>
    </row>
    <row r="10" spans="1:13" x14ac:dyDescent="0.3">
      <c r="A10" s="12" t="s">
        <v>36</v>
      </c>
      <c r="B10" s="13">
        <v>1460</v>
      </c>
      <c r="C10" s="13">
        <v>1510</v>
      </c>
      <c r="D10" s="13">
        <v>1430</v>
      </c>
      <c r="E10" s="13">
        <v>1360</v>
      </c>
      <c r="F10" s="13">
        <v>1340</v>
      </c>
      <c r="H10" s="14" t="s">
        <v>36</v>
      </c>
      <c r="I10" s="13">
        <v>1230</v>
      </c>
      <c r="J10" s="13">
        <v>1480</v>
      </c>
      <c r="K10" s="13">
        <v>1355</v>
      </c>
      <c r="L10" s="13">
        <v>1375</v>
      </c>
      <c r="M10" s="13">
        <v>1380</v>
      </c>
    </row>
    <row r="11" spans="1:13" x14ac:dyDescent="0.3">
      <c r="A11" s="12" t="s">
        <v>37</v>
      </c>
      <c r="B11" s="13">
        <v>430</v>
      </c>
      <c r="C11" s="13">
        <v>470</v>
      </c>
      <c r="D11" s="13">
        <v>453</v>
      </c>
      <c r="E11" s="13">
        <v>451</v>
      </c>
      <c r="F11" s="13">
        <v>320</v>
      </c>
      <c r="H11" s="14" t="s">
        <v>37</v>
      </c>
      <c r="I11" s="13">
        <v>200</v>
      </c>
      <c r="J11" s="13">
        <v>440</v>
      </c>
      <c r="K11" s="13">
        <v>405</v>
      </c>
      <c r="L11" s="13">
        <v>435</v>
      </c>
      <c r="M11" s="13">
        <v>390</v>
      </c>
    </row>
    <row r="12" spans="1:13" x14ac:dyDescent="0.3">
      <c r="A12" s="12" t="s">
        <v>38</v>
      </c>
      <c r="B12" s="13">
        <v>323</v>
      </c>
      <c r="C12" s="13">
        <v>300</v>
      </c>
      <c r="D12" s="13">
        <v>280</v>
      </c>
      <c r="E12" s="13">
        <v>290</v>
      </c>
      <c r="F12" s="13">
        <v>283</v>
      </c>
      <c r="H12" s="14" t="s">
        <v>38</v>
      </c>
      <c r="I12" s="13">
        <v>120</v>
      </c>
      <c r="J12" s="13">
        <v>270</v>
      </c>
      <c r="K12" s="13">
        <v>205</v>
      </c>
      <c r="L12" s="13">
        <v>305</v>
      </c>
      <c r="M12" s="13">
        <v>350</v>
      </c>
    </row>
    <row r="13" spans="1:13" x14ac:dyDescent="0.3">
      <c r="A13" s="12" t="s">
        <v>39</v>
      </c>
      <c r="B13" s="13">
        <v>480</v>
      </c>
      <c r="C13" s="13">
        <v>464</v>
      </c>
      <c r="D13" s="13">
        <v>460</v>
      </c>
      <c r="E13" s="13">
        <v>566</v>
      </c>
      <c r="F13" s="13">
        <v>531</v>
      </c>
      <c r="H13" s="14" t="s">
        <v>39</v>
      </c>
      <c r="I13" s="13">
        <v>250</v>
      </c>
      <c r="J13" s="13">
        <v>430</v>
      </c>
      <c r="K13" s="13">
        <v>385</v>
      </c>
      <c r="L13" s="13">
        <v>525</v>
      </c>
      <c r="M13" s="13">
        <v>540</v>
      </c>
    </row>
    <row r="14" spans="1:13" x14ac:dyDescent="0.3">
      <c r="A14" s="12" t="s">
        <v>40</v>
      </c>
      <c r="B14" s="13">
        <v>446</v>
      </c>
      <c r="C14" s="13">
        <v>350</v>
      </c>
      <c r="D14" s="13">
        <v>330</v>
      </c>
      <c r="E14" s="13">
        <v>283</v>
      </c>
      <c r="F14" s="13">
        <v>400</v>
      </c>
      <c r="H14" s="14" t="s">
        <v>40</v>
      </c>
      <c r="I14" s="13">
        <v>160</v>
      </c>
      <c r="J14" s="13">
        <v>350</v>
      </c>
      <c r="K14" s="13">
        <v>255</v>
      </c>
      <c r="L14" s="13">
        <v>355</v>
      </c>
      <c r="M14" s="13">
        <v>440</v>
      </c>
    </row>
    <row r="16" spans="1:13" x14ac:dyDescent="0.3">
      <c r="A16" s="10" t="s">
        <v>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손익분기점</vt:lpstr>
      <vt:lpstr>경기도지점 실적</vt:lpstr>
      <vt:lpstr>매출통합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2017-09-20T06:00:47Z</dcterms:created>
  <dcterms:modified xsi:type="dcterms:W3CDTF">2017-09-25T07:13:58Z</dcterms:modified>
</cp:coreProperties>
</file>