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15360" windowHeight="9165"/>
  </bookViews>
  <sheets>
    <sheet name="판매표" sheetId="1" r:id="rId1"/>
    <sheet name="분류표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C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<sst xmlns="http://schemas.openxmlformats.org/spreadsheetml/2006/main" count="75" uniqueCount="59">
  <si>
    <t>[제품검색]</t>
    <phoneticPr fontId="1" type="noConversion"/>
  </si>
  <si>
    <t>품번</t>
    <phoneticPr fontId="1" type="noConversion"/>
  </si>
  <si>
    <t>분류</t>
    <phoneticPr fontId="1" type="noConversion"/>
  </si>
  <si>
    <t>재고량</t>
    <phoneticPr fontId="1" type="noConversion"/>
  </si>
  <si>
    <t>GROSC110</t>
  </si>
  <si>
    <t>분류코드</t>
    <phoneticPr fontId="1" type="noConversion"/>
  </si>
  <si>
    <t>색상</t>
    <phoneticPr fontId="1" type="noConversion"/>
  </si>
  <si>
    <t>BK</t>
  </si>
  <si>
    <t>BR</t>
  </si>
  <si>
    <t>베이직 더블 자켓</t>
    <phoneticPr fontId="1" type="noConversion"/>
  </si>
  <si>
    <t>IV</t>
  </si>
  <si>
    <t>더블 라이더 자켓</t>
    <phoneticPr fontId="1" type="noConversion"/>
  </si>
  <si>
    <t>NV</t>
  </si>
  <si>
    <t>BL</t>
  </si>
  <si>
    <t>적립포인트</t>
    <phoneticPr fontId="1" type="noConversion"/>
  </si>
  <si>
    <t>맥스 더블 코트</t>
    <phoneticPr fontId="1" type="noConversion"/>
  </si>
  <si>
    <t>KH</t>
  </si>
  <si>
    <t>스웨이드 클래식 자켓</t>
    <phoneticPr fontId="1" type="noConversion"/>
  </si>
  <si>
    <t>KHOST620</t>
    <phoneticPr fontId="1" type="noConversion"/>
  </si>
  <si>
    <t>GR</t>
  </si>
  <si>
    <t>WHOSC101</t>
    <phoneticPr fontId="1" type="noConversion"/>
  </si>
  <si>
    <t>더블 숏트 코트</t>
    <phoneticPr fontId="1" type="noConversion"/>
  </si>
  <si>
    <t>레더 패딩 자켓</t>
    <phoneticPr fontId="1" type="noConversion"/>
  </si>
  <si>
    <t>글로시 레더 자켓</t>
    <phoneticPr fontId="1" type="noConversion"/>
  </si>
  <si>
    <t>WH</t>
  </si>
  <si>
    <t>품목</t>
    <phoneticPr fontId="1" type="noConversion"/>
  </si>
  <si>
    <t>판매가</t>
    <phoneticPr fontId="1" type="noConversion"/>
  </si>
  <si>
    <t>재고량</t>
    <phoneticPr fontId="1" type="noConversion"/>
  </si>
  <si>
    <t>품번</t>
    <phoneticPr fontId="1" type="noConversion"/>
  </si>
  <si>
    <t>BKOSC102</t>
    <phoneticPr fontId="1" type="noConversion"/>
  </si>
  <si>
    <t>크리스반 싱글 코트</t>
    <phoneticPr fontId="1" type="noConversion"/>
  </si>
  <si>
    <t>BKOSJ104</t>
    <phoneticPr fontId="1" type="noConversion"/>
  </si>
  <si>
    <t>오리엔탈 더블 점퍼</t>
    <phoneticPr fontId="1" type="noConversion"/>
  </si>
  <si>
    <t>BKOST503</t>
    <phoneticPr fontId="1" type="noConversion"/>
  </si>
  <si>
    <t>BKOST513</t>
    <phoneticPr fontId="1" type="noConversion"/>
  </si>
  <si>
    <t>GROSC110</t>
    <phoneticPr fontId="1" type="noConversion"/>
  </si>
  <si>
    <t>지아니 더블 코트</t>
    <phoneticPr fontId="1" type="noConversion"/>
  </si>
  <si>
    <t>GROST505</t>
    <phoneticPr fontId="1" type="noConversion"/>
  </si>
  <si>
    <t>액츄얼 더블 자켓</t>
    <phoneticPr fontId="1" type="noConversion"/>
  </si>
  <si>
    <t>GROST510</t>
    <phoneticPr fontId="1" type="noConversion"/>
  </si>
  <si>
    <t>3버튼 래글런 자켓</t>
    <phoneticPr fontId="1" type="noConversion"/>
  </si>
  <si>
    <t>KHOSC103</t>
    <phoneticPr fontId="1" type="noConversion"/>
  </si>
  <si>
    <t>KHOST502</t>
    <phoneticPr fontId="1" type="noConversion"/>
  </si>
  <si>
    <t>베이직 싱글 자켓</t>
    <phoneticPr fontId="1" type="noConversion"/>
  </si>
  <si>
    <t>KHOST616</t>
    <phoneticPr fontId="1" type="noConversion"/>
  </si>
  <si>
    <t>소프트 블루종 자켓</t>
    <phoneticPr fontId="1" type="noConversion"/>
  </si>
  <si>
    <t>WHOSJ511</t>
    <phoneticPr fontId="1" type="noConversion"/>
  </si>
  <si>
    <t>빅 후드 야상 점퍼</t>
    <phoneticPr fontId="1" type="noConversion"/>
  </si>
  <si>
    <t>WHOST504</t>
    <phoneticPr fontId="1" type="noConversion"/>
  </si>
  <si>
    <t>ST</t>
    <phoneticPr fontId="1" type="noConversion"/>
  </si>
  <si>
    <t>SC</t>
    <phoneticPr fontId="1" type="noConversion"/>
  </si>
  <si>
    <t>SJ</t>
    <phoneticPr fontId="1" type="noConversion"/>
  </si>
  <si>
    <t>WHOST515</t>
    <phoneticPr fontId="1" type="noConversion"/>
  </si>
  <si>
    <t>분류</t>
    <phoneticPr fontId="1" type="noConversion"/>
  </si>
  <si>
    <t>자켓</t>
    <phoneticPr fontId="1" type="noConversion"/>
  </si>
  <si>
    <t>코트</t>
    <phoneticPr fontId="1" type="noConversion"/>
  </si>
  <si>
    <t>점퍼</t>
    <phoneticPr fontId="1" type="noConversion"/>
  </si>
  <si>
    <t>[분류표1]</t>
    <phoneticPr fontId="1" type="noConversion"/>
  </si>
  <si>
    <t>[분류표2]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</si>
</sst>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176" formatCode="0&quot;개&quot;"/>
    <numFmt numFmtId="178" formatCode="#,##0_);[Red]\(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2" xfId="0" applyFill="1" applyBorder="1" applyAlignment="1">
      <alignment horizontal="center" vertical="center"/>
    </xf>
    <xf numFmtId="178" fontId="0" fillId="0" borderId="2" xfId="0" applyNumberFormat="1" applyBorder="1" applyAlignment="1">
      <alignment vertical="center"/>
    </xf>
    <xf numFmtId="178" fontId="0" fillId="3" borderId="2" xfId="0" applyNumberFormat="1" applyFill="1" applyBorder="1" applyAlignment="1">
      <alignment vertical="center"/>
    </xf>
    <xf numFmtId="0" fontId="2" fillId="0" borderId="0" xfId="0" applyFont="1">
      <alignment vertical="center"/>
    </xf>
    <xf numFmtId="0" fontId="2" fillId="7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>
      <selection activeCell="C15" sqref="C15"/>
    </sheetView>
  </sheetViews>
  <sheetFormatPr defaultRowHeight="16.5" x14ac:dyDescent="0.3"/>
  <cols>
    <col min="1" max="1" width="2.625" customWidth="1"/>
    <col min="2" max="2" width="10.125" customWidth="1"/>
    <col min="3" max="3" width="11.25" customWidth="1"/>
    <col min="4" max="4" width="10.625" customWidth="1"/>
    <col min="5" max="5" width="19.625" customWidth="1"/>
    <col min="6" max="6" width="5.5" bestFit="1" customWidth="1"/>
    <col min="8" max="8" width="11.25" bestFit="1" customWidth="1"/>
    <col min="9" max="9" width="7.375" bestFit="1" customWidth="1"/>
    <col min="10" max="10" width="10.625" customWidth="1"/>
    <col min="11" max="11" width="15" customWidth="1"/>
    <col min="12" max="13" width="10.625" customWidth="1"/>
  </cols>
  <sheetData>
    <row r="1" spans="2:9" x14ac:dyDescent="0.3">
      <c r="B1" s="1"/>
    </row>
    <row r="2" spans="2:9" x14ac:dyDescent="0.3">
      <c r="B2" s="2" t="s">
        <v>0</v>
      </c>
    </row>
    <row r="3" spans="2:9" x14ac:dyDescent="0.3">
      <c r="B3" s="3" t="s">
        <v>1</v>
      </c>
      <c r="C3" s="3" t="s">
        <v>5</v>
      </c>
      <c r="D3" s="3" t="s">
        <v>2</v>
      </c>
      <c r="E3" s="3" t="s">
        <v>25</v>
      </c>
      <c r="F3" s="3" t="s">
        <v>6</v>
      </c>
      <c r="G3" s="4" t="s">
        <v>26</v>
      </c>
      <c r="H3" s="3" t="s">
        <v>14</v>
      </c>
      <c r="I3" s="5" t="s">
        <v>27</v>
      </c>
    </row>
    <row r="4" spans="2:9" x14ac:dyDescent="0.3">
      <c r="B4" s="6" t="s">
        <v>4</v>
      </c>
      <c r="C4" s="7" t="str">
        <f>INDEX(B7:B21,MATCH($B$4,$C$7:$C$21,0))</f>
        <v>SC</v>
      </c>
      <c r="D4" s="7" t="str">
        <f>INDEX(D7:D21,MATCH($B$4,$C$7:$C$21,0))</f>
        <v>코트</v>
      </c>
      <c r="E4" s="7" t="str">
        <f t="shared" ref="E4:I4" si="0">INDEX(E7:E21,MATCH($B$4,$C$7:$C$21,0))</f>
        <v>지아니 더블 코트</v>
      </c>
      <c r="F4" s="7" t="str">
        <f t="shared" si="0"/>
        <v>NV</v>
      </c>
      <c r="G4" s="7">
        <f t="shared" si="0"/>
        <v>310000</v>
      </c>
      <c r="H4" s="7">
        <f t="shared" si="0"/>
        <v>2000</v>
      </c>
      <c r="I4" s="7">
        <f t="shared" si="0"/>
        <v>68</v>
      </c>
    </row>
    <row r="6" spans="2:9" x14ac:dyDescent="0.3">
      <c r="B6" s="8" t="s">
        <v>5</v>
      </c>
      <c r="C6" s="8" t="s">
        <v>28</v>
      </c>
      <c r="D6" s="8" t="s">
        <v>2</v>
      </c>
      <c r="E6" s="8" t="s">
        <v>25</v>
      </c>
      <c r="F6" s="8" t="s">
        <v>6</v>
      </c>
      <c r="G6" s="9" t="s">
        <v>26</v>
      </c>
      <c r="H6" s="8" t="s">
        <v>14</v>
      </c>
      <c r="I6" s="10" t="s">
        <v>3</v>
      </c>
    </row>
    <row r="7" spans="2:9" x14ac:dyDescent="0.3">
      <c r="B7" s="11" t="str">
        <f t="shared" ref="B7:B21" si="1">MID(C7,4,2)</f>
        <v>SC</v>
      </c>
      <c r="C7" s="12" t="s">
        <v>29</v>
      </c>
      <c r="D7" s="13" t="str">
        <f>HLOOKUP(B7,분류표!$C$3:$E$4,2,FALSE)</f>
        <v>코트</v>
      </c>
      <c r="E7" s="14" t="s">
        <v>30</v>
      </c>
      <c r="F7" s="15" t="s">
        <v>7</v>
      </c>
      <c r="G7" s="16">
        <v>150000</v>
      </c>
      <c r="H7" s="17">
        <f>VLOOKUP(G7,분류표!$B$9:$C$14,2,TRUE)</f>
        <v>1500</v>
      </c>
      <c r="I7" s="16">
        <v>16</v>
      </c>
    </row>
    <row r="8" spans="2:9" x14ac:dyDescent="0.3">
      <c r="B8" s="11" t="str">
        <f t="shared" si="1"/>
        <v>SJ</v>
      </c>
      <c r="C8" s="12" t="s">
        <v>31</v>
      </c>
      <c r="D8" s="13" t="str">
        <f>HLOOKUP(B8,분류표!$C$3:$E$4,2,FALSE)</f>
        <v>점퍼</v>
      </c>
      <c r="E8" s="14" t="s">
        <v>32</v>
      </c>
      <c r="F8" s="15" t="s">
        <v>8</v>
      </c>
      <c r="G8" s="16">
        <v>200000</v>
      </c>
      <c r="H8" s="17">
        <f>VLOOKUP(G8,분류표!$B$9:$C$14,2,TRUE)</f>
        <v>2000</v>
      </c>
      <c r="I8" s="16">
        <v>13</v>
      </c>
    </row>
    <row r="9" spans="2:9" x14ac:dyDescent="0.3">
      <c r="B9" s="11" t="str">
        <f t="shared" si="1"/>
        <v>ST</v>
      </c>
      <c r="C9" s="12" t="s">
        <v>33</v>
      </c>
      <c r="D9" s="13" t="str">
        <f>HLOOKUP(B9,분류표!$C$3:$E$4,2,FALSE)</f>
        <v>자켓</v>
      </c>
      <c r="E9" s="14" t="s">
        <v>9</v>
      </c>
      <c r="F9" s="15" t="s">
        <v>10</v>
      </c>
      <c r="G9" s="16">
        <v>58000</v>
      </c>
      <c r="H9" s="17">
        <f>VLOOKUP(G9,분류표!$B$9:$C$14,2,TRUE)</f>
        <v>0</v>
      </c>
      <c r="I9" s="16">
        <v>80</v>
      </c>
    </row>
    <row r="10" spans="2:9" x14ac:dyDescent="0.3">
      <c r="B10" s="11" t="str">
        <f t="shared" si="1"/>
        <v>ST</v>
      </c>
      <c r="C10" s="12" t="s">
        <v>34</v>
      </c>
      <c r="D10" s="13" t="str">
        <f>HLOOKUP(B10,분류표!$C$3:$E$4,2,FALSE)</f>
        <v>자켓</v>
      </c>
      <c r="E10" s="14" t="s">
        <v>11</v>
      </c>
      <c r="F10" s="15" t="s">
        <v>8</v>
      </c>
      <c r="G10" s="16">
        <v>99900</v>
      </c>
      <c r="H10" s="17">
        <f>VLOOKUP(G10,분류표!$B$9:$C$14,2,TRUE)</f>
        <v>300</v>
      </c>
      <c r="I10" s="16">
        <v>117</v>
      </c>
    </row>
    <row r="11" spans="2:9" x14ac:dyDescent="0.3">
      <c r="B11" s="11" t="str">
        <f t="shared" si="1"/>
        <v>SC</v>
      </c>
      <c r="C11" s="12" t="s">
        <v>35</v>
      </c>
      <c r="D11" s="13" t="str">
        <f>HLOOKUP(B11,분류표!$C$3:$E$4,2,FALSE)</f>
        <v>코트</v>
      </c>
      <c r="E11" s="14" t="s">
        <v>36</v>
      </c>
      <c r="F11" s="15" t="s">
        <v>12</v>
      </c>
      <c r="G11" s="16">
        <v>310000</v>
      </c>
      <c r="H11" s="17">
        <f>VLOOKUP(G11,분류표!$B$9:$C$14,2,TRUE)</f>
        <v>2000</v>
      </c>
      <c r="I11" s="16">
        <v>68</v>
      </c>
    </row>
    <row r="12" spans="2:9" x14ac:dyDescent="0.3">
      <c r="B12" s="11" t="str">
        <f t="shared" si="1"/>
        <v>ST</v>
      </c>
      <c r="C12" s="12" t="s">
        <v>37</v>
      </c>
      <c r="D12" s="13" t="str">
        <f>HLOOKUP(B12,분류표!$C$3:$E$4,2,FALSE)</f>
        <v>자켓</v>
      </c>
      <c r="E12" s="14" t="s">
        <v>38</v>
      </c>
      <c r="F12" s="15" t="s">
        <v>13</v>
      </c>
      <c r="G12" s="16">
        <v>80500</v>
      </c>
      <c r="H12" s="17">
        <f>VLOOKUP(G12,분류표!$B$9:$C$14,2,TRUE)</f>
        <v>300</v>
      </c>
      <c r="I12" s="16">
        <v>110</v>
      </c>
    </row>
    <row r="13" spans="2:9" x14ac:dyDescent="0.3">
      <c r="B13" s="11" t="str">
        <f t="shared" si="1"/>
        <v>ST</v>
      </c>
      <c r="C13" s="12" t="s">
        <v>39</v>
      </c>
      <c r="D13" s="13" t="str">
        <f>HLOOKUP(B13,분류표!$C$3:$E$4,2,FALSE)</f>
        <v>자켓</v>
      </c>
      <c r="E13" s="14" t="s">
        <v>40</v>
      </c>
      <c r="F13" s="15" t="s">
        <v>12</v>
      </c>
      <c r="G13" s="16">
        <v>87500</v>
      </c>
      <c r="H13" s="17">
        <f>VLOOKUP(G13,분류표!$B$9:$C$14,2,TRUE)</f>
        <v>300</v>
      </c>
      <c r="I13" s="16">
        <v>8</v>
      </c>
    </row>
    <row r="14" spans="2:9" x14ac:dyDescent="0.3">
      <c r="B14" s="11" t="str">
        <f t="shared" si="1"/>
        <v>SC</v>
      </c>
      <c r="C14" s="12" t="s">
        <v>41</v>
      </c>
      <c r="D14" s="13" t="str">
        <f>HLOOKUP(B14,분류표!$C$3:$E$4,2,FALSE)</f>
        <v>코트</v>
      </c>
      <c r="E14" s="14" t="s">
        <v>15</v>
      </c>
      <c r="F14" s="15" t="s">
        <v>8</v>
      </c>
      <c r="G14" s="16">
        <v>167000</v>
      </c>
      <c r="H14" s="17">
        <f>VLOOKUP(G14,분류표!$B$9:$C$14,2,TRUE)</f>
        <v>1500</v>
      </c>
      <c r="I14" s="16">
        <v>80</v>
      </c>
    </row>
    <row r="15" spans="2:9" x14ac:dyDescent="0.3">
      <c r="B15" s="11" t="str">
        <f t="shared" si="1"/>
        <v>ST</v>
      </c>
      <c r="C15" s="12" t="s">
        <v>42</v>
      </c>
      <c r="D15" s="13" t="str">
        <f>HLOOKUP(B15,분류표!$C$3:$E$4,2,FALSE)</f>
        <v>자켓</v>
      </c>
      <c r="E15" s="14" t="s">
        <v>43</v>
      </c>
      <c r="F15" s="15" t="s">
        <v>16</v>
      </c>
      <c r="G15" s="16">
        <v>55000</v>
      </c>
      <c r="H15" s="17">
        <f>VLOOKUP(G15,분류표!$B$9:$C$14,2,TRUE)</f>
        <v>0</v>
      </c>
      <c r="I15" s="16">
        <v>90</v>
      </c>
    </row>
    <row r="16" spans="2:9" x14ac:dyDescent="0.3">
      <c r="B16" s="11" t="str">
        <f t="shared" si="1"/>
        <v>ST</v>
      </c>
      <c r="C16" s="12" t="s">
        <v>44</v>
      </c>
      <c r="D16" s="13" t="str">
        <f>HLOOKUP(B16,분류표!$C$3:$E$4,2,FALSE)</f>
        <v>자켓</v>
      </c>
      <c r="E16" s="14" t="s">
        <v>17</v>
      </c>
      <c r="F16" s="15" t="s">
        <v>10</v>
      </c>
      <c r="G16" s="16">
        <v>145000</v>
      </c>
      <c r="H16" s="17">
        <f>VLOOKUP(G16,분류표!$B$9:$C$14,2,TRUE)</f>
        <v>1000</v>
      </c>
      <c r="I16" s="16">
        <v>11</v>
      </c>
    </row>
    <row r="17" spans="2:9" x14ac:dyDescent="0.3">
      <c r="B17" s="11" t="str">
        <f t="shared" si="1"/>
        <v>ST</v>
      </c>
      <c r="C17" s="12" t="s">
        <v>18</v>
      </c>
      <c r="D17" s="13" t="str">
        <f>HLOOKUP(B17,분류표!$C$3:$E$4,2,FALSE)</f>
        <v>자켓</v>
      </c>
      <c r="E17" s="14" t="s">
        <v>45</v>
      </c>
      <c r="F17" s="15" t="s">
        <v>19</v>
      </c>
      <c r="G17" s="16">
        <v>150000</v>
      </c>
      <c r="H17" s="17">
        <f>VLOOKUP(G17,분류표!$B$9:$C$14,2,TRUE)</f>
        <v>1500</v>
      </c>
      <c r="I17" s="16">
        <v>78</v>
      </c>
    </row>
    <row r="18" spans="2:9" x14ac:dyDescent="0.3">
      <c r="B18" s="11" t="str">
        <f t="shared" si="1"/>
        <v>SC</v>
      </c>
      <c r="C18" s="12" t="s">
        <v>20</v>
      </c>
      <c r="D18" s="13" t="str">
        <f>HLOOKUP(B18,분류표!$C$3:$E$4,2,FALSE)</f>
        <v>코트</v>
      </c>
      <c r="E18" s="14" t="s">
        <v>21</v>
      </c>
      <c r="F18" s="15" t="s">
        <v>12</v>
      </c>
      <c r="G18" s="16">
        <v>100000</v>
      </c>
      <c r="H18" s="17">
        <f>VLOOKUP(G18,분류표!$B$9:$C$14,2,TRUE)</f>
        <v>500</v>
      </c>
      <c r="I18" s="16">
        <v>90</v>
      </c>
    </row>
    <row r="19" spans="2:9" x14ac:dyDescent="0.3">
      <c r="B19" s="11" t="str">
        <f t="shared" si="1"/>
        <v>SJ</v>
      </c>
      <c r="C19" s="12" t="s">
        <v>46</v>
      </c>
      <c r="D19" s="13" t="str">
        <f>HLOOKUP(B19,분류표!$C$3:$E$4,2,FALSE)</f>
        <v>점퍼</v>
      </c>
      <c r="E19" s="14" t="s">
        <v>47</v>
      </c>
      <c r="F19" s="15" t="s">
        <v>12</v>
      </c>
      <c r="G19" s="16">
        <v>136000</v>
      </c>
      <c r="H19" s="17">
        <f>VLOOKUP(G19,분류표!$B$9:$C$14,2,TRUE)</f>
        <v>1000</v>
      </c>
      <c r="I19" s="16">
        <v>130</v>
      </c>
    </row>
    <row r="20" spans="2:9" x14ac:dyDescent="0.3">
      <c r="B20" s="11" t="str">
        <f t="shared" si="1"/>
        <v>ST</v>
      </c>
      <c r="C20" s="12" t="s">
        <v>48</v>
      </c>
      <c r="D20" s="13" t="str">
        <f>HLOOKUP(B20,분류표!$C$3:$E$4,2,FALSE)</f>
        <v>자켓</v>
      </c>
      <c r="E20" s="14" t="s">
        <v>22</v>
      </c>
      <c r="F20" s="15" t="s">
        <v>7</v>
      </c>
      <c r="G20" s="16">
        <v>60000</v>
      </c>
      <c r="H20" s="17">
        <f>VLOOKUP(G20,분류표!$B$9:$C$14,2,TRUE)</f>
        <v>0</v>
      </c>
      <c r="I20" s="16">
        <v>77</v>
      </c>
    </row>
    <row r="21" spans="2:9" x14ac:dyDescent="0.3">
      <c r="B21" s="11" t="str">
        <f t="shared" si="1"/>
        <v>ST</v>
      </c>
      <c r="C21" s="12" t="s">
        <v>52</v>
      </c>
      <c r="D21" s="13" t="str">
        <f>HLOOKUP(B21,분류표!$C$3:$E$4,2,FALSE)</f>
        <v>자켓</v>
      </c>
      <c r="E21" s="14" t="s">
        <v>23</v>
      </c>
      <c r="F21" s="15" t="s">
        <v>24</v>
      </c>
      <c r="G21" s="16">
        <v>157000</v>
      </c>
      <c r="H21" s="17">
        <f>VLOOKUP(G21,분류표!$B$9:$C$14,2,TRUE)</f>
        <v>1500</v>
      </c>
      <c r="I21" s="16">
        <v>155</v>
      </c>
    </row>
  </sheetData>
  <phoneticPr fontId="1" type="noConversion"/>
  <dataValidations count="1">
    <dataValidation type="list" allowBlank="1" showInputMessage="1" showErrorMessage="1" sqref="B4">
      <formula1>$C$7:$C$21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Normal="100" workbookViewId="0">
      <selection activeCell="E16" sqref="E16"/>
    </sheetView>
  </sheetViews>
  <sheetFormatPr defaultRowHeight="16.5" x14ac:dyDescent="0.3"/>
  <cols>
    <col min="2" max="5" width="10.25" customWidth="1"/>
  </cols>
  <sheetData>
    <row r="2" spans="2:5" x14ac:dyDescent="0.3">
      <c r="B2" s="18" t="s">
        <v>57</v>
      </c>
    </row>
    <row r="3" spans="2:5" x14ac:dyDescent="0.3">
      <c r="B3" s="19" t="s">
        <v>5</v>
      </c>
      <c r="C3" s="12" t="s">
        <v>49</v>
      </c>
      <c r="D3" s="12" t="s">
        <v>50</v>
      </c>
      <c r="E3" s="12" t="s">
        <v>51</v>
      </c>
    </row>
    <row r="4" spans="2:5" x14ac:dyDescent="0.3">
      <c r="B4" s="19" t="s">
        <v>53</v>
      </c>
      <c r="C4" s="12" t="s">
        <v>54</v>
      </c>
      <c r="D4" s="12" t="s">
        <v>55</v>
      </c>
      <c r="E4" s="12" t="s">
        <v>56</v>
      </c>
    </row>
    <row r="7" spans="2:5" x14ac:dyDescent="0.3">
      <c r="B7" s="18" t="s">
        <v>58</v>
      </c>
    </row>
    <row r="8" spans="2:5" x14ac:dyDescent="0.3">
      <c r="B8" s="19" t="s">
        <v>26</v>
      </c>
      <c r="C8" s="19" t="s">
        <v>14</v>
      </c>
    </row>
    <row r="9" spans="2:5" x14ac:dyDescent="0.3">
      <c r="B9" s="16">
        <v>0</v>
      </c>
      <c r="C9" s="16">
        <v>0</v>
      </c>
    </row>
    <row r="10" spans="2:5" x14ac:dyDescent="0.3">
      <c r="B10" s="16">
        <v>70000</v>
      </c>
      <c r="C10" s="16">
        <v>300</v>
      </c>
    </row>
    <row r="11" spans="2:5" x14ac:dyDescent="0.3">
      <c r="B11" s="16">
        <v>100000</v>
      </c>
      <c r="C11" s="16">
        <v>500</v>
      </c>
    </row>
    <row r="12" spans="2:5" x14ac:dyDescent="0.3">
      <c r="B12" s="16">
        <v>130000</v>
      </c>
      <c r="C12" s="16">
        <v>1000</v>
      </c>
    </row>
    <row r="13" spans="2:5" x14ac:dyDescent="0.3">
      <c r="B13" s="16">
        <v>150000</v>
      </c>
      <c r="C13" s="16">
        <v>1500</v>
      </c>
    </row>
    <row r="14" spans="2:5" x14ac:dyDescent="0.3">
      <c r="B14" s="16">
        <v>200000</v>
      </c>
      <c r="C14" s="16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판매표</vt:lpstr>
      <vt:lpstr>분류표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2017-08-15T10:52:35Z</dcterms:created>
  <dcterms:modified xsi:type="dcterms:W3CDTF">2017-08-15T11:35:07Z</dcterms:modified>
</cp:coreProperties>
</file>