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nato\GitHub\scn_gt\datos\originales\"/>
    </mc:Choice>
  </mc:AlternateContent>
  <xr:revisionPtr revIDLastSave="0" documentId="13_ncr:1_{4677397D-4FFE-42C7-A023-72827C97B9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3 - Guatemala" sheetId="2" r:id="rId1"/>
    <sheet name="2014 - Guatemala" sheetId="3" r:id="rId2"/>
    <sheet name="2015 - Guatemala" sheetId="4" r:id="rId3"/>
    <sheet name="2016 - Guatemala" sheetId="5" r:id="rId4"/>
    <sheet name="2017 - Guatemala" sheetId="6" r:id="rId5"/>
    <sheet name="2018 - Guatemala" sheetId="7" r:id="rId6"/>
    <sheet name="2019 - Guatemala" sheetId="8" r:id="rId7"/>
    <sheet name="2020 - Guatemala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2" l="1"/>
  <c r="L36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X2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C3" i="2"/>
  <c r="D3" i="2"/>
  <c r="B3" i="2"/>
</calcChain>
</file>

<file path=xl/sharedStrings.xml><?xml version="1.0" encoding="utf-8"?>
<sst xmlns="http://schemas.openxmlformats.org/spreadsheetml/2006/main" count="617" uniqueCount="63">
  <si>
    <t>Matriz de balance energético</t>
  </si>
  <si>
    <t>2013 - Guatemala</t>
  </si>
  <si>
    <t>PETRÓLEO</t>
  </si>
  <si>
    <t xml:space="preserve">GAS NATURAL </t>
  </si>
  <si>
    <t>CARBÓN MINERAL</t>
  </si>
  <si>
    <t>HIDROENERGÍA</t>
  </si>
  <si>
    <t>GEOTERMIA</t>
  </si>
  <si>
    <t>NUCLEAR</t>
  </si>
  <si>
    <t>LEÑA</t>
  </si>
  <si>
    <t>CAÑA DE AZÚCAR Y DERIVADOS</t>
  </si>
  <si>
    <t>OTRAS PRIMARIAS</t>
  </si>
  <si>
    <t>TOTAL PRIMARIAS</t>
  </si>
  <si>
    <t>ELECTRICIDAD</t>
  </si>
  <si>
    <t>GAS LICUADO DE PETRÓLEO</t>
  </si>
  <si>
    <t>GASOLINA/ALCOHOL</t>
  </si>
  <si>
    <t>KEROSENE/JET FUEL</t>
  </si>
  <si>
    <t>DIÉSEL OIL</t>
  </si>
  <si>
    <t>FUEL OIL</t>
  </si>
  <si>
    <t>COQUE</t>
  </si>
  <si>
    <t>CARBÓN VEGETAL</t>
  </si>
  <si>
    <t>GASES</t>
  </si>
  <si>
    <t>OTRAS SECUNDARIAS</t>
  </si>
  <si>
    <t>NO ENERGÉTICO</t>
  </si>
  <si>
    <t>TOTAL SECUNDARIAS</t>
  </si>
  <si>
    <t>TOTAL</t>
  </si>
  <si>
    <t>10¹² J</t>
  </si>
  <si>
    <t xml:space="preserve">   PRODUCCIÓN</t>
  </si>
  <si>
    <t xml:space="preserve">   IMPORTACIÓN</t>
  </si>
  <si>
    <t xml:space="preserve">   EXPORTACIÓN</t>
  </si>
  <si>
    <t xml:space="preserve">   VARIACIÓN DE INVENTARIOS</t>
  </si>
  <si>
    <t xml:space="preserve">   NO APROVECHADO</t>
  </si>
  <si>
    <t>OFERTA TOTAL</t>
  </si>
  <si>
    <t xml:space="preserve">   REFINERÍAS</t>
  </si>
  <si>
    <t xml:space="preserve">   CENTRALES ELÉCTRICAS</t>
  </si>
  <si>
    <t xml:space="preserve">   AUTOPRODUCTORES</t>
  </si>
  <si>
    <t xml:space="preserve">   CENTROS DE GAS</t>
  </si>
  <si>
    <t xml:space="preserve">   CARBONERA</t>
  </si>
  <si>
    <t xml:space="preserve">   COQUERÍA Y ALTOS HORNOS</t>
  </si>
  <si>
    <t xml:space="preserve">   DESTILERÍA</t>
  </si>
  <si>
    <t xml:space="preserve">   OTROS CENTROS </t>
  </si>
  <si>
    <t>TOTAL TRANSFORMACIÓN</t>
  </si>
  <si>
    <t>CONSUMO PROPIO</t>
  </si>
  <si>
    <t>PÉRDIDAS</t>
  </si>
  <si>
    <t>AJUSTE</t>
  </si>
  <si>
    <t xml:space="preserve">   TRANSPORTE</t>
  </si>
  <si>
    <t xml:space="preserve">   INDUSTRIAL</t>
  </si>
  <si>
    <t xml:space="preserve">   RESIDENCIAL</t>
  </si>
  <si>
    <t xml:space="preserve">   COMERCIAL, SERVICIOS, PÚBLICO</t>
  </si>
  <si>
    <t xml:space="preserve">   AGRO, PESCA Y MINERÍA</t>
  </si>
  <si>
    <t xml:space="preserve">   CONSTRUCCIÓN Y OTROS</t>
  </si>
  <si>
    <t>CONSUMO ENERGÉTICO</t>
  </si>
  <si>
    <t>CONSUMO NO ENERGÉTICO</t>
  </si>
  <si>
    <t>CONSUMO FINAL</t>
  </si>
  <si>
    <t>Fuente: sieLAC-OLADE</t>
  </si>
  <si>
    <t>jueves, 11 de agosto de 2022 12:05:03</t>
  </si>
  <si>
    <t>2014 - Guatemala</t>
  </si>
  <si>
    <t>2015 - Guatemala</t>
  </si>
  <si>
    <t>2016 - Guatemala</t>
  </si>
  <si>
    <t>2017 - Guatemala</t>
  </si>
  <si>
    <t>2018 - Guatemala</t>
  </si>
  <si>
    <t>2019 - Guatemala</t>
  </si>
  <si>
    <t>Cifras 2019 preliminares, sujetas a revisión y actualización.</t>
  </si>
  <si>
    <t>2020 - Guatemala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</si>
</sst>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"/>
      <name val="Verdana"/>
      <family val="2"/>
    </font>
    <font>
      <b/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2" fontId="0" fillId="0" borderId="1" xfId="0" applyNumberFormat="1" applyBorder="1"/>
    <xf numFmtId="0" fontId="0" fillId="0" borderId="1" xfId="0" applyBorder="1"/>
    <xf numFmtId="2" fontId="1" fillId="2" borderId="1" xfId="0" applyNumberFormat="1" applyFont="1" applyFill="1" applyBorder="1"/>
    <xf numFmtId="2" fontId="0" fillId="0" borderId="0" xfId="0" applyNumberFormat="1"/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385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385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385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385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385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385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385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1385" cy="28956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9"/>
  <sheetViews>
    <sheetView tabSelected="1" workbookViewId="0">
      <pane xSplit="1" ySplit="6" topLeftCell="I7" activePane="bottomRight" state="frozen"/>
      <selection pane="topRight" activeCell="B1" sqref="B1"/>
      <selection pane="bottomLeft" activeCell="A7" sqref="A7"/>
      <selection pane="bottomRight" activeCell="M23" sqref="M23"/>
    </sheetView>
  </sheetViews>
  <sheetFormatPr defaultRowHeight="10.199999999999999" x14ac:dyDescent="0.2"/>
  <cols>
    <col min="1" max="1" width="32.625" bestFit="1" customWidth="1"/>
    <col min="2" max="2" width="10.125" bestFit="1" customWidth="1"/>
    <col min="3" max="3" width="13.75" bestFit="1" customWidth="1"/>
    <col min="4" max="4" width="16.625" bestFit="1" customWidth="1"/>
    <col min="5" max="5" width="14.625" bestFit="1" customWidth="1"/>
    <col min="6" max="6" width="11.375" bestFit="1" customWidth="1"/>
    <col min="7" max="7" width="9.25" bestFit="1" customWidth="1"/>
    <col min="8" max="8" width="11.25" bestFit="1" customWidth="1"/>
    <col min="9" max="9" width="29" bestFit="1" customWidth="1"/>
    <col min="10" max="10" width="17.25" bestFit="1" customWidth="1"/>
    <col min="11" max="11" width="18.25" bestFit="1" customWidth="1"/>
    <col min="12" max="12" width="14.25" bestFit="1" customWidth="1"/>
    <col min="13" max="13" width="25.375" bestFit="1" customWidth="1"/>
    <col min="14" max="14" width="18.875" bestFit="1" customWidth="1"/>
    <col min="15" max="15" width="18.25" bestFit="1" customWidth="1"/>
    <col min="16" max="17" width="11" bestFit="1" customWidth="1"/>
    <col min="18" max="18" width="9" bestFit="1" customWidth="1"/>
    <col min="19" max="19" width="16.625" bestFit="1" customWidth="1"/>
    <col min="20" max="20" width="7.25" bestFit="1" customWidth="1"/>
    <col min="21" max="21" width="20.125" bestFit="1" customWidth="1"/>
    <col min="22" max="22" width="15.375" bestFit="1" customWidth="1"/>
    <col min="23" max="23" width="21" bestFit="1" customWidth="1"/>
    <col min="24" max="24" width="11.25" bestFit="1" customWidth="1"/>
  </cols>
  <sheetData>
    <row r="2" spans="1:24" x14ac:dyDescent="0.2">
      <c r="B2" s="6">
        <f t="shared" ref="B2:W2" si="0">B12-B3</f>
        <v>-3.637978807091713E-12</v>
      </c>
      <c r="C2" s="6">
        <f t="shared" si="0"/>
        <v>0</v>
      </c>
      <c r="D2" s="6">
        <f t="shared" si="0"/>
        <v>0</v>
      </c>
      <c r="E2" s="6">
        <f t="shared" si="0"/>
        <v>0</v>
      </c>
      <c r="F2" s="6">
        <f t="shared" si="0"/>
        <v>0</v>
      </c>
      <c r="G2" s="6">
        <f t="shared" si="0"/>
        <v>0</v>
      </c>
      <c r="H2" s="6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Q2" s="6">
        <f t="shared" si="0"/>
        <v>0</v>
      </c>
      <c r="R2" s="6">
        <f t="shared" si="0"/>
        <v>0</v>
      </c>
      <c r="S2" s="6">
        <f t="shared" si="0"/>
        <v>0</v>
      </c>
      <c r="T2" s="6">
        <f t="shared" si="0"/>
        <v>0</v>
      </c>
      <c r="U2" s="6">
        <f t="shared" si="0"/>
        <v>0</v>
      </c>
      <c r="V2" s="6">
        <f t="shared" si="0"/>
        <v>0</v>
      </c>
      <c r="W2" s="6">
        <f t="shared" si="0"/>
        <v>0</v>
      </c>
      <c r="X2" s="6">
        <f>X12-X3</f>
        <v>0</v>
      </c>
    </row>
    <row r="3" spans="1:24" x14ac:dyDescent="0.2">
      <c r="A3" t="s">
        <v>0</v>
      </c>
      <c r="B3" s="6">
        <f>B7+B8-B9+B10</f>
        <v>2768.9721363142198</v>
      </c>
      <c r="C3" s="6">
        <f t="shared" ref="C3" si="1">C7+C8-C9+C10</f>
        <v>0</v>
      </c>
      <c r="D3" s="6">
        <f>D7+D8-D9+D10</f>
        <v>29004.151338811796</v>
      </c>
      <c r="E3" s="6">
        <f t="shared" ref="E3:X3" si="2">E7+E8-E9+E10</f>
        <v>21113.158502591534</v>
      </c>
      <c r="F3" s="6">
        <f t="shared" si="2"/>
        <v>8021.6403356793071</v>
      </c>
      <c r="G3" s="6">
        <f t="shared" si="2"/>
        <v>0</v>
      </c>
      <c r="H3" s="6">
        <f t="shared" si="2"/>
        <v>247502.90917933395</v>
      </c>
      <c r="I3" s="6">
        <f t="shared" si="2"/>
        <v>51624.459395163671</v>
      </c>
      <c r="J3" s="6">
        <f t="shared" si="2"/>
        <v>0</v>
      </c>
      <c r="K3" s="6">
        <f t="shared" si="2"/>
        <v>360035.29088789446</v>
      </c>
      <c r="L3" s="6">
        <f t="shared" si="2"/>
        <v>36545.066942036785</v>
      </c>
      <c r="M3" s="6">
        <f t="shared" si="2"/>
        <v>13102.20222909022</v>
      </c>
      <c r="N3" s="6">
        <f t="shared" si="2"/>
        <v>44103.169949635187</v>
      </c>
      <c r="O3" s="6">
        <f t="shared" si="2"/>
        <v>3246.7355254474073</v>
      </c>
      <c r="P3" s="6">
        <f t="shared" si="2"/>
        <v>58086.865373964851</v>
      </c>
      <c r="Q3" s="6">
        <f t="shared" si="2"/>
        <v>19483.664823782114</v>
      </c>
      <c r="R3" s="6">
        <f t="shared" si="2"/>
        <v>5829.7236880871933</v>
      </c>
      <c r="S3" s="6">
        <f t="shared" si="2"/>
        <v>1989.1925654416025</v>
      </c>
      <c r="T3" s="6">
        <f t="shared" si="2"/>
        <v>0</v>
      </c>
      <c r="U3" s="6">
        <f t="shared" si="2"/>
        <v>0</v>
      </c>
      <c r="V3" s="6">
        <f t="shared" si="2"/>
        <v>1124.4975442334701</v>
      </c>
      <c r="W3" s="6">
        <f t="shared" si="2"/>
        <v>183511.11864171881</v>
      </c>
      <c r="X3" s="6">
        <f t="shared" si="2"/>
        <v>501226.74034002871</v>
      </c>
    </row>
    <row r="4" spans="1:24" x14ac:dyDescent="0.2">
      <c r="A4" t="s">
        <v>1</v>
      </c>
    </row>
    <row r="5" spans="1:24" x14ac:dyDescent="0.2">
      <c r="A5" s="1"/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2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2" t="s">
        <v>23</v>
      </c>
      <c r="X5" s="2" t="s">
        <v>24</v>
      </c>
    </row>
    <row r="6" spans="1:24" x14ac:dyDescent="0.2">
      <c r="A6" s="1"/>
      <c r="B6" s="1" t="s">
        <v>25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25</v>
      </c>
      <c r="K6" s="2" t="s">
        <v>25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  <c r="R6" s="1" t="s">
        <v>25</v>
      </c>
      <c r="S6" s="1" t="s">
        <v>25</v>
      </c>
      <c r="T6" s="1" t="s">
        <v>25</v>
      </c>
      <c r="U6" s="1" t="s">
        <v>25</v>
      </c>
      <c r="V6" s="1" t="s">
        <v>25</v>
      </c>
      <c r="W6" s="2" t="s">
        <v>25</v>
      </c>
      <c r="X6" s="2" t="s">
        <v>25</v>
      </c>
    </row>
    <row r="7" spans="1:24" x14ac:dyDescent="0.2">
      <c r="A7" s="1" t="s">
        <v>26</v>
      </c>
      <c r="B7" s="3">
        <v>21015.666435217383</v>
      </c>
      <c r="C7" s="4"/>
      <c r="D7" s="3">
        <v>0</v>
      </c>
      <c r="E7" s="3">
        <v>21113.158502591534</v>
      </c>
      <c r="F7" s="3">
        <v>8021.6403356793071</v>
      </c>
      <c r="G7" s="4"/>
      <c r="H7" s="3">
        <v>245738.99373996988</v>
      </c>
      <c r="I7" s="3">
        <v>51624.459395163671</v>
      </c>
      <c r="J7" s="4"/>
      <c r="K7" s="5">
        <v>347513.91840862174</v>
      </c>
      <c r="L7" s="3">
        <v>37700.861820585131</v>
      </c>
      <c r="M7" s="3">
        <v>0</v>
      </c>
      <c r="N7" s="3">
        <v>0.92904888504262562</v>
      </c>
      <c r="O7" s="3">
        <v>15.793831045724652</v>
      </c>
      <c r="P7" s="3">
        <v>1495.8848360292614</v>
      </c>
      <c r="Q7" s="3">
        <v>0</v>
      </c>
      <c r="R7" s="3">
        <v>0</v>
      </c>
      <c r="S7" s="3">
        <v>1989.1925654416025</v>
      </c>
      <c r="T7" s="4"/>
      <c r="U7" s="4"/>
      <c r="V7" s="3">
        <v>1117.0070875978138</v>
      </c>
      <c r="W7" s="5">
        <v>42319.669189584572</v>
      </c>
      <c r="X7" s="5">
        <v>347513.91840862174</v>
      </c>
    </row>
    <row r="8" spans="1:24" x14ac:dyDescent="0.2">
      <c r="A8" s="1" t="s">
        <v>27</v>
      </c>
      <c r="B8" s="3">
        <v>0</v>
      </c>
      <c r="C8" s="4"/>
      <c r="D8" s="3">
        <v>37713.229783867348</v>
      </c>
      <c r="E8" s="3">
        <v>0</v>
      </c>
      <c r="F8" s="3">
        <v>0</v>
      </c>
      <c r="G8" s="4"/>
      <c r="H8" s="3">
        <v>0</v>
      </c>
      <c r="I8" s="3">
        <v>0</v>
      </c>
      <c r="J8" s="4"/>
      <c r="K8" s="5">
        <v>37713.229783867348</v>
      </c>
      <c r="L8" s="3">
        <v>959.12684269588397</v>
      </c>
      <c r="M8" s="3">
        <v>19110.825893103425</v>
      </c>
      <c r="N8" s="3">
        <v>44589.410909844366</v>
      </c>
      <c r="O8" s="3">
        <v>4237.2758335687922</v>
      </c>
      <c r="P8" s="3">
        <v>56274.813589244528</v>
      </c>
      <c r="Q8" s="3">
        <v>19655.07434307248</v>
      </c>
      <c r="R8" s="3">
        <v>5973.6101341581707</v>
      </c>
      <c r="S8" s="4"/>
      <c r="T8" s="4"/>
      <c r="U8" s="4"/>
      <c r="V8" s="3">
        <v>228.77828794174698</v>
      </c>
      <c r="W8" s="5">
        <v>151028.91583362938</v>
      </c>
      <c r="X8" s="5">
        <v>188742.14561749678</v>
      </c>
    </row>
    <row r="9" spans="1:24" x14ac:dyDescent="0.2">
      <c r="A9" s="1" t="s">
        <v>28</v>
      </c>
      <c r="B9" s="3">
        <v>18584.926158613995</v>
      </c>
      <c r="C9" s="4"/>
      <c r="D9" s="3">
        <v>0</v>
      </c>
      <c r="E9" s="3">
        <v>0</v>
      </c>
      <c r="F9" s="3">
        <v>0</v>
      </c>
      <c r="G9" s="4"/>
      <c r="H9" s="3">
        <v>0</v>
      </c>
      <c r="I9" s="3">
        <v>0</v>
      </c>
      <c r="J9" s="4"/>
      <c r="K9" s="5">
        <v>18584.926158613995</v>
      </c>
      <c r="L9" s="3">
        <v>2114.9217212442277</v>
      </c>
      <c r="M9" s="3">
        <v>5481.0980939749361</v>
      </c>
      <c r="N9" s="3">
        <v>1451.5808173237899</v>
      </c>
      <c r="O9" s="3">
        <v>0</v>
      </c>
      <c r="P9" s="3">
        <v>1501.6333260054646</v>
      </c>
      <c r="Q9" s="3">
        <v>70.956108595130644</v>
      </c>
      <c r="R9" s="3">
        <v>0</v>
      </c>
      <c r="S9" s="4"/>
      <c r="T9" s="4"/>
      <c r="U9" s="4"/>
      <c r="V9" s="3">
        <v>515.56406564334293</v>
      </c>
      <c r="W9" s="5">
        <v>11135.754132786891</v>
      </c>
      <c r="X9" s="5">
        <v>29720.680291400888</v>
      </c>
    </row>
    <row r="10" spans="1:24" x14ac:dyDescent="0.2">
      <c r="A10" s="1" t="s">
        <v>29</v>
      </c>
      <c r="B10" s="3">
        <v>338.2318597108316</v>
      </c>
      <c r="C10" s="4"/>
      <c r="D10" s="3">
        <v>-8709.0784450555511</v>
      </c>
      <c r="E10" s="3">
        <v>0</v>
      </c>
      <c r="F10" s="4"/>
      <c r="G10" s="4"/>
      <c r="H10" s="3">
        <v>1763.9154393640677</v>
      </c>
      <c r="I10" s="3">
        <v>0</v>
      </c>
      <c r="J10" s="4"/>
      <c r="K10" s="5">
        <v>-6606.9311459806522</v>
      </c>
      <c r="L10" s="4"/>
      <c r="M10" s="3">
        <v>-527.5255700382686</v>
      </c>
      <c r="N10" s="3">
        <v>964.41080822956349</v>
      </c>
      <c r="O10" s="3">
        <v>-1006.3341391671097</v>
      </c>
      <c r="P10" s="3">
        <v>1817.8002746965278</v>
      </c>
      <c r="Q10" s="3">
        <v>-100.4534106952338</v>
      </c>
      <c r="R10" s="3">
        <v>-143.88644607097714</v>
      </c>
      <c r="S10" s="4"/>
      <c r="T10" s="4"/>
      <c r="U10" s="4"/>
      <c r="V10" s="3">
        <v>294.27623433725216</v>
      </c>
      <c r="W10" s="5">
        <v>1298.2877512917541</v>
      </c>
      <c r="X10" s="5">
        <v>-5308.643394688901</v>
      </c>
    </row>
    <row r="11" spans="1:24" x14ac:dyDescent="0.2">
      <c r="A11" s="1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2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2"/>
      <c r="X11" s="2"/>
    </row>
    <row r="12" spans="1:24" x14ac:dyDescent="0.2">
      <c r="A12" s="2" t="s">
        <v>31</v>
      </c>
      <c r="B12" s="5">
        <v>2768.9721363142162</v>
      </c>
      <c r="C12" s="2"/>
      <c r="D12" s="5">
        <v>29004.151338811786</v>
      </c>
      <c r="E12" s="5">
        <v>21113.158502591534</v>
      </c>
      <c r="F12" s="5">
        <v>8021.6403356793071</v>
      </c>
      <c r="G12" s="2"/>
      <c r="H12" s="5">
        <v>247502.90917933395</v>
      </c>
      <c r="I12" s="5">
        <v>51624.459395163671</v>
      </c>
      <c r="J12" s="2"/>
      <c r="K12" s="5">
        <v>360035.2908878944</v>
      </c>
      <c r="L12" s="5">
        <v>36545.066942036785</v>
      </c>
      <c r="M12" s="5">
        <v>13102.202229090222</v>
      </c>
      <c r="N12" s="5">
        <v>44103.169949635194</v>
      </c>
      <c r="O12" s="5">
        <v>3246.7355254474069</v>
      </c>
      <c r="P12" s="5">
        <v>58086.865373964858</v>
      </c>
      <c r="Q12" s="5">
        <v>19483.664823782117</v>
      </c>
      <c r="R12" s="5">
        <v>5829.7236880871942</v>
      </c>
      <c r="S12" s="5">
        <v>1989.1925654416025</v>
      </c>
      <c r="T12" s="2"/>
      <c r="U12" s="2"/>
      <c r="V12" s="5">
        <v>1124.4975442334701</v>
      </c>
      <c r="W12" s="5">
        <v>183511.11864171884</v>
      </c>
      <c r="X12" s="5">
        <v>501226.74034002877</v>
      </c>
    </row>
    <row r="13" spans="1:24" x14ac:dyDescent="0.2">
      <c r="A13" s="1" t="s">
        <v>32</v>
      </c>
      <c r="B13" s="3">
        <v>-2768.9721363142366</v>
      </c>
      <c r="C13" s="4"/>
      <c r="D13" s="4"/>
      <c r="E13" s="4"/>
      <c r="F13" s="4"/>
      <c r="G13" s="4"/>
      <c r="H13" s="4"/>
      <c r="I13" s="4"/>
      <c r="J13" s="4"/>
      <c r="K13" s="5">
        <v>-2768.9721363142366</v>
      </c>
      <c r="L13" s="4"/>
      <c r="M13" s="3">
        <v>0</v>
      </c>
      <c r="N13" s="3">
        <v>0.92904888504262562</v>
      </c>
      <c r="O13" s="3">
        <v>15.793831045724652</v>
      </c>
      <c r="P13" s="3">
        <v>1495.8848360292614</v>
      </c>
      <c r="Q13" s="3">
        <v>0</v>
      </c>
      <c r="R13" s="3">
        <v>0</v>
      </c>
      <c r="S13" s="4"/>
      <c r="T13" s="4"/>
      <c r="U13" s="4"/>
      <c r="V13" s="3">
        <v>1117.0070875978138</v>
      </c>
      <c r="W13" s="5">
        <v>2629.6148035578426</v>
      </c>
      <c r="X13" s="5">
        <v>-139.35733275639441</v>
      </c>
    </row>
    <row r="14" spans="1:24" x14ac:dyDescent="0.2">
      <c r="A14" s="1" t="s">
        <v>33</v>
      </c>
      <c r="B14" s="4"/>
      <c r="C14" s="4"/>
      <c r="D14" s="3">
        <v>-28460.715806617161</v>
      </c>
      <c r="E14" s="3">
        <v>-21011.195387458112</v>
      </c>
      <c r="F14" s="3">
        <v>-8021.6403356793071</v>
      </c>
      <c r="G14" s="4"/>
      <c r="H14" s="3">
        <v>-1763.9154393640677</v>
      </c>
      <c r="I14" s="3">
        <v>-34260.535733716963</v>
      </c>
      <c r="J14" s="4"/>
      <c r="K14" s="5">
        <v>-93518.002702835613</v>
      </c>
      <c r="L14" s="3">
        <v>34795.203367059003</v>
      </c>
      <c r="M14" s="4"/>
      <c r="N14" s="4"/>
      <c r="O14" s="4"/>
      <c r="P14" s="3">
        <v>-93.427478502099419</v>
      </c>
      <c r="Q14" s="3">
        <v>-11546.567936641661</v>
      </c>
      <c r="R14" s="4"/>
      <c r="S14" s="4"/>
      <c r="T14" s="4"/>
      <c r="U14" s="4"/>
      <c r="V14" s="4"/>
      <c r="W14" s="5">
        <v>34795.203367059003</v>
      </c>
      <c r="X14" s="5">
        <v>-70362.794750920366</v>
      </c>
    </row>
    <row r="15" spans="1:24" x14ac:dyDescent="0.2">
      <c r="A15" s="1" t="s">
        <v>34</v>
      </c>
      <c r="B15" s="4"/>
      <c r="C15" s="4"/>
      <c r="D15" s="3">
        <v>-543.43553219462285</v>
      </c>
      <c r="E15" s="3">
        <v>-101.96311513342819</v>
      </c>
      <c r="F15" s="4"/>
      <c r="G15" s="4"/>
      <c r="H15" s="4"/>
      <c r="I15" s="3">
        <v>-17363.923661446705</v>
      </c>
      <c r="J15" s="4"/>
      <c r="K15" s="5">
        <v>-18009.322308774754</v>
      </c>
      <c r="L15" s="3">
        <v>2905.6584535261336</v>
      </c>
      <c r="M15" s="4"/>
      <c r="N15" s="4"/>
      <c r="O15" s="4"/>
      <c r="P15" s="4"/>
      <c r="Q15" s="3">
        <v>-6606.8730804253446</v>
      </c>
      <c r="R15" s="4"/>
      <c r="S15" s="4"/>
      <c r="T15" s="4"/>
      <c r="U15" s="4"/>
      <c r="V15" s="4"/>
      <c r="W15" s="5">
        <v>2905.6584535261336</v>
      </c>
      <c r="X15" s="5">
        <v>-21710.536935673968</v>
      </c>
    </row>
    <row r="16" spans="1:24" x14ac:dyDescent="0.2">
      <c r="A16" s="1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2"/>
      <c r="L16" s="3"/>
      <c r="M16" s="4"/>
      <c r="N16" s="4"/>
      <c r="O16" s="4"/>
      <c r="P16" s="4"/>
      <c r="Q16" s="4"/>
      <c r="R16" s="4"/>
      <c r="S16" s="4"/>
      <c r="T16" s="4"/>
      <c r="U16" s="4"/>
      <c r="V16" s="4"/>
      <c r="W16" s="2"/>
      <c r="X16" s="2"/>
    </row>
    <row r="17" spans="1:24" x14ac:dyDescent="0.2">
      <c r="A17" s="1" t="s">
        <v>36</v>
      </c>
      <c r="B17" s="4"/>
      <c r="C17" s="4"/>
      <c r="D17" s="4"/>
      <c r="E17" s="4"/>
      <c r="F17" s="4"/>
      <c r="G17" s="4"/>
      <c r="H17" s="3">
        <v>-4151.3862301424133</v>
      </c>
      <c r="I17" s="4"/>
      <c r="J17" s="4"/>
      <c r="K17" s="5">
        <v>-4151.3862301424133</v>
      </c>
      <c r="L17" s="4"/>
      <c r="M17" s="4"/>
      <c r="N17" s="4"/>
      <c r="O17" s="4"/>
      <c r="P17" s="4"/>
      <c r="Q17" s="4"/>
      <c r="R17" s="4"/>
      <c r="S17" s="3">
        <v>1989.1925654416025</v>
      </c>
      <c r="T17" s="4"/>
      <c r="U17" s="4"/>
      <c r="V17" s="4"/>
      <c r="W17" s="5">
        <v>1989.1925654416025</v>
      </c>
      <c r="X17" s="5">
        <v>-2162.193664700811</v>
      </c>
    </row>
    <row r="18" spans="1:24" x14ac:dyDescent="0.2">
      <c r="A18" s="1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2"/>
      <c r="X18" s="2"/>
    </row>
    <row r="19" spans="1:24" x14ac:dyDescent="0.2">
      <c r="A19" s="1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2"/>
      <c r="X19" s="2"/>
    </row>
    <row r="20" spans="1:24" x14ac:dyDescent="0.2">
      <c r="A20" s="1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2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2"/>
      <c r="X20" s="2"/>
    </row>
    <row r="21" spans="1:24" x14ac:dyDescent="0.2">
      <c r="A21" s="2" t="s">
        <v>40</v>
      </c>
      <c r="B21" s="5">
        <v>-2768.9721363142366</v>
      </c>
      <c r="C21" s="2"/>
      <c r="D21" s="5">
        <v>-29004.151338811778</v>
      </c>
      <c r="E21" s="5">
        <v>-21113.158502591541</v>
      </c>
      <c r="F21" s="5">
        <v>-8021.6403356793071</v>
      </c>
      <c r="G21" s="2"/>
      <c r="H21" s="5">
        <v>-5915.3016695064816</v>
      </c>
      <c r="I21" s="5">
        <v>-51624.459395163671</v>
      </c>
      <c r="J21" s="2"/>
      <c r="K21" s="5">
        <v>-118447.683378067</v>
      </c>
      <c r="L21" s="2"/>
      <c r="M21" s="2"/>
      <c r="N21" s="2"/>
      <c r="O21" s="2"/>
      <c r="P21" s="5">
        <v>-93.427478502099419</v>
      </c>
      <c r="Q21" s="5">
        <v>-18153.441017067009</v>
      </c>
      <c r="R21" s="2"/>
      <c r="S21" s="2"/>
      <c r="T21" s="2"/>
      <c r="U21" s="2"/>
      <c r="V21" s="2"/>
      <c r="W21" s="5">
        <v>-18246.86849556911</v>
      </c>
      <c r="X21" s="5">
        <v>-94374.882684051539</v>
      </c>
    </row>
    <row r="22" spans="1:24" x14ac:dyDescent="0.2">
      <c r="A22" s="1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2"/>
      <c r="L22" s="3">
        <v>1383.2434438404332</v>
      </c>
      <c r="M22" s="4"/>
      <c r="N22" s="4"/>
      <c r="O22" s="3">
        <v>15.799904993138407</v>
      </c>
      <c r="P22" s="4"/>
      <c r="Q22" s="4"/>
      <c r="R22" s="4"/>
      <c r="S22" s="4"/>
      <c r="T22" s="4"/>
      <c r="U22" s="4"/>
      <c r="V22" s="4"/>
      <c r="W22" s="5">
        <v>1399.0433488335718</v>
      </c>
      <c r="X22" s="5">
        <v>1399.0433488335718</v>
      </c>
    </row>
    <row r="23" spans="1:24" x14ac:dyDescent="0.2">
      <c r="A23" s="1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3">
        <v>4314.7624289929954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5">
        <v>4314.7624289929954</v>
      </c>
      <c r="X23" s="5">
        <v>4314.7624289929954</v>
      </c>
    </row>
    <row r="24" spans="1:24" x14ac:dyDescent="0.2">
      <c r="A24" s="2" t="s">
        <v>43</v>
      </c>
      <c r="B24" s="5">
        <v>-2.0463997029424834E-11</v>
      </c>
      <c r="C24" s="2"/>
      <c r="D24" s="5">
        <v>5.2810314914644729E-12</v>
      </c>
      <c r="E24" s="5">
        <v>-7.921547237196711E-12</v>
      </c>
      <c r="F24" s="2"/>
      <c r="G24" s="2"/>
      <c r="H24" s="5">
        <v>-4.647307712488737E-10</v>
      </c>
      <c r="I24" s="2"/>
      <c r="J24" s="2"/>
      <c r="K24" s="5">
        <v>-4.647307712488737E-10</v>
      </c>
      <c r="L24" s="5">
        <v>839.36273787963137</v>
      </c>
      <c r="M24" s="5">
        <v>5.8065555290026494E-2</v>
      </c>
      <c r="N24" s="5">
        <v>0.92904888502065819</v>
      </c>
      <c r="O24" s="5">
        <v>5.1991607903270266E-2</v>
      </c>
      <c r="P24" s="5">
        <v>1495.9429015845496</v>
      </c>
      <c r="Q24" s="5">
        <v>-5.8065555303064044E-2</v>
      </c>
      <c r="R24" s="5">
        <v>1.5182965537960361E-11</v>
      </c>
      <c r="S24" s="5">
        <v>-3.3006446821652956E-13</v>
      </c>
      <c r="T24" s="2"/>
      <c r="U24" s="2"/>
      <c r="V24" s="5">
        <v>1.6503223410826478E-13</v>
      </c>
      <c r="W24" s="5">
        <v>2336.2866799570838</v>
      </c>
      <c r="X24" s="5">
        <v>2336.2866799568101</v>
      </c>
    </row>
    <row r="25" spans="1:24" x14ac:dyDescent="0.2">
      <c r="A25" s="1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2"/>
      <c r="L25" s="4"/>
      <c r="M25" s="3">
        <v>130.99589279101031</v>
      </c>
      <c r="N25" s="3">
        <v>43001.550234195915</v>
      </c>
      <c r="O25" s="3">
        <v>2150.9223655396277</v>
      </c>
      <c r="P25" s="3">
        <v>51977.672168145829</v>
      </c>
      <c r="Q25" s="4"/>
      <c r="R25" s="4"/>
      <c r="S25" s="4"/>
      <c r="T25" s="4"/>
      <c r="U25" s="4"/>
      <c r="V25" s="4"/>
      <c r="W25" s="5">
        <v>97261.140660672405</v>
      </c>
      <c r="X25" s="5">
        <v>97261.140660672405</v>
      </c>
    </row>
    <row r="26" spans="1:24" x14ac:dyDescent="0.2">
      <c r="A26" s="1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2"/>
      <c r="L26" s="3">
        <v>11128.960462815012</v>
      </c>
      <c r="M26" s="3">
        <v>2620.4404458180456</v>
      </c>
      <c r="N26" s="3">
        <v>880.56414635446583</v>
      </c>
      <c r="O26" s="3">
        <v>129.60231946344632</v>
      </c>
      <c r="P26" s="3">
        <v>4519.8228257323808</v>
      </c>
      <c r="Q26" s="3">
        <v>1330.2818722704139</v>
      </c>
      <c r="R26" s="3">
        <v>5829.7236880871787</v>
      </c>
      <c r="S26" s="4"/>
      <c r="T26" s="4"/>
      <c r="U26" s="4"/>
      <c r="V26" s="4"/>
      <c r="W26" s="5">
        <v>26439.395760540952</v>
      </c>
      <c r="X26" s="5">
        <v>26439.395760540952</v>
      </c>
    </row>
    <row r="27" spans="1:24" x14ac:dyDescent="0.2">
      <c r="A27" s="1" t="s">
        <v>46</v>
      </c>
      <c r="B27" s="4"/>
      <c r="C27" s="4"/>
      <c r="D27" s="4"/>
      <c r="E27" s="4"/>
      <c r="F27" s="4"/>
      <c r="G27" s="4"/>
      <c r="H27" s="3">
        <v>234339.98102649971</v>
      </c>
      <c r="I27" s="4"/>
      <c r="J27" s="4"/>
      <c r="K27" s="5">
        <v>234339.98102649971</v>
      </c>
      <c r="L27" s="3">
        <v>11569.736093212414</v>
      </c>
      <c r="M27" s="3">
        <v>10088.657973788539</v>
      </c>
      <c r="N27" s="4"/>
      <c r="O27" s="3">
        <v>907.15817068880858</v>
      </c>
      <c r="P27" s="4"/>
      <c r="Q27" s="4"/>
      <c r="R27" s="4"/>
      <c r="S27" s="3">
        <v>1496.1690836529208</v>
      </c>
      <c r="T27" s="4"/>
      <c r="U27" s="4"/>
      <c r="V27" s="4"/>
      <c r="W27" s="5">
        <v>24061.721321342684</v>
      </c>
      <c r="X27" s="5">
        <v>258401.70234784242</v>
      </c>
    </row>
    <row r="28" spans="1:24" x14ac:dyDescent="0.2">
      <c r="A28" s="1" t="s">
        <v>47</v>
      </c>
      <c r="B28" s="4"/>
      <c r="C28" s="4"/>
      <c r="D28" s="4"/>
      <c r="E28" s="4"/>
      <c r="F28" s="4"/>
      <c r="G28" s="4"/>
      <c r="H28" s="3">
        <v>7247.6264833281903</v>
      </c>
      <c r="I28" s="4"/>
      <c r="J28" s="4"/>
      <c r="K28" s="5">
        <v>7247.6264833281903</v>
      </c>
      <c r="L28" s="3">
        <v>7309.0017752963022</v>
      </c>
      <c r="M28" s="3">
        <v>262.04985113733602</v>
      </c>
      <c r="N28" s="3">
        <v>220.12652019978779</v>
      </c>
      <c r="O28" s="3">
        <v>43.200773154482178</v>
      </c>
      <c r="P28" s="4"/>
      <c r="Q28" s="4"/>
      <c r="R28" s="4"/>
      <c r="S28" s="3">
        <v>493.02348178868175</v>
      </c>
      <c r="T28" s="4"/>
      <c r="U28" s="4"/>
      <c r="V28" s="4"/>
      <c r="W28" s="5">
        <v>8327.4024015765899</v>
      </c>
      <c r="X28" s="5">
        <v>15575.028884904777</v>
      </c>
    </row>
    <row r="29" spans="1:24" x14ac:dyDescent="0.2">
      <c r="A29" s="1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2"/>
      <c r="X29" s="2"/>
    </row>
    <row r="30" spans="1:24" x14ac:dyDescent="0.2">
      <c r="A30" s="1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2"/>
      <c r="X30" s="2"/>
    </row>
    <row r="31" spans="1:24" x14ac:dyDescent="0.2">
      <c r="A31" s="2" t="s">
        <v>50</v>
      </c>
      <c r="B31" s="2"/>
      <c r="C31" s="2"/>
      <c r="D31" s="2"/>
      <c r="E31" s="2"/>
      <c r="F31" s="2"/>
      <c r="G31" s="2"/>
      <c r="H31" s="5">
        <v>241587.60750982794</v>
      </c>
      <c r="I31" s="2"/>
      <c r="J31" s="2"/>
      <c r="K31" s="5">
        <v>241587.60750982794</v>
      </c>
      <c r="L31" s="5">
        <v>30007.698331323732</v>
      </c>
      <c r="M31" s="5">
        <v>13102.144163534929</v>
      </c>
      <c r="N31" s="5">
        <v>44102.24090075017</v>
      </c>
      <c r="O31" s="5">
        <v>3230.8836288463654</v>
      </c>
      <c r="P31" s="5">
        <v>56497.494993878208</v>
      </c>
      <c r="Q31" s="5">
        <v>1330.2818722704139</v>
      </c>
      <c r="R31" s="5">
        <v>5829.7236880871787</v>
      </c>
      <c r="S31" s="5">
        <v>1989.1925654416027</v>
      </c>
      <c r="T31" s="2"/>
      <c r="U31" s="2"/>
      <c r="V31" s="2"/>
      <c r="W31" s="5">
        <v>156089.66014413262</v>
      </c>
      <c r="X31" s="5">
        <v>397677.26765396044</v>
      </c>
    </row>
    <row r="32" spans="1:24" x14ac:dyDescent="0.2">
      <c r="A32" s="2" t="s">
        <v>51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>
        <v>1124.4975442334701</v>
      </c>
      <c r="W32" s="5">
        <v>1124.4975442334701</v>
      </c>
      <c r="X32" s="5">
        <v>1124.4975442334701</v>
      </c>
    </row>
    <row r="33" spans="1:24" x14ac:dyDescent="0.2">
      <c r="A33" s="2" t="s">
        <v>52</v>
      </c>
      <c r="B33" s="2"/>
      <c r="C33" s="2"/>
      <c r="D33" s="2"/>
      <c r="E33" s="2"/>
      <c r="F33" s="2"/>
      <c r="G33" s="2"/>
      <c r="H33" s="5">
        <v>241587.60750982794</v>
      </c>
      <c r="I33" s="2"/>
      <c r="J33" s="2"/>
      <c r="K33" s="5">
        <v>241587.60750982794</v>
      </c>
      <c r="L33" s="5">
        <v>30007.698331323732</v>
      </c>
      <c r="M33" s="5">
        <v>13102.144163534929</v>
      </c>
      <c r="N33" s="5">
        <v>44102.24090075017</v>
      </c>
      <c r="O33" s="5">
        <v>3230.8836288463654</v>
      </c>
      <c r="P33" s="5">
        <v>56497.494993878208</v>
      </c>
      <c r="Q33" s="5">
        <v>1330.2818722704139</v>
      </c>
      <c r="R33" s="5">
        <v>5829.7236880871787</v>
      </c>
      <c r="S33" s="5">
        <v>1989.1925654416027</v>
      </c>
      <c r="T33" s="2"/>
      <c r="U33" s="2"/>
      <c r="V33" s="5">
        <v>1124.4975442334701</v>
      </c>
      <c r="W33" s="5">
        <v>157214.15768836607</v>
      </c>
      <c r="X33" s="5">
        <v>398801.7651981939</v>
      </c>
    </row>
    <row r="35" spans="1:24" x14ac:dyDescent="0.2">
      <c r="A35" t="s">
        <v>53</v>
      </c>
    </row>
    <row r="36" spans="1:24" x14ac:dyDescent="0.2">
      <c r="A36" t="s">
        <v>54</v>
      </c>
      <c r="L36" s="6">
        <f>L12-L22-L23-L24</f>
        <v>30007.698331323729</v>
      </c>
    </row>
    <row r="39" spans="1:24" x14ac:dyDescent="0.2">
      <c r="L39" s="6">
        <f>+L7+L8-L9+L10-L11</f>
        <v>36545.066942036785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X3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RowHeight="10.199999999999999" x14ac:dyDescent="0.2"/>
  <cols>
    <col min="1" max="1" width="32.625" bestFit="1" customWidth="1"/>
    <col min="2" max="2" width="10.125" bestFit="1" customWidth="1"/>
    <col min="3" max="3" width="13.75" bestFit="1" customWidth="1"/>
    <col min="4" max="4" width="16.625" bestFit="1" customWidth="1"/>
    <col min="5" max="5" width="14.625" bestFit="1" customWidth="1"/>
    <col min="6" max="6" width="11.375" bestFit="1" customWidth="1"/>
    <col min="7" max="7" width="9.25" bestFit="1" customWidth="1"/>
    <col min="8" max="8" width="11.25" bestFit="1" customWidth="1"/>
    <col min="9" max="9" width="29" bestFit="1" customWidth="1"/>
    <col min="10" max="10" width="17.25" bestFit="1" customWidth="1"/>
    <col min="11" max="11" width="18.25" bestFit="1" customWidth="1"/>
    <col min="12" max="12" width="14.25" bestFit="1" customWidth="1"/>
    <col min="13" max="13" width="25.375" bestFit="1" customWidth="1"/>
    <col min="14" max="14" width="18.875" bestFit="1" customWidth="1"/>
    <col min="15" max="15" width="18.25" bestFit="1" customWidth="1"/>
    <col min="16" max="17" width="11" bestFit="1" customWidth="1"/>
    <col min="18" max="18" width="9" bestFit="1" customWidth="1"/>
    <col min="19" max="19" width="16.625" bestFit="1" customWidth="1"/>
    <col min="20" max="20" width="7.25" bestFit="1" customWidth="1"/>
    <col min="21" max="21" width="20.125" bestFit="1" customWidth="1"/>
    <col min="22" max="22" width="15.375" bestFit="1" customWidth="1"/>
    <col min="23" max="23" width="21" bestFit="1" customWidth="1"/>
    <col min="24" max="24" width="11.25" bestFit="1" customWidth="1"/>
  </cols>
  <sheetData>
    <row r="3" spans="1:24" x14ac:dyDescent="0.2">
      <c r="A3" t="s">
        <v>0</v>
      </c>
    </row>
    <row r="4" spans="1:24" x14ac:dyDescent="0.2">
      <c r="A4" t="s">
        <v>55</v>
      </c>
    </row>
    <row r="5" spans="1:24" x14ac:dyDescent="0.2">
      <c r="A5" s="1"/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2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2" t="s">
        <v>23</v>
      </c>
      <c r="X5" s="2" t="s">
        <v>24</v>
      </c>
    </row>
    <row r="6" spans="1:24" x14ac:dyDescent="0.2">
      <c r="A6" s="1"/>
      <c r="B6" s="1" t="s">
        <v>25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25</v>
      </c>
      <c r="K6" s="2" t="s">
        <v>25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  <c r="R6" s="1" t="s">
        <v>25</v>
      </c>
      <c r="S6" s="1" t="s">
        <v>25</v>
      </c>
      <c r="T6" s="1" t="s">
        <v>25</v>
      </c>
      <c r="U6" s="1" t="s">
        <v>25</v>
      </c>
      <c r="V6" s="1" t="s">
        <v>25</v>
      </c>
      <c r="W6" s="2" t="s">
        <v>25</v>
      </c>
      <c r="X6" s="2" t="s">
        <v>25</v>
      </c>
    </row>
    <row r="7" spans="1:24" x14ac:dyDescent="0.2">
      <c r="A7" s="1" t="s">
        <v>26</v>
      </c>
      <c r="B7" s="3">
        <v>21152.410817984615</v>
      </c>
      <c r="C7" s="4"/>
      <c r="D7" s="4"/>
      <c r="E7" s="3">
        <v>21988.322552301706</v>
      </c>
      <c r="F7" s="3">
        <v>9315.6312358777541</v>
      </c>
      <c r="G7" s="4"/>
      <c r="H7" s="3">
        <v>250947.48007189803</v>
      </c>
      <c r="I7" s="3">
        <v>55500.567474672142</v>
      </c>
      <c r="J7" s="3">
        <v>152.71241047888185</v>
      </c>
      <c r="K7" s="5">
        <v>359057.12456321315</v>
      </c>
      <c r="L7" s="3">
        <v>39900.268924813077</v>
      </c>
      <c r="M7" s="4"/>
      <c r="N7" s="4"/>
      <c r="O7" s="3">
        <v>19.335829919949706</v>
      </c>
      <c r="P7" s="3">
        <v>1748.2958049842762</v>
      </c>
      <c r="Q7" s="4"/>
      <c r="R7" s="4"/>
      <c r="S7" s="3">
        <v>2044.5630052618772</v>
      </c>
      <c r="T7" s="4"/>
      <c r="U7" s="4"/>
      <c r="V7" s="3">
        <v>1370.4051709931903</v>
      </c>
      <c r="W7" s="5">
        <v>45082.868735972377</v>
      </c>
      <c r="X7" s="5">
        <v>359057.12456321315</v>
      </c>
    </row>
    <row r="8" spans="1:24" x14ac:dyDescent="0.2">
      <c r="A8" s="1" t="s">
        <v>27</v>
      </c>
      <c r="B8" s="4"/>
      <c r="C8" s="4"/>
      <c r="D8" s="3">
        <v>43422.699706896776</v>
      </c>
      <c r="E8" s="4"/>
      <c r="F8" s="4"/>
      <c r="G8" s="4"/>
      <c r="H8" s="4"/>
      <c r="I8" s="4"/>
      <c r="J8" s="4"/>
      <c r="K8" s="5">
        <v>43422.699706896776</v>
      </c>
      <c r="L8" s="3">
        <v>2547.9165672294043</v>
      </c>
      <c r="M8" s="3">
        <v>18961.539350388117</v>
      </c>
      <c r="N8" s="3">
        <v>52550.314674664274</v>
      </c>
      <c r="O8" s="3">
        <v>5630.3846366902217</v>
      </c>
      <c r="P8" s="3">
        <v>63330.591477811577</v>
      </c>
      <c r="Q8" s="3">
        <v>19127.026183036374</v>
      </c>
      <c r="R8" s="3">
        <v>7051.7713652501479</v>
      </c>
      <c r="S8" s="4"/>
      <c r="T8" s="4"/>
      <c r="U8" s="4"/>
      <c r="V8" s="3">
        <v>477.06660246938912</v>
      </c>
      <c r="W8" s="5">
        <v>169676.61085753952</v>
      </c>
      <c r="X8" s="5">
        <v>213099.31056443628</v>
      </c>
    </row>
    <row r="9" spans="1:24" x14ac:dyDescent="0.2">
      <c r="A9" s="1" t="s">
        <v>28</v>
      </c>
      <c r="B9" s="3">
        <v>17336.168326006027</v>
      </c>
      <c r="C9" s="4"/>
      <c r="D9" s="4"/>
      <c r="E9" s="4"/>
      <c r="F9" s="4"/>
      <c r="G9" s="4"/>
      <c r="H9" s="4"/>
      <c r="I9" s="4"/>
      <c r="J9" s="4"/>
      <c r="K9" s="5">
        <v>17336.168326006027</v>
      </c>
      <c r="L9" s="3">
        <v>4341.9099642467054</v>
      </c>
      <c r="M9" s="3">
        <v>6364.5074525398386</v>
      </c>
      <c r="N9" s="3">
        <v>2631.1825735513517</v>
      </c>
      <c r="O9" s="4"/>
      <c r="P9" s="3">
        <v>3546.8183153161726</v>
      </c>
      <c r="Q9" s="3">
        <v>708.5739715109479</v>
      </c>
      <c r="R9" s="4"/>
      <c r="S9" s="4"/>
      <c r="T9" s="4"/>
      <c r="U9" s="4"/>
      <c r="V9" s="3">
        <v>390.72312171573992</v>
      </c>
      <c r="W9" s="5">
        <v>17983.715398880755</v>
      </c>
      <c r="X9" s="5">
        <v>35319.883724886786</v>
      </c>
    </row>
    <row r="10" spans="1:24" x14ac:dyDescent="0.2">
      <c r="A10" s="1" t="s">
        <v>29</v>
      </c>
      <c r="B10" s="3">
        <v>-511.96400121380265</v>
      </c>
      <c r="C10" s="4"/>
      <c r="D10" s="3">
        <v>-10313.255541747603</v>
      </c>
      <c r="E10" s="4"/>
      <c r="F10" s="4"/>
      <c r="G10" s="4"/>
      <c r="H10" s="3">
        <v>1492.691230486932</v>
      </c>
      <c r="I10" s="4"/>
      <c r="J10" s="4"/>
      <c r="K10" s="5">
        <v>-9332.5283124744765</v>
      </c>
      <c r="L10" s="4"/>
      <c r="M10" s="3">
        <v>1040.2444234711675</v>
      </c>
      <c r="N10" s="3">
        <v>-1453.9615050917153</v>
      </c>
      <c r="O10" s="3">
        <v>-2150.3997755417927</v>
      </c>
      <c r="P10" s="3">
        <v>748.81340134435777</v>
      </c>
      <c r="Q10" s="3">
        <v>435.20133708715588</v>
      </c>
      <c r="R10" s="3">
        <v>-557.8938554680999</v>
      </c>
      <c r="S10" s="4"/>
      <c r="T10" s="4"/>
      <c r="U10" s="4"/>
      <c r="V10" s="3">
        <v>-2.8452122104430457</v>
      </c>
      <c r="W10" s="5">
        <v>-1940.8411864093696</v>
      </c>
      <c r="X10" s="5">
        <v>-11273.369498883843</v>
      </c>
    </row>
    <row r="11" spans="1:24" x14ac:dyDescent="0.2">
      <c r="A11" s="1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2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2"/>
      <c r="X11" s="2"/>
    </row>
    <row r="12" spans="1:24" x14ac:dyDescent="0.2">
      <c r="A12" s="2" t="s">
        <v>31</v>
      </c>
      <c r="B12" s="5">
        <v>3304.2784907647851</v>
      </c>
      <c r="C12" s="2"/>
      <c r="D12" s="5">
        <v>33109.444165149172</v>
      </c>
      <c r="E12" s="5">
        <v>21988.322552301706</v>
      </c>
      <c r="F12" s="5">
        <v>9315.6312358777541</v>
      </c>
      <c r="G12" s="2"/>
      <c r="H12" s="5">
        <v>252440.17130238493</v>
      </c>
      <c r="I12" s="5">
        <v>55500.567474672142</v>
      </c>
      <c r="J12" s="5">
        <v>152.71241047888185</v>
      </c>
      <c r="K12" s="5">
        <v>375811.12763162935</v>
      </c>
      <c r="L12" s="5">
        <v>38106.275527795784</v>
      </c>
      <c r="M12" s="5">
        <v>13637.276321319448</v>
      </c>
      <c r="N12" s="5">
        <v>48465.170596021213</v>
      </c>
      <c r="O12" s="5">
        <v>3499.3206910683793</v>
      </c>
      <c r="P12" s="5">
        <v>62280.882368824045</v>
      </c>
      <c r="Q12" s="5">
        <v>18853.653548612583</v>
      </c>
      <c r="R12" s="5">
        <v>6493.8775097820471</v>
      </c>
      <c r="S12" s="5">
        <v>2044.5630052618772</v>
      </c>
      <c r="T12" s="2"/>
      <c r="U12" s="2"/>
      <c r="V12" s="5">
        <v>1453.9034395363963</v>
      </c>
      <c r="W12" s="5">
        <v>194834.92300822175</v>
      </c>
      <c r="X12" s="5">
        <v>525563.18190387881</v>
      </c>
    </row>
    <row r="13" spans="1:24" x14ac:dyDescent="0.2">
      <c r="A13" s="1" t="s">
        <v>32</v>
      </c>
      <c r="B13" s="3">
        <v>-3304.2204252094211</v>
      </c>
      <c r="C13" s="4"/>
      <c r="D13" s="4"/>
      <c r="E13" s="4"/>
      <c r="F13" s="4"/>
      <c r="G13" s="4"/>
      <c r="H13" s="4"/>
      <c r="I13" s="4"/>
      <c r="J13" s="4"/>
      <c r="K13" s="5">
        <v>-3304.2204252094211</v>
      </c>
      <c r="L13" s="4"/>
      <c r="M13" s="4"/>
      <c r="N13" s="4"/>
      <c r="O13" s="3">
        <v>19.335829919949706</v>
      </c>
      <c r="P13" s="3">
        <v>1748.2958049842762</v>
      </c>
      <c r="Q13" s="4"/>
      <c r="R13" s="4"/>
      <c r="S13" s="4"/>
      <c r="T13" s="4"/>
      <c r="U13" s="4"/>
      <c r="V13" s="3">
        <v>1370.4051709931903</v>
      </c>
      <c r="W13" s="5">
        <v>3138.0368058974163</v>
      </c>
      <c r="X13" s="5">
        <v>-166.18361931200425</v>
      </c>
    </row>
    <row r="14" spans="1:24" x14ac:dyDescent="0.2">
      <c r="A14" s="1" t="s">
        <v>33</v>
      </c>
      <c r="B14" s="4"/>
      <c r="C14" s="4"/>
      <c r="D14" s="3">
        <v>-30526.86246139678</v>
      </c>
      <c r="E14" s="3">
        <v>-21886.243306057644</v>
      </c>
      <c r="F14" s="3">
        <v>-9315.6312358777541</v>
      </c>
      <c r="G14" s="4"/>
      <c r="H14" s="3">
        <v>-1492.691230486932</v>
      </c>
      <c r="I14" s="3">
        <v>-35522.532512936741</v>
      </c>
      <c r="J14" s="3">
        <v>-47.613755358434645</v>
      </c>
      <c r="K14" s="5">
        <v>-98791.574502114308</v>
      </c>
      <c r="L14" s="3">
        <v>36454.368544634664</v>
      </c>
      <c r="M14" s="4"/>
      <c r="N14" s="4"/>
      <c r="O14" s="4"/>
      <c r="P14" s="3">
        <v>-66.891519723069095</v>
      </c>
      <c r="Q14" s="3">
        <v>-10804.722401935103</v>
      </c>
      <c r="R14" s="4"/>
      <c r="S14" s="4"/>
      <c r="T14" s="4"/>
      <c r="U14" s="4"/>
      <c r="V14" s="4"/>
      <c r="W14" s="5">
        <v>36454.368544634664</v>
      </c>
      <c r="X14" s="5">
        <v>-73208.819879137809</v>
      </c>
    </row>
    <row r="15" spans="1:24" x14ac:dyDescent="0.2">
      <c r="A15" s="1" t="s">
        <v>34</v>
      </c>
      <c r="B15" s="4"/>
      <c r="C15" s="4"/>
      <c r="D15" s="3">
        <v>-840.6150442976334</v>
      </c>
      <c r="E15" s="3">
        <v>-102.07924624405851</v>
      </c>
      <c r="F15" s="4"/>
      <c r="G15" s="4"/>
      <c r="H15" s="4"/>
      <c r="I15" s="3">
        <v>-19978.034961735397</v>
      </c>
      <c r="J15" s="3">
        <v>-105.09865512044721</v>
      </c>
      <c r="K15" s="5">
        <v>-21025.827907397532</v>
      </c>
      <c r="L15" s="3">
        <v>3445.9003801784206</v>
      </c>
      <c r="M15" s="4"/>
      <c r="N15" s="4"/>
      <c r="O15" s="4"/>
      <c r="P15" s="4"/>
      <c r="Q15" s="3">
        <v>-583.7910931386607</v>
      </c>
      <c r="R15" s="4"/>
      <c r="S15" s="4"/>
      <c r="T15" s="4"/>
      <c r="U15" s="4"/>
      <c r="V15" s="4"/>
      <c r="W15" s="5">
        <v>3445.9003801784206</v>
      </c>
      <c r="X15" s="5">
        <v>-18163.718620357777</v>
      </c>
    </row>
    <row r="16" spans="1:24" x14ac:dyDescent="0.2">
      <c r="A16" s="1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2"/>
      <c r="X16" s="2"/>
    </row>
    <row r="17" spans="1:24" x14ac:dyDescent="0.2">
      <c r="A17" s="1" t="s">
        <v>36</v>
      </c>
      <c r="B17" s="4"/>
      <c r="C17" s="4"/>
      <c r="D17" s="4"/>
      <c r="E17" s="4"/>
      <c r="F17" s="4"/>
      <c r="G17" s="4"/>
      <c r="H17" s="3">
        <v>-4266.9427053777781</v>
      </c>
      <c r="I17" s="4"/>
      <c r="J17" s="4"/>
      <c r="K17" s="5">
        <v>-4266.9427053777781</v>
      </c>
      <c r="L17" s="4"/>
      <c r="M17" s="4"/>
      <c r="N17" s="4"/>
      <c r="O17" s="4"/>
      <c r="P17" s="4"/>
      <c r="Q17" s="4"/>
      <c r="R17" s="4"/>
      <c r="S17" s="3">
        <v>2044.5630052618772</v>
      </c>
      <c r="T17" s="4"/>
      <c r="U17" s="4"/>
      <c r="V17" s="4"/>
      <c r="W17" s="5">
        <v>2044.5630052618772</v>
      </c>
      <c r="X17" s="5">
        <v>-2222.379700115901</v>
      </c>
    </row>
    <row r="18" spans="1:24" x14ac:dyDescent="0.2">
      <c r="A18" s="1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2"/>
      <c r="X18" s="2"/>
    </row>
    <row r="19" spans="1:24" x14ac:dyDescent="0.2">
      <c r="A19" s="1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2"/>
      <c r="X19" s="2"/>
    </row>
    <row r="20" spans="1:24" x14ac:dyDescent="0.2">
      <c r="A20" s="1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2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2"/>
      <c r="X20" s="2"/>
    </row>
    <row r="21" spans="1:24" x14ac:dyDescent="0.2">
      <c r="A21" s="2" t="s">
        <v>40</v>
      </c>
      <c r="B21" s="5">
        <v>-3304.2204252094211</v>
      </c>
      <c r="C21" s="2"/>
      <c r="D21" s="5">
        <v>-31367.477505694413</v>
      </c>
      <c r="E21" s="5">
        <v>-21988.322552301699</v>
      </c>
      <c r="F21" s="5">
        <v>-9315.6312358777541</v>
      </c>
      <c r="G21" s="2"/>
      <c r="H21" s="5">
        <v>-5759.6339358647101</v>
      </c>
      <c r="I21" s="5">
        <v>-55500.567474672142</v>
      </c>
      <c r="J21" s="5">
        <v>-152.71241047888185</v>
      </c>
      <c r="K21" s="5">
        <v>-127388.56554009902</v>
      </c>
      <c r="L21" s="2"/>
      <c r="M21" s="2"/>
      <c r="N21" s="2"/>
      <c r="O21" s="2"/>
      <c r="P21" s="5">
        <v>-66.891519723069095</v>
      </c>
      <c r="Q21" s="5">
        <v>-11388.513495073767</v>
      </c>
      <c r="R21" s="2"/>
      <c r="S21" s="2"/>
      <c r="T21" s="2"/>
      <c r="U21" s="2"/>
      <c r="V21" s="2"/>
      <c r="W21" s="5">
        <v>-11455.405014796834</v>
      </c>
      <c r="X21" s="5">
        <v>-93761.101818923489</v>
      </c>
    </row>
    <row r="22" spans="1:24" x14ac:dyDescent="0.2">
      <c r="A22" s="1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2"/>
      <c r="L22" s="3">
        <v>3287.6136763892841</v>
      </c>
      <c r="M22" s="4"/>
      <c r="N22" s="4"/>
      <c r="O22" s="3">
        <v>19.335829919949706</v>
      </c>
      <c r="P22" s="3">
        <v>1569.3958290582566</v>
      </c>
      <c r="Q22" s="4"/>
      <c r="R22" s="4"/>
      <c r="S22" s="4"/>
      <c r="T22" s="4"/>
      <c r="U22" s="4"/>
      <c r="V22" s="4"/>
      <c r="W22" s="5">
        <v>4876.3453353674913</v>
      </c>
      <c r="X22" s="5">
        <v>4876.3453353674913</v>
      </c>
    </row>
    <row r="23" spans="1:24" x14ac:dyDescent="0.2">
      <c r="A23" s="1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3">
        <v>4722.9942037801384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5">
        <v>4722.9942037801384</v>
      </c>
      <c r="X23" s="5">
        <v>4722.9942037801384</v>
      </c>
    </row>
    <row r="24" spans="1:24" x14ac:dyDescent="0.2">
      <c r="A24" s="2" t="s">
        <v>43</v>
      </c>
      <c r="B24" s="5">
        <v>5.8065555363960936E-2</v>
      </c>
      <c r="C24" s="2"/>
      <c r="D24" s="5">
        <v>1741.9666594547625</v>
      </c>
      <c r="E24" s="5">
        <v>7.921547237196711E-12</v>
      </c>
      <c r="F24" s="2"/>
      <c r="G24" s="2"/>
      <c r="H24" s="5">
        <v>-5.069790231805895E-10</v>
      </c>
      <c r="I24" s="2"/>
      <c r="J24" s="2"/>
      <c r="K24" s="5">
        <v>1742.0247250095772</v>
      </c>
      <c r="L24" s="5">
        <v>-1498.9042449054975</v>
      </c>
      <c r="M24" s="5">
        <v>-2.6405157457322365E-12</v>
      </c>
      <c r="N24" s="5">
        <v>5.8065555591045287E-2</v>
      </c>
      <c r="O24" s="5">
        <v>5.806555532633359E-2</v>
      </c>
      <c r="P24" s="5">
        <v>178.78384481559635</v>
      </c>
      <c r="Q24" s="5">
        <v>5.4130572787510858E-11</v>
      </c>
      <c r="R24" s="5">
        <v>7.921547237196711E-12</v>
      </c>
      <c r="S24" s="2"/>
      <c r="T24" s="2"/>
      <c r="U24" s="2"/>
      <c r="V24" s="5">
        <v>-5.806555531560649E-2</v>
      </c>
      <c r="W24" s="5">
        <v>-1320.0623345343101</v>
      </c>
      <c r="X24" s="5">
        <v>421.96239047537262</v>
      </c>
    </row>
    <row r="25" spans="1:24" x14ac:dyDescent="0.2">
      <c r="A25" s="1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2"/>
      <c r="L25" s="4"/>
      <c r="M25" s="3">
        <v>136.39598943532056</v>
      </c>
      <c r="N25" s="3">
        <v>47254.968292142279</v>
      </c>
      <c r="O25" s="3">
        <v>1756.3669171730842</v>
      </c>
      <c r="P25" s="3">
        <v>55628.54395858675</v>
      </c>
      <c r="Q25" s="4"/>
      <c r="R25" s="4"/>
      <c r="S25" s="4"/>
      <c r="T25" s="4"/>
      <c r="U25" s="4"/>
      <c r="V25" s="4"/>
      <c r="W25" s="5">
        <v>104776.27515733744</v>
      </c>
      <c r="X25" s="5">
        <v>104776.27515733744</v>
      </c>
    </row>
    <row r="26" spans="1:24" x14ac:dyDescent="0.2">
      <c r="A26" s="1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2"/>
      <c r="L26" s="3">
        <v>11976.833701527046</v>
      </c>
      <c r="M26" s="3">
        <v>2727.4552642638942</v>
      </c>
      <c r="N26" s="3">
        <v>968.12700376973453</v>
      </c>
      <c r="O26" s="3">
        <v>206.82950803261517</v>
      </c>
      <c r="P26" s="3">
        <v>4837.2672166403863</v>
      </c>
      <c r="Q26" s="3">
        <v>7465.1400535387638</v>
      </c>
      <c r="R26" s="3">
        <v>6493.8775097820389</v>
      </c>
      <c r="S26" s="4"/>
      <c r="T26" s="4"/>
      <c r="U26" s="4"/>
      <c r="V26" s="4"/>
      <c r="W26" s="5">
        <v>34675.530257554477</v>
      </c>
      <c r="X26" s="5">
        <v>34675.530257554477</v>
      </c>
    </row>
    <row r="27" spans="1:24" x14ac:dyDescent="0.2">
      <c r="A27" s="1" t="s">
        <v>46</v>
      </c>
      <c r="B27" s="4"/>
      <c r="C27" s="4"/>
      <c r="D27" s="4"/>
      <c r="E27" s="4"/>
      <c r="F27" s="4"/>
      <c r="G27" s="4"/>
      <c r="H27" s="3">
        <v>239280.14040715838</v>
      </c>
      <c r="I27" s="4"/>
      <c r="J27" s="4"/>
      <c r="K27" s="5">
        <v>239280.14040715838</v>
      </c>
      <c r="L27" s="3">
        <v>11996.227597002295</v>
      </c>
      <c r="M27" s="3">
        <v>10500.691154304912</v>
      </c>
      <c r="N27" s="4"/>
      <c r="O27" s="3">
        <v>1447.8065562283045</v>
      </c>
      <c r="P27" s="4"/>
      <c r="Q27" s="4"/>
      <c r="R27" s="4"/>
      <c r="S27" s="3">
        <v>1531.861016408915</v>
      </c>
      <c r="T27" s="4"/>
      <c r="U27" s="4"/>
      <c r="V27" s="4"/>
      <c r="W27" s="5">
        <v>25476.58632394443</v>
      </c>
      <c r="X27" s="5">
        <v>264756.7267311028</v>
      </c>
    </row>
    <row r="28" spans="1:24" x14ac:dyDescent="0.2">
      <c r="A28" s="1" t="s">
        <v>47</v>
      </c>
      <c r="B28" s="4"/>
      <c r="C28" s="4"/>
      <c r="D28" s="4"/>
      <c r="E28" s="4"/>
      <c r="F28" s="4"/>
      <c r="G28" s="4"/>
      <c r="H28" s="3">
        <v>7400.396959362386</v>
      </c>
      <c r="I28" s="4"/>
      <c r="J28" s="4"/>
      <c r="K28" s="5">
        <v>7400.396959362386</v>
      </c>
      <c r="L28" s="3">
        <v>7621.5105940025232</v>
      </c>
      <c r="M28" s="3">
        <v>272.73391331532611</v>
      </c>
      <c r="N28" s="3">
        <v>242.01723455360479</v>
      </c>
      <c r="O28" s="3">
        <v>68.92381415909999</v>
      </c>
      <c r="P28" s="4"/>
      <c r="Q28" s="4"/>
      <c r="R28" s="4"/>
      <c r="S28" s="3">
        <v>512.70198885296247</v>
      </c>
      <c r="T28" s="4"/>
      <c r="U28" s="4"/>
      <c r="V28" s="4"/>
      <c r="W28" s="5">
        <v>8717.8875448835188</v>
      </c>
      <c r="X28" s="5">
        <v>16118.284504245899</v>
      </c>
    </row>
    <row r="29" spans="1:24" x14ac:dyDescent="0.2">
      <c r="A29" s="1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2"/>
      <c r="X29" s="2"/>
    </row>
    <row r="30" spans="1:24" x14ac:dyDescent="0.2">
      <c r="A30" s="1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2"/>
      <c r="X30" s="2"/>
    </row>
    <row r="31" spans="1:24" x14ac:dyDescent="0.2">
      <c r="A31" s="2" t="s">
        <v>50</v>
      </c>
      <c r="B31" s="2"/>
      <c r="C31" s="2"/>
      <c r="D31" s="2"/>
      <c r="E31" s="2"/>
      <c r="F31" s="2"/>
      <c r="G31" s="2"/>
      <c r="H31" s="5">
        <v>246680.53736652076</v>
      </c>
      <c r="I31" s="2"/>
      <c r="J31" s="2"/>
      <c r="K31" s="5">
        <v>246680.53736652076</v>
      </c>
      <c r="L31" s="5">
        <v>31594.571892531862</v>
      </c>
      <c r="M31" s="5">
        <v>13637.276321319452</v>
      </c>
      <c r="N31" s="5">
        <v>48465.112530465623</v>
      </c>
      <c r="O31" s="5">
        <v>3479.9267955931041</v>
      </c>
      <c r="P31" s="5">
        <v>60465.811175227129</v>
      </c>
      <c r="Q31" s="5">
        <v>7465.1400535387638</v>
      </c>
      <c r="R31" s="5">
        <v>6493.8775097820389</v>
      </c>
      <c r="S31" s="5">
        <v>2044.5630052618772</v>
      </c>
      <c r="T31" s="2"/>
      <c r="U31" s="2"/>
      <c r="V31" s="2"/>
      <c r="W31" s="5">
        <v>173646.27928371986</v>
      </c>
      <c r="X31" s="5">
        <v>420326.81665024068</v>
      </c>
    </row>
    <row r="32" spans="1:24" x14ac:dyDescent="0.2">
      <c r="A32" s="2" t="s">
        <v>51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>
        <v>1453.9615050917118</v>
      </c>
      <c r="W32" s="5">
        <v>1453.9615050917118</v>
      </c>
      <c r="X32" s="5">
        <v>1453.9615050917118</v>
      </c>
    </row>
    <row r="33" spans="1:24" x14ac:dyDescent="0.2">
      <c r="A33" s="2" t="s">
        <v>52</v>
      </c>
      <c r="B33" s="2"/>
      <c r="C33" s="2"/>
      <c r="D33" s="2"/>
      <c r="E33" s="2"/>
      <c r="F33" s="2"/>
      <c r="G33" s="2"/>
      <c r="H33" s="5">
        <v>246680.53736652076</v>
      </c>
      <c r="I33" s="2"/>
      <c r="J33" s="2"/>
      <c r="K33" s="5">
        <v>246680.53736652076</v>
      </c>
      <c r="L33" s="5">
        <v>31594.571892531862</v>
      </c>
      <c r="M33" s="5">
        <v>13637.276321319452</v>
      </c>
      <c r="N33" s="5">
        <v>48465.112530465623</v>
      </c>
      <c r="O33" s="5">
        <v>3479.9267955931041</v>
      </c>
      <c r="P33" s="5">
        <v>60465.811175227129</v>
      </c>
      <c r="Q33" s="5">
        <v>7465.1400535387638</v>
      </c>
      <c r="R33" s="5">
        <v>6493.8775097820389</v>
      </c>
      <c r="S33" s="5">
        <v>2044.5630052618772</v>
      </c>
      <c r="T33" s="2"/>
      <c r="U33" s="2"/>
      <c r="V33" s="5">
        <v>1453.9615050917118</v>
      </c>
      <c r="W33" s="5">
        <v>175100.24078881161</v>
      </c>
      <c r="X33" s="5">
        <v>421780.77815533231</v>
      </c>
    </row>
    <row r="35" spans="1:24" x14ac:dyDescent="0.2">
      <c r="A35" t="s">
        <v>53</v>
      </c>
    </row>
    <row r="36" spans="1:24" x14ac:dyDescent="0.2">
      <c r="A36" t="s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X3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RowHeight="10.199999999999999" x14ac:dyDescent="0.2"/>
  <cols>
    <col min="1" max="1" width="32.625" bestFit="1" customWidth="1"/>
    <col min="2" max="2" width="10.125" bestFit="1" customWidth="1"/>
    <col min="3" max="3" width="13.75" bestFit="1" customWidth="1"/>
    <col min="4" max="4" width="16.625" bestFit="1" customWidth="1"/>
    <col min="5" max="5" width="14.625" bestFit="1" customWidth="1"/>
    <col min="6" max="6" width="11.375" bestFit="1" customWidth="1"/>
    <col min="7" max="7" width="9.25" bestFit="1" customWidth="1"/>
    <col min="8" max="8" width="11.25" bestFit="1" customWidth="1"/>
    <col min="9" max="9" width="29" bestFit="1" customWidth="1"/>
    <col min="10" max="10" width="17.25" bestFit="1" customWidth="1"/>
    <col min="11" max="11" width="18.25" bestFit="1" customWidth="1"/>
    <col min="12" max="12" width="14.25" bestFit="1" customWidth="1"/>
    <col min="13" max="13" width="25.375" bestFit="1" customWidth="1"/>
    <col min="14" max="14" width="18.875" bestFit="1" customWidth="1"/>
    <col min="15" max="15" width="18.25" bestFit="1" customWidth="1"/>
    <col min="16" max="17" width="11" bestFit="1" customWidth="1"/>
    <col min="18" max="18" width="9" bestFit="1" customWidth="1"/>
    <col min="19" max="19" width="16.625" bestFit="1" customWidth="1"/>
    <col min="20" max="20" width="7.25" bestFit="1" customWidth="1"/>
    <col min="21" max="21" width="20.125" bestFit="1" customWidth="1"/>
    <col min="22" max="22" width="15.375" bestFit="1" customWidth="1"/>
    <col min="23" max="23" width="21" bestFit="1" customWidth="1"/>
    <col min="24" max="24" width="12.125" bestFit="1" customWidth="1"/>
  </cols>
  <sheetData>
    <row r="3" spans="1:24" x14ac:dyDescent="0.2">
      <c r="A3" t="s">
        <v>0</v>
      </c>
    </row>
    <row r="4" spans="1:24" x14ac:dyDescent="0.2">
      <c r="A4" t="s">
        <v>56</v>
      </c>
    </row>
    <row r="5" spans="1:24" x14ac:dyDescent="0.2">
      <c r="A5" s="1"/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2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2" t="s">
        <v>23</v>
      </c>
      <c r="X5" s="2" t="s">
        <v>24</v>
      </c>
    </row>
    <row r="6" spans="1:24" x14ac:dyDescent="0.2">
      <c r="A6" s="1"/>
      <c r="B6" s="1" t="s">
        <v>25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25</v>
      </c>
      <c r="K6" s="2" t="s">
        <v>25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  <c r="R6" s="1" t="s">
        <v>25</v>
      </c>
      <c r="S6" s="1" t="s">
        <v>25</v>
      </c>
      <c r="T6" s="1" t="s">
        <v>25</v>
      </c>
      <c r="U6" s="1" t="s">
        <v>25</v>
      </c>
      <c r="V6" s="1" t="s">
        <v>25</v>
      </c>
      <c r="W6" s="2" t="s">
        <v>25</v>
      </c>
      <c r="X6" s="2" t="s">
        <v>25</v>
      </c>
    </row>
    <row r="7" spans="1:24" x14ac:dyDescent="0.2">
      <c r="A7" s="1" t="s">
        <v>26</v>
      </c>
      <c r="B7" s="3">
        <v>21125.758728094948</v>
      </c>
      <c r="C7" s="4"/>
      <c r="D7" s="4"/>
      <c r="E7" s="3">
        <v>17587.534114965401</v>
      </c>
      <c r="F7" s="3">
        <v>9502.0216684394054</v>
      </c>
      <c r="G7" s="4"/>
      <c r="H7" s="3">
        <v>255744.33827594513</v>
      </c>
      <c r="I7" s="3">
        <v>55200.600815913996</v>
      </c>
      <c r="J7" s="3">
        <v>1132.3363942010174</v>
      </c>
      <c r="K7" s="5">
        <v>360292.58999755996</v>
      </c>
      <c r="L7" s="3">
        <v>42025.526314903087</v>
      </c>
      <c r="M7" s="3">
        <v>0</v>
      </c>
      <c r="N7" s="3">
        <v>0</v>
      </c>
      <c r="O7" s="3">
        <v>0.92904888504262695</v>
      </c>
      <c r="P7" s="3">
        <v>1640.5261343193342</v>
      </c>
      <c r="Q7" s="4"/>
      <c r="R7" s="4"/>
      <c r="S7" s="3">
        <v>2104.7183086896307</v>
      </c>
      <c r="T7" s="4"/>
      <c r="U7" s="4"/>
      <c r="V7" s="3">
        <v>943.62333942673354</v>
      </c>
      <c r="W7" s="5">
        <v>46715.323146223833</v>
      </c>
      <c r="X7" s="5">
        <v>360292.58999755996</v>
      </c>
    </row>
    <row r="8" spans="1:24" x14ac:dyDescent="0.2">
      <c r="A8" s="1" t="s">
        <v>27</v>
      </c>
      <c r="B8" s="3">
        <v>0</v>
      </c>
      <c r="C8" s="4"/>
      <c r="D8" s="3">
        <v>65378.27328600092</v>
      </c>
      <c r="E8" s="4"/>
      <c r="F8" s="4"/>
      <c r="G8" s="4"/>
      <c r="H8" s="4"/>
      <c r="I8" s="4"/>
      <c r="J8" s="4"/>
      <c r="K8" s="5">
        <v>65378.27328600092</v>
      </c>
      <c r="L8" s="3">
        <v>2103.9473312896598</v>
      </c>
      <c r="M8" s="3">
        <v>23029.437959102605</v>
      </c>
      <c r="N8" s="3">
        <v>64332.280372553527</v>
      </c>
      <c r="O8" s="3">
        <v>7549.160912079813</v>
      </c>
      <c r="P8" s="3">
        <v>71474.575938539492</v>
      </c>
      <c r="Q8" s="3">
        <v>21871.088196120359</v>
      </c>
      <c r="R8" s="3">
        <v>5698.1471397430314</v>
      </c>
      <c r="S8" s="4"/>
      <c r="T8" s="4"/>
      <c r="U8" s="4"/>
      <c r="V8" s="3">
        <v>513.47370565199708</v>
      </c>
      <c r="W8" s="5">
        <v>196572.11155508045</v>
      </c>
      <c r="X8" s="5">
        <v>261950.38484108137</v>
      </c>
    </row>
    <row r="9" spans="1:24" x14ac:dyDescent="0.2">
      <c r="A9" s="1" t="s">
        <v>28</v>
      </c>
      <c r="B9" s="3">
        <v>18331.411944107964</v>
      </c>
      <c r="C9" s="4"/>
      <c r="D9" s="4"/>
      <c r="E9" s="4"/>
      <c r="F9" s="4"/>
      <c r="G9" s="4"/>
      <c r="H9" s="4"/>
      <c r="I9" s="4"/>
      <c r="J9" s="4"/>
      <c r="K9" s="5">
        <v>18331.411944107964</v>
      </c>
      <c r="L9" s="3">
        <v>3911.5280682507369</v>
      </c>
      <c r="M9" s="3">
        <v>6967.8666378196858</v>
      </c>
      <c r="N9" s="3">
        <v>6513.2714052572956</v>
      </c>
      <c r="O9" s="3">
        <v>0</v>
      </c>
      <c r="P9" s="3">
        <v>4603.7856187181069</v>
      </c>
      <c r="Q9" s="3">
        <v>63.814045291365623</v>
      </c>
      <c r="R9" s="3">
        <v>0</v>
      </c>
      <c r="S9" s="4"/>
      <c r="T9" s="4"/>
      <c r="U9" s="4"/>
      <c r="V9" s="3">
        <v>571.24893319058538</v>
      </c>
      <c r="W9" s="5">
        <v>22631.514708527775</v>
      </c>
      <c r="X9" s="5">
        <v>40962.926652635739</v>
      </c>
    </row>
    <row r="10" spans="1:24" x14ac:dyDescent="0.2">
      <c r="A10" s="1" t="s">
        <v>29</v>
      </c>
      <c r="B10" s="3">
        <v>-73.162599697107026</v>
      </c>
      <c r="C10" s="4"/>
      <c r="D10" s="3">
        <v>-20412.307249937541</v>
      </c>
      <c r="E10" s="4"/>
      <c r="F10" s="4"/>
      <c r="G10" s="4"/>
      <c r="H10" s="3">
        <v>44.129822039524896</v>
      </c>
      <c r="I10" s="4"/>
      <c r="J10" s="4"/>
      <c r="K10" s="5">
        <v>-20441.340027595124</v>
      </c>
      <c r="L10" s="4"/>
      <c r="M10" s="3">
        <v>-166.4158815332608</v>
      </c>
      <c r="N10" s="3">
        <v>753.86510465677702</v>
      </c>
      <c r="O10" s="3">
        <v>-3894.514860543381</v>
      </c>
      <c r="P10" s="3">
        <v>-1560.0472746525163</v>
      </c>
      <c r="Q10" s="3">
        <v>515.38986897739755</v>
      </c>
      <c r="R10" s="3">
        <v>255.02391894420154</v>
      </c>
      <c r="S10" s="4"/>
      <c r="T10" s="4"/>
      <c r="U10" s="4"/>
      <c r="V10" s="3">
        <v>57.775227538588382</v>
      </c>
      <c r="W10" s="5">
        <v>-4038.9238966121934</v>
      </c>
      <c r="X10" s="5">
        <v>-24480.263924207316</v>
      </c>
    </row>
    <row r="11" spans="1:24" x14ac:dyDescent="0.2">
      <c r="A11" s="1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2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2"/>
      <c r="X11" s="2"/>
    </row>
    <row r="12" spans="1:24" x14ac:dyDescent="0.2">
      <c r="A12" s="2" t="s">
        <v>31</v>
      </c>
      <c r="B12" s="5">
        <v>2721.1841842898775</v>
      </c>
      <c r="C12" s="2"/>
      <c r="D12" s="5">
        <v>44965.966036063379</v>
      </c>
      <c r="E12" s="5">
        <v>17587.534114965401</v>
      </c>
      <c r="F12" s="5">
        <v>9502.0216684394054</v>
      </c>
      <c r="G12" s="2"/>
      <c r="H12" s="5">
        <v>255788.46809798465</v>
      </c>
      <c r="I12" s="5">
        <v>55200.600815913996</v>
      </c>
      <c r="J12" s="5">
        <v>1132.3363942010174</v>
      </c>
      <c r="K12" s="5">
        <v>386898.11131185771</v>
      </c>
      <c r="L12" s="5">
        <v>40217.94557794201</v>
      </c>
      <c r="M12" s="5">
        <v>15895.155439749658</v>
      </c>
      <c r="N12" s="5">
        <v>58572.874071953003</v>
      </c>
      <c r="O12" s="5">
        <v>3655.5751004214749</v>
      </c>
      <c r="P12" s="5">
        <v>66951.269179488212</v>
      </c>
      <c r="Q12" s="5">
        <v>22322.664019806391</v>
      </c>
      <c r="R12" s="5">
        <v>5953.1710586872323</v>
      </c>
      <c r="S12" s="5">
        <v>2104.7183086896307</v>
      </c>
      <c r="T12" s="2"/>
      <c r="U12" s="2"/>
      <c r="V12" s="5">
        <v>943.62333942673354</v>
      </c>
      <c r="W12" s="5">
        <v>216616.99609616431</v>
      </c>
      <c r="X12" s="5">
        <v>556799.78426179825</v>
      </c>
    </row>
    <row r="13" spans="1:24" x14ac:dyDescent="0.2">
      <c r="A13" s="1" t="s">
        <v>32</v>
      </c>
      <c r="B13" s="3">
        <v>-2721.1841842898566</v>
      </c>
      <c r="C13" s="4"/>
      <c r="D13" s="4"/>
      <c r="E13" s="4"/>
      <c r="F13" s="4"/>
      <c r="G13" s="4"/>
      <c r="H13" s="4"/>
      <c r="I13" s="4"/>
      <c r="J13" s="4"/>
      <c r="K13" s="5">
        <v>-2721.1841842898566</v>
      </c>
      <c r="L13" s="4"/>
      <c r="M13" s="3">
        <v>0</v>
      </c>
      <c r="N13" s="3">
        <v>0</v>
      </c>
      <c r="O13" s="3">
        <v>0.92904888504262695</v>
      </c>
      <c r="P13" s="3">
        <v>1640.5261343193342</v>
      </c>
      <c r="Q13" s="4"/>
      <c r="R13" s="4"/>
      <c r="S13" s="4"/>
      <c r="T13" s="4"/>
      <c r="U13" s="4"/>
      <c r="V13" s="3">
        <v>943.62333942673354</v>
      </c>
      <c r="W13" s="5">
        <v>2585.0785226311104</v>
      </c>
      <c r="X13" s="5">
        <v>-136.10566165874587</v>
      </c>
    </row>
    <row r="14" spans="1:24" x14ac:dyDescent="0.2">
      <c r="A14" s="1" t="s">
        <v>33</v>
      </c>
      <c r="B14" s="4"/>
      <c r="C14" s="4"/>
      <c r="D14" s="3">
        <v>-44760.181708026415</v>
      </c>
      <c r="E14" s="3">
        <v>-17493.525980910141</v>
      </c>
      <c r="F14" s="3">
        <v>-9502.0216684394054</v>
      </c>
      <c r="G14" s="4"/>
      <c r="H14" s="3">
        <v>-44.129822039524896</v>
      </c>
      <c r="I14" s="3">
        <v>-37221.356464792501</v>
      </c>
      <c r="J14" s="3">
        <v>-1031.1861968420012</v>
      </c>
      <c r="K14" s="5">
        <v>-110052.40184104998</v>
      </c>
      <c r="L14" s="3">
        <v>39101.92560478457</v>
      </c>
      <c r="M14" s="4"/>
      <c r="N14" s="4"/>
      <c r="O14" s="4"/>
      <c r="P14" s="3">
        <v>-133.02818722704131</v>
      </c>
      <c r="Q14" s="3">
        <v>-12455.874532877137</v>
      </c>
      <c r="R14" s="4"/>
      <c r="S14" s="4"/>
      <c r="T14" s="4"/>
      <c r="U14" s="4"/>
      <c r="V14" s="4"/>
      <c r="W14" s="5">
        <v>39101.92560478457</v>
      </c>
      <c r="X14" s="5">
        <v>-83539.37895636959</v>
      </c>
    </row>
    <row r="15" spans="1:24" x14ac:dyDescent="0.2">
      <c r="A15" s="1" t="s">
        <v>34</v>
      </c>
      <c r="B15" s="4"/>
      <c r="C15" s="4"/>
      <c r="D15" s="3">
        <v>-205.78432803694227</v>
      </c>
      <c r="E15" s="3">
        <v>-94.008134055250792</v>
      </c>
      <c r="F15" s="4"/>
      <c r="G15" s="4"/>
      <c r="H15" s="4"/>
      <c r="I15" s="3">
        <v>-17979.244351121499</v>
      </c>
      <c r="J15" s="3">
        <v>-101.15019735901605</v>
      </c>
      <c r="K15" s="5">
        <v>-18380.187010572707</v>
      </c>
      <c r="L15" s="3">
        <v>2923.6007101185169</v>
      </c>
      <c r="M15" s="4"/>
      <c r="N15" s="4"/>
      <c r="O15" s="4"/>
      <c r="P15" s="4"/>
      <c r="Q15" s="3">
        <v>-426.08504490267495</v>
      </c>
      <c r="R15" s="4"/>
      <c r="S15" s="4"/>
      <c r="T15" s="4"/>
      <c r="U15" s="4"/>
      <c r="V15" s="4"/>
      <c r="W15" s="5">
        <v>2923.6007101185169</v>
      </c>
      <c r="X15" s="5">
        <v>-15882.671345356865</v>
      </c>
    </row>
    <row r="16" spans="1:24" x14ac:dyDescent="0.2">
      <c r="A16" s="1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2"/>
      <c r="X16" s="2"/>
    </row>
    <row r="17" spans="1:24" x14ac:dyDescent="0.2">
      <c r="A17" s="1" t="s">
        <v>36</v>
      </c>
      <c r="B17" s="4"/>
      <c r="C17" s="4"/>
      <c r="D17" s="4"/>
      <c r="E17" s="4"/>
      <c r="F17" s="4"/>
      <c r="G17" s="4"/>
      <c r="H17" s="3">
        <v>-4392.4850498740088</v>
      </c>
      <c r="I17" s="4"/>
      <c r="J17" s="4"/>
      <c r="K17" s="5">
        <v>-4392.4850498740088</v>
      </c>
      <c r="L17" s="4"/>
      <c r="M17" s="4"/>
      <c r="N17" s="4"/>
      <c r="O17" s="4"/>
      <c r="P17" s="4"/>
      <c r="Q17" s="4"/>
      <c r="R17" s="4"/>
      <c r="S17" s="3">
        <v>2104.7183086896307</v>
      </c>
      <c r="T17" s="4"/>
      <c r="U17" s="4"/>
      <c r="V17" s="4"/>
      <c r="W17" s="5">
        <v>2104.7183086896307</v>
      </c>
      <c r="X17" s="5">
        <v>-2287.7667411843772</v>
      </c>
    </row>
    <row r="18" spans="1:24" x14ac:dyDescent="0.2">
      <c r="A18" s="1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2"/>
      <c r="X18" s="2"/>
    </row>
    <row r="19" spans="1:24" x14ac:dyDescent="0.2">
      <c r="A19" s="1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2"/>
      <c r="X19" s="2"/>
    </row>
    <row r="20" spans="1:24" x14ac:dyDescent="0.2">
      <c r="A20" s="1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2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2"/>
      <c r="X20" s="2"/>
    </row>
    <row r="21" spans="1:24" x14ac:dyDescent="0.2">
      <c r="A21" s="2" t="s">
        <v>40</v>
      </c>
      <c r="B21" s="5">
        <v>-2721.1841842898566</v>
      </c>
      <c r="C21" s="2"/>
      <c r="D21" s="5">
        <v>-44965.96603606335</v>
      </c>
      <c r="E21" s="5">
        <v>-17587.53411496539</v>
      </c>
      <c r="F21" s="5">
        <v>-9502.0216684394054</v>
      </c>
      <c r="G21" s="2"/>
      <c r="H21" s="5">
        <v>-4436.6148719135326</v>
      </c>
      <c r="I21" s="5">
        <v>-55200.600815913989</v>
      </c>
      <c r="J21" s="5">
        <v>-1132.3363942010174</v>
      </c>
      <c r="K21" s="5">
        <v>-135546.25808578657</v>
      </c>
      <c r="L21" s="2"/>
      <c r="M21" s="2"/>
      <c r="N21" s="2"/>
      <c r="O21" s="2"/>
      <c r="P21" s="5">
        <v>-133.02818722704131</v>
      </c>
      <c r="Q21" s="5">
        <v>-12881.959577779811</v>
      </c>
      <c r="R21" s="2"/>
      <c r="S21" s="2"/>
      <c r="T21" s="2"/>
      <c r="U21" s="2"/>
      <c r="V21" s="2"/>
      <c r="W21" s="5">
        <v>-13014.987765006852</v>
      </c>
      <c r="X21" s="5">
        <v>-101845.92270456959</v>
      </c>
    </row>
    <row r="22" spans="1:24" x14ac:dyDescent="0.2">
      <c r="A22" s="1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2"/>
      <c r="L22" s="3">
        <v>2345.8484347326325</v>
      </c>
      <c r="M22" s="4"/>
      <c r="N22" s="4"/>
      <c r="O22" s="3">
        <v>0.92904888504262695</v>
      </c>
      <c r="P22" s="3">
        <v>1640.5261343193342</v>
      </c>
      <c r="Q22" s="4"/>
      <c r="R22" s="4"/>
      <c r="S22" s="4"/>
      <c r="T22" s="4"/>
      <c r="U22" s="4"/>
      <c r="V22" s="4"/>
      <c r="W22" s="5">
        <v>3987.3036179370101</v>
      </c>
      <c r="X22" s="5">
        <v>3987.3036179370101</v>
      </c>
    </row>
    <row r="23" spans="1:24" x14ac:dyDescent="0.2">
      <c r="A23" s="1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3">
        <v>4826.1766955751973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5">
        <v>4826.1766955751973</v>
      </c>
      <c r="X23" s="5">
        <v>4826.1766955751973</v>
      </c>
    </row>
    <row r="24" spans="1:24" x14ac:dyDescent="0.2">
      <c r="A24" s="2" t="s">
        <v>43</v>
      </c>
      <c r="B24" s="5">
        <v>2.1454190434074422E-11</v>
      </c>
      <c r="C24" s="2"/>
      <c r="D24" s="5">
        <v>2.6405157457322368E-11</v>
      </c>
      <c r="E24" s="5">
        <v>1.0562062982928946E-11</v>
      </c>
      <c r="F24" s="2"/>
      <c r="G24" s="2"/>
      <c r="H24" s="5">
        <v>1.6899300772686313E-10</v>
      </c>
      <c r="I24" s="5">
        <v>1.0562062982928946E-11</v>
      </c>
      <c r="J24" s="2"/>
      <c r="K24" s="5">
        <v>2.5348951159029475E-10</v>
      </c>
      <c r="L24" s="5">
        <v>-2.0067919667564999E-10</v>
      </c>
      <c r="M24" s="5">
        <v>5.8065555342836805E-2</v>
      </c>
      <c r="N24" s="5">
        <v>3.1686188948786844E-11</v>
      </c>
      <c r="O24" s="5">
        <v>-5.9411604278975324E-12</v>
      </c>
      <c r="P24" s="5">
        <v>-8.4496503863431567E-11</v>
      </c>
      <c r="Q24" s="5">
        <v>-3.1686188948786844E-11</v>
      </c>
      <c r="R24" s="5">
        <v>-5.8065555296627783E-2</v>
      </c>
      <c r="S24" s="2"/>
      <c r="T24" s="2"/>
      <c r="U24" s="2"/>
      <c r="V24" s="5">
        <v>5.80655553151114E-2</v>
      </c>
      <c r="W24" s="5">
        <v>5.8065555031255954E-2</v>
      </c>
      <c r="X24" s="5">
        <v>5.8065555369241968E-2</v>
      </c>
    </row>
    <row r="25" spans="1:24" x14ac:dyDescent="0.2">
      <c r="A25" s="1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2"/>
      <c r="L25" s="4"/>
      <c r="M25" s="3">
        <v>158.92542489760442</v>
      </c>
      <c r="N25" s="3">
        <v>57110.260799119293</v>
      </c>
      <c r="O25" s="3">
        <v>2541.413225034109</v>
      </c>
      <c r="P25" s="3">
        <v>59963.486056195485</v>
      </c>
      <c r="Q25" s="4"/>
      <c r="R25" s="4"/>
      <c r="S25" s="4"/>
      <c r="T25" s="4"/>
      <c r="U25" s="4"/>
      <c r="V25" s="4"/>
      <c r="W25" s="5">
        <v>119774.08550524649</v>
      </c>
      <c r="X25" s="5">
        <v>119774.08550524649</v>
      </c>
    </row>
    <row r="26" spans="1:24" x14ac:dyDescent="0.2">
      <c r="A26" s="1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2"/>
      <c r="L26" s="3">
        <v>12761.067091613648</v>
      </c>
      <c r="M26" s="3">
        <v>3179.0310879499234</v>
      </c>
      <c r="N26" s="3">
        <v>1170.0790051558772</v>
      </c>
      <c r="O26" s="3">
        <v>133.60884278019282</v>
      </c>
      <c r="P26" s="3">
        <v>5214.2288017464298</v>
      </c>
      <c r="Q26" s="3">
        <v>9440.704442026612</v>
      </c>
      <c r="R26" s="3">
        <v>5953.229124242529</v>
      </c>
      <c r="S26" s="4"/>
      <c r="T26" s="4"/>
      <c r="U26" s="4"/>
      <c r="V26" s="4"/>
      <c r="W26" s="5">
        <v>37851.94839551521</v>
      </c>
      <c r="X26" s="5">
        <v>37851.94839551521</v>
      </c>
    </row>
    <row r="27" spans="1:24" x14ac:dyDescent="0.2">
      <c r="A27" s="1" t="s">
        <v>46</v>
      </c>
      <c r="B27" s="4"/>
      <c r="C27" s="4"/>
      <c r="D27" s="4"/>
      <c r="E27" s="4"/>
      <c r="F27" s="4"/>
      <c r="G27" s="4"/>
      <c r="H27" s="3">
        <v>243811.28601617776</v>
      </c>
      <c r="I27" s="4"/>
      <c r="J27" s="4"/>
      <c r="K27" s="5">
        <v>243811.28601617776</v>
      </c>
      <c r="L27" s="3">
        <v>12241.2642404323</v>
      </c>
      <c r="M27" s="3">
        <v>12239.231945996264</v>
      </c>
      <c r="N27" s="4"/>
      <c r="O27" s="3">
        <v>935.08770279540545</v>
      </c>
      <c r="P27" s="4"/>
      <c r="Q27" s="4"/>
      <c r="R27" s="4"/>
      <c r="S27" s="3">
        <v>1562.5261304417704</v>
      </c>
      <c r="T27" s="4"/>
      <c r="U27" s="4"/>
      <c r="V27" s="4"/>
      <c r="W27" s="5">
        <v>26978.110019665739</v>
      </c>
      <c r="X27" s="5">
        <v>270789.39603584353</v>
      </c>
    </row>
    <row r="28" spans="1:24" x14ac:dyDescent="0.2">
      <c r="A28" s="1" t="s">
        <v>47</v>
      </c>
      <c r="B28" s="4"/>
      <c r="C28" s="4"/>
      <c r="D28" s="4"/>
      <c r="E28" s="4"/>
      <c r="F28" s="4"/>
      <c r="G28" s="4"/>
      <c r="H28" s="3">
        <v>7540.5672098931964</v>
      </c>
      <c r="I28" s="4"/>
      <c r="J28" s="4"/>
      <c r="K28" s="5">
        <v>7540.5672098931964</v>
      </c>
      <c r="L28" s="3">
        <v>8043.5891155884347</v>
      </c>
      <c r="M28" s="3">
        <v>317.90891535052418</v>
      </c>
      <c r="N28" s="3">
        <v>292.53426767779746</v>
      </c>
      <c r="O28" s="3">
        <v>44.536280926730967</v>
      </c>
      <c r="P28" s="4"/>
      <c r="Q28" s="4"/>
      <c r="R28" s="4"/>
      <c r="S28" s="3">
        <v>542.1921782478604</v>
      </c>
      <c r="T28" s="4"/>
      <c r="U28" s="4"/>
      <c r="V28" s="4"/>
      <c r="W28" s="5">
        <v>9240.7607577913495</v>
      </c>
      <c r="X28" s="5">
        <v>16781.327967684545</v>
      </c>
    </row>
    <row r="29" spans="1:24" x14ac:dyDescent="0.2">
      <c r="A29" s="1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2"/>
      <c r="X29" s="2"/>
    </row>
    <row r="30" spans="1:24" x14ac:dyDescent="0.2">
      <c r="A30" s="1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2"/>
      <c r="X30" s="2"/>
    </row>
    <row r="31" spans="1:24" x14ac:dyDescent="0.2">
      <c r="A31" s="2" t="s">
        <v>50</v>
      </c>
      <c r="B31" s="2"/>
      <c r="C31" s="2"/>
      <c r="D31" s="2"/>
      <c r="E31" s="2"/>
      <c r="F31" s="2"/>
      <c r="G31" s="2"/>
      <c r="H31" s="5">
        <v>251351.85322607093</v>
      </c>
      <c r="I31" s="2"/>
      <c r="J31" s="2"/>
      <c r="K31" s="5">
        <v>251351.85322607093</v>
      </c>
      <c r="L31" s="5">
        <v>33045.920447634373</v>
      </c>
      <c r="M31" s="5">
        <v>15895.097374194316</v>
      </c>
      <c r="N31" s="5">
        <v>58572.874071952967</v>
      </c>
      <c r="O31" s="5">
        <v>3654.6460515364383</v>
      </c>
      <c r="P31" s="5">
        <v>65177.714857941923</v>
      </c>
      <c r="Q31" s="5">
        <v>9440.704442026612</v>
      </c>
      <c r="R31" s="5">
        <v>5953.229124242529</v>
      </c>
      <c r="S31" s="5">
        <v>2104.7183086896307</v>
      </c>
      <c r="T31" s="2"/>
      <c r="U31" s="2"/>
      <c r="V31" s="2"/>
      <c r="W31" s="5">
        <v>193844.90467821879</v>
      </c>
      <c r="X31" s="5">
        <v>445196.75790428964</v>
      </c>
    </row>
    <row r="32" spans="1:24" x14ac:dyDescent="0.2">
      <c r="A32" s="2" t="s">
        <v>51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>
        <v>943.5652738714183</v>
      </c>
      <c r="W32" s="5">
        <v>943.5652738714183</v>
      </c>
      <c r="X32" s="5">
        <v>943.5652738714183</v>
      </c>
    </row>
    <row r="33" spans="1:24" x14ac:dyDescent="0.2">
      <c r="A33" s="2" t="s">
        <v>52</v>
      </c>
      <c r="B33" s="2"/>
      <c r="C33" s="2"/>
      <c r="D33" s="2"/>
      <c r="E33" s="2"/>
      <c r="F33" s="2"/>
      <c r="G33" s="2"/>
      <c r="H33" s="5">
        <v>251351.85322607093</v>
      </c>
      <c r="I33" s="2"/>
      <c r="J33" s="2"/>
      <c r="K33" s="5">
        <v>251351.85322607093</v>
      </c>
      <c r="L33" s="5">
        <v>33045.920447634373</v>
      </c>
      <c r="M33" s="5">
        <v>15895.097374194316</v>
      </c>
      <c r="N33" s="5">
        <v>58572.874071952967</v>
      </c>
      <c r="O33" s="5">
        <v>3654.6460515364383</v>
      </c>
      <c r="P33" s="5">
        <v>65177.714857941923</v>
      </c>
      <c r="Q33" s="5">
        <v>9440.704442026612</v>
      </c>
      <c r="R33" s="5">
        <v>5953.229124242529</v>
      </c>
      <c r="S33" s="5">
        <v>2104.7183086896307</v>
      </c>
      <c r="T33" s="2"/>
      <c r="U33" s="2"/>
      <c r="V33" s="5">
        <v>943.5652738714183</v>
      </c>
      <c r="W33" s="5">
        <v>194788.46995209021</v>
      </c>
      <c r="X33" s="5">
        <v>446140.32317816111</v>
      </c>
    </row>
    <row r="35" spans="1:24" x14ac:dyDescent="0.2">
      <c r="A35" t="s">
        <v>53</v>
      </c>
    </row>
    <row r="36" spans="1:24" x14ac:dyDescent="0.2">
      <c r="A36" t="s">
        <v>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X3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RowHeight="10.199999999999999" x14ac:dyDescent="0.2"/>
  <cols>
    <col min="1" max="1" width="32.625" bestFit="1" customWidth="1"/>
    <col min="2" max="2" width="10.125" bestFit="1" customWidth="1"/>
    <col min="3" max="3" width="13.75" bestFit="1" customWidth="1"/>
    <col min="4" max="4" width="16.625" bestFit="1" customWidth="1"/>
    <col min="5" max="5" width="14.625" bestFit="1" customWidth="1"/>
    <col min="6" max="6" width="11.375" bestFit="1" customWidth="1"/>
    <col min="7" max="7" width="9.25" bestFit="1" customWidth="1"/>
    <col min="8" max="8" width="11.25" bestFit="1" customWidth="1"/>
    <col min="9" max="9" width="29" bestFit="1" customWidth="1"/>
    <col min="10" max="10" width="17.25" bestFit="1" customWidth="1"/>
    <col min="11" max="11" width="18.25" bestFit="1" customWidth="1"/>
    <col min="12" max="12" width="14.25" bestFit="1" customWidth="1"/>
    <col min="13" max="13" width="25.375" bestFit="1" customWidth="1"/>
    <col min="14" max="14" width="18.875" bestFit="1" customWidth="1"/>
    <col min="15" max="15" width="18.25" bestFit="1" customWidth="1"/>
    <col min="16" max="16" width="11" bestFit="1" customWidth="1"/>
    <col min="17" max="17" width="10.125" bestFit="1" customWidth="1"/>
    <col min="18" max="18" width="9" bestFit="1" customWidth="1"/>
    <col min="19" max="19" width="16.625" bestFit="1" customWidth="1"/>
    <col min="20" max="20" width="7.25" bestFit="1" customWidth="1"/>
    <col min="21" max="21" width="20.125" bestFit="1" customWidth="1"/>
    <col min="22" max="22" width="15.375" bestFit="1" customWidth="1"/>
    <col min="23" max="23" width="21" bestFit="1" customWidth="1"/>
    <col min="24" max="24" width="12.125" bestFit="1" customWidth="1"/>
  </cols>
  <sheetData>
    <row r="3" spans="1:24" x14ac:dyDescent="0.2">
      <c r="A3" t="s">
        <v>0</v>
      </c>
    </row>
    <row r="4" spans="1:24" x14ac:dyDescent="0.2">
      <c r="A4" t="s">
        <v>57</v>
      </c>
    </row>
    <row r="5" spans="1:24" x14ac:dyDescent="0.2">
      <c r="A5" s="1"/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2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2" t="s">
        <v>23</v>
      </c>
      <c r="X5" s="2" t="s">
        <v>24</v>
      </c>
    </row>
    <row r="6" spans="1:24" x14ac:dyDescent="0.2">
      <c r="A6" s="1"/>
      <c r="B6" s="1" t="s">
        <v>25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25</v>
      </c>
      <c r="K6" s="2" t="s">
        <v>25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  <c r="R6" s="1" t="s">
        <v>25</v>
      </c>
      <c r="S6" s="1" t="s">
        <v>25</v>
      </c>
      <c r="T6" s="1" t="s">
        <v>25</v>
      </c>
      <c r="U6" s="1" t="s">
        <v>25</v>
      </c>
      <c r="V6" s="1" t="s">
        <v>25</v>
      </c>
      <c r="W6" s="2" t="s">
        <v>25</v>
      </c>
      <c r="X6" s="2" t="s">
        <v>25</v>
      </c>
    </row>
    <row r="7" spans="1:24" x14ac:dyDescent="0.2">
      <c r="A7" s="1" t="s">
        <v>26</v>
      </c>
      <c r="B7" s="3">
        <v>18941.680930470324</v>
      </c>
      <c r="C7" s="4"/>
      <c r="D7" s="3">
        <v>0</v>
      </c>
      <c r="E7" s="3">
        <v>18132.479351598213</v>
      </c>
      <c r="F7" s="3">
        <v>12187.727798431706</v>
      </c>
      <c r="G7" s="4"/>
      <c r="H7" s="3">
        <v>272190.68053482118</v>
      </c>
      <c r="I7" s="3">
        <v>83967.205967931397</v>
      </c>
      <c r="J7" s="3">
        <v>1666.7717653217885</v>
      </c>
      <c r="K7" s="5">
        <v>407086.54634857457</v>
      </c>
      <c r="L7" s="3">
        <v>44799.143695642757</v>
      </c>
      <c r="M7" s="3">
        <v>0</v>
      </c>
      <c r="N7" s="3">
        <v>0</v>
      </c>
      <c r="O7" s="3">
        <v>0</v>
      </c>
      <c r="P7" s="3">
        <v>1778.373762637535</v>
      </c>
      <c r="Q7" s="4"/>
      <c r="R7" s="4"/>
      <c r="S7" s="3">
        <v>2154.3680368854239</v>
      </c>
      <c r="T7" s="4"/>
      <c r="U7" s="4"/>
      <c r="V7" s="3">
        <v>478.16984802037717</v>
      </c>
      <c r="W7" s="5">
        <v>49210.055343186112</v>
      </c>
      <c r="X7" s="5">
        <v>407086.54634857457</v>
      </c>
    </row>
    <row r="8" spans="1:24" x14ac:dyDescent="0.2">
      <c r="A8" s="1" t="s">
        <v>27</v>
      </c>
      <c r="B8" s="3">
        <v>0</v>
      </c>
      <c r="C8" s="4"/>
      <c r="D8" s="3">
        <v>59906.001156433769</v>
      </c>
      <c r="E8" s="4"/>
      <c r="F8" s="4"/>
      <c r="G8" s="4"/>
      <c r="H8" s="4"/>
      <c r="I8" s="4"/>
      <c r="J8" s="4"/>
      <c r="K8" s="5">
        <v>59906.001156433769</v>
      </c>
      <c r="L8" s="3">
        <v>2687.2158344304839</v>
      </c>
      <c r="M8" s="3">
        <v>24930.736502342312</v>
      </c>
      <c r="N8" s="3">
        <v>68436.237691118557</v>
      </c>
      <c r="O8" s="3">
        <v>7751.9838967956757</v>
      </c>
      <c r="P8" s="3">
        <v>72934.111736941908</v>
      </c>
      <c r="Q8" s="3">
        <v>19953.589362947718</v>
      </c>
      <c r="R8" s="3">
        <v>6175.910528876203</v>
      </c>
      <c r="S8" s="4"/>
      <c r="T8" s="4"/>
      <c r="U8" s="4"/>
      <c r="V8" s="3">
        <v>287.59869547600829</v>
      </c>
      <c r="W8" s="5">
        <v>203157.38424892881</v>
      </c>
      <c r="X8" s="5">
        <v>263063.38540536258</v>
      </c>
    </row>
    <row r="9" spans="1:24" x14ac:dyDescent="0.2">
      <c r="A9" s="1" t="s">
        <v>28</v>
      </c>
      <c r="B9" s="3">
        <v>15629.389393072102</v>
      </c>
      <c r="C9" s="4"/>
      <c r="D9" s="3">
        <v>0</v>
      </c>
      <c r="E9" s="4"/>
      <c r="F9" s="4"/>
      <c r="G9" s="4"/>
      <c r="H9" s="4"/>
      <c r="I9" s="4"/>
      <c r="J9" s="4"/>
      <c r="K9" s="5">
        <v>15629.389393072102</v>
      </c>
      <c r="L9" s="3">
        <v>4802.2536867853369</v>
      </c>
      <c r="M9" s="3">
        <v>7367.5899206093081</v>
      </c>
      <c r="N9" s="3">
        <v>5253.0165926969803</v>
      </c>
      <c r="O9" s="3">
        <v>4234.4886869136672</v>
      </c>
      <c r="P9" s="3">
        <v>2797.7726517505589</v>
      </c>
      <c r="Q9" s="3">
        <v>214.95868577673781</v>
      </c>
      <c r="R9" s="3">
        <v>0</v>
      </c>
      <c r="S9" s="4"/>
      <c r="T9" s="4"/>
      <c r="U9" s="4"/>
      <c r="V9" s="3">
        <v>644.00507400048616</v>
      </c>
      <c r="W9" s="5">
        <v>25314.085298533086</v>
      </c>
      <c r="X9" s="5">
        <v>40943.474691605181</v>
      </c>
    </row>
    <row r="10" spans="1:24" x14ac:dyDescent="0.2">
      <c r="A10" s="1" t="s">
        <v>29</v>
      </c>
      <c r="B10" s="3">
        <v>-936.94580056548978</v>
      </c>
      <c r="C10" s="4"/>
      <c r="D10" s="3">
        <v>-7091.7785328622876</v>
      </c>
      <c r="E10" s="4"/>
      <c r="F10" s="4"/>
      <c r="G10" s="4"/>
      <c r="H10" s="3">
        <v>14.051864386269784</v>
      </c>
      <c r="I10" s="4"/>
      <c r="J10" s="4"/>
      <c r="K10" s="5">
        <v>-8014.6724690415076</v>
      </c>
      <c r="L10" s="4"/>
      <c r="M10" s="3">
        <v>-567.47467209509966</v>
      </c>
      <c r="N10" s="3">
        <v>845.89900983131224</v>
      </c>
      <c r="O10" s="3">
        <v>325.05097865428934</v>
      </c>
      <c r="P10" s="3">
        <v>-1053.8317634149157</v>
      </c>
      <c r="Q10" s="3">
        <v>-1199.2859794794042</v>
      </c>
      <c r="R10" s="3">
        <v>-295.14721766697937</v>
      </c>
      <c r="S10" s="4"/>
      <c r="T10" s="4"/>
      <c r="U10" s="4"/>
      <c r="V10" s="3">
        <v>380.21325620369527</v>
      </c>
      <c r="W10" s="5">
        <v>-1564.5763879671017</v>
      </c>
      <c r="X10" s="5">
        <v>-9579.2488570086098</v>
      </c>
    </row>
    <row r="11" spans="1:24" x14ac:dyDescent="0.2">
      <c r="A11" s="1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2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2"/>
      <c r="X11" s="2"/>
    </row>
    <row r="12" spans="1:24" x14ac:dyDescent="0.2">
      <c r="A12" s="2" t="s">
        <v>31</v>
      </c>
      <c r="B12" s="5">
        <v>2375.3457368327322</v>
      </c>
      <c r="C12" s="2"/>
      <c r="D12" s="5">
        <v>52814.222623571477</v>
      </c>
      <c r="E12" s="5">
        <v>18132.479351598213</v>
      </c>
      <c r="F12" s="5">
        <v>12187.727798431706</v>
      </c>
      <c r="G12" s="2"/>
      <c r="H12" s="5">
        <v>272204.73239920742</v>
      </c>
      <c r="I12" s="5">
        <v>83967.205967931397</v>
      </c>
      <c r="J12" s="5">
        <v>1666.7717653217885</v>
      </c>
      <c r="K12" s="5">
        <v>443348.48564289481</v>
      </c>
      <c r="L12" s="5">
        <v>42684.105843287914</v>
      </c>
      <c r="M12" s="5">
        <v>16995.671909637902</v>
      </c>
      <c r="N12" s="5">
        <v>64029.120108252893</v>
      </c>
      <c r="O12" s="5">
        <v>3842.5461885362979</v>
      </c>
      <c r="P12" s="5">
        <v>70860.881084413981</v>
      </c>
      <c r="Q12" s="5">
        <v>18539.344697691573</v>
      </c>
      <c r="R12" s="5">
        <v>5880.7633112092244</v>
      </c>
      <c r="S12" s="5">
        <v>2154.3680368854239</v>
      </c>
      <c r="T12" s="2"/>
      <c r="U12" s="2"/>
      <c r="V12" s="5">
        <v>501.97672569959457</v>
      </c>
      <c r="W12" s="5">
        <v>225488.77790561476</v>
      </c>
      <c r="X12" s="5">
        <v>619627.20820532343</v>
      </c>
    </row>
    <row r="13" spans="1:24" x14ac:dyDescent="0.2">
      <c r="A13" s="1" t="s">
        <v>32</v>
      </c>
      <c r="B13" s="3">
        <v>-2375.3457368327345</v>
      </c>
      <c r="C13" s="4"/>
      <c r="D13" s="4"/>
      <c r="E13" s="4"/>
      <c r="F13" s="4"/>
      <c r="G13" s="4"/>
      <c r="H13" s="4"/>
      <c r="I13" s="4"/>
      <c r="J13" s="4"/>
      <c r="K13" s="5">
        <v>-2375.3457368327345</v>
      </c>
      <c r="L13" s="4"/>
      <c r="M13" s="3">
        <v>0</v>
      </c>
      <c r="N13" s="3">
        <v>0</v>
      </c>
      <c r="O13" s="3">
        <v>0</v>
      </c>
      <c r="P13" s="3">
        <v>1778.373762637535</v>
      </c>
      <c r="Q13" s="4"/>
      <c r="R13" s="4"/>
      <c r="S13" s="4"/>
      <c r="T13" s="4"/>
      <c r="U13" s="4"/>
      <c r="V13" s="3">
        <v>478.16984802037717</v>
      </c>
      <c r="W13" s="5">
        <v>2256.5436106579118</v>
      </c>
      <c r="X13" s="5">
        <v>-118.80212617482238</v>
      </c>
    </row>
    <row r="14" spans="1:24" x14ac:dyDescent="0.2">
      <c r="A14" s="1" t="s">
        <v>33</v>
      </c>
      <c r="B14" s="4"/>
      <c r="C14" s="4"/>
      <c r="D14" s="3">
        <v>-52653.903625346371</v>
      </c>
      <c r="E14" s="3">
        <v>-18042.826134191611</v>
      </c>
      <c r="F14" s="3">
        <v>-12187.727798431706</v>
      </c>
      <c r="G14" s="4"/>
      <c r="H14" s="3">
        <v>-14.051864386269784</v>
      </c>
      <c r="I14" s="3">
        <v>-55862.141687619667</v>
      </c>
      <c r="J14" s="3">
        <v>-1623.9193854991972</v>
      </c>
      <c r="K14" s="5">
        <v>-140384.57049547482</v>
      </c>
      <c r="L14" s="3">
        <v>41521.691491433638</v>
      </c>
      <c r="M14" s="4"/>
      <c r="N14" s="4"/>
      <c r="O14" s="4"/>
      <c r="P14" s="3">
        <v>-77.052991903222875</v>
      </c>
      <c r="Q14" s="3">
        <v>-8540.0496135330704</v>
      </c>
      <c r="R14" s="4"/>
      <c r="S14" s="4"/>
      <c r="T14" s="4"/>
      <c r="U14" s="4"/>
      <c r="V14" s="4"/>
      <c r="W14" s="5">
        <v>41521.691491433638</v>
      </c>
      <c r="X14" s="5">
        <v>-107479.98160947746</v>
      </c>
    </row>
    <row r="15" spans="1:24" x14ac:dyDescent="0.2">
      <c r="A15" s="1" t="s">
        <v>34</v>
      </c>
      <c r="B15" s="4"/>
      <c r="C15" s="4"/>
      <c r="D15" s="3">
        <v>-160.31899822516877</v>
      </c>
      <c r="E15" s="3">
        <v>-89.653217406613521</v>
      </c>
      <c r="F15" s="4"/>
      <c r="G15" s="4"/>
      <c r="H15" s="4"/>
      <c r="I15" s="3">
        <v>-28105.006214756409</v>
      </c>
      <c r="J15" s="3">
        <v>-42.852379822591182</v>
      </c>
      <c r="K15" s="5">
        <v>-28397.830810210788</v>
      </c>
      <c r="L15" s="3">
        <v>3277.4522042091276</v>
      </c>
      <c r="M15" s="4"/>
      <c r="N15" s="4"/>
      <c r="O15" s="4"/>
      <c r="P15" s="4"/>
      <c r="Q15" s="3">
        <v>-333.06402528778159</v>
      </c>
      <c r="R15" s="4"/>
      <c r="S15" s="4"/>
      <c r="T15" s="4"/>
      <c r="U15" s="4"/>
      <c r="V15" s="4"/>
      <c r="W15" s="5">
        <v>3277.4522042091276</v>
      </c>
      <c r="X15" s="5">
        <v>-25453.442631289439</v>
      </c>
    </row>
    <row r="16" spans="1:24" x14ac:dyDescent="0.2">
      <c r="A16" s="1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2"/>
      <c r="X16" s="2"/>
    </row>
    <row r="17" spans="1:24" x14ac:dyDescent="0.2">
      <c r="A17" s="1" t="s">
        <v>36</v>
      </c>
      <c r="B17" s="4"/>
      <c r="C17" s="4"/>
      <c r="D17" s="4"/>
      <c r="E17" s="4"/>
      <c r="F17" s="4"/>
      <c r="G17" s="4"/>
      <c r="H17" s="3">
        <v>-4496.1025686317244</v>
      </c>
      <c r="I17" s="4"/>
      <c r="J17" s="4"/>
      <c r="K17" s="5">
        <v>-4496.1025686317244</v>
      </c>
      <c r="L17" s="4"/>
      <c r="M17" s="4"/>
      <c r="N17" s="4"/>
      <c r="O17" s="4"/>
      <c r="P17" s="4"/>
      <c r="Q17" s="4"/>
      <c r="R17" s="4"/>
      <c r="S17" s="3">
        <v>2154.3680368854239</v>
      </c>
      <c r="T17" s="4"/>
      <c r="U17" s="4"/>
      <c r="V17" s="4"/>
      <c r="W17" s="5">
        <v>2154.3680368854239</v>
      </c>
      <c r="X17" s="5">
        <v>-2341.7345317463</v>
      </c>
    </row>
    <row r="18" spans="1:24" x14ac:dyDescent="0.2">
      <c r="A18" s="1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2"/>
      <c r="X18" s="2"/>
    </row>
    <row r="19" spans="1:24" x14ac:dyDescent="0.2">
      <c r="A19" s="1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2"/>
      <c r="X19" s="2"/>
    </row>
    <row r="20" spans="1:24" x14ac:dyDescent="0.2">
      <c r="A20" s="1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2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2"/>
      <c r="X20" s="2"/>
    </row>
    <row r="21" spans="1:24" x14ac:dyDescent="0.2">
      <c r="A21" s="2" t="s">
        <v>40</v>
      </c>
      <c r="B21" s="5">
        <v>-2375.3457368327345</v>
      </c>
      <c r="C21" s="2"/>
      <c r="D21" s="5">
        <v>-52814.222623571535</v>
      </c>
      <c r="E21" s="5">
        <v>-18132.479351598224</v>
      </c>
      <c r="F21" s="5">
        <v>-12187.727798431706</v>
      </c>
      <c r="G21" s="2"/>
      <c r="H21" s="5">
        <v>-4510.1544330179941</v>
      </c>
      <c r="I21" s="5">
        <v>-83967.147902376077</v>
      </c>
      <c r="J21" s="5">
        <v>-1666.7717653217885</v>
      </c>
      <c r="K21" s="5">
        <v>-175653.84961115004</v>
      </c>
      <c r="L21" s="2"/>
      <c r="M21" s="2"/>
      <c r="N21" s="2"/>
      <c r="O21" s="2"/>
      <c r="P21" s="5">
        <v>-77.052991903222875</v>
      </c>
      <c r="Q21" s="5">
        <v>-8873.1136388208524</v>
      </c>
      <c r="R21" s="2"/>
      <c r="S21" s="2"/>
      <c r="T21" s="2"/>
      <c r="U21" s="2"/>
      <c r="V21" s="2"/>
      <c r="W21" s="5">
        <v>-8950.1666307240757</v>
      </c>
      <c r="X21" s="5">
        <v>-135393.960898688</v>
      </c>
    </row>
    <row r="22" spans="1:24" x14ac:dyDescent="0.2">
      <c r="A22" s="1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2"/>
      <c r="L22" s="3">
        <v>3010.1764530934261</v>
      </c>
      <c r="M22" s="4"/>
      <c r="N22" s="4"/>
      <c r="O22" s="4"/>
      <c r="P22" s="3">
        <v>1778.373762637535</v>
      </c>
      <c r="Q22" s="4"/>
      <c r="R22" s="4"/>
      <c r="S22" s="4"/>
      <c r="T22" s="4"/>
      <c r="U22" s="4"/>
      <c r="V22" s="4"/>
      <c r="W22" s="5">
        <v>4788.5502157309611</v>
      </c>
      <c r="X22" s="5">
        <v>4788.5502157309611</v>
      </c>
    </row>
    <row r="23" spans="1:24" x14ac:dyDescent="0.2">
      <c r="A23" s="1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3">
        <v>5154.7696731036885</v>
      </c>
      <c r="M23" s="4"/>
      <c r="N23" s="4"/>
      <c r="O23" s="4"/>
      <c r="P23" s="3">
        <v>0</v>
      </c>
      <c r="Q23" s="4"/>
      <c r="R23" s="4"/>
      <c r="S23" s="4"/>
      <c r="T23" s="4"/>
      <c r="U23" s="4"/>
      <c r="V23" s="4"/>
      <c r="W23" s="5">
        <v>5154.7696731036885</v>
      </c>
      <c r="X23" s="5">
        <v>5154.7696731036885</v>
      </c>
    </row>
    <row r="24" spans="1:24" x14ac:dyDescent="0.2">
      <c r="A24" s="2" t="s">
        <v>43</v>
      </c>
      <c r="B24" s="5">
        <v>-2.3104512775157075E-12</v>
      </c>
      <c r="C24" s="2"/>
      <c r="D24" s="5">
        <v>-5.2810314914644736E-11</v>
      </c>
      <c r="E24" s="5">
        <v>-1.5843094474393422E-11</v>
      </c>
      <c r="F24" s="2"/>
      <c r="G24" s="2"/>
      <c r="H24" s="5">
        <v>-2.1124125965857894E-10</v>
      </c>
      <c r="I24" s="5">
        <v>5.806555531643165E-2</v>
      </c>
      <c r="J24" s="2"/>
      <c r="K24" s="5">
        <v>5.8065555115752454E-2</v>
      </c>
      <c r="L24" s="5">
        <v>7.393444088050264E-11</v>
      </c>
      <c r="M24" s="5">
        <v>-5.8065555361320416E-2</v>
      </c>
      <c r="N24" s="5">
        <v>-5.8065555569921164E-2</v>
      </c>
      <c r="O24" s="5">
        <v>-5.9411604278975324E-12</v>
      </c>
      <c r="P24" s="5">
        <v>8.4496503863431567E-11</v>
      </c>
      <c r="Q24" s="5">
        <v>4.6209025550314144E-11</v>
      </c>
      <c r="R24" s="5">
        <v>1.4522836601527303E-11</v>
      </c>
      <c r="S24" s="2"/>
      <c r="T24" s="2"/>
      <c r="U24" s="2"/>
      <c r="V24" s="2"/>
      <c r="W24" s="5">
        <v>-0.11613111078073218</v>
      </c>
      <c r="X24" s="5">
        <v>-5.8065555707227982E-2</v>
      </c>
    </row>
    <row r="25" spans="1:24" x14ac:dyDescent="0.2">
      <c r="A25" s="1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2"/>
      <c r="L25" s="4"/>
      <c r="M25" s="3">
        <v>169.95788040748579</v>
      </c>
      <c r="N25" s="3">
        <v>62430.05278042885</v>
      </c>
      <c r="O25" s="3">
        <v>2620.150118041468</v>
      </c>
      <c r="P25" s="3">
        <v>63485.045854949851</v>
      </c>
      <c r="Q25" s="4"/>
      <c r="R25" s="4"/>
      <c r="S25" s="4"/>
      <c r="T25" s="4"/>
      <c r="U25" s="4"/>
      <c r="V25" s="4"/>
      <c r="W25" s="5">
        <v>128705.20663382765</v>
      </c>
      <c r="X25" s="5">
        <v>128705.20663382765</v>
      </c>
    </row>
    <row r="26" spans="1:24" x14ac:dyDescent="0.2">
      <c r="A26" s="1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2"/>
      <c r="L26" s="3">
        <v>13026.020220516744</v>
      </c>
      <c r="M26" s="3">
        <v>3399.1576081497124</v>
      </c>
      <c r="N26" s="3">
        <v>1279.3003147037005</v>
      </c>
      <c r="O26" s="3">
        <v>146.67359272610474</v>
      </c>
      <c r="P26" s="3">
        <v>5520.4084749232898</v>
      </c>
      <c r="Q26" s="3">
        <v>9666.2310588706732</v>
      </c>
      <c r="R26" s="3">
        <v>5880.763311209209</v>
      </c>
      <c r="S26" s="4"/>
      <c r="T26" s="4"/>
      <c r="U26" s="4"/>
      <c r="V26" s="4"/>
      <c r="W26" s="5">
        <v>38918.55458109943</v>
      </c>
      <c r="X26" s="5">
        <v>38918.55458109943</v>
      </c>
    </row>
    <row r="27" spans="1:24" x14ac:dyDescent="0.2">
      <c r="A27" s="1" t="s">
        <v>46</v>
      </c>
      <c r="B27" s="4"/>
      <c r="C27" s="4"/>
      <c r="D27" s="4"/>
      <c r="E27" s="4"/>
      <c r="F27" s="4"/>
      <c r="G27" s="4"/>
      <c r="H27" s="3">
        <v>259663.76327277053</v>
      </c>
      <c r="I27" s="4"/>
      <c r="J27" s="4"/>
      <c r="K27" s="5">
        <v>259663.76327277053</v>
      </c>
      <c r="L27" s="3">
        <v>11991.117828134569</v>
      </c>
      <c r="M27" s="3">
        <v>13086.698725821094</v>
      </c>
      <c r="N27" s="4"/>
      <c r="O27" s="3">
        <v>1026.8312801933632</v>
      </c>
      <c r="P27" s="4"/>
      <c r="Q27" s="4"/>
      <c r="R27" s="4"/>
      <c r="S27" s="3">
        <v>1592.9342926138086</v>
      </c>
      <c r="T27" s="4"/>
      <c r="U27" s="4"/>
      <c r="V27" s="4"/>
      <c r="W27" s="5">
        <v>27697.582126762842</v>
      </c>
      <c r="X27" s="5">
        <v>287361.34539953334</v>
      </c>
    </row>
    <row r="28" spans="1:24" x14ac:dyDescent="0.2">
      <c r="A28" s="1" t="s">
        <v>47</v>
      </c>
      <c r="B28" s="4"/>
      <c r="C28" s="4"/>
      <c r="D28" s="4"/>
      <c r="E28" s="4"/>
      <c r="F28" s="4"/>
      <c r="G28" s="4"/>
      <c r="H28" s="3">
        <v>8030.8146934191327</v>
      </c>
      <c r="I28" s="4"/>
      <c r="J28" s="4"/>
      <c r="K28" s="5">
        <v>8030.8146934191327</v>
      </c>
      <c r="L28" s="3">
        <v>9502.0216684394054</v>
      </c>
      <c r="M28" s="3">
        <v>339.91576081497118</v>
      </c>
      <c r="N28" s="3">
        <v>319.82507867592489</v>
      </c>
      <c r="O28" s="3">
        <v>48.891197575368288</v>
      </c>
      <c r="P28" s="4"/>
      <c r="Q28" s="4"/>
      <c r="R28" s="4"/>
      <c r="S28" s="3">
        <v>561.43374427161575</v>
      </c>
      <c r="T28" s="4"/>
      <c r="U28" s="4"/>
      <c r="V28" s="4"/>
      <c r="W28" s="5">
        <v>10772.087449777287</v>
      </c>
      <c r="X28" s="5">
        <v>18802.902143196421</v>
      </c>
    </row>
    <row r="29" spans="1:24" x14ac:dyDescent="0.2">
      <c r="A29" s="1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2"/>
      <c r="X29" s="2"/>
    </row>
    <row r="30" spans="1:24" x14ac:dyDescent="0.2">
      <c r="A30" s="1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2"/>
      <c r="X30" s="2"/>
    </row>
    <row r="31" spans="1:24" x14ac:dyDescent="0.2">
      <c r="A31" s="2" t="s">
        <v>50</v>
      </c>
      <c r="B31" s="2"/>
      <c r="C31" s="2"/>
      <c r="D31" s="2"/>
      <c r="E31" s="2"/>
      <c r="F31" s="2"/>
      <c r="G31" s="2"/>
      <c r="H31" s="5">
        <v>267694.57796618965</v>
      </c>
      <c r="I31" s="2"/>
      <c r="J31" s="2"/>
      <c r="K31" s="5">
        <v>267694.57796618965</v>
      </c>
      <c r="L31" s="5">
        <v>34519.159717090726</v>
      </c>
      <c r="M31" s="5">
        <v>16995.729975193262</v>
      </c>
      <c r="N31" s="5">
        <v>64029.178173808461</v>
      </c>
      <c r="O31" s="5">
        <v>3842.5461885363047</v>
      </c>
      <c r="P31" s="5">
        <v>69005.45432987313</v>
      </c>
      <c r="Q31" s="5">
        <v>9666.2310588706732</v>
      </c>
      <c r="R31" s="5">
        <v>5880.763311209209</v>
      </c>
      <c r="S31" s="5">
        <v>2154.3680368854239</v>
      </c>
      <c r="T31" s="2"/>
      <c r="U31" s="2"/>
      <c r="V31" s="2"/>
      <c r="W31" s="5">
        <v>206093.4307914672</v>
      </c>
      <c r="X31" s="5">
        <v>473788.00875765685</v>
      </c>
    </row>
    <row r="32" spans="1:24" x14ac:dyDescent="0.2">
      <c r="A32" s="2" t="s">
        <v>51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>
        <v>501.97672569959457</v>
      </c>
      <c r="W32" s="5">
        <v>501.97672569959457</v>
      </c>
      <c r="X32" s="5">
        <v>501.97672569959457</v>
      </c>
    </row>
    <row r="33" spans="1:24" x14ac:dyDescent="0.2">
      <c r="A33" s="2" t="s">
        <v>52</v>
      </c>
      <c r="B33" s="2"/>
      <c r="C33" s="2"/>
      <c r="D33" s="2"/>
      <c r="E33" s="2"/>
      <c r="F33" s="2"/>
      <c r="G33" s="2"/>
      <c r="H33" s="5">
        <v>267694.57796618965</v>
      </c>
      <c r="I33" s="2"/>
      <c r="J33" s="2"/>
      <c r="K33" s="5">
        <v>267694.57796618965</v>
      </c>
      <c r="L33" s="5">
        <v>34519.159717090726</v>
      </c>
      <c r="M33" s="5">
        <v>16995.729975193262</v>
      </c>
      <c r="N33" s="5">
        <v>64029.178173808461</v>
      </c>
      <c r="O33" s="5">
        <v>3842.5461885363047</v>
      </c>
      <c r="P33" s="5">
        <v>69005.45432987313</v>
      </c>
      <c r="Q33" s="5">
        <v>9666.2310588706732</v>
      </c>
      <c r="R33" s="5">
        <v>5880.763311209209</v>
      </c>
      <c r="S33" s="5">
        <v>2154.3680368854239</v>
      </c>
      <c r="T33" s="2"/>
      <c r="U33" s="2"/>
      <c r="V33" s="5">
        <v>501.97672569959457</v>
      </c>
      <c r="W33" s="5">
        <v>206595.40751716675</v>
      </c>
      <c r="X33" s="5">
        <v>474289.9854833564</v>
      </c>
    </row>
    <row r="35" spans="1:24" x14ac:dyDescent="0.2">
      <c r="A35" t="s">
        <v>53</v>
      </c>
    </row>
    <row r="36" spans="1:24" x14ac:dyDescent="0.2">
      <c r="A36" t="s">
        <v>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X3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RowHeight="10.199999999999999" x14ac:dyDescent="0.2"/>
  <cols>
    <col min="1" max="1" width="32.625" bestFit="1" customWidth="1"/>
    <col min="2" max="2" width="10.125" bestFit="1" customWidth="1"/>
    <col min="3" max="3" width="13.75" bestFit="1" customWidth="1"/>
    <col min="4" max="4" width="16.625" bestFit="1" customWidth="1"/>
    <col min="5" max="5" width="14.625" bestFit="1" customWidth="1"/>
    <col min="6" max="6" width="11.375" bestFit="1" customWidth="1"/>
    <col min="7" max="7" width="9.25" bestFit="1" customWidth="1"/>
    <col min="8" max="8" width="11.25" bestFit="1" customWidth="1"/>
    <col min="9" max="9" width="29" bestFit="1" customWidth="1"/>
    <col min="10" max="10" width="17.25" bestFit="1" customWidth="1"/>
    <col min="11" max="11" width="18.25" bestFit="1" customWidth="1"/>
    <col min="12" max="12" width="14.25" bestFit="1" customWidth="1"/>
    <col min="13" max="13" width="25.375" bestFit="1" customWidth="1"/>
    <col min="14" max="14" width="18.875" bestFit="1" customWidth="1"/>
    <col min="15" max="15" width="18.25" bestFit="1" customWidth="1"/>
    <col min="16" max="16" width="11" bestFit="1" customWidth="1"/>
    <col min="17" max="18" width="10.125" bestFit="1" customWidth="1"/>
    <col min="19" max="19" width="16.625" bestFit="1" customWidth="1"/>
    <col min="20" max="20" width="7.25" bestFit="1" customWidth="1"/>
    <col min="21" max="21" width="20.125" bestFit="1" customWidth="1"/>
    <col min="22" max="22" width="15.375" bestFit="1" customWidth="1"/>
    <col min="23" max="23" width="21" bestFit="1" customWidth="1"/>
    <col min="24" max="24" width="11.25" bestFit="1" customWidth="1"/>
  </cols>
  <sheetData>
    <row r="3" spans="1:24" x14ac:dyDescent="0.2">
      <c r="A3" t="s">
        <v>0</v>
      </c>
    </row>
    <row r="4" spans="1:24" x14ac:dyDescent="0.2">
      <c r="A4" t="s">
        <v>58</v>
      </c>
    </row>
    <row r="5" spans="1:24" x14ac:dyDescent="0.2">
      <c r="A5" s="1"/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2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2" t="s">
        <v>23</v>
      </c>
      <c r="X5" s="2" t="s">
        <v>24</v>
      </c>
    </row>
    <row r="6" spans="1:24" x14ac:dyDescent="0.2">
      <c r="A6" s="1"/>
      <c r="B6" s="1" t="s">
        <v>25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25</v>
      </c>
      <c r="K6" s="2" t="s">
        <v>25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  <c r="R6" s="1" t="s">
        <v>25</v>
      </c>
      <c r="S6" s="1" t="s">
        <v>25</v>
      </c>
      <c r="T6" s="1" t="s">
        <v>25</v>
      </c>
      <c r="U6" s="1" t="s">
        <v>25</v>
      </c>
      <c r="V6" s="1" t="s">
        <v>25</v>
      </c>
      <c r="W6" s="2" t="s">
        <v>25</v>
      </c>
      <c r="X6" s="2" t="s">
        <v>25</v>
      </c>
    </row>
    <row r="7" spans="1:24" x14ac:dyDescent="0.2">
      <c r="A7" s="1" t="s">
        <v>26</v>
      </c>
      <c r="B7" s="3">
        <v>20287.988896007759</v>
      </c>
      <c r="C7" s="4"/>
      <c r="D7" s="3">
        <v>0</v>
      </c>
      <c r="E7" s="3">
        <v>26375.175256362352</v>
      </c>
      <c r="F7" s="3">
        <v>10809.077318583775</v>
      </c>
      <c r="G7" s="4"/>
      <c r="H7" s="3">
        <v>288680.84622006648</v>
      </c>
      <c r="I7" s="3">
        <v>53030.981341562889</v>
      </c>
      <c r="J7" s="3">
        <v>1821.9809946792225</v>
      </c>
      <c r="K7" s="5">
        <v>401006.05002726254</v>
      </c>
      <c r="L7" s="3">
        <v>46637.092718033498</v>
      </c>
      <c r="M7" s="3">
        <v>0</v>
      </c>
      <c r="N7" s="3">
        <v>0</v>
      </c>
      <c r="O7" s="3">
        <v>0</v>
      </c>
      <c r="P7" s="3">
        <v>1966.5642274139841</v>
      </c>
      <c r="Q7" s="3">
        <v>0</v>
      </c>
      <c r="R7" s="3">
        <v>0</v>
      </c>
      <c r="S7" s="3">
        <v>2260.1010163066489</v>
      </c>
      <c r="T7" s="4"/>
      <c r="U7" s="4"/>
      <c r="V7" s="3">
        <v>1548.0857702575927</v>
      </c>
      <c r="W7" s="5">
        <v>52411.84373201173</v>
      </c>
      <c r="X7" s="5">
        <v>401006.05002726254</v>
      </c>
    </row>
    <row r="8" spans="1:24" x14ac:dyDescent="0.2">
      <c r="A8" s="1" t="s">
        <v>27</v>
      </c>
      <c r="B8" s="3">
        <v>0</v>
      </c>
      <c r="C8" s="4"/>
      <c r="D8" s="3">
        <v>47826.797880886013</v>
      </c>
      <c r="E8" s="3">
        <v>0</v>
      </c>
      <c r="F8" s="4"/>
      <c r="G8" s="4"/>
      <c r="H8" s="4"/>
      <c r="I8" s="4"/>
      <c r="J8" s="4"/>
      <c r="K8" s="5">
        <v>47826.797880886013</v>
      </c>
      <c r="L8" s="3">
        <v>3206.9606200565186</v>
      </c>
      <c r="M8" s="3">
        <v>26324.193698795621</v>
      </c>
      <c r="N8" s="3">
        <v>70617.238014311515</v>
      </c>
      <c r="O8" s="3">
        <v>5853.9950902089031</v>
      </c>
      <c r="P8" s="3">
        <v>70251.076622493696</v>
      </c>
      <c r="Q8" s="3">
        <v>11626.175812978781</v>
      </c>
      <c r="R8" s="3">
        <v>9731.6709397109098</v>
      </c>
      <c r="S8" s="4"/>
      <c r="T8" s="4"/>
      <c r="U8" s="4"/>
      <c r="V8" s="3">
        <v>226.86212461634653</v>
      </c>
      <c r="W8" s="5">
        <v>197838.17292317236</v>
      </c>
      <c r="X8" s="5">
        <v>245664.97080405834</v>
      </c>
    </row>
    <row r="9" spans="1:24" x14ac:dyDescent="0.2">
      <c r="A9" s="1" t="s">
        <v>28</v>
      </c>
      <c r="B9" s="3">
        <v>16569.412668069333</v>
      </c>
      <c r="C9" s="4"/>
      <c r="D9" s="3">
        <v>0</v>
      </c>
      <c r="E9" s="3">
        <v>0</v>
      </c>
      <c r="F9" s="4"/>
      <c r="G9" s="4"/>
      <c r="H9" s="4"/>
      <c r="I9" s="4"/>
      <c r="J9" s="4"/>
      <c r="K9" s="5">
        <v>16569.412668069333</v>
      </c>
      <c r="L9" s="3">
        <v>6683.751875662605</v>
      </c>
      <c r="M9" s="3">
        <v>7652.2272727642157</v>
      </c>
      <c r="N9" s="3">
        <v>2249.9822029072993</v>
      </c>
      <c r="O9" s="3">
        <v>1763.044456034331</v>
      </c>
      <c r="P9" s="3">
        <v>744.92300913824249</v>
      </c>
      <c r="Q9" s="3">
        <v>190.74534921031429</v>
      </c>
      <c r="R9" s="3">
        <v>0</v>
      </c>
      <c r="S9" s="4"/>
      <c r="T9" s="4"/>
      <c r="U9" s="4"/>
      <c r="V9" s="3">
        <v>590.64282866585029</v>
      </c>
      <c r="W9" s="5">
        <v>19875.316994382854</v>
      </c>
      <c r="X9" s="5">
        <v>36444.729662452191</v>
      </c>
    </row>
    <row r="10" spans="1:24" x14ac:dyDescent="0.2">
      <c r="A10" s="1" t="s">
        <v>29</v>
      </c>
      <c r="B10" s="3">
        <v>-18.987436588058696</v>
      </c>
      <c r="C10" s="4"/>
      <c r="D10" s="3">
        <v>-3998.7425323341195</v>
      </c>
      <c r="E10" s="3">
        <v>0</v>
      </c>
      <c r="F10" s="4"/>
      <c r="G10" s="4"/>
      <c r="H10" s="3">
        <v>6.154948863407431</v>
      </c>
      <c r="I10" s="4"/>
      <c r="J10" s="4"/>
      <c r="K10" s="5">
        <v>-4011.5750200587704</v>
      </c>
      <c r="L10" s="4"/>
      <c r="M10" s="3">
        <v>-787.77538896083229</v>
      </c>
      <c r="N10" s="3">
        <v>-1202.6537816876839</v>
      </c>
      <c r="O10" s="3">
        <v>58.472014202370552</v>
      </c>
      <c r="P10" s="3">
        <v>768.38149348556772</v>
      </c>
      <c r="Q10" s="3">
        <v>223.32012574212129</v>
      </c>
      <c r="R10" s="3">
        <v>608.6431508135513</v>
      </c>
      <c r="S10" s="4"/>
      <c r="T10" s="4"/>
      <c r="U10" s="4"/>
      <c r="V10" s="3">
        <v>-67.007650833699486</v>
      </c>
      <c r="W10" s="5">
        <v>-398.62003723860465</v>
      </c>
      <c r="X10" s="5">
        <v>-4410.1950572973756</v>
      </c>
    </row>
    <row r="11" spans="1:24" x14ac:dyDescent="0.2">
      <c r="A11" s="1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2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2"/>
      <c r="X11" s="2"/>
    </row>
    <row r="12" spans="1:24" x14ac:dyDescent="0.2">
      <c r="A12" s="2" t="s">
        <v>31</v>
      </c>
      <c r="B12" s="5">
        <v>3699.5887913503684</v>
      </c>
      <c r="C12" s="2"/>
      <c r="D12" s="5">
        <v>43828.055348551905</v>
      </c>
      <c r="E12" s="5">
        <v>26375.175256362352</v>
      </c>
      <c r="F12" s="5">
        <v>10809.077318583775</v>
      </c>
      <c r="G12" s="2"/>
      <c r="H12" s="5">
        <v>288687.00116892986</v>
      </c>
      <c r="I12" s="5">
        <v>53030.981341562889</v>
      </c>
      <c r="J12" s="5">
        <v>1821.9809946792225</v>
      </c>
      <c r="K12" s="5">
        <v>428251.86022002035</v>
      </c>
      <c r="L12" s="5">
        <v>43160.301462427407</v>
      </c>
      <c r="M12" s="5">
        <v>17884.19103707057</v>
      </c>
      <c r="N12" s="5">
        <v>67164.602029716538</v>
      </c>
      <c r="O12" s="5">
        <v>4149.4226483769426</v>
      </c>
      <c r="P12" s="5">
        <v>72241.099334255006</v>
      </c>
      <c r="Q12" s="5">
        <v>11658.75058951059</v>
      </c>
      <c r="R12" s="5">
        <v>10340.314090524458</v>
      </c>
      <c r="S12" s="5">
        <v>2260.1010163066489</v>
      </c>
      <c r="T12" s="2"/>
      <c r="U12" s="2"/>
      <c r="V12" s="5">
        <v>1117.2974153743899</v>
      </c>
      <c r="W12" s="5">
        <v>229976.0796235626</v>
      </c>
      <c r="X12" s="5">
        <v>605816.0961115713</v>
      </c>
    </row>
    <row r="13" spans="1:24" x14ac:dyDescent="0.2">
      <c r="A13" s="1" t="s">
        <v>32</v>
      </c>
      <c r="B13" s="3">
        <v>-3699.6468569056883</v>
      </c>
      <c r="C13" s="4"/>
      <c r="D13" s="4"/>
      <c r="E13" s="4"/>
      <c r="F13" s="4"/>
      <c r="G13" s="4"/>
      <c r="H13" s="4"/>
      <c r="I13" s="4"/>
      <c r="J13" s="4"/>
      <c r="K13" s="5">
        <v>-3699.6468569056883</v>
      </c>
      <c r="L13" s="4"/>
      <c r="M13" s="3">
        <v>0</v>
      </c>
      <c r="N13" s="3">
        <v>0</v>
      </c>
      <c r="O13" s="3">
        <v>0</v>
      </c>
      <c r="P13" s="3">
        <v>1966.5642274139841</v>
      </c>
      <c r="Q13" s="3">
        <v>0</v>
      </c>
      <c r="R13" s="3">
        <v>0</v>
      </c>
      <c r="S13" s="4"/>
      <c r="T13" s="4"/>
      <c r="U13" s="4"/>
      <c r="V13" s="3">
        <v>1548.0857702575927</v>
      </c>
      <c r="W13" s="5">
        <v>3514.6499976715768</v>
      </c>
      <c r="X13" s="5">
        <v>-184.99685923411158</v>
      </c>
    </row>
    <row r="14" spans="1:24" x14ac:dyDescent="0.2">
      <c r="A14" s="1" t="s">
        <v>33</v>
      </c>
      <c r="B14" s="4"/>
      <c r="C14" s="4"/>
      <c r="D14" s="3">
        <v>-43827.997282996672</v>
      </c>
      <c r="E14" s="3">
        <v>-26278.67030342856</v>
      </c>
      <c r="F14" s="3">
        <v>-10809.077318583775</v>
      </c>
      <c r="G14" s="4"/>
      <c r="H14" s="3">
        <v>-6.154948863407431</v>
      </c>
      <c r="I14" s="3">
        <v>-36008.599276479981</v>
      </c>
      <c r="J14" s="3">
        <v>-1783.0770726180622</v>
      </c>
      <c r="K14" s="5">
        <v>-118713.57620297046</v>
      </c>
      <c r="L14" s="3">
        <v>43821.726203022445</v>
      </c>
      <c r="M14" s="4"/>
      <c r="N14" s="4"/>
      <c r="O14" s="4"/>
      <c r="P14" s="3">
        <v>-110.09229287755113</v>
      </c>
      <c r="Q14" s="3">
        <v>-3724.6150456912101</v>
      </c>
      <c r="R14" s="4"/>
      <c r="S14" s="4"/>
      <c r="T14" s="4"/>
      <c r="U14" s="4"/>
      <c r="V14" s="4"/>
      <c r="W14" s="5">
        <v>43821.726203022445</v>
      </c>
      <c r="X14" s="5">
        <v>-78726.557338516781</v>
      </c>
    </row>
    <row r="15" spans="1:24" x14ac:dyDescent="0.2">
      <c r="A15" s="1" t="s">
        <v>34</v>
      </c>
      <c r="B15" s="4"/>
      <c r="C15" s="4"/>
      <c r="D15" s="4"/>
      <c r="E15" s="3">
        <v>-96.504952933803054</v>
      </c>
      <c r="F15" s="4"/>
      <c r="G15" s="4"/>
      <c r="H15" s="4"/>
      <c r="I15" s="3">
        <v>-17022.382065082908</v>
      </c>
      <c r="J15" s="3">
        <v>-38.903922061160017</v>
      </c>
      <c r="K15" s="5">
        <v>-17157.790940077866</v>
      </c>
      <c r="L15" s="3">
        <v>2815.366515011051</v>
      </c>
      <c r="M15" s="4"/>
      <c r="N15" s="4"/>
      <c r="O15" s="4"/>
      <c r="P15" s="4"/>
      <c r="Q15" s="3">
        <v>-417.02681827350949</v>
      </c>
      <c r="R15" s="4"/>
      <c r="S15" s="4"/>
      <c r="T15" s="4"/>
      <c r="U15" s="4"/>
      <c r="V15" s="4"/>
      <c r="W15" s="5">
        <v>2815.366515011051</v>
      </c>
      <c r="X15" s="5">
        <v>-14759.451243340325</v>
      </c>
    </row>
    <row r="16" spans="1:24" x14ac:dyDescent="0.2">
      <c r="A16" s="1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2"/>
      <c r="X16" s="2"/>
    </row>
    <row r="17" spans="1:24" x14ac:dyDescent="0.2">
      <c r="A17" s="1" t="s">
        <v>36</v>
      </c>
      <c r="B17" s="4"/>
      <c r="C17" s="4"/>
      <c r="D17" s="4"/>
      <c r="E17" s="4"/>
      <c r="F17" s="4"/>
      <c r="G17" s="4"/>
      <c r="H17" s="3">
        <v>-4716.7641790091729</v>
      </c>
      <c r="I17" s="4"/>
      <c r="J17" s="4"/>
      <c r="K17" s="5">
        <v>-4716.7641790091729</v>
      </c>
      <c r="L17" s="4"/>
      <c r="M17" s="4"/>
      <c r="N17" s="4"/>
      <c r="O17" s="4"/>
      <c r="P17" s="4"/>
      <c r="Q17" s="4"/>
      <c r="R17" s="4"/>
      <c r="S17" s="3">
        <v>2260.1010163066489</v>
      </c>
      <c r="T17" s="4"/>
      <c r="U17" s="4"/>
      <c r="V17" s="4"/>
      <c r="W17" s="5">
        <v>2260.1010163066489</v>
      </c>
      <c r="X17" s="5">
        <v>-2456.663162702524</v>
      </c>
    </row>
    <row r="18" spans="1:24" x14ac:dyDescent="0.2">
      <c r="A18" s="1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2"/>
      <c r="X18" s="2"/>
    </row>
    <row r="19" spans="1:24" x14ac:dyDescent="0.2">
      <c r="A19" s="1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2"/>
      <c r="X19" s="2"/>
    </row>
    <row r="20" spans="1:24" x14ac:dyDescent="0.2">
      <c r="A20" s="1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2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2"/>
      <c r="X20" s="2"/>
    </row>
    <row r="21" spans="1:24" x14ac:dyDescent="0.2">
      <c r="A21" s="2" t="s">
        <v>40</v>
      </c>
      <c r="B21" s="5">
        <v>-3699.6468569056883</v>
      </c>
      <c r="C21" s="2"/>
      <c r="D21" s="5">
        <v>-43827.997282996672</v>
      </c>
      <c r="E21" s="5">
        <v>-26375.175256362356</v>
      </c>
      <c r="F21" s="5">
        <v>-10809.077318583775</v>
      </c>
      <c r="G21" s="2"/>
      <c r="H21" s="5">
        <v>-4722.9191278725812</v>
      </c>
      <c r="I21" s="5">
        <v>-53030.981341562889</v>
      </c>
      <c r="J21" s="5">
        <v>-1821.9809946792225</v>
      </c>
      <c r="K21" s="5">
        <v>-144287.7781789632</v>
      </c>
      <c r="L21" s="2"/>
      <c r="M21" s="2"/>
      <c r="N21" s="2"/>
      <c r="O21" s="2"/>
      <c r="P21" s="5">
        <v>-110.09229287755113</v>
      </c>
      <c r="Q21" s="5">
        <v>-4141.64186396472</v>
      </c>
      <c r="R21" s="2"/>
      <c r="S21" s="2"/>
      <c r="T21" s="2"/>
      <c r="U21" s="2"/>
      <c r="V21" s="2"/>
      <c r="W21" s="5">
        <v>-4251.7341568422707</v>
      </c>
      <c r="X21" s="5">
        <v>-96127.668603793747</v>
      </c>
    </row>
    <row r="22" spans="1:24" x14ac:dyDescent="0.2">
      <c r="A22" s="1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2"/>
      <c r="L22" s="3">
        <v>3187.4505934706231</v>
      </c>
      <c r="M22" s="4"/>
      <c r="N22" s="3">
        <v>0</v>
      </c>
      <c r="O22" s="3">
        <v>0</v>
      </c>
      <c r="P22" s="3">
        <v>1966.5642274139841</v>
      </c>
      <c r="Q22" s="4"/>
      <c r="R22" s="4"/>
      <c r="S22" s="4"/>
      <c r="T22" s="4"/>
      <c r="U22" s="4"/>
      <c r="V22" s="4"/>
      <c r="W22" s="5">
        <v>5154.0148208846067</v>
      </c>
      <c r="X22" s="5">
        <v>5154.0148208846067</v>
      </c>
    </row>
    <row r="23" spans="1:24" x14ac:dyDescent="0.2">
      <c r="A23" s="1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3">
        <v>5454.3879385299388</v>
      </c>
      <c r="M23" s="4"/>
      <c r="N23" s="3">
        <v>0</v>
      </c>
      <c r="O23" s="3">
        <v>0</v>
      </c>
      <c r="P23" s="3">
        <v>0</v>
      </c>
      <c r="Q23" s="4"/>
      <c r="R23" s="4"/>
      <c r="S23" s="4"/>
      <c r="T23" s="4"/>
      <c r="U23" s="4"/>
      <c r="V23" s="4"/>
      <c r="W23" s="5">
        <v>5454.3879385299388</v>
      </c>
      <c r="X23" s="5">
        <v>5454.3879385299388</v>
      </c>
    </row>
    <row r="24" spans="1:24" x14ac:dyDescent="0.2">
      <c r="A24" s="2" t="s">
        <v>43</v>
      </c>
      <c r="B24" s="5">
        <v>-5.8065555319732294E-2</v>
      </c>
      <c r="C24" s="2"/>
      <c r="D24" s="5">
        <v>5.8065555226654117E-2</v>
      </c>
      <c r="E24" s="5">
        <v>-5.2810314914644729E-12</v>
      </c>
      <c r="F24" s="2"/>
      <c r="G24" s="2"/>
      <c r="H24" s="5">
        <v>5.9147552704402112E-10</v>
      </c>
      <c r="I24" s="2"/>
      <c r="J24" s="2"/>
      <c r="K24" s="5">
        <v>4.2248251931715789E-10</v>
      </c>
      <c r="L24" s="5">
        <v>-7.9215472371967104E-11</v>
      </c>
      <c r="M24" s="5">
        <v>-1.3202578728661184E-11</v>
      </c>
      <c r="N24" s="5">
        <v>1.3730681877807633E-10</v>
      </c>
      <c r="O24" s="5">
        <v>5.8065555309170236E-2</v>
      </c>
      <c r="P24" s="5">
        <v>6.3372377897573688E-11</v>
      </c>
      <c r="Q24" s="5">
        <v>3.696722044025132E-11</v>
      </c>
      <c r="R24" s="5">
        <v>-5.2810314914644729E-12</v>
      </c>
      <c r="S24" s="5">
        <v>3.3006446821652956E-13</v>
      </c>
      <c r="T24" s="2"/>
      <c r="U24" s="2"/>
      <c r="V24" s="5">
        <v>1.6503223410826478E-13</v>
      </c>
      <c r="W24" s="5">
        <v>5.8065555453738475E-2</v>
      </c>
      <c r="X24" s="5">
        <v>5.8065556129710504E-2</v>
      </c>
    </row>
    <row r="25" spans="1:24" x14ac:dyDescent="0.2">
      <c r="A25" s="1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2"/>
      <c r="L25" s="4"/>
      <c r="M25" s="3">
        <v>178.84191037070565</v>
      </c>
      <c r="N25" s="3">
        <v>65487.030071105983</v>
      </c>
      <c r="O25" s="3">
        <v>4111.0993818689412</v>
      </c>
      <c r="P25" s="3">
        <v>64551.303647201807</v>
      </c>
      <c r="Q25" s="4"/>
      <c r="R25" s="4"/>
      <c r="S25" s="4"/>
      <c r="T25" s="4"/>
      <c r="U25" s="4"/>
      <c r="V25" s="4"/>
      <c r="W25" s="5">
        <v>134328.27501054743</v>
      </c>
      <c r="X25" s="5">
        <v>134328.27501054743</v>
      </c>
    </row>
    <row r="26" spans="1:24" x14ac:dyDescent="0.2">
      <c r="A26" s="1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2"/>
      <c r="L26" s="3">
        <v>12862.56568230453</v>
      </c>
      <c r="M26" s="3">
        <v>3576.8382074141168</v>
      </c>
      <c r="N26" s="3">
        <v>1342.0691799993942</v>
      </c>
      <c r="O26" s="3">
        <v>4.5871788698979739</v>
      </c>
      <c r="P26" s="3">
        <v>5613.1391667616062</v>
      </c>
      <c r="Q26" s="3">
        <v>7517.1087255458333</v>
      </c>
      <c r="R26" s="3">
        <v>10340.314090524464</v>
      </c>
      <c r="S26" s="4"/>
      <c r="T26" s="4"/>
      <c r="U26" s="4"/>
      <c r="V26" s="4"/>
      <c r="W26" s="5">
        <v>41256.622231419838</v>
      </c>
      <c r="X26" s="5">
        <v>41256.622231419838</v>
      </c>
    </row>
    <row r="27" spans="1:24" x14ac:dyDescent="0.2">
      <c r="A27" s="1" t="s">
        <v>46</v>
      </c>
      <c r="B27" s="4"/>
      <c r="C27" s="4"/>
      <c r="D27" s="4"/>
      <c r="E27" s="4"/>
      <c r="F27" s="4"/>
      <c r="G27" s="4"/>
      <c r="H27" s="3">
        <v>275445.16828965826</v>
      </c>
      <c r="I27" s="4"/>
      <c r="J27" s="4"/>
      <c r="K27" s="5">
        <v>275445.16828965826</v>
      </c>
      <c r="L27" s="3">
        <v>12195.160189512058</v>
      </c>
      <c r="M27" s="3">
        <v>13770.827098544351</v>
      </c>
      <c r="N27" s="4"/>
      <c r="O27" s="3">
        <v>32.168317644600975</v>
      </c>
      <c r="P27" s="4"/>
      <c r="Q27" s="4"/>
      <c r="R27" s="4"/>
      <c r="S27" s="3">
        <v>1629.1303439578137</v>
      </c>
      <c r="T27" s="4"/>
      <c r="U27" s="4"/>
      <c r="V27" s="4"/>
      <c r="W27" s="5">
        <v>27627.285949658828</v>
      </c>
      <c r="X27" s="5">
        <v>303072.4542393171</v>
      </c>
    </row>
    <row r="28" spans="1:24" x14ac:dyDescent="0.2">
      <c r="A28" s="1" t="s">
        <v>47</v>
      </c>
      <c r="B28" s="4"/>
      <c r="C28" s="4"/>
      <c r="D28" s="4"/>
      <c r="E28" s="4"/>
      <c r="F28" s="4"/>
      <c r="G28" s="4"/>
      <c r="H28" s="3">
        <v>8518.9137513984097</v>
      </c>
      <c r="I28" s="4"/>
      <c r="J28" s="4"/>
      <c r="K28" s="5">
        <v>8518.9137513984097</v>
      </c>
      <c r="L28" s="3">
        <v>9460.7370586103389</v>
      </c>
      <c r="M28" s="3">
        <v>357.68382074141169</v>
      </c>
      <c r="N28" s="3">
        <v>335.50277861101915</v>
      </c>
      <c r="O28" s="3">
        <v>1.509704438194271</v>
      </c>
      <c r="P28" s="4"/>
      <c r="Q28" s="4"/>
      <c r="R28" s="4"/>
      <c r="S28" s="3">
        <v>630.97067234883548</v>
      </c>
      <c r="T28" s="4"/>
      <c r="U28" s="4"/>
      <c r="V28" s="4"/>
      <c r="W28" s="5">
        <v>10786.404034749798</v>
      </c>
      <c r="X28" s="5">
        <v>19305.317786148207</v>
      </c>
    </row>
    <row r="29" spans="1:24" x14ac:dyDescent="0.2">
      <c r="A29" s="1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2"/>
      <c r="X29" s="2"/>
    </row>
    <row r="30" spans="1:24" x14ac:dyDescent="0.2">
      <c r="A30" s="1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2"/>
      <c r="X30" s="2"/>
    </row>
    <row r="31" spans="1:24" x14ac:dyDescent="0.2">
      <c r="A31" s="2" t="s">
        <v>50</v>
      </c>
      <c r="B31" s="2"/>
      <c r="C31" s="2"/>
      <c r="D31" s="2"/>
      <c r="E31" s="2"/>
      <c r="F31" s="2"/>
      <c r="G31" s="2"/>
      <c r="H31" s="5">
        <v>283964.08204105671</v>
      </c>
      <c r="I31" s="2"/>
      <c r="J31" s="2"/>
      <c r="K31" s="5">
        <v>283964.08204105671</v>
      </c>
      <c r="L31" s="5">
        <v>34518.462930426933</v>
      </c>
      <c r="M31" s="5">
        <v>17884.191037070581</v>
      </c>
      <c r="N31" s="5">
        <v>67164.602029716407</v>
      </c>
      <c r="O31" s="5">
        <v>4149.3645828216331</v>
      </c>
      <c r="P31" s="5">
        <v>70164.442813963411</v>
      </c>
      <c r="Q31" s="5">
        <v>7517.1087255458333</v>
      </c>
      <c r="R31" s="5">
        <v>10340.314090524464</v>
      </c>
      <c r="S31" s="5">
        <v>2260.1010163066489</v>
      </c>
      <c r="T31" s="2"/>
      <c r="U31" s="2"/>
      <c r="V31" s="2"/>
      <c r="W31" s="5">
        <v>213998.58722637591</v>
      </c>
      <c r="X31" s="5">
        <v>497962.66926743265</v>
      </c>
    </row>
    <row r="32" spans="1:24" x14ac:dyDescent="0.2">
      <c r="A32" s="2" t="s">
        <v>51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>
        <v>1117.2974153743896</v>
      </c>
      <c r="W32" s="5">
        <v>1117.2974153743896</v>
      </c>
      <c r="X32" s="5">
        <v>1117.2974153743896</v>
      </c>
    </row>
    <row r="33" spans="1:24" x14ac:dyDescent="0.2">
      <c r="A33" s="2" t="s">
        <v>52</v>
      </c>
      <c r="B33" s="2"/>
      <c r="C33" s="2"/>
      <c r="D33" s="2"/>
      <c r="E33" s="2"/>
      <c r="F33" s="2"/>
      <c r="G33" s="2"/>
      <c r="H33" s="5">
        <v>283964.08204105671</v>
      </c>
      <c r="I33" s="2"/>
      <c r="J33" s="2"/>
      <c r="K33" s="5">
        <v>283964.08204105671</v>
      </c>
      <c r="L33" s="5">
        <v>34518.462930426933</v>
      </c>
      <c r="M33" s="5">
        <v>17884.191037070581</v>
      </c>
      <c r="N33" s="5">
        <v>67164.602029716407</v>
      </c>
      <c r="O33" s="5">
        <v>4149.3645828216331</v>
      </c>
      <c r="P33" s="5">
        <v>70164.442813963411</v>
      </c>
      <c r="Q33" s="5">
        <v>7517.1087255458333</v>
      </c>
      <c r="R33" s="5">
        <v>10340.314090524464</v>
      </c>
      <c r="S33" s="5">
        <v>2260.1010163066489</v>
      </c>
      <c r="T33" s="2"/>
      <c r="U33" s="2"/>
      <c r="V33" s="5">
        <v>1117.2974153743896</v>
      </c>
      <c r="W33" s="5">
        <v>215115.88464175028</v>
      </c>
      <c r="X33" s="5">
        <v>499079.96668280702</v>
      </c>
    </row>
    <row r="35" spans="1:24" x14ac:dyDescent="0.2">
      <c r="A35" t="s">
        <v>53</v>
      </c>
    </row>
    <row r="36" spans="1:24" x14ac:dyDescent="0.2">
      <c r="A36" t="s">
        <v>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X3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RowHeight="10.199999999999999" x14ac:dyDescent="0.2"/>
  <cols>
    <col min="1" max="1" width="32.625" bestFit="1" customWidth="1"/>
    <col min="2" max="2" width="10.125" bestFit="1" customWidth="1"/>
    <col min="3" max="3" width="13.75" bestFit="1" customWidth="1"/>
    <col min="4" max="4" width="16.625" bestFit="1" customWidth="1"/>
    <col min="5" max="5" width="14.625" bestFit="1" customWidth="1"/>
    <col min="6" max="6" width="11.375" bestFit="1" customWidth="1"/>
    <col min="7" max="7" width="9.25" bestFit="1" customWidth="1"/>
    <col min="8" max="8" width="11.25" bestFit="1" customWidth="1"/>
    <col min="9" max="9" width="29" bestFit="1" customWidth="1"/>
    <col min="10" max="10" width="17.25" bestFit="1" customWidth="1"/>
    <col min="11" max="11" width="18.25" bestFit="1" customWidth="1"/>
    <col min="12" max="12" width="14.25" bestFit="1" customWidth="1"/>
    <col min="13" max="13" width="25.375" bestFit="1" customWidth="1"/>
    <col min="14" max="14" width="18.875" bestFit="1" customWidth="1"/>
    <col min="15" max="15" width="18.25" bestFit="1" customWidth="1"/>
    <col min="16" max="16" width="11" bestFit="1" customWidth="1"/>
    <col min="17" max="18" width="10.125" bestFit="1" customWidth="1"/>
    <col min="19" max="19" width="16.625" bestFit="1" customWidth="1"/>
    <col min="20" max="20" width="7.25" bestFit="1" customWidth="1"/>
    <col min="21" max="21" width="20.125" bestFit="1" customWidth="1"/>
    <col min="22" max="22" width="15.375" bestFit="1" customWidth="1"/>
    <col min="23" max="23" width="21" bestFit="1" customWidth="1"/>
    <col min="24" max="24" width="11.25" bestFit="1" customWidth="1"/>
  </cols>
  <sheetData>
    <row r="3" spans="1:24" x14ac:dyDescent="0.2">
      <c r="A3" t="s">
        <v>0</v>
      </c>
    </row>
    <row r="4" spans="1:24" x14ac:dyDescent="0.2">
      <c r="A4" t="s">
        <v>59</v>
      </c>
    </row>
    <row r="5" spans="1:24" x14ac:dyDescent="0.2">
      <c r="A5" s="1"/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2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2" t="s">
        <v>23</v>
      </c>
      <c r="X5" s="2" t="s">
        <v>24</v>
      </c>
    </row>
    <row r="6" spans="1:24" x14ac:dyDescent="0.2">
      <c r="A6" s="1"/>
      <c r="B6" s="1" t="s">
        <v>25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25</v>
      </c>
      <c r="K6" s="2" t="s">
        <v>25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  <c r="R6" s="1" t="s">
        <v>25</v>
      </c>
      <c r="S6" s="1" t="s">
        <v>25</v>
      </c>
      <c r="T6" s="1" t="s">
        <v>25</v>
      </c>
      <c r="U6" s="1" t="s">
        <v>25</v>
      </c>
      <c r="V6" s="1" t="s">
        <v>25</v>
      </c>
      <c r="W6" s="2" t="s">
        <v>25</v>
      </c>
      <c r="X6" s="2" t="s">
        <v>25</v>
      </c>
    </row>
    <row r="7" spans="1:24" x14ac:dyDescent="0.2">
      <c r="A7" s="1" t="s">
        <v>26</v>
      </c>
      <c r="B7" s="3">
        <v>19391.298117468261</v>
      </c>
      <c r="C7" s="4"/>
      <c r="D7" s="3">
        <v>0</v>
      </c>
      <c r="E7" s="3">
        <v>23886.135718001944</v>
      </c>
      <c r="F7" s="3">
        <v>10703.533718726047</v>
      </c>
      <c r="G7" s="4"/>
      <c r="H7" s="3">
        <v>294529.82344216603</v>
      </c>
      <c r="I7" s="3">
        <v>50625.802747560803</v>
      </c>
      <c r="J7" s="3">
        <v>2337.7038673738261</v>
      </c>
      <c r="K7" s="5">
        <v>401474.29761129676</v>
      </c>
      <c r="L7" s="3">
        <v>50827.129030113443</v>
      </c>
      <c r="M7" s="3">
        <v>0</v>
      </c>
      <c r="N7" s="3">
        <v>0</v>
      </c>
      <c r="O7" s="3">
        <v>0</v>
      </c>
      <c r="P7" s="3">
        <v>2076.7052860326689</v>
      </c>
      <c r="Q7" s="3">
        <v>0</v>
      </c>
      <c r="R7" s="3">
        <v>0</v>
      </c>
      <c r="S7" s="3">
        <v>2370.2655005470242</v>
      </c>
      <c r="T7" s="4"/>
      <c r="U7" s="4"/>
      <c r="V7" s="3">
        <v>3398.9654437770419</v>
      </c>
      <c r="W7" s="5">
        <v>58673.065260470175</v>
      </c>
      <c r="X7" s="5">
        <v>401474.29761129676</v>
      </c>
    </row>
    <row r="8" spans="1:24" x14ac:dyDescent="0.2">
      <c r="A8" s="1" t="s">
        <v>27</v>
      </c>
      <c r="B8" s="3">
        <v>0</v>
      </c>
      <c r="C8" s="4"/>
      <c r="D8" s="3">
        <v>52918.218388304616</v>
      </c>
      <c r="E8" s="3">
        <v>0</v>
      </c>
      <c r="F8" s="4"/>
      <c r="G8" s="4"/>
      <c r="H8" s="4"/>
      <c r="I8" s="4"/>
      <c r="J8" s="4"/>
      <c r="K8" s="5">
        <v>52918.218388304616</v>
      </c>
      <c r="L8" s="3">
        <v>2970.7633425645981</v>
      </c>
      <c r="M8" s="3">
        <v>24652.075063525834</v>
      </c>
      <c r="N8" s="3">
        <v>71670.477768011202</v>
      </c>
      <c r="O8" s="3">
        <v>4179.6213492472471</v>
      </c>
      <c r="P8" s="3">
        <v>68462.542204757323</v>
      </c>
      <c r="Q8" s="3">
        <v>9935.3181180094234</v>
      </c>
      <c r="R8" s="3">
        <v>15760.449717994072</v>
      </c>
      <c r="S8" s="4"/>
      <c r="T8" s="4"/>
      <c r="U8" s="4"/>
      <c r="V8" s="3">
        <v>309.49658151817533</v>
      </c>
      <c r="W8" s="5">
        <v>197940.74414562789</v>
      </c>
      <c r="X8" s="5">
        <v>250858.9625339325</v>
      </c>
    </row>
    <row r="9" spans="1:24" x14ac:dyDescent="0.2">
      <c r="A9" s="1" t="s">
        <v>28</v>
      </c>
      <c r="B9" s="3">
        <v>13027.562342710584</v>
      </c>
      <c r="C9" s="4"/>
      <c r="D9" s="3">
        <v>0</v>
      </c>
      <c r="E9" s="3">
        <v>0</v>
      </c>
      <c r="F9" s="4"/>
      <c r="G9" s="4"/>
      <c r="H9" s="4"/>
      <c r="I9" s="4"/>
      <c r="J9" s="4"/>
      <c r="K9" s="5">
        <v>13027.562342710584</v>
      </c>
      <c r="L9" s="3">
        <v>8995.7216602057197</v>
      </c>
      <c r="M9" s="3">
        <v>6960.2387127702586</v>
      </c>
      <c r="N9" s="3">
        <v>1451.8374979401256</v>
      </c>
      <c r="O9" s="3">
        <v>710.19181498641854</v>
      </c>
      <c r="P9" s="3">
        <v>232.29807688622785</v>
      </c>
      <c r="Q9" s="3">
        <v>373.92388273452093</v>
      </c>
      <c r="R9" s="3">
        <v>0</v>
      </c>
      <c r="S9" s="4"/>
      <c r="T9" s="4"/>
      <c r="U9" s="4"/>
      <c r="V9" s="3">
        <v>1089.5846247693501</v>
      </c>
      <c r="W9" s="5">
        <v>19813.79627029262</v>
      </c>
      <c r="X9" s="5">
        <v>32841.358613003198</v>
      </c>
    </row>
    <row r="10" spans="1:24" x14ac:dyDescent="0.2">
      <c r="A10" s="1" t="s">
        <v>29</v>
      </c>
      <c r="B10" s="3">
        <v>-599.8718486421883</v>
      </c>
      <c r="C10" s="4"/>
      <c r="D10" s="3">
        <v>-1168.5068078119759</v>
      </c>
      <c r="E10" s="3">
        <v>0</v>
      </c>
      <c r="F10" s="4"/>
      <c r="G10" s="4"/>
      <c r="H10" s="3">
        <v>2.8432924470631415</v>
      </c>
      <c r="I10" s="4"/>
      <c r="J10" s="4"/>
      <c r="K10" s="5">
        <v>-1765.535364007101</v>
      </c>
      <c r="L10" s="4"/>
      <c r="M10" s="3">
        <v>957.9568411430954</v>
      </c>
      <c r="N10" s="3">
        <v>138.42575544566836</v>
      </c>
      <c r="O10" s="3">
        <v>973.94543358769613</v>
      </c>
      <c r="P10" s="3">
        <v>3877.9322813740123</v>
      </c>
      <c r="Q10" s="3">
        <v>852.59961856156121</v>
      </c>
      <c r="R10" s="3">
        <v>-2105.9959076695186</v>
      </c>
      <c r="S10" s="4"/>
      <c r="T10" s="4"/>
      <c r="U10" s="4"/>
      <c r="V10" s="3">
        <v>-46.659211066784948</v>
      </c>
      <c r="W10" s="5">
        <v>4648.2048113757301</v>
      </c>
      <c r="X10" s="5">
        <v>2882.6694473686289</v>
      </c>
    </row>
    <row r="11" spans="1:24" x14ac:dyDescent="0.2">
      <c r="A11" s="1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2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2"/>
      <c r="X11" s="2"/>
    </row>
    <row r="12" spans="1:24" x14ac:dyDescent="0.2">
      <c r="A12" s="2" t="s">
        <v>31</v>
      </c>
      <c r="B12" s="5">
        <v>5763.8639261154876</v>
      </c>
      <c r="C12" s="2"/>
      <c r="D12" s="5">
        <v>51749.711580492651</v>
      </c>
      <c r="E12" s="5">
        <v>23886.135718001944</v>
      </c>
      <c r="F12" s="5">
        <v>10703.533718726047</v>
      </c>
      <c r="G12" s="2"/>
      <c r="H12" s="5">
        <v>294532.66673461313</v>
      </c>
      <c r="I12" s="5">
        <v>50625.802747560803</v>
      </c>
      <c r="J12" s="5">
        <v>2337.7038673738261</v>
      </c>
      <c r="K12" s="5">
        <v>439599.41829288378</v>
      </c>
      <c r="L12" s="5">
        <v>44802.170712472318</v>
      </c>
      <c r="M12" s="5">
        <v>18649.793191898672</v>
      </c>
      <c r="N12" s="5">
        <v>70357.066025516746</v>
      </c>
      <c r="O12" s="5">
        <v>4443.3749678485246</v>
      </c>
      <c r="P12" s="5">
        <v>74184.881695277771</v>
      </c>
      <c r="Q12" s="5">
        <v>10413.993853836464</v>
      </c>
      <c r="R12" s="5">
        <v>13654.453810324556</v>
      </c>
      <c r="S12" s="5">
        <v>2370.2655005470242</v>
      </c>
      <c r="T12" s="2"/>
      <c r="U12" s="2"/>
      <c r="V12" s="5">
        <v>2572.2181894590822</v>
      </c>
      <c r="W12" s="5">
        <v>241448.2179471812</v>
      </c>
      <c r="X12" s="5">
        <v>622374.5709795946</v>
      </c>
    </row>
    <row r="13" spans="1:24" x14ac:dyDescent="0.2">
      <c r="A13" s="1" t="s">
        <v>32</v>
      </c>
      <c r="B13" s="3">
        <v>-5763.863926115484</v>
      </c>
      <c r="C13" s="4"/>
      <c r="D13" s="4"/>
      <c r="E13" s="4"/>
      <c r="F13" s="4"/>
      <c r="G13" s="4"/>
      <c r="H13" s="4"/>
      <c r="I13" s="4"/>
      <c r="J13" s="4"/>
      <c r="K13" s="5">
        <v>-5763.863926115484</v>
      </c>
      <c r="L13" s="4"/>
      <c r="M13" s="3">
        <v>0</v>
      </c>
      <c r="N13" s="3">
        <v>0</v>
      </c>
      <c r="O13" s="3">
        <v>0</v>
      </c>
      <c r="P13" s="3">
        <v>2076.7052860326689</v>
      </c>
      <c r="Q13" s="3">
        <v>0</v>
      </c>
      <c r="R13" s="3">
        <v>0</v>
      </c>
      <c r="S13" s="4"/>
      <c r="T13" s="4"/>
      <c r="U13" s="4"/>
      <c r="V13" s="3">
        <v>3398.9654437770419</v>
      </c>
      <c r="W13" s="5">
        <v>5475.6707298097108</v>
      </c>
      <c r="X13" s="5">
        <v>-288.19319630577257</v>
      </c>
    </row>
    <row r="14" spans="1:24" x14ac:dyDescent="0.2">
      <c r="A14" s="1" t="s">
        <v>33</v>
      </c>
      <c r="B14" s="4"/>
      <c r="C14" s="4"/>
      <c r="D14" s="3">
        <v>-51749.711580492505</v>
      </c>
      <c r="E14" s="3">
        <v>-23787.276069184743</v>
      </c>
      <c r="F14" s="3">
        <v>-10703.533718726047</v>
      </c>
      <c r="G14" s="4"/>
      <c r="H14" s="3">
        <v>-2.8432924470532157</v>
      </c>
      <c r="I14" s="3">
        <v>-35992.114831136918</v>
      </c>
      <c r="J14" s="3">
        <v>-2323.1883065373531</v>
      </c>
      <c r="K14" s="5">
        <v>-124558.66779852462</v>
      </c>
      <c r="L14" s="3">
        <v>47065.658787507578</v>
      </c>
      <c r="M14" s="4"/>
      <c r="N14" s="4"/>
      <c r="O14" s="4"/>
      <c r="P14" s="3">
        <v>-47.649097147125765</v>
      </c>
      <c r="Q14" s="3">
        <v>-3479.5732675851914</v>
      </c>
      <c r="R14" s="3">
        <v>-968.45126337127863</v>
      </c>
      <c r="S14" s="4"/>
      <c r="T14" s="4"/>
      <c r="U14" s="4"/>
      <c r="V14" s="4"/>
      <c r="W14" s="5">
        <v>47065.658787507578</v>
      </c>
      <c r="X14" s="5">
        <v>-81988.682639120641</v>
      </c>
    </row>
    <row r="15" spans="1:24" x14ac:dyDescent="0.2">
      <c r="A15" s="1" t="s">
        <v>34</v>
      </c>
      <c r="B15" s="4"/>
      <c r="C15" s="4"/>
      <c r="D15" s="4"/>
      <c r="E15" s="3">
        <v>-98.859648817198917</v>
      </c>
      <c r="F15" s="4"/>
      <c r="G15" s="4"/>
      <c r="H15" s="4"/>
      <c r="I15" s="3">
        <v>-14633.687916423876</v>
      </c>
      <c r="J15" s="3">
        <v>-14.515560836477363</v>
      </c>
      <c r="K15" s="5">
        <v>-14747.063126077554</v>
      </c>
      <c r="L15" s="3">
        <v>3761.4702426058707</v>
      </c>
      <c r="M15" s="4"/>
      <c r="N15" s="4"/>
      <c r="O15" s="4"/>
      <c r="P15" s="3">
        <v>-12.270179469073701</v>
      </c>
      <c r="Q15" s="4"/>
      <c r="R15" s="3">
        <v>-564.32986870160335</v>
      </c>
      <c r="S15" s="4"/>
      <c r="T15" s="4"/>
      <c r="U15" s="4"/>
      <c r="V15" s="4"/>
      <c r="W15" s="5">
        <v>3761.4702426058707</v>
      </c>
      <c r="X15" s="5">
        <v>-11562.192931642361</v>
      </c>
    </row>
    <row r="16" spans="1:24" x14ac:dyDescent="0.2">
      <c r="A16" s="1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2"/>
      <c r="X16" s="2"/>
    </row>
    <row r="17" spans="1:24" x14ac:dyDescent="0.2">
      <c r="A17" s="1" t="s">
        <v>36</v>
      </c>
      <c r="B17" s="4"/>
      <c r="C17" s="4"/>
      <c r="D17" s="4"/>
      <c r="E17" s="4"/>
      <c r="F17" s="4"/>
      <c r="G17" s="4"/>
      <c r="H17" s="3">
        <v>-4946.6742092754976</v>
      </c>
      <c r="I17" s="4"/>
      <c r="J17" s="4"/>
      <c r="K17" s="5">
        <v>-4946.6742092754976</v>
      </c>
      <c r="L17" s="4"/>
      <c r="M17" s="4"/>
      <c r="N17" s="4"/>
      <c r="O17" s="4"/>
      <c r="P17" s="4"/>
      <c r="Q17" s="4"/>
      <c r="R17" s="4"/>
      <c r="S17" s="3">
        <v>2370.2655005470242</v>
      </c>
      <c r="T17" s="4"/>
      <c r="U17" s="4"/>
      <c r="V17" s="4"/>
      <c r="W17" s="5">
        <v>2370.2655005470242</v>
      </c>
      <c r="X17" s="5">
        <v>-2576.4087087284734</v>
      </c>
    </row>
    <row r="18" spans="1:24" x14ac:dyDescent="0.2">
      <c r="A18" s="1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2"/>
      <c r="X18" s="2"/>
    </row>
    <row r="19" spans="1:24" x14ac:dyDescent="0.2">
      <c r="A19" s="1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2"/>
      <c r="X19" s="2"/>
    </row>
    <row r="20" spans="1:24" x14ac:dyDescent="0.2">
      <c r="A20" s="1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2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2"/>
      <c r="X20" s="2"/>
    </row>
    <row r="21" spans="1:24" x14ac:dyDescent="0.2">
      <c r="A21" s="2" t="s">
        <v>40</v>
      </c>
      <c r="B21" s="5">
        <v>-5763.863926115484</v>
      </c>
      <c r="C21" s="2"/>
      <c r="D21" s="5">
        <v>-51749.711580492505</v>
      </c>
      <c r="E21" s="5">
        <v>-23886.135718001944</v>
      </c>
      <c r="F21" s="5">
        <v>-10703.533718726047</v>
      </c>
      <c r="G21" s="2"/>
      <c r="H21" s="5">
        <v>-4949.517501722552</v>
      </c>
      <c r="I21" s="5">
        <v>-50625.802747560803</v>
      </c>
      <c r="J21" s="5">
        <v>-2337.7038673738298</v>
      </c>
      <c r="K21" s="5">
        <v>-150016.26905999315</v>
      </c>
      <c r="L21" s="2"/>
      <c r="M21" s="2"/>
      <c r="N21" s="2"/>
      <c r="O21" s="2"/>
      <c r="P21" s="5">
        <v>-59.919276616199468</v>
      </c>
      <c r="Q21" s="5">
        <v>-3479.5732675851914</v>
      </c>
      <c r="R21" s="5">
        <v>-1532.781132072882</v>
      </c>
      <c r="S21" s="2"/>
      <c r="T21" s="2"/>
      <c r="U21" s="2"/>
      <c r="V21" s="2"/>
      <c r="W21" s="5">
        <v>-5072.2736762742743</v>
      </c>
      <c r="X21" s="5">
        <v>-96415.477475797248</v>
      </c>
    </row>
    <row r="22" spans="1:24" x14ac:dyDescent="0.2">
      <c r="A22" s="1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2"/>
      <c r="L22" s="3">
        <v>2787.2818072832147</v>
      </c>
      <c r="M22" s="4"/>
      <c r="N22" s="3">
        <v>0</v>
      </c>
      <c r="O22" s="3">
        <v>0</v>
      </c>
      <c r="P22" s="3">
        <v>2076.7052860326689</v>
      </c>
      <c r="Q22" s="4"/>
      <c r="R22" s="3">
        <v>5499.2862117416262</v>
      </c>
      <c r="S22" s="4"/>
      <c r="T22" s="4"/>
      <c r="U22" s="4"/>
      <c r="V22" s="4"/>
      <c r="W22" s="5">
        <v>10363.27330505751</v>
      </c>
      <c r="X22" s="5">
        <v>10363.27330505751</v>
      </c>
    </row>
    <row r="23" spans="1:24" x14ac:dyDescent="0.2">
      <c r="A23" s="1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3">
        <v>5244.9047761430893</v>
      </c>
      <c r="M23" s="4"/>
      <c r="N23" s="3">
        <v>0</v>
      </c>
      <c r="O23" s="3">
        <v>0</v>
      </c>
      <c r="P23" s="3">
        <v>0</v>
      </c>
      <c r="Q23" s="4"/>
      <c r="R23" s="3">
        <v>0</v>
      </c>
      <c r="S23" s="4"/>
      <c r="T23" s="4"/>
      <c r="U23" s="4"/>
      <c r="V23" s="4"/>
      <c r="W23" s="5">
        <v>5244.9047761430893</v>
      </c>
      <c r="X23" s="5">
        <v>5244.9047761430893</v>
      </c>
    </row>
    <row r="24" spans="1:24" x14ac:dyDescent="0.2">
      <c r="A24" s="2" t="s">
        <v>43</v>
      </c>
      <c r="B24" s="5">
        <v>3.9607736185983555E-12</v>
      </c>
      <c r="C24" s="2"/>
      <c r="D24" s="5">
        <v>1.3730681877807633E-10</v>
      </c>
      <c r="E24" s="2"/>
      <c r="F24" s="2"/>
      <c r="G24" s="2"/>
      <c r="H24" s="5">
        <v>1.6899300772686313E-10</v>
      </c>
      <c r="I24" s="2"/>
      <c r="J24" s="5">
        <v>-4.620902555031415E-12</v>
      </c>
      <c r="K24" s="5">
        <v>2.5348951159029475E-10</v>
      </c>
      <c r="L24" s="5">
        <v>-2.1124125965857892E-11</v>
      </c>
      <c r="M24" s="5">
        <v>2.6405157457322365E-12</v>
      </c>
      <c r="N24" s="5">
        <v>2.1124125965857892E-11</v>
      </c>
      <c r="O24" s="5">
        <v>-6.6012893643305912E-13</v>
      </c>
      <c r="P24" s="5">
        <v>-4.2248251931715783E-11</v>
      </c>
      <c r="Q24" s="5">
        <v>1.3202578728661184E-11</v>
      </c>
      <c r="R24" s="5">
        <v>-9.24180511006283E-12</v>
      </c>
      <c r="S24" s="2"/>
      <c r="T24" s="2"/>
      <c r="U24" s="2"/>
      <c r="V24" s="5">
        <v>-9.9019340464958888E-13</v>
      </c>
      <c r="W24" s="5">
        <v>-4.2248251931715783E-11</v>
      </c>
      <c r="X24" s="5">
        <v>1.6899300772686313E-10</v>
      </c>
    </row>
    <row r="25" spans="1:24" x14ac:dyDescent="0.2">
      <c r="A25" s="1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2"/>
      <c r="L25" s="4"/>
      <c r="M25" s="3">
        <v>186.49793191898667</v>
      </c>
      <c r="N25" s="3">
        <v>68599.59104262419</v>
      </c>
      <c r="O25" s="3">
        <v>4418.7827848577153</v>
      </c>
      <c r="P25" s="3">
        <v>66284.396562018635</v>
      </c>
      <c r="Q25" s="4"/>
      <c r="R25" s="4"/>
      <c r="S25" s="4"/>
      <c r="T25" s="4"/>
      <c r="U25" s="4"/>
      <c r="V25" s="4"/>
      <c r="W25" s="5">
        <v>139489.26832141954</v>
      </c>
      <c r="X25" s="5">
        <v>139489.26832141954</v>
      </c>
    </row>
    <row r="26" spans="1:24" x14ac:dyDescent="0.2">
      <c r="A26" s="1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2"/>
      <c r="L26" s="3">
        <v>13295.290398610516</v>
      </c>
      <c r="M26" s="3">
        <v>3729.95863837973</v>
      </c>
      <c r="N26" s="3">
        <v>1405.9799863140311</v>
      </c>
      <c r="O26" s="3">
        <v>2.9510619588972538</v>
      </c>
      <c r="P26" s="3">
        <v>5763.8605706103108</v>
      </c>
      <c r="Q26" s="3">
        <v>6934.4205862512572</v>
      </c>
      <c r="R26" s="3">
        <v>6622.3864665100573</v>
      </c>
      <c r="S26" s="4"/>
      <c r="T26" s="4"/>
      <c r="U26" s="4"/>
      <c r="V26" s="4"/>
      <c r="W26" s="5">
        <v>37754.847708634799</v>
      </c>
      <c r="X26" s="5">
        <v>37754.847708634799</v>
      </c>
    </row>
    <row r="27" spans="1:24" x14ac:dyDescent="0.2">
      <c r="A27" s="1" t="s">
        <v>46</v>
      </c>
      <c r="B27" s="4"/>
      <c r="C27" s="4"/>
      <c r="D27" s="4"/>
      <c r="E27" s="4"/>
      <c r="F27" s="4"/>
      <c r="G27" s="4"/>
      <c r="H27" s="3">
        <v>280895.65475590364</v>
      </c>
      <c r="I27" s="4"/>
      <c r="J27" s="4"/>
      <c r="K27" s="5">
        <v>280895.65475590364</v>
      </c>
      <c r="L27" s="3">
        <v>13207.796892420531</v>
      </c>
      <c r="M27" s="3">
        <v>14360.340757761976</v>
      </c>
      <c r="N27" s="4"/>
      <c r="O27" s="3">
        <v>20.657433712280781</v>
      </c>
      <c r="P27" s="4"/>
      <c r="Q27" s="4"/>
      <c r="R27" s="4"/>
      <c r="S27" s="3">
        <v>1660.2859087437821</v>
      </c>
      <c r="T27" s="4"/>
      <c r="U27" s="4"/>
      <c r="V27" s="4"/>
      <c r="W27" s="5">
        <v>29249.080992638566</v>
      </c>
      <c r="X27" s="5">
        <v>310144.73574854218</v>
      </c>
    </row>
    <row r="28" spans="1:24" x14ac:dyDescent="0.2">
      <c r="A28" s="1" t="s">
        <v>47</v>
      </c>
      <c r="B28" s="4"/>
      <c r="C28" s="4"/>
      <c r="D28" s="4"/>
      <c r="E28" s="4"/>
      <c r="F28" s="4"/>
      <c r="G28" s="4"/>
      <c r="H28" s="3">
        <v>8687.4944769867107</v>
      </c>
      <c r="I28" s="4"/>
      <c r="J28" s="4"/>
      <c r="K28" s="5">
        <v>8687.4944769867107</v>
      </c>
      <c r="L28" s="3">
        <v>10266.896838014993</v>
      </c>
      <c r="M28" s="3">
        <v>372.99586383797293</v>
      </c>
      <c r="N28" s="3">
        <v>351.49499657850777</v>
      </c>
      <c r="O28" s="3">
        <v>0.98368731963241796</v>
      </c>
      <c r="P28" s="4"/>
      <c r="Q28" s="4"/>
      <c r="R28" s="4"/>
      <c r="S28" s="3">
        <v>709.9795918032421</v>
      </c>
      <c r="T28" s="4"/>
      <c r="U28" s="4"/>
      <c r="V28" s="4"/>
      <c r="W28" s="5">
        <v>11702.350977554346</v>
      </c>
      <c r="X28" s="5">
        <v>20389.845454541057</v>
      </c>
    </row>
    <row r="29" spans="1:24" x14ac:dyDescent="0.2">
      <c r="A29" s="1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2"/>
      <c r="X29" s="2"/>
    </row>
    <row r="30" spans="1:24" x14ac:dyDescent="0.2">
      <c r="A30" s="1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2"/>
      <c r="X30" s="2"/>
    </row>
    <row r="31" spans="1:24" x14ac:dyDescent="0.2">
      <c r="A31" s="2" t="s">
        <v>50</v>
      </c>
      <c r="B31" s="2"/>
      <c r="C31" s="2"/>
      <c r="D31" s="2"/>
      <c r="E31" s="2"/>
      <c r="F31" s="2"/>
      <c r="G31" s="2"/>
      <c r="H31" s="5">
        <v>289583.14923289034</v>
      </c>
      <c r="I31" s="2"/>
      <c r="J31" s="2"/>
      <c r="K31" s="5">
        <v>289583.14923289034</v>
      </c>
      <c r="L31" s="5">
        <v>36769.984129046039</v>
      </c>
      <c r="M31" s="5">
        <v>18649.793191898669</v>
      </c>
      <c r="N31" s="5">
        <v>70357.066025516731</v>
      </c>
      <c r="O31" s="5">
        <v>4443.3749678485256</v>
      </c>
      <c r="P31" s="5">
        <v>72048.257132628947</v>
      </c>
      <c r="Q31" s="5">
        <v>6934.4205862512572</v>
      </c>
      <c r="R31" s="5">
        <v>6622.3864665100573</v>
      </c>
      <c r="S31" s="5">
        <v>2370.2655005470242</v>
      </c>
      <c r="T31" s="2"/>
      <c r="U31" s="2"/>
      <c r="V31" s="2"/>
      <c r="W31" s="5">
        <v>218195.54800024722</v>
      </c>
      <c r="X31" s="5">
        <v>507778.69723313762</v>
      </c>
    </row>
    <row r="32" spans="1:24" x14ac:dyDescent="0.2">
      <c r="A32" s="2" t="s">
        <v>51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>
        <v>2572.2181894590831</v>
      </c>
      <c r="W32" s="5">
        <v>2572.2181894590831</v>
      </c>
      <c r="X32" s="5">
        <v>2572.2181894590831</v>
      </c>
    </row>
    <row r="33" spans="1:24" x14ac:dyDescent="0.2">
      <c r="A33" s="2" t="s">
        <v>52</v>
      </c>
      <c r="B33" s="2"/>
      <c r="C33" s="2"/>
      <c r="D33" s="2"/>
      <c r="E33" s="2"/>
      <c r="F33" s="2"/>
      <c r="G33" s="2"/>
      <c r="H33" s="5">
        <v>289583.14923289034</v>
      </c>
      <c r="I33" s="2"/>
      <c r="J33" s="2"/>
      <c r="K33" s="5">
        <v>289583.14923289034</v>
      </c>
      <c r="L33" s="5">
        <v>36769.984129046039</v>
      </c>
      <c r="M33" s="5">
        <v>18649.793191898669</v>
      </c>
      <c r="N33" s="5">
        <v>70357.066025516731</v>
      </c>
      <c r="O33" s="5">
        <v>4443.3749678485256</v>
      </c>
      <c r="P33" s="5">
        <v>72048.257132628947</v>
      </c>
      <c r="Q33" s="5">
        <v>6934.4205862512572</v>
      </c>
      <c r="R33" s="5">
        <v>6622.3864665100573</v>
      </c>
      <c r="S33" s="5">
        <v>2370.2655005470242</v>
      </c>
      <c r="T33" s="2"/>
      <c r="U33" s="2"/>
      <c r="V33" s="5">
        <v>2572.2181894590831</v>
      </c>
      <c r="W33" s="5">
        <v>220767.76618970634</v>
      </c>
      <c r="X33" s="5">
        <v>510350.91542259668</v>
      </c>
    </row>
    <row r="35" spans="1:24" x14ac:dyDescent="0.2">
      <c r="A35" t="s">
        <v>53</v>
      </c>
    </row>
    <row r="36" spans="1:24" x14ac:dyDescent="0.2">
      <c r="A36" t="s">
        <v>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X3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8" sqref="A38"/>
    </sheetView>
  </sheetViews>
  <sheetFormatPr defaultRowHeight="10.199999999999999" x14ac:dyDescent="0.2"/>
  <cols>
    <col min="1" max="1" width="32.625" bestFit="1" customWidth="1"/>
    <col min="2" max="2" width="10.125" bestFit="1" customWidth="1"/>
    <col min="3" max="3" width="13.75" bestFit="1" customWidth="1"/>
    <col min="4" max="4" width="16.625" bestFit="1" customWidth="1"/>
    <col min="5" max="5" width="14.625" bestFit="1" customWidth="1"/>
    <col min="6" max="6" width="11.375" bestFit="1" customWidth="1"/>
    <col min="7" max="7" width="9.25" bestFit="1" customWidth="1"/>
    <col min="8" max="8" width="11.25" bestFit="1" customWidth="1"/>
    <col min="9" max="9" width="29" bestFit="1" customWidth="1"/>
    <col min="10" max="10" width="17.25" bestFit="1" customWidth="1"/>
    <col min="11" max="11" width="18.25" bestFit="1" customWidth="1"/>
    <col min="12" max="12" width="14.25" bestFit="1" customWidth="1"/>
    <col min="13" max="13" width="25.375" bestFit="1" customWidth="1"/>
    <col min="14" max="14" width="18.875" bestFit="1" customWidth="1"/>
    <col min="15" max="15" width="18.25" bestFit="1" customWidth="1"/>
    <col min="16" max="16" width="11" bestFit="1" customWidth="1"/>
    <col min="17" max="18" width="10.125" bestFit="1" customWidth="1"/>
    <col min="19" max="19" width="16.625" bestFit="1" customWidth="1"/>
    <col min="20" max="20" width="7.25" bestFit="1" customWidth="1"/>
    <col min="21" max="21" width="20.125" bestFit="1" customWidth="1"/>
    <col min="22" max="22" width="15.375" bestFit="1" customWidth="1"/>
    <col min="23" max="23" width="21" bestFit="1" customWidth="1"/>
    <col min="24" max="24" width="11.25" bestFit="1" customWidth="1"/>
  </cols>
  <sheetData>
    <row r="3" spans="1:24" x14ac:dyDescent="0.2">
      <c r="A3" t="s">
        <v>0</v>
      </c>
    </row>
    <row r="4" spans="1:24" x14ac:dyDescent="0.2">
      <c r="A4" t="s">
        <v>60</v>
      </c>
    </row>
    <row r="5" spans="1:24" x14ac:dyDescent="0.2">
      <c r="A5" s="1"/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2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2" t="s">
        <v>23</v>
      </c>
      <c r="X5" s="2" t="s">
        <v>24</v>
      </c>
    </row>
    <row r="6" spans="1:24" x14ac:dyDescent="0.2">
      <c r="A6" s="1"/>
      <c r="B6" s="1" t="s">
        <v>25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25</v>
      </c>
      <c r="K6" s="2" t="s">
        <v>25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  <c r="R6" s="1" t="s">
        <v>25</v>
      </c>
      <c r="S6" s="1" t="s">
        <v>25</v>
      </c>
      <c r="T6" s="1" t="s">
        <v>25</v>
      </c>
      <c r="U6" s="1" t="s">
        <v>25</v>
      </c>
      <c r="V6" s="1" t="s">
        <v>25</v>
      </c>
      <c r="W6" s="2" t="s">
        <v>25</v>
      </c>
      <c r="X6" s="2" t="s">
        <v>25</v>
      </c>
    </row>
    <row r="7" spans="1:24" x14ac:dyDescent="0.2">
      <c r="A7" s="1" t="s">
        <v>26</v>
      </c>
      <c r="B7" s="3">
        <v>20195.700801536939</v>
      </c>
      <c r="C7" s="4"/>
      <c r="D7" s="4"/>
      <c r="E7" s="3">
        <v>26375.192765316679</v>
      </c>
      <c r="F7" s="3">
        <v>10809.055485934963</v>
      </c>
      <c r="G7" s="4"/>
      <c r="H7" s="3">
        <v>295149.5344480637</v>
      </c>
      <c r="I7" s="3">
        <v>53030.972793645669</v>
      </c>
      <c r="J7" s="3">
        <v>1821.9596100816352</v>
      </c>
      <c r="K7" s="5">
        <v>407382.41590457957</v>
      </c>
      <c r="L7" s="3">
        <v>50667.902259799113</v>
      </c>
      <c r="M7" s="4"/>
      <c r="N7" s="4"/>
      <c r="O7" s="4"/>
      <c r="P7" s="4"/>
      <c r="Q7" s="4"/>
      <c r="R7" s="4"/>
      <c r="S7" s="4"/>
      <c r="T7" s="4"/>
      <c r="U7" s="4"/>
      <c r="V7" s="3">
        <v>5118.9917336191593</v>
      </c>
      <c r="W7" s="5">
        <v>55786.893993418271</v>
      </c>
      <c r="X7" s="5">
        <v>407382.41590457957</v>
      </c>
    </row>
    <row r="8" spans="1:24" x14ac:dyDescent="0.2">
      <c r="A8" s="1" t="s">
        <v>27</v>
      </c>
      <c r="B8" s="4"/>
      <c r="C8" s="4"/>
      <c r="D8" s="3">
        <v>74436.125437224982</v>
      </c>
      <c r="E8" s="4"/>
      <c r="F8" s="4"/>
      <c r="G8" s="4"/>
      <c r="H8" s="4"/>
      <c r="I8" s="4"/>
      <c r="J8" s="4"/>
      <c r="K8" s="5">
        <v>74436.125437224982</v>
      </c>
      <c r="L8" s="3">
        <v>4103.3194137822347</v>
      </c>
      <c r="M8" s="3">
        <v>26099.508507980026</v>
      </c>
      <c r="N8" s="3">
        <v>82235.234667958575</v>
      </c>
      <c r="O8" s="3">
        <v>4724.6348043370826</v>
      </c>
      <c r="P8" s="3">
        <v>78506.562708877842</v>
      </c>
      <c r="Q8" s="3">
        <v>10832.153882286262</v>
      </c>
      <c r="R8" s="3">
        <v>15546.837317906828</v>
      </c>
      <c r="S8" s="4"/>
      <c r="T8" s="4"/>
      <c r="U8" s="4"/>
      <c r="V8" s="3">
        <v>545.75422869955139</v>
      </c>
      <c r="W8" s="5">
        <v>222594.00553182847</v>
      </c>
      <c r="X8" s="5">
        <v>297030.13096905343</v>
      </c>
    </row>
    <row r="9" spans="1:24" x14ac:dyDescent="0.2">
      <c r="A9" s="1" t="s">
        <v>28</v>
      </c>
      <c r="B9" s="3">
        <v>11326.81652372089</v>
      </c>
      <c r="C9" s="4"/>
      <c r="D9" s="4"/>
      <c r="E9" s="4"/>
      <c r="F9" s="4"/>
      <c r="G9" s="4"/>
      <c r="H9" s="4"/>
      <c r="I9" s="4"/>
      <c r="J9" s="4"/>
      <c r="K9" s="5">
        <v>11326.81652372089</v>
      </c>
      <c r="L9" s="3">
        <v>7879.0106681157586</v>
      </c>
      <c r="M9" s="3">
        <v>5456.2929174364754</v>
      </c>
      <c r="N9" s="3">
        <v>1693.9139650505763</v>
      </c>
      <c r="O9" s="3">
        <v>184.68450489301031</v>
      </c>
      <c r="P9" s="3">
        <v>382.50640168102137</v>
      </c>
      <c r="Q9" s="3">
        <v>678.28348933806137</v>
      </c>
      <c r="R9" s="4"/>
      <c r="S9" s="4"/>
      <c r="T9" s="4"/>
      <c r="U9" s="4"/>
      <c r="V9" s="3">
        <v>1916.6274098511947</v>
      </c>
      <c r="W9" s="5">
        <v>18191.319356366101</v>
      </c>
      <c r="X9" s="5">
        <v>29518.135880086993</v>
      </c>
    </row>
    <row r="10" spans="1:24" x14ac:dyDescent="0.2">
      <c r="A10" s="1" t="s">
        <v>29</v>
      </c>
      <c r="B10" s="3">
        <v>-3480.4719266379861</v>
      </c>
      <c r="C10" s="4"/>
      <c r="D10" s="3">
        <v>-23919.991335113067</v>
      </c>
      <c r="E10" s="3">
        <v>-3.2721271121113879E-12</v>
      </c>
      <c r="F10" s="4"/>
      <c r="G10" s="4"/>
      <c r="H10" s="4"/>
      <c r="I10" s="4"/>
      <c r="J10" s="3">
        <v>-5.9411604278975331E-14</v>
      </c>
      <c r="K10" s="5">
        <v>-27400.463261751062</v>
      </c>
      <c r="L10" s="4"/>
      <c r="M10" s="3">
        <v>-1102.1600466649627</v>
      </c>
      <c r="N10" s="3">
        <v>-2406.852361932622</v>
      </c>
      <c r="O10" s="3">
        <v>-71.653625764244097</v>
      </c>
      <c r="P10" s="3">
        <v>-1373.7746406177766</v>
      </c>
      <c r="Q10" s="3">
        <v>-87.649079480942632</v>
      </c>
      <c r="R10" s="3">
        <v>-39.797255686721599</v>
      </c>
      <c r="S10" s="4"/>
      <c r="T10" s="4"/>
      <c r="U10" s="4"/>
      <c r="V10" s="3">
        <v>70.057106922030144</v>
      </c>
      <c r="W10" s="5">
        <v>-5011.8299032252389</v>
      </c>
      <c r="X10" s="5">
        <v>-32412.293164976298</v>
      </c>
    </row>
    <row r="11" spans="1:24" x14ac:dyDescent="0.2">
      <c r="A11" s="1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2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2"/>
      <c r="X11" s="2"/>
    </row>
    <row r="12" spans="1:24" x14ac:dyDescent="0.2">
      <c r="A12" s="2" t="s">
        <v>31</v>
      </c>
      <c r="B12" s="5">
        <v>5388.4123511780608</v>
      </c>
      <c r="C12" s="2"/>
      <c r="D12" s="5">
        <v>50516.134102111915</v>
      </c>
      <c r="E12" s="5">
        <v>26375.192765316675</v>
      </c>
      <c r="F12" s="5">
        <v>10809.055485934963</v>
      </c>
      <c r="G12" s="2"/>
      <c r="H12" s="5">
        <v>295149.5344480637</v>
      </c>
      <c r="I12" s="5">
        <v>53030.972793645669</v>
      </c>
      <c r="J12" s="5">
        <v>1821.9596100816352</v>
      </c>
      <c r="K12" s="5">
        <v>443091.26155633252</v>
      </c>
      <c r="L12" s="5">
        <v>46892.211005465593</v>
      </c>
      <c r="M12" s="5">
        <v>19541.055543878589</v>
      </c>
      <c r="N12" s="5">
        <v>78134.468340975378</v>
      </c>
      <c r="O12" s="5">
        <v>4468.2966736798289</v>
      </c>
      <c r="P12" s="5">
        <v>76750.281666579045</v>
      </c>
      <c r="Q12" s="5">
        <v>10066.221313467258</v>
      </c>
      <c r="R12" s="5">
        <v>15507.040062220107</v>
      </c>
      <c r="S12" s="2"/>
      <c r="T12" s="2"/>
      <c r="U12" s="2"/>
      <c r="V12" s="5">
        <v>3818.1756593895461</v>
      </c>
      <c r="W12" s="5">
        <v>255177.7502656554</v>
      </c>
      <c r="X12" s="5">
        <v>642482.11782856972</v>
      </c>
    </row>
    <row r="13" spans="1:24" x14ac:dyDescent="0.2">
      <c r="A13" s="1" t="s">
        <v>32</v>
      </c>
      <c r="B13" s="3">
        <v>-5388.4123511780608</v>
      </c>
      <c r="C13" s="4"/>
      <c r="D13" s="4"/>
      <c r="E13" s="4"/>
      <c r="F13" s="4"/>
      <c r="G13" s="4"/>
      <c r="H13" s="4"/>
      <c r="I13" s="4"/>
      <c r="J13" s="4"/>
      <c r="K13" s="5">
        <v>-5388.4123511780608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3">
        <v>5118.9917336191593</v>
      </c>
      <c r="W13" s="5">
        <v>5118.9917336191593</v>
      </c>
      <c r="X13" s="5">
        <v>-269.4206175589029</v>
      </c>
    </row>
    <row r="14" spans="1:24" x14ac:dyDescent="0.2">
      <c r="A14" s="1" t="s">
        <v>33</v>
      </c>
      <c r="B14" s="4"/>
      <c r="C14" s="4"/>
      <c r="D14" s="3">
        <v>-50516.134102111915</v>
      </c>
      <c r="E14" s="3">
        <v>-26278.683341335116</v>
      </c>
      <c r="F14" s="3">
        <v>-10809.055485934963</v>
      </c>
      <c r="G14" s="4"/>
      <c r="H14" s="4"/>
      <c r="I14" s="3">
        <v>-48548.600379017633</v>
      </c>
      <c r="J14" s="3">
        <v>-1802.8020281667373</v>
      </c>
      <c r="K14" s="5">
        <v>-137955.27533656635</v>
      </c>
      <c r="L14" s="3">
        <v>45962.039301381003</v>
      </c>
      <c r="M14" s="4"/>
      <c r="N14" s="4"/>
      <c r="O14" s="4"/>
      <c r="P14" s="3">
        <v>-110.09525494696834</v>
      </c>
      <c r="Q14" s="3">
        <v>-3781.1064149401432</v>
      </c>
      <c r="R14" s="4"/>
      <c r="S14" s="4"/>
      <c r="T14" s="4"/>
      <c r="U14" s="4"/>
      <c r="V14" s="4"/>
      <c r="W14" s="5">
        <v>45962.039301381003</v>
      </c>
      <c r="X14" s="5">
        <v>-95884.437705072487</v>
      </c>
    </row>
    <row r="15" spans="1:24" x14ac:dyDescent="0.2">
      <c r="A15" s="1" t="s">
        <v>34</v>
      </c>
      <c r="B15" s="4"/>
      <c r="C15" s="4"/>
      <c r="D15" s="4"/>
      <c r="E15" s="3">
        <v>-96.509423981562165</v>
      </c>
      <c r="F15" s="4"/>
      <c r="G15" s="4"/>
      <c r="H15" s="4"/>
      <c r="I15" s="3">
        <v>-4482.3724146280465</v>
      </c>
      <c r="J15" s="3">
        <v>-19.157581914898177</v>
      </c>
      <c r="K15" s="5">
        <v>-4598.0394205245066</v>
      </c>
      <c r="L15" s="3">
        <v>4705.8629584181017</v>
      </c>
      <c r="M15" s="4"/>
      <c r="N15" s="4"/>
      <c r="O15" s="4"/>
      <c r="P15" s="4"/>
      <c r="Q15" s="3">
        <v>-416.99854954178375</v>
      </c>
      <c r="R15" s="4"/>
      <c r="S15" s="4"/>
      <c r="T15" s="4"/>
      <c r="U15" s="4"/>
      <c r="V15" s="4"/>
      <c r="W15" s="5">
        <v>4705.8629584181017</v>
      </c>
      <c r="X15" s="5">
        <v>-309.17501164818799</v>
      </c>
    </row>
    <row r="16" spans="1:24" x14ac:dyDescent="0.2">
      <c r="A16" s="1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2"/>
      <c r="X16" s="2"/>
    </row>
    <row r="17" spans="1:24" x14ac:dyDescent="0.2">
      <c r="A17" s="1" t="s">
        <v>36</v>
      </c>
      <c r="B17" s="4"/>
      <c r="C17" s="4"/>
      <c r="D17" s="4"/>
      <c r="E17" s="4"/>
      <c r="F17" s="4"/>
      <c r="G17" s="4"/>
      <c r="H17" s="4"/>
      <c r="I17" s="4"/>
      <c r="J17" s="4"/>
      <c r="K17" s="2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2"/>
      <c r="X17" s="2"/>
    </row>
    <row r="18" spans="1:24" x14ac:dyDescent="0.2">
      <c r="A18" s="1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2"/>
      <c r="X18" s="2"/>
    </row>
    <row r="19" spans="1:24" x14ac:dyDescent="0.2">
      <c r="A19" s="1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2"/>
      <c r="X19" s="2"/>
    </row>
    <row r="20" spans="1:24" x14ac:dyDescent="0.2">
      <c r="A20" s="1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2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2"/>
      <c r="X20" s="2"/>
    </row>
    <row r="21" spans="1:24" x14ac:dyDescent="0.2">
      <c r="A21" s="2" t="s">
        <v>40</v>
      </c>
      <c r="B21" s="5">
        <v>-5388.4123511780608</v>
      </c>
      <c r="C21" s="2"/>
      <c r="D21" s="5">
        <v>-50516.134102111915</v>
      </c>
      <c r="E21" s="5">
        <v>-26375.192765316679</v>
      </c>
      <c r="F21" s="5">
        <v>-10809.055485934963</v>
      </c>
      <c r="G21" s="2"/>
      <c r="H21" s="2"/>
      <c r="I21" s="5">
        <v>-53030.972793645669</v>
      </c>
      <c r="J21" s="5">
        <v>-1821.9596100816354</v>
      </c>
      <c r="K21" s="5">
        <v>-147941.72710826894</v>
      </c>
      <c r="L21" s="2"/>
      <c r="M21" s="2"/>
      <c r="N21" s="2"/>
      <c r="O21" s="2"/>
      <c r="P21" s="5">
        <v>-110.09525494696834</v>
      </c>
      <c r="Q21" s="5">
        <v>-4198.1049644819268</v>
      </c>
      <c r="R21" s="2"/>
      <c r="S21" s="2"/>
      <c r="T21" s="2"/>
      <c r="U21" s="2"/>
      <c r="V21" s="2"/>
      <c r="W21" s="5">
        <v>-4308.2002194288953</v>
      </c>
      <c r="X21" s="5">
        <v>-96463.033334279549</v>
      </c>
    </row>
    <row r="22" spans="1:24" x14ac:dyDescent="0.2">
      <c r="A22" s="1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2"/>
      <c r="L22" s="3">
        <v>2830.0210583757962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5">
        <v>2830.0210583757962</v>
      </c>
      <c r="X22" s="5">
        <v>2830.0210583757962</v>
      </c>
    </row>
    <row r="23" spans="1:24" x14ac:dyDescent="0.2">
      <c r="A23" s="1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3">
        <v>5708.972864299245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5">
        <v>5708.972864299245</v>
      </c>
      <c r="X23" s="5">
        <v>5708.972864299245</v>
      </c>
    </row>
    <row r="24" spans="1:24" x14ac:dyDescent="0.2">
      <c r="A24" s="2" t="s">
        <v>43</v>
      </c>
      <c r="B24" s="2"/>
      <c r="C24" s="2"/>
      <c r="D24" s="2"/>
      <c r="E24" s="5">
        <v>-5.2810314914644729E-12</v>
      </c>
      <c r="F24" s="2"/>
      <c r="G24" s="2"/>
      <c r="H24" s="2"/>
      <c r="I24" s="2"/>
      <c r="J24" s="5">
        <v>-3.3006446821652956E-13</v>
      </c>
      <c r="K24" s="5">
        <v>-8.4496503863431567E-11</v>
      </c>
      <c r="L24" s="5">
        <v>1.5843094474393422E-11</v>
      </c>
      <c r="M24" s="2"/>
      <c r="N24" s="5">
        <v>10969.865485891976</v>
      </c>
      <c r="O24" s="2"/>
      <c r="P24" s="2"/>
      <c r="Q24" s="2"/>
      <c r="R24" s="2"/>
      <c r="S24" s="2"/>
      <c r="T24" s="2"/>
      <c r="U24" s="2"/>
      <c r="V24" s="2"/>
      <c r="W24" s="5">
        <v>10969.865485892082</v>
      </c>
      <c r="X24" s="5">
        <v>10969.865485892038</v>
      </c>
    </row>
    <row r="25" spans="1:24" x14ac:dyDescent="0.2">
      <c r="A25" s="1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2"/>
      <c r="L25" s="4"/>
      <c r="M25" s="3">
        <v>195.41055543878588</v>
      </c>
      <c r="N25" s="3">
        <v>65487.018385098534</v>
      </c>
      <c r="O25" s="3">
        <v>4282.596550784081</v>
      </c>
      <c r="P25" s="3">
        <v>70508.971498701503</v>
      </c>
      <c r="Q25" s="4"/>
      <c r="R25" s="4"/>
      <c r="S25" s="4"/>
      <c r="T25" s="4"/>
      <c r="U25" s="4"/>
      <c r="V25" s="4"/>
      <c r="W25" s="5">
        <v>140473.99699002289</v>
      </c>
      <c r="X25" s="5">
        <v>140473.99699002289</v>
      </c>
    </row>
    <row r="26" spans="1:24" x14ac:dyDescent="0.2">
      <c r="A26" s="1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2"/>
      <c r="L26" s="3">
        <v>14451.263928237247</v>
      </c>
      <c r="M26" s="3">
        <v>3908.2111087757175</v>
      </c>
      <c r="N26" s="3">
        <v>1342.0675759878968</v>
      </c>
      <c r="O26" s="3">
        <v>22.284014747489756</v>
      </c>
      <c r="P26" s="3">
        <v>6131.2149129305662</v>
      </c>
      <c r="Q26" s="3">
        <v>5868.1163489853298</v>
      </c>
      <c r="R26" s="3">
        <v>15507.040062220107</v>
      </c>
      <c r="S26" s="4"/>
      <c r="T26" s="4"/>
      <c r="U26" s="4"/>
      <c r="V26" s="4"/>
      <c r="W26" s="5">
        <v>47230.197951884351</v>
      </c>
      <c r="X26" s="5">
        <v>47230.197951884351</v>
      </c>
    </row>
    <row r="27" spans="1:24" x14ac:dyDescent="0.2">
      <c r="A27" s="1" t="s">
        <v>46</v>
      </c>
      <c r="B27" s="4"/>
      <c r="C27" s="4"/>
      <c r="D27" s="4"/>
      <c r="E27" s="4"/>
      <c r="F27" s="4"/>
      <c r="G27" s="4"/>
      <c r="H27" s="3">
        <v>286295.04841462179</v>
      </c>
      <c r="I27" s="4"/>
      <c r="J27" s="4"/>
      <c r="K27" s="5">
        <v>286295.04841462179</v>
      </c>
      <c r="L27" s="3">
        <v>13479.185518724064</v>
      </c>
      <c r="M27" s="3">
        <v>15046.612768786514</v>
      </c>
      <c r="N27" s="4"/>
      <c r="O27" s="3">
        <v>155.9881032324283</v>
      </c>
      <c r="P27" s="4"/>
      <c r="Q27" s="4"/>
      <c r="R27" s="4"/>
      <c r="S27" s="4"/>
      <c r="T27" s="4"/>
      <c r="U27" s="4"/>
      <c r="V27" s="4"/>
      <c r="W27" s="5">
        <v>28681.786390743004</v>
      </c>
      <c r="X27" s="5">
        <v>314976.83480536478</v>
      </c>
    </row>
    <row r="28" spans="1:24" x14ac:dyDescent="0.2">
      <c r="A28" s="1" t="s">
        <v>47</v>
      </c>
      <c r="B28" s="4"/>
      <c r="C28" s="4"/>
      <c r="D28" s="4"/>
      <c r="E28" s="4"/>
      <c r="F28" s="4"/>
      <c r="G28" s="4"/>
      <c r="H28" s="3">
        <v>8854.48603344191</v>
      </c>
      <c r="I28" s="4"/>
      <c r="J28" s="4"/>
      <c r="K28" s="5">
        <v>8854.48603344191</v>
      </c>
      <c r="L28" s="3">
        <v>10422.767635829219</v>
      </c>
      <c r="M28" s="3">
        <v>390.82111087757175</v>
      </c>
      <c r="N28" s="3">
        <v>335.5168939969742</v>
      </c>
      <c r="O28" s="3">
        <v>7.4280049158299182</v>
      </c>
      <c r="P28" s="4"/>
      <c r="Q28" s="4"/>
      <c r="R28" s="4"/>
      <c r="S28" s="4"/>
      <c r="T28" s="4"/>
      <c r="U28" s="4"/>
      <c r="V28" s="4"/>
      <c r="W28" s="5">
        <v>11156.533645619596</v>
      </c>
      <c r="X28" s="5">
        <v>20011.019679061505</v>
      </c>
    </row>
    <row r="29" spans="1:24" x14ac:dyDescent="0.2">
      <c r="A29" s="1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2"/>
      <c r="X29" s="2"/>
    </row>
    <row r="30" spans="1:24" x14ac:dyDescent="0.2">
      <c r="A30" s="1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2"/>
      <c r="X30" s="2"/>
    </row>
    <row r="31" spans="1:24" x14ac:dyDescent="0.2">
      <c r="A31" s="2" t="s">
        <v>50</v>
      </c>
      <c r="B31" s="2"/>
      <c r="C31" s="2"/>
      <c r="D31" s="2"/>
      <c r="E31" s="2"/>
      <c r="F31" s="2"/>
      <c r="G31" s="2"/>
      <c r="H31" s="5">
        <v>295149.5344480637</v>
      </c>
      <c r="I31" s="2"/>
      <c r="J31" s="2"/>
      <c r="K31" s="5">
        <v>295149.5344480637</v>
      </c>
      <c r="L31" s="5">
        <v>38353.217082790528</v>
      </c>
      <c r="M31" s="5">
        <v>19541.055543878589</v>
      </c>
      <c r="N31" s="5">
        <v>67164.602855083402</v>
      </c>
      <c r="O31" s="5">
        <v>4468.2966736798289</v>
      </c>
      <c r="P31" s="5">
        <v>76640.186411632065</v>
      </c>
      <c r="Q31" s="5">
        <v>5868.1163489853298</v>
      </c>
      <c r="R31" s="5">
        <v>15507.040062220107</v>
      </c>
      <c r="S31" s="2"/>
      <c r="T31" s="2"/>
      <c r="U31" s="2"/>
      <c r="V31" s="2"/>
      <c r="W31" s="5">
        <v>227542.51497826981</v>
      </c>
      <c r="X31" s="5">
        <v>522692.04942633351</v>
      </c>
    </row>
    <row r="32" spans="1:24" x14ac:dyDescent="0.2">
      <c r="A32" s="2" t="s">
        <v>51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>
        <v>3818.1756593895461</v>
      </c>
      <c r="W32" s="5">
        <v>3818.1756593895461</v>
      </c>
      <c r="X32" s="5">
        <v>3818.1756593895461</v>
      </c>
    </row>
    <row r="33" spans="1:24" x14ac:dyDescent="0.2">
      <c r="A33" s="2" t="s">
        <v>52</v>
      </c>
      <c r="B33" s="2"/>
      <c r="C33" s="2"/>
      <c r="D33" s="2"/>
      <c r="E33" s="2"/>
      <c r="F33" s="2"/>
      <c r="G33" s="2"/>
      <c r="H33" s="5">
        <v>295149.5344480637</v>
      </c>
      <c r="I33" s="2"/>
      <c r="J33" s="2"/>
      <c r="K33" s="5">
        <v>295149.5344480637</v>
      </c>
      <c r="L33" s="5">
        <v>38353.217082790528</v>
      </c>
      <c r="M33" s="5">
        <v>19541.055543878589</v>
      </c>
      <c r="N33" s="5">
        <v>67164.602855083402</v>
      </c>
      <c r="O33" s="5">
        <v>4468.2966736798289</v>
      </c>
      <c r="P33" s="5">
        <v>76640.186411632065</v>
      </c>
      <c r="Q33" s="5">
        <v>5868.1163489853298</v>
      </c>
      <c r="R33" s="5">
        <v>15507.040062220107</v>
      </c>
      <c r="S33" s="2"/>
      <c r="T33" s="2"/>
      <c r="U33" s="2"/>
      <c r="V33" s="5">
        <v>3818.1756593895461</v>
      </c>
      <c r="W33" s="5">
        <v>231360.6906376594</v>
      </c>
      <c r="X33" s="5">
        <v>526510.2250857231</v>
      </c>
    </row>
    <row r="35" spans="1:24" x14ac:dyDescent="0.2">
      <c r="A35" t="s">
        <v>61</v>
      </c>
    </row>
    <row r="37" spans="1:24" x14ac:dyDescent="0.2">
      <c r="A37" t="s">
        <v>53</v>
      </c>
    </row>
    <row r="38" spans="1:24" x14ac:dyDescent="0.2">
      <c r="A38" t="s">
        <v>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X3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6" sqref="A36"/>
    </sheetView>
  </sheetViews>
  <sheetFormatPr defaultRowHeight="10.199999999999999" x14ac:dyDescent="0.2"/>
  <cols>
    <col min="1" max="1" width="32.625" bestFit="1" customWidth="1"/>
    <col min="2" max="2" width="10.125" bestFit="1" customWidth="1"/>
    <col min="3" max="3" width="13.75" bestFit="1" customWidth="1"/>
    <col min="4" max="4" width="16.625" bestFit="1" customWidth="1"/>
    <col min="5" max="5" width="14.625" bestFit="1" customWidth="1"/>
    <col min="6" max="6" width="11.375" bestFit="1" customWidth="1"/>
    <col min="7" max="7" width="9.25" bestFit="1" customWidth="1"/>
    <col min="8" max="8" width="11.25" bestFit="1" customWidth="1"/>
    <col min="9" max="9" width="29" bestFit="1" customWidth="1"/>
    <col min="10" max="10" width="17.25" bestFit="1" customWidth="1"/>
    <col min="11" max="11" width="18.25" bestFit="1" customWidth="1"/>
    <col min="12" max="12" width="14.25" bestFit="1" customWidth="1"/>
    <col min="13" max="13" width="25.375" bestFit="1" customWidth="1"/>
    <col min="14" max="14" width="18.875" bestFit="1" customWidth="1"/>
    <col min="15" max="15" width="18.25" bestFit="1" customWidth="1"/>
    <col min="16" max="16" width="11" bestFit="1" customWidth="1"/>
    <col min="17" max="17" width="9.875" bestFit="1" customWidth="1"/>
    <col min="18" max="18" width="10.125" bestFit="1" customWidth="1"/>
    <col min="19" max="19" width="16.625" bestFit="1" customWidth="1"/>
    <col min="20" max="20" width="7.25" bestFit="1" customWidth="1"/>
    <col min="21" max="21" width="20.125" bestFit="1" customWidth="1"/>
    <col min="22" max="22" width="15.375" bestFit="1" customWidth="1"/>
    <col min="23" max="23" width="21" bestFit="1" customWidth="1"/>
    <col min="24" max="24" width="11.25" bestFit="1" customWidth="1"/>
  </cols>
  <sheetData>
    <row r="3" spans="1:24" x14ac:dyDescent="0.2">
      <c r="A3" t="s">
        <v>0</v>
      </c>
    </row>
    <row r="4" spans="1:24" x14ac:dyDescent="0.2">
      <c r="A4" t="s">
        <v>62</v>
      </c>
    </row>
    <row r="5" spans="1:24" x14ac:dyDescent="0.2">
      <c r="A5" s="1"/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2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2" t="s">
        <v>23</v>
      </c>
      <c r="X5" s="2" t="s">
        <v>24</v>
      </c>
    </row>
    <row r="6" spans="1:24" x14ac:dyDescent="0.2">
      <c r="A6" s="1"/>
      <c r="B6" s="1" t="s">
        <v>25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25</v>
      </c>
      <c r="K6" s="2" t="s">
        <v>25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  <c r="R6" s="1" t="s">
        <v>25</v>
      </c>
      <c r="S6" s="1" t="s">
        <v>25</v>
      </c>
      <c r="T6" s="1" t="s">
        <v>25</v>
      </c>
      <c r="U6" s="1" t="s">
        <v>25</v>
      </c>
      <c r="V6" s="1" t="s">
        <v>25</v>
      </c>
      <c r="W6" s="2" t="s">
        <v>25</v>
      </c>
      <c r="X6" s="2" t="s">
        <v>25</v>
      </c>
    </row>
    <row r="7" spans="1:24" x14ac:dyDescent="0.2">
      <c r="A7" s="1" t="s">
        <v>26</v>
      </c>
      <c r="B7" s="3">
        <v>16443.933003033242</v>
      </c>
      <c r="C7" s="4"/>
      <c r="D7" s="3">
        <v>0</v>
      </c>
      <c r="E7" s="3">
        <v>26653.309266321987</v>
      </c>
      <c r="F7" s="3">
        <v>11725.177584791109</v>
      </c>
      <c r="G7" s="4"/>
      <c r="H7" s="3">
        <v>304046.92533013487</v>
      </c>
      <c r="I7" s="3">
        <v>53302.786205993179</v>
      </c>
      <c r="J7" s="3">
        <v>2224.7236863452013</v>
      </c>
      <c r="K7" s="5">
        <v>414396.85507661954</v>
      </c>
      <c r="L7" s="3">
        <v>46061.198540417783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4"/>
      <c r="T7" s="4"/>
      <c r="U7" s="4"/>
      <c r="V7" s="3">
        <v>3859.0368062458128</v>
      </c>
      <c r="W7" s="5">
        <v>49920.235346663598</v>
      </c>
      <c r="X7" s="5">
        <v>414396.85507661954</v>
      </c>
    </row>
    <row r="8" spans="1:24" x14ac:dyDescent="0.2">
      <c r="A8" s="1" t="s">
        <v>27</v>
      </c>
      <c r="B8" s="3">
        <v>0</v>
      </c>
      <c r="C8" s="4"/>
      <c r="D8" s="3">
        <v>32241.1899165215</v>
      </c>
      <c r="E8" s="3">
        <v>0</v>
      </c>
      <c r="F8" s="3">
        <v>0</v>
      </c>
      <c r="G8" s="4"/>
      <c r="H8" s="3">
        <v>0</v>
      </c>
      <c r="I8" s="3">
        <v>0</v>
      </c>
      <c r="J8" s="3">
        <v>0</v>
      </c>
      <c r="K8" s="5">
        <v>32241.1899165215</v>
      </c>
      <c r="L8" s="3">
        <v>3902.1214482896653</v>
      </c>
      <c r="M8" s="3">
        <v>27253.126452727636</v>
      </c>
      <c r="N8" s="3">
        <v>72105.516262594334</v>
      </c>
      <c r="O8" s="3">
        <v>2368.3198046396024</v>
      </c>
      <c r="P8" s="3">
        <v>69387.583749402125</v>
      </c>
      <c r="Q8" s="3">
        <v>8997.6642549718999</v>
      </c>
      <c r="R8" s="3">
        <v>16375.183385540087</v>
      </c>
      <c r="S8" s="4"/>
      <c r="T8" s="4"/>
      <c r="U8" s="4"/>
      <c r="V8" s="3">
        <v>269.4241766623619</v>
      </c>
      <c r="W8" s="5">
        <v>200658.93953482775</v>
      </c>
      <c r="X8" s="5">
        <v>232900.12945134926</v>
      </c>
    </row>
    <row r="9" spans="1:24" x14ac:dyDescent="0.2">
      <c r="A9" s="1" t="s">
        <v>28</v>
      </c>
      <c r="B9" s="3">
        <v>8069.7766810355761</v>
      </c>
      <c r="C9" s="4"/>
      <c r="D9" s="3">
        <v>0</v>
      </c>
      <c r="E9" s="3">
        <v>0</v>
      </c>
      <c r="F9" s="3">
        <v>0</v>
      </c>
      <c r="G9" s="4"/>
      <c r="H9" s="3">
        <v>0</v>
      </c>
      <c r="I9" s="3">
        <v>0</v>
      </c>
      <c r="J9" s="3">
        <v>0</v>
      </c>
      <c r="K9" s="5">
        <v>8069.7766810355761</v>
      </c>
      <c r="L9" s="3">
        <v>4159.1195961145813</v>
      </c>
      <c r="M9" s="3">
        <v>5738.6768973529934</v>
      </c>
      <c r="N9" s="3">
        <v>850.77651647778589</v>
      </c>
      <c r="O9" s="3">
        <v>124.37641948508171</v>
      </c>
      <c r="P9" s="3">
        <v>280.68889439350374</v>
      </c>
      <c r="Q9" s="3">
        <v>69.098010825045392</v>
      </c>
      <c r="R9" s="3">
        <v>0</v>
      </c>
      <c r="S9" s="4"/>
      <c r="T9" s="4"/>
      <c r="U9" s="4"/>
      <c r="V9" s="3">
        <v>2182.5100276310768</v>
      </c>
      <c r="W9" s="5">
        <v>13405.246362280068</v>
      </c>
      <c r="X9" s="5">
        <v>21475.023043315647</v>
      </c>
    </row>
    <row r="10" spans="1:24" x14ac:dyDescent="0.2">
      <c r="A10" s="1" t="s">
        <v>29</v>
      </c>
      <c r="B10" s="3">
        <v>-4312.0062032594087</v>
      </c>
      <c r="C10" s="4"/>
      <c r="D10" s="3">
        <v>375.21961844659114</v>
      </c>
      <c r="E10" s="3">
        <v>0</v>
      </c>
      <c r="F10" s="4"/>
      <c r="G10" s="4"/>
      <c r="H10" s="3">
        <v>0</v>
      </c>
      <c r="I10" s="3">
        <v>0</v>
      </c>
      <c r="J10" s="3">
        <v>0</v>
      </c>
      <c r="K10" s="5">
        <v>-3936.7865848128181</v>
      </c>
      <c r="L10" s="4"/>
      <c r="M10" s="3">
        <v>-1711.1338495825739</v>
      </c>
      <c r="N10" s="3">
        <v>979.27559039024425</v>
      </c>
      <c r="O10" s="3">
        <v>-178.49351703881479</v>
      </c>
      <c r="P10" s="3">
        <v>1439.7935095948114</v>
      </c>
      <c r="Q10" s="3">
        <v>84.949907426085232</v>
      </c>
      <c r="R10" s="3">
        <v>647.4309417640809</v>
      </c>
      <c r="S10" s="4"/>
      <c r="T10" s="4"/>
      <c r="U10" s="4"/>
      <c r="V10" s="3">
        <v>14.748651050051707</v>
      </c>
      <c r="W10" s="5">
        <v>1276.571233603885</v>
      </c>
      <c r="X10" s="5">
        <v>-2660.215351208933</v>
      </c>
    </row>
    <row r="11" spans="1:24" x14ac:dyDescent="0.2">
      <c r="A11" s="1" t="s">
        <v>30</v>
      </c>
      <c r="B11" s="4"/>
      <c r="C11" s="4"/>
      <c r="D11" s="4"/>
      <c r="E11" s="4"/>
      <c r="F11" s="4"/>
      <c r="G11" s="4"/>
      <c r="H11" s="4"/>
      <c r="I11" s="4"/>
      <c r="J11" s="4"/>
      <c r="K11" s="2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2"/>
      <c r="X11" s="2"/>
    </row>
    <row r="12" spans="1:24" x14ac:dyDescent="0.2">
      <c r="A12" s="2" t="s">
        <v>31</v>
      </c>
      <c r="B12" s="5">
        <v>4062.1501187382573</v>
      </c>
      <c r="C12" s="2"/>
      <c r="D12" s="5">
        <v>32616.409534968094</v>
      </c>
      <c r="E12" s="5">
        <v>26653.309266321987</v>
      </c>
      <c r="F12" s="5">
        <v>11725.177584791109</v>
      </c>
      <c r="G12" s="2"/>
      <c r="H12" s="5">
        <v>304046.92533013487</v>
      </c>
      <c r="I12" s="5">
        <v>53302.786205993179</v>
      </c>
      <c r="J12" s="5">
        <v>2224.7236863452013</v>
      </c>
      <c r="K12" s="5">
        <v>434631.48172729259</v>
      </c>
      <c r="L12" s="5">
        <v>45804.200392592873</v>
      </c>
      <c r="M12" s="5">
        <v>19803.315705792069</v>
      </c>
      <c r="N12" s="5">
        <v>72234.015336506782</v>
      </c>
      <c r="O12" s="5">
        <v>2065.4498681157061</v>
      </c>
      <c r="P12" s="5">
        <v>70546.688364603426</v>
      </c>
      <c r="Q12" s="5">
        <v>9013.5161515729396</v>
      </c>
      <c r="R12" s="5">
        <v>17022.614327304167</v>
      </c>
      <c r="S12" s="2"/>
      <c r="T12" s="2"/>
      <c r="U12" s="2"/>
      <c r="V12" s="5">
        <v>1960.6996063271497</v>
      </c>
      <c r="W12" s="5">
        <v>238450.49975281517</v>
      </c>
      <c r="X12" s="5">
        <v>623161.74613344413</v>
      </c>
    </row>
    <row r="13" spans="1:24" x14ac:dyDescent="0.2">
      <c r="A13" s="1" t="s">
        <v>32</v>
      </c>
      <c r="B13" s="3">
        <v>-4062.1501187382573</v>
      </c>
      <c r="C13" s="4"/>
      <c r="D13" s="4"/>
      <c r="E13" s="4"/>
      <c r="F13" s="4"/>
      <c r="G13" s="4"/>
      <c r="H13" s="4"/>
      <c r="I13" s="4"/>
      <c r="J13" s="4"/>
      <c r="K13" s="5">
        <v>-4062.1501187382573</v>
      </c>
      <c r="L13" s="4"/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4"/>
      <c r="T13" s="4"/>
      <c r="U13" s="4"/>
      <c r="V13" s="3">
        <v>3859.0368062458128</v>
      </c>
      <c r="W13" s="5">
        <v>3859.0368062458128</v>
      </c>
      <c r="X13" s="5">
        <v>-203.11331249244446</v>
      </c>
    </row>
    <row r="14" spans="1:24" x14ac:dyDescent="0.2">
      <c r="A14" s="1" t="s">
        <v>33</v>
      </c>
      <c r="B14" s="4"/>
      <c r="C14" s="4"/>
      <c r="D14" s="3">
        <v>-32616.409534968094</v>
      </c>
      <c r="E14" s="3">
        <v>-26537.236221246974</v>
      </c>
      <c r="F14" s="3">
        <v>-11725.177584791109</v>
      </c>
      <c r="G14" s="4"/>
      <c r="H14" s="4"/>
      <c r="I14" s="3">
        <v>-46684.41614561544</v>
      </c>
      <c r="J14" s="3">
        <v>-2224.7236863452013</v>
      </c>
      <c r="K14" s="5">
        <v>-119787.96317296682</v>
      </c>
      <c r="L14" s="3">
        <v>42971.298079876637</v>
      </c>
      <c r="M14" s="4"/>
      <c r="N14" s="4"/>
      <c r="O14" s="4"/>
      <c r="P14" s="3">
        <v>-122.8086494915723</v>
      </c>
      <c r="Q14" s="3">
        <v>-2926.7943156608517</v>
      </c>
      <c r="R14" s="4"/>
      <c r="S14" s="4"/>
      <c r="T14" s="4"/>
      <c r="U14" s="4"/>
      <c r="V14" s="4"/>
      <c r="W14" s="5">
        <v>42971.298079876637</v>
      </c>
      <c r="X14" s="5">
        <v>-79866.268058242596</v>
      </c>
    </row>
    <row r="15" spans="1:24" x14ac:dyDescent="0.2">
      <c r="A15" s="1" t="s">
        <v>34</v>
      </c>
      <c r="B15" s="4"/>
      <c r="C15" s="4"/>
      <c r="D15" s="4"/>
      <c r="E15" s="3">
        <v>-116.07304507501321</v>
      </c>
      <c r="F15" s="4"/>
      <c r="G15" s="4"/>
      <c r="H15" s="4"/>
      <c r="I15" s="3">
        <v>-6618.3119948224157</v>
      </c>
      <c r="J15" s="4"/>
      <c r="K15" s="5">
        <v>-6734.3850398974291</v>
      </c>
      <c r="L15" s="3">
        <v>3089.9004605411478</v>
      </c>
      <c r="M15" s="4"/>
      <c r="N15" s="4"/>
      <c r="O15" s="4"/>
      <c r="P15" s="4"/>
      <c r="Q15" s="3">
        <v>-416.91068716287901</v>
      </c>
      <c r="R15" s="4"/>
      <c r="S15" s="4"/>
      <c r="T15" s="4"/>
      <c r="U15" s="4"/>
      <c r="V15" s="4"/>
      <c r="W15" s="5">
        <v>3089.9004605411478</v>
      </c>
      <c r="X15" s="5">
        <v>-4061.3952665191596</v>
      </c>
    </row>
    <row r="16" spans="1:24" x14ac:dyDescent="0.2">
      <c r="A16" s="1" t="s">
        <v>35</v>
      </c>
      <c r="B16" s="4"/>
      <c r="C16" s="4"/>
      <c r="D16" s="4"/>
      <c r="E16" s="4"/>
      <c r="F16" s="4"/>
      <c r="G16" s="4"/>
      <c r="H16" s="4"/>
      <c r="I16" s="4"/>
      <c r="J16" s="4"/>
      <c r="K16" s="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2"/>
      <c r="X16" s="2"/>
    </row>
    <row r="17" spans="1:24" x14ac:dyDescent="0.2">
      <c r="A17" s="1" t="s">
        <v>36</v>
      </c>
      <c r="B17" s="4"/>
      <c r="C17" s="4"/>
      <c r="D17" s="4"/>
      <c r="E17" s="4"/>
      <c r="F17" s="4"/>
      <c r="G17" s="4"/>
      <c r="H17" s="4"/>
      <c r="I17" s="4"/>
      <c r="J17" s="4"/>
      <c r="K17" s="2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2"/>
      <c r="X17" s="2"/>
    </row>
    <row r="18" spans="1:24" x14ac:dyDescent="0.2">
      <c r="A18" s="1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2"/>
      <c r="X18" s="2"/>
    </row>
    <row r="19" spans="1:24" x14ac:dyDescent="0.2">
      <c r="A19" s="1" t="s">
        <v>38</v>
      </c>
      <c r="B19" s="4"/>
      <c r="C19" s="4"/>
      <c r="D19" s="4"/>
      <c r="E19" s="4"/>
      <c r="F19" s="4"/>
      <c r="G19" s="4"/>
      <c r="H19" s="4"/>
      <c r="I19" s="4"/>
      <c r="J19" s="4"/>
      <c r="K19" s="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2"/>
      <c r="X19" s="2"/>
    </row>
    <row r="20" spans="1:24" x14ac:dyDescent="0.2">
      <c r="A20" s="1" t="s">
        <v>39</v>
      </c>
      <c r="B20" s="4"/>
      <c r="C20" s="4"/>
      <c r="D20" s="4"/>
      <c r="E20" s="4"/>
      <c r="F20" s="4"/>
      <c r="G20" s="4"/>
      <c r="H20" s="4"/>
      <c r="I20" s="4"/>
      <c r="J20" s="4"/>
      <c r="K20" s="2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2"/>
      <c r="X20" s="2"/>
    </row>
    <row r="21" spans="1:24" x14ac:dyDescent="0.2">
      <c r="A21" s="2" t="s">
        <v>40</v>
      </c>
      <c r="B21" s="5">
        <v>-4062.1501187382573</v>
      </c>
      <c r="C21" s="2"/>
      <c r="D21" s="5">
        <v>-32616.409534968094</v>
      </c>
      <c r="E21" s="5">
        <v>-26653.309266321987</v>
      </c>
      <c r="F21" s="5">
        <v>-11725.177584791109</v>
      </c>
      <c r="G21" s="2"/>
      <c r="H21" s="2"/>
      <c r="I21" s="5">
        <v>-53302.728140437859</v>
      </c>
      <c r="J21" s="5">
        <v>-2224.7236863452013</v>
      </c>
      <c r="K21" s="5">
        <v>-130584.49833160252</v>
      </c>
      <c r="L21" s="2"/>
      <c r="M21" s="2"/>
      <c r="N21" s="2"/>
      <c r="O21" s="2"/>
      <c r="P21" s="5">
        <v>-122.8086494915723</v>
      </c>
      <c r="Q21" s="5">
        <v>-3343.7050028237304</v>
      </c>
      <c r="R21" s="2"/>
      <c r="S21" s="2"/>
      <c r="T21" s="2"/>
      <c r="U21" s="2"/>
      <c r="V21" s="2"/>
      <c r="W21" s="5">
        <v>-3466.5136523153028</v>
      </c>
      <c r="X21" s="5">
        <v>-84130.776637254196</v>
      </c>
    </row>
    <row r="22" spans="1:24" x14ac:dyDescent="0.2">
      <c r="A22" s="1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2"/>
      <c r="L22" s="3">
        <v>2859.08987816337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4"/>
      <c r="T22" s="4"/>
      <c r="U22" s="4"/>
      <c r="V22" s="3">
        <v>0</v>
      </c>
      <c r="W22" s="5">
        <v>2859.08987816337</v>
      </c>
      <c r="X22" s="5">
        <v>2859.08987816337</v>
      </c>
    </row>
    <row r="23" spans="1:24" x14ac:dyDescent="0.2">
      <c r="A23" s="1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3">
        <v>5595.8356312776887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4"/>
      <c r="T23" s="4"/>
      <c r="U23" s="4"/>
      <c r="V23" s="3">
        <v>0</v>
      </c>
      <c r="W23" s="5">
        <v>5595.8356312776887</v>
      </c>
      <c r="X23" s="5">
        <v>5595.8356312776887</v>
      </c>
    </row>
    <row r="24" spans="1:24" x14ac:dyDescent="0.2">
      <c r="A24" s="2" t="s">
        <v>43</v>
      </c>
      <c r="B24" s="2"/>
      <c r="C24" s="2"/>
      <c r="D24" s="2"/>
      <c r="E24" s="2"/>
      <c r="F24" s="2"/>
      <c r="G24" s="2"/>
      <c r="H24" s="5">
        <v>-4.2248251931715783E-11</v>
      </c>
      <c r="I24" s="5">
        <v>5.806555531643165E-2</v>
      </c>
      <c r="J24" s="2"/>
      <c r="K24" s="5">
        <v>5.8065555242497208E-2</v>
      </c>
      <c r="L24" s="5">
        <v>-5.2810314914644729E-12</v>
      </c>
      <c r="M24" s="5">
        <v>-5.8065555313791137E-2</v>
      </c>
      <c r="N24" s="5">
        <v>5.806555531643165E-2</v>
      </c>
      <c r="O24" s="5">
        <v>5.8065555314781324E-2</v>
      </c>
      <c r="P24" s="5">
        <v>-5.806555531643165E-2</v>
      </c>
      <c r="Q24" s="5">
        <v>0.1161311106302228</v>
      </c>
      <c r="R24" s="5">
        <v>-5.806555531643165E-2</v>
      </c>
      <c r="S24" s="2"/>
      <c r="T24" s="2"/>
      <c r="U24" s="2"/>
      <c r="V24" s="2"/>
      <c r="W24" s="5">
        <v>5.8065555369241968E-2</v>
      </c>
      <c r="X24" s="5">
        <v>0.11613111065398743</v>
      </c>
    </row>
    <row r="25" spans="1:24" x14ac:dyDescent="0.2">
      <c r="A25" s="1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2"/>
      <c r="L25" s="4"/>
      <c r="M25" s="3">
        <v>198.0616091800251</v>
      </c>
      <c r="N25" s="3">
        <v>70429.512073977428</v>
      </c>
      <c r="O25" s="3">
        <v>2047.3914804126898</v>
      </c>
      <c r="P25" s="3">
        <v>64790.011145102733</v>
      </c>
      <c r="Q25" s="4"/>
      <c r="R25" s="4"/>
      <c r="S25" s="4"/>
      <c r="T25" s="4"/>
      <c r="U25" s="4"/>
      <c r="V25" s="4"/>
      <c r="W25" s="5">
        <v>137464.97630867289</v>
      </c>
      <c r="X25" s="5">
        <v>137464.97630867289</v>
      </c>
    </row>
    <row r="26" spans="1:24" x14ac:dyDescent="0.2">
      <c r="A26" s="1" t="s">
        <v>45</v>
      </c>
      <c r="B26" s="4"/>
      <c r="C26" s="4"/>
      <c r="D26" s="4"/>
      <c r="E26" s="4"/>
      <c r="F26" s="4"/>
      <c r="G26" s="4"/>
      <c r="H26" s="4"/>
      <c r="I26" s="4"/>
      <c r="J26" s="4"/>
      <c r="K26" s="2"/>
      <c r="L26" s="3">
        <v>12940.315460871549</v>
      </c>
      <c r="M26" s="3">
        <v>3960.6515280473504</v>
      </c>
      <c r="N26" s="3">
        <v>1443.5677706902973</v>
      </c>
      <c r="O26" s="3">
        <v>2.1484255466610755</v>
      </c>
      <c r="P26" s="3">
        <v>5633.9266355644368</v>
      </c>
      <c r="Q26" s="3">
        <v>5669.6950176385781</v>
      </c>
      <c r="R26" s="3">
        <v>17022.672392859484</v>
      </c>
      <c r="S26" s="4"/>
      <c r="T26" s="4"/>
      <c r="U26" s="4"/>
      <c r="V26" s="4"/>
      <c r="W26" s="5">
        <v>46672.977231218363</v>
      </c>
      <c r="X26" s="5">
        <v>46672.977231218363</v>
      </c>
    </row>
    <row r="27" spans="1:24" x14ac:dyDescent="0.2">
      <c r="A27" s="1" t="s">
        <v>46</v>
      </c>
      <c r="B27" s="4"/>
      <c r="C27" s="4"/>
      <c r="D27" s="4"/>
      <c r="E27" s="4"/>
      <c r="F27" s="4"/>
      <c r="G27" s="4"/>
      <c r="H27" s="3">
        <v>294925.52337678638</v>
      </c>
      <c r="I27" s="4"/>
      <c r="J27" s="4"/>
      <c r="K27" s="5">
        <v>294925.52337678638</v>
      </c>
      <c r="L27" s="3">
        <v>13719.555213201053</v>
      </c>
      <c r="M27" s="3">
        <v>15248.595481315271</v>
      </c>
      <c r="N27" s="4"/>
      <c r="O27" s="3">
        <v>15.155109937257857</v>
      </c>
      <c r="P27" s="4"/>
      <c r="Q27" s="4"/>
      <c r="R27" s="4"/>
      <c r="S27" s="4"/>
      <c r="T27" s="4"/>
      <c r="U27" s="4"/>
      <c r="V27" s="4"/>
      <c r="W27" s="5">
        <v>28983.305804453579</v>
      </c>
      <c r="X27" s="5">
        <v>323908.82918123988</v>
      </c>
    </row>
    <row r="28" spans="1:24" x14ac:dyDescent="0.2">
      <c r="A28" s="1" t="s">
        <v>47</v>
      </c>
      <c r="B28" s="4"/>
      <c r="C28" s="4"/>
      <c r="D28" s="4"/>
      <c r="E28" s="4"/>
      <c r="F28" s="4"/>
      <c r="G28" s="4"/>
      <c r="H28" s="3">
        <v>9121.4019533485134</v>
      </c>
      <c r="I28" s="4"/>
      <c r="J28" s="4"/>
      <c r="K28" s="5">
        <v>9121.4019533485134</v>
      </c>
      <c r="L28" s="3">
        <v>10689.404209079208</v>
      </c>
      <c r="M28" s="3">
        <v>396.06515280473508</v>
      </c>
      <c r="N28" s="3">
        <v>360.87742628374554</v>
      </c>
      <c r="O28" s="3">
        <v>0.69678666378197041</v>
      </c>
      <c r="P28" s="4"/>
      <c r="Q28" s="4"/>
      <c r="R28" s="4"/>
      <c r="S28" s="4"/>
      <c r="T28" s="4"/>
      <c r="U28" s="4"/>
      <c r="V28" s="4"/>
      <c r="W28" s="5">
        <v>11447.04357483147</v>
      </c>
      <c r="X28" s="5">
        <v>20568.445528179986</v>
      </c>
    </row>
    <row r="29" spans="1:24" x14ac:dyDescent="0.2">
      <c r="A29" s="1" t="s">
        <v>48</v>
      </c>
      <c r="B29" s="4"/>
      <c r="C29" s="4"/>
      <c r="D29" s="4"/>
      <c r="E29" s="4"/>
      <c r="F29" s="4"/>
      <c r="G29" s="4"/>
      <c r="H29" s="4"/>
      <c r="I29" s="4"/>
      <c r="J29" s="4"/>
      <c r="K29" s="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2"/>
      <c r="X29" s="2"/>
    </row>
    <row r="30" spans="1:24" x14ac:dyDescent="0.2">
      <c r="A30" s="1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2"/>
      <c r="X30" s="2"/>
    </row>
    <row r="31" spans="1:24" x14ac:dyDescent="0.2">
      <c r="A31" s="2" t="s">
        <v>50</v>
      </c>
      <c r="B31" s="2"/>
      <c r="C31" s="2"/>
      <c r="D31" s="2"/>
      <c r="E31" s="2"/>
      <c r="F31" s="2"/>
      <c r="G31" s="2"/>
      <c r="H31" s="5">
        <v>304046.92533013487</v>
      </c>
      <c r="I31" s="2"/>
      <c r="J31" s="2"/>
      <c r="K31" s="5">
        <v>304046.92533013487</v>
      </c>
      <c r="L31" s="5">
        <v>37349.274883151811</v>
      </c>
      <c r="M31" s="5">
        <v>19803.373771347378</v>
      </c>
      <c r="N31" s="5">
        <v>72233.957270951476</v>
      </c>
      <c r="O31" s="5">
        <v>2065.3918025603912</v>
      </c>
      <c r="P31" s="5">
        <v>70423.937780667169</v>
      </c>
      <c r="Q31" s="5">
        <v>5669.6950176385781</v>
      </c>
      <c r="R31" s="5">
        <v>17022.672392859484</v>
      </c>
      <c r="S31" s="2"/>
      <c r="T31" s="2"/>
      <c r="U31" s="2"/>
      <c r="V31" s="2"/>
      <c r="W31" s="5">
        <v>224568.30291917629</v>
      </c>
      <c r="X31" s="5">
        <v>528615.2282493111</v>
      </c>
    </row>
    <row r="32" spans="1:24" x14ac:dyDescent="0.2">
      <c r="A32" s="2" t="s">
        <v>51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>
        <v>1960.6996063271497</v>
      </c>
      <c r="W32" s="5">
        <v>1960.6996063271497</v>
      </c>
      <c r="X32" s="5">
        <v>1960.6996063271497</v>
      </c>
    </row>
    <row r="33" spans="1:24" x14ac:dyDescent="0.2">
      <c r="A33" s="2" t="s">
        <v>52</v>
      </c>
      <c r="B33" s="2"/>
      <c r="C33" s="2"/>
      <c r="D33" s="2"/>
      <c r="E33" s="2"/>
      <c r="F33" s="2"/>
      <c r="G33" s="2"/>
      <c r="H33" s="5">
        <v>304046.92533013487</v>
      </c>
      <c r="I33" s="2"/>
      <c r="J33" s="2"/>
      <c r="K33" s="5">
        <v>304046.92533013487</v>
      </c>
      <c r="L33" s="5">
        <v>37349.274883151811</v>
      </c>
      <c r="M33" s="5">
        <v>19803.373771347378</v>
      </c>
      <c r="N33" s="5">
        <v>72233.957270951476</v>
      </c>
      <c r="O33" s="5">
        <v>2065.3918025603912</v>
      </c>
      <c r="P33" s="5">
        <v>70423.937780667169</v>
      </c>
      <c r="Q33" s="5">
        <v>5669.6950176385781</v>
      </c>
      <c r="R33" s="5">
        <v>17022.672392859484</v>
      </c>
      <c r="S33" s="2"/>
      <c r="T33" s="2"/>
      <c r="U33" s="2"/>
      <c r="V33" s="5">
        <v>1960.6996063271497</v>
      </c>
      <c r="W33" s="5">
        <v>226529.00252550346</v>
      </c>
      <c r="X33" s="5">
        <v>530575.92785563821</v>
      </c>
    </row>
    <row r="35" spans="1:24" x14ac:dyDescent="0.2">
      <c r="A35" t="s">
        <v>53</v>
      </c>
    </row>
    <row r="36" spans="1:24" x14ac:dyDescent="0.2">
      <c r="A36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2013 - Guatemala</vt:lpstr>
      <vt:lpstr>2014 - Guatemala</vt:lpstr>
      <vt:lpstr>2015 - Guatemala</vt:lpstr>
      <vt:lpstr>2016 - Guatemala</vt:lpstr>
      <vt:lpstr>2017 - Guatemala</vt:lpstr>
      <vt:lpstr>2018 - Guatemala</vt:lpstr>
      <vt:lpstr>2019 - Guatemala</vt:lpstr>
      <vt:lpstr>2020 - Guatemala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SRV-SIELAC\Administrador</dc:creator>
  <cp:lastModifiedBy>Renato Vargas</cp:lastModifiedBy>
  <dcterms:created xsi:type="dcterms:W3CDTF">2022-08-11T17:05:02Z</dcterms:created>
  <dcterms:modified xsi:type="dcterms:W3CDTF">2022-09-05T18:23:01Z</dcterms:modified>
</cp:coreProperties>
</file>