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M18" i="1" l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8" i="1"/>
  <c r="AP18" i="1" s="1"/>
  <c r="AL17" i="1"/>
  <c r="AL16" i="1"/>
  <c r="AP16" i="1" s="1"/>
  <c r="AL15" i="1"/>
  <c r="AL14" i="1"/>
  <c r="AP14" i="1" s="1"/>
  <c r="AL13" i="1"/>
  <c r="AL12" i="1"/>
  <c r="AP12" i="1" s="1"/>
  <c r="AL11" i="1"/>
  <c r="AL10" i="1"/>
  <c r="AP10" i="1" s="1"/>
  <c r="AL9" i="1"/>
  <c r="AL8" i="1"/>
  <c r="AP8" i="1" s="1"/>
  <c r="AL7" i="1"/>
  <c r="AL6" i="1"/>
  <c r="AP6" i="1" s="1"/>
  <c r="AL5" i="1"/>
  <c r="AL4" i="1"/>
  <c r="AL3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P4" i="1" s="1"/>
  <c r="AK3" i="1"/>
  <c r="AP3" i="1"/>
  <c r="AP2" i="1"/>
  <c r="AP17" i="1"/>
  <c r="AP15" i="1"/>
  <c r="AP13" i="1"/>
  <c r="AP11" i="1"/>
  <c r="AP9" i="1"/>
  <c r="AP7" i="1"/>
  <c r="AP5" i="1"/>
  <c r="AF18" i="1" l="1"/>
  <c r="AE18" i="1"/>
  <c r="AH18" i="1" s="1"/>
  <c r="AC18" i="1"/>
  <c r="AD18" i="1" s="1"/>
  <c r="AF17" i="1"/>
  <c r="AE17" i="1"/>
  <c r="AC17" i="1"/>
  <c r="AD17" i="1" s="1"/>
  <c r="AF16" i="1"/>
  <c r="AE16" i="1"/>
  <c r="AH17" i="1" s="1"/>
  <c r="AC16" i="1"/>
  <c r="AD16" i="1" s="1"/>
  <c r="AH15" i="1"/>
  <c r="AF15" i="1"/>
  <c r="AE15" i="1"/>
  <c r="AC15" i="1"/>
  <c r="AD15" i="1" s="1"/>
  <c r="AH14" i="1"/>
  <c r="AF14" i="1"/>
  <c r="AE14" i="1"/>
  <c r="AC14" i="1"/>
  <c r="AD14" i="1" s="1"/>
  <c r="AF13" i="1"/>
  <c r="AE13" i="1"/>
  <c r="AC13" i="1"/>
  <c r="AD13" i="1" s="1"/>
  <c r="AG13" i="1" s="1"/>
  <c r="AF12" i="1"/>
  <c r="AE12" i="1"/>
  <c r="AH13" i="1" s="1"/>
  <c r="AC12" i="1"/>
  <c r="AD12" i="1" s="1"/>
  <c r="AH11" i="1"/>
  <c r="AF11" i="1"/>
  <c r="AE11" i="1"/>
  <c r="AC11" i="1"/>
  <c r="AD11" i="1" s="1"/>
  <c r="AH10" i="1"/>
  <c r="AF10" i="1"/>
  <c r="AE10" i="1"/>
  <c r="AC10" i="1"/>
  <c r="AD10" i="1" s="1"/>
  <c r="AF9" i="1"/>
  <c r="AE9" i="1"/>
  <c r="AC9" i="1"/>
  <c r="AD9" i="1" s="1"/>
  <c r="AF8" i="1"/>
  <c r="AE8" i="1"/>
  <c r="AH9" i="1" s="1"/>
  <c r="AC8" i="1"/>
  <c r="AD8" i="1" s="1"/>
  <c r="AH7" i="1"/>
  <c r="AF7" i="1"/>
  <c r="AE7" i="1"/>
  <c r="AC7" i="1"/>
  <c r="AD7" i="1" s="1"/>
  <c r="AH6" i="1"/>
  <c r="AF6" i="1"/>
  <c r="AE6" i="1"/>
  <c r="AC6" i="1"/>
  <c r="AD6" i="1" s="1"/>
  <c r="AF5" i="1"/>
  <c r="AE5" i="1"/>
  <c r="AC5" i="1"/>
  <c r="AD5" i="1" s="1"/>
  <c r="AF4" i="1"/>
  <c r="AE4" i="1"/>
  <c r="AH5" i="1" s="1"/>
  <c r="AC4" i="1"/>
  <c r="AD4" i="1" s="1"/>
  <c r="AH3" i="1"/>
  <c r="AF3" i="1"/>
  <c r="AE3" i="1"/>
  <c r="AC3" i="1"/>
  <c r="AD3" i="1" s="1"/>
  <c r="AF2" i="1"/>
  <c r="AE2" i="1"/>
  <c r="AD2" i="1"/>
  <c r="AC2" i="1"/>
  <c r="AG11" i="1" l="1"/>
  <c r="AG8" i="1"/>
  <c r="AG3" i="1"/>
  <c r="AI3" i="1" s="1"/>
  <c r="AG5" i="1"/>
  <c r="AI5" i="1" s="1"/>
  <c r="AG7" i="1"/>
  <c r="AI7" i="1" s="1"/>
  <c r="AG6" i="1"/>
  <c r="AG9" i="1"/>
  <c r="AG12" i="1"/>
  <c r="AG18" i="1"/>
  <c r="AI18" i="1" s="1"/>
  <c r="AG4" i="1"/>
  <c r="AG14" i="1"/>
  <c r="AI14" i="1" s="1"/>
  <c r="AI17" i="1"/>
  <c r="AG17" i="1"/>
  <c r="AG10" i="1"/>
  <c r="AI10" i="1" s="1"/>
  <c r="AG15" i="1"/>
  <c r="AI15" i="1" s="1"/>
  <c r="AG16" i="1"/>
  <c r="AI13" i="1"/>
  <c r="AI6" i="1"/>
  <c r="AI9" i="1"/>
  <c r="AI11" i="1"/>
  <c r="AH4" i="1"/>
  <c r="AI4" i="1" s="1"/>
  <c r="AH8" i="1"/>
  <c r="AI8" i="1" s="1"/>
  <c r="AH12" i="1"/>
  <c r="AH16" i="1"/>
  <c r="AI16" i="1" s="1"/>
  <c r="AV2" i="1"/>
  <c r="AI12" i="1" l="1"/>
  <c r="AK2" i="1"/>
  <c r="AJ2" i="1" l="1"/>
  <c r="AJ3" i="1" l="1"/>
  <c r="AN2" i="1"/>
  <c r="AL2" i="1"/>
  <c r="AJ12" i="1" l="1"/>
  <c r="AQ6" i="1"/>
  <c r="AV6" i="1" s="1"/>
  <c r="AJ6" i="1"/>
  <c r="AQ15" i="1"/>
  <c r="AV15" i="1" s="1"/>
  <c r="AJ15" i="1"/>
  <c r="AQ12" i="1"/>
  <c r="AV12" i="1" s="1"/>
  <c r="AO2" i="1"/>
  <c r="AQ3" i="1"/>
  <c r="AV3" i="1" s="1"/>
  <c r="AN6" i="1" l="1"/>
  <c r="AR6" i="1" s="1"/>
  <c r="AQ11" i="1"/>
  <c r="AV11" i="1" s="1"/>
  <c r="AJ11" i="1"/>
  <c r="AQ4" i="1"/>
  <c r="AV4" i="1" s="1"/>
  <c r="AJ4" i="1"/>
  <c r="AQ14" i="1"/>
  <c r="AV14" i="1" s="1"/>
  <c r="AJ14" i="1"/>
  <c r="AQ7" i="1"/>
  <c r="AV7" i="1" s="1"/>
  <c r="AJ7" i="1"/>
  <c r="AQ18" i="1"/>
  <c r="AV18" i="1" s="1"/>
  <c r="AJ18" i="1"/>
  <c r="AQ8" i="1"/>
  <c r="AV8" i="1" s="1"/>
  <c r="AJ8" i="1"/>
  <c r="AQ9" i="1"/>
  <c r="AV9" i="1" s="1"/>
  <c r="AJ9" i="1"/>
  <c r="AQ13" i="1"/>
  <c r="AV13" i="1" s="1"/>
  <c r="AJ13" i="1"/>
  <c r="AQ5" i="1"/>
  <c r="AV5" i="1" s="1"/>
  <c r="AJ5" i="1"/>
  <c r="AQ10" i="1"/>
  <c r="AV10" i="1" s="1"/>
  <c r="AJ10" i="1"/>
  <c r="AQ17" i="1"/>
  <c r="AV17" i="1" s="1"/>
  <c r="AJ17" i="1"/>
  <c r="AQ16" i="1"/>
  <c r="AV16" i="1" s="1"/>
  <c r="AJ16" i="1"/>
  <c r="AN12" i="1"/>
  <c r="AR12" i="1" s="1"/>
  <c r="AN3" i="1"/>
  <c r="AT3" i="1" s="1"/>
  <c r="AU3" i="1" s="1"/>
  <c r="AT6" i="1" l="1"/>
  <c r="AN8" i="1"/>
  <c r="AR8" i="1" s="1"/>
  <c r="AN17" i="1"/>
  <c r="AR17" i="1" s="1"/>
  <c r="AN5" i="1"/>
  <c r="AT5" i="1" s="1"/>
  <c r="AN18" i="1"/>
  <c r="AT18" i="1" s="1"/>
  <c r="AN14" i="1"/>
  <c r="AR14" i="1" s="1"/>
  <c r="AN11" i="1"/>
  <c r="AT11" i="1" s="1"/>
  <c r="AN16" i="1"/>
  <c r="AT16" i="1" s="1"/>
  <c r="AN10" i="1"/>
  <c r="AR10" i="1" s="1"/>
  <c r="AN13" i="1"/>
  <c r="AR13" i="1" s="1"/>
  <c r="AN7" i="1"/>
  <c r="AR7" i="1" s="1"/>
  <c r="AN4" i="1"/>
  <c r="AT4" i="1" s="1"/>
  <c r="AU4" i="1" s="1"/>
  <c r="AU5" i="1" s="1"/>
  <c r="AN9" i="1"/>
  <c r="AT9" i="1" s="1"/>
  <c r="AT8" i="1"/>
  <c r="AT17" i="1"/>
  <c r="AT12" i="1"/>
  <c r="AR3" i="1"/>
  <c r="AS3" i="1" s="1"/>
  <c r="AN15" i="1"/>
  <c r="AT15" i="1" s="1"/>
  <c r="AU6" i="1" l="1"/>
  <c r="AR11" i="1"/>
  <c r="AR5" i="1"/>
  <c r="AT13" i="1"/>
  <c r="AR9" i="1"/>
  <c r="AR18" i="1"/>
  <c r="AR16" i="1"/>
  <c r="AT14" i="1"/>
  <c r="AT10" i="1"/>
  <c r="AT7" i="1"/>
  <c r="AR4" i="1"/>
  <c r="AS4" i="1" s="1"/>
  <c r="AS5" i="1" s="1"/>
  <c r="AS6" i="1" s="1"/>
  <c r="AS7" i="1" s="1"/>
  <c r="AS8" i="1" s="1"/>
  <c r="AR15" i="1"/>
  <c r="AU7" i="1" l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<sst xmlns="http://schemas.openxmlformats.org/spreadsheetml/2006/main" count="48" uniqueCount="48">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</sst>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topLeftCell="AD1" zoomScale="70" zoomScaleNormal="70" workbookViewId="0">
      <selection activeCell="AO3" sqref="AO3:AO18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3" width="8.88671875" customWidth="1"/>
    <col min="44" max="44" width="12.44140625" customWidth="1"/>
    <col min="45" max="45" width="11.21875" customWidth="1"/>
    <col min="48" max="49" width="13.33203125" customWidth="1"/>
    <col min="50" max="51" width="13.109375" bestFit="1" customWidth="1"/>
    <col min="52" max="52" width="13.109375" customWidth="1"/>
    <col min="53" max="1030" width="11.554687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s="2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37</v>
      </c>
      <c r="AK1" t="s">
        <v>28</v>
      </c>
      <c r="AL1" t="s">
        <v>29</v>
      </c>
      <c r="AM1" t="s">
        <v>38</v>
      </c>
      <c r="AN1" t="s">
        <v>30</v>
      </c>
      <c r="AO1" t="s">
        <v>31</v>
      </c>
      <c r="AP1" t="s">
        <v>47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39</v>
      </c>
    </row>
    <row r="2" spans="1:52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1.34 *((AK2/100000)^0.3-(2594/100000)^0.3)</f>
        <v>-4.1125681660424598E-3</v>
      </c>
      <c r="AD2">
        <f>AB2-AC2</f>
        <v>4.1123320281332334E-3</v>
      </c>
      <c r="AE2" s="2">
        <f>P2-AB2/3</f>
        <v>7.8712636408795333E-8</v>
      </c>
      <c r="AF2">
        <f t="shared" ref="AF2:AF18" si="1">AB2-P2/2</f>
        <v>-2.36137909226386E-7</v>
      </c>
      <c r="AJ2">
        <f>(( 1.588*EXP(-0.0005387*53))^2-AP2^2)/(2*AP2)+0.4</f>
        <v>0.57095823460902184</v>
      </c>
      <c r="AK2">
        <f t="shared" ref="AK2:AK18" si="2">(X2+Y2+Z2)/3</f>
        <v>2515.4747919599999</v>
      </c>
      <c r="AL2">
        <f t="shared" ref="AL2:AL18" si="3">Z2-(Y2+X2)/2</f>
        <v>3475.8422263949997</v>
      </c>
      <c r="AM2" s="1">
        <f>(-2*AI2-3)/(-2*AI2+6)</f>
        <v>-0.5</v>
      </c>
      <c r="AN2">
        <f t="shared" ref="AN2:AN18" si="4">1/(2+AM2*AQ2-2*0.33*(1+AM2+AQ2))</f>
        <v>-0.22624434389140272</v>
      </c>
      <c r="AO2" s="1" t="e">
        <f>3*(1-2*0.33)*(AK2-AK1)/(AC2-AC1)</f>
        <v>#VALUE!</v>
      </c>
      <c r="AP2">
        <f>AL2/AK2</f>
        <v>1.3817837640450785</v>
      </c>
      <c r="AQ2">
        <v>5.25</v>
      </c>
      <c r="AS2">
        <v>0</v>
      </c>
      <c r="AU2">
        <v>0</v>
      </c>
      <c r="AV2">
        <f>(AQ2*X2-4*X2*(1-2*0.01*P2-0.01*AF2)*(0.08/0.4)^2/(-0.08/0.4*0.01*P2-(2*0.08/0.4+3)*0.01*AF2+0.08/0.4+1))/1000</f>
        <v>7.0549048057573849</v>
      </c>
    </row>
    <row r="3" spans="1:52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>
        <f t="shared" ref="AC3:AC18" si="5">1.34 *((AK3/100000)^0.3-(2594/100000)^0.3)</f>
        <v>0.16480005342311152</v>
      </c>
      <c r="AD3">
        <f t="shared" ref="AD3:AD18" si="6">AB3-AC3</f>
        <v>-2.0550815545431006E-2</v>
      </c>
      <c r="AE3" s="2">
        <f t="shared" ref="AE3:AE18" si="7">P3-AB3/3</f>
        <v>0.60385484924843991</v>
      </c>
      <c r="AF3">
        <f t="shared" si="1"/>
        <v>-0.18171972639281952</v>
      </c>
      <c r="AG3" s="1">
        <f t="shared" ref="AG3:AH18" si="8">AD3-AD2</f>
        <v>-2.4663147573564241E-2</v>
      </c>
      <c r="AH3" s="1">
        <f t="shared" si="8"/>
        <v>0.6038547705358035</v>
      </c>
      <c r="AI3">
        <f t="shared" ref="AI3:AI18" si="9">-AG3/AH3</f>
        <v>4.0842846288488374E-2</v>
      </c>
      <c r="AJ3">
        <f t="shared" ref="AJ3:AJ18" si="10">(( 1.588*EXP(-0.0005387*53))^2-AP3^2)/(2*AP3)+0.4</f>
        <v>0.59270249000329356</v>
      </c>
      <c r="AK3">
        <f t="shared" si="2"/>
        <v>7369.2502595533333</v>
      </c>
      <c r="AL3">
        <f t="shared" si="3"/>
        <v>10041.22055317</v>
      </c>
      <c r="AM3" s="1">
        <f>(-2*AI3-3)/(-2*AI3+6)</f>
        <v>-0.52070328348593853</v>
      </c>
      <c r="AN3" s="1">
        <f t="shared" si="4"/>
        <v>-0.40906108162439841</v>
      </c>
      <c r="AO3" s="1">
        <v>28139.598604578099</v>
      </c>
      <c r="AP3">
        <f>AL3/AK3</f>
        <v>1.3625837364055839</v>
      </c>
      <c r="AQ3" s="1">
        <f>(2*AP3+3)/(3-AP3)</f>
        <v>3.4964642773508432</v>
      </c>
      <c r="AR3" s="1">
        <f>(1+2*AM3)*(AK3-AK2)*(1-AP3/3)/(3*AN3*AO3*AM3)</f>
        <v>-6.1005518163690367E-3</v>
      </c>
      <c r="AS3" s="1">
        <f>(AS2+AR3)</f>
        <v>-6.1005518163690367E-3</v>
      </c>
      <c r="AT3" s="1">
        <f>2*(1-AM3)*(AK3-AK2)*(1-AP3/3)/(9*AN3*AO3*AM3)</f>
        <v>0.14936647101621081</v>
      </c>
      <c r="AU3" s="1">
        <f>AU2+AT3</f>
        <v>0.14936647101621081</v>
      </c>
      <c r="AV3">
        <f t="shared" ref="AV3:AV18" si="11">(AQ3*X3-4*X3*(1-0.01*P3-2*0.01*AF3)*(0.08/0.4)/(-0.08/0.4*0.01*P3-(2*0.08/0.4+3)*0.01*AF3+0.08/0.4+1))/1000</f>
        <v>11.544925646599328</v>
      </c>
      <c r="AW3"/>
      <c r="AX3"/>
      <c r="AY3"/>
      <c r="AZ3"/>
    </row>
    <row r="4" spans="1:52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>
        <f t="shared" si="5"/>
        <v>0.43951887887353658</v>
      </c>
      <c r="AD4">
        <f t="shared" si="6"/>
        <v>-0.1225045745579928</v>
      </c>
      <c r="AE4" s="2">
        <f t="shared" si="7"/>
        <v>1.5489256315891522</v>
      </c>
      <c r="AF4">
        <f t="shared" si="1"/>
        <v>-0.51028422886495628</v>
      </c>
      <c r="AG4" s="1">
        <f t="shared" si="8"/>
        <v>-0.10195375901256179</v>
      </c>
      <c r="AH4" s="1">
        <f t="shared" si="8"/>
        <v>0.94507078234071229</v>
      </c>
      <c r="AI4">
        <f t="shared" si="9"/>
        <v>0.10787949529033893</v>
      </c>
      <c r="AJ4">
        <f t="shared" si="10"/>
        <v>0.48355465849054891</v>
      </c>
      <c r="AK4">
        <f t="shared" si="2"/>
        <v>25328.292626999999</v>
      </c>
      <c r="AL4">
        <f t="shared" si="3"/>
        <v>37030.15371405</v>
      </c>
      <c r="AM4" s="1">
        <f t="shared" ref="AM4:AM18" si="12">(-2*AI4-3)/(-2*AI4+6)</f>
        <v>-0.55595176365299948</v>
      </c>
      <c r="AN4" s="2">
        <f t="shared" si="4"/>
        <v>-0.33594751478438328</v>
      </c>
      <c r="AO4" s="1">
        <v>28139.598604578088</v>
      </c>
      <c r="AP4">
        <f>AL4/AK4</f>
        <v>1.4620074972829318</v>
      </c>
      <c r="AQ4" s="2">
        <f t="shared" ref="AQ4:AQ18" si="13">(2*AP4+3)/(3-AP4)</f>
        <v>3.851784052328151</v>
      </c>
      <c r="AR4" s="1">
        <f t="shared" ref="AR4:AR18" si="14">(1+2*AM4)*(AK4-AK3)*(1-AP4/3)/(3*AN4*AO4*AM4)</f>
        <v>-6.5344978128567086E-2</v>
      </c>
      <c r="AS4" s="2">
        <f t="shared" ref="AS4:AS18" si="15">AS3+AR4</f>
        <v>-7.1445529944936123E-2</v>
      </c>
      <c r="AT4" s="1">
        <f t="shared" ref="AT4:AT18" si="16">2*(1-AM4)*(AK4-AK3)*(1-AP4/3)/(9*AN4*AO4*AM4)</f>
        <v>0.60572194885323094</v>
      </c>
      <c r="AU4" s="2">
        <f>AU3+AT4</f>
        <v>0.75508841986944175</v>
      </c>
      <c r="AV4">
        <f t="shared" si="11"/>
        <v>42.093808622920491</v>
      </c>
      <c r="AW4"/>
      <c r="AX4"/>
      <c r="AY4"/>
      <c r="AZ4"/>
    </row>
    <row r="5" spans="1:52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5"/>
        <v>0.63646857517935185</v>
      </c>
      <c r="AD5">
        <f t="shared" si="6"/>
        <v>-0.41528192578586187</v>
      </c>
      <c r="AE5" s="2">
        <f t="shared" si="7"/>
        <v>2.5823189195798366</v>
      </c>
      <c r="AF5">
        <f t="shared" si="1"/>
        <v>-1.10683725196201</v>
      </c>
      <c r="AG5" s="1">
        <f t="shared" si="8"/>
        <v>-0.29277735122786908</v>
      </c>
      <c r="AH5" s="1">
        <f t="shared" si="8"/>
        <v>1.0333932879906844</v>
      </c>
      <c r="AI5">
        <f t="shared" si="9"/>
        <v>0.283316482340563</v>
      </c>
      <c r="AJ5">
        <f t="shared" si="10"/>
        <v>0.43181855674291775</v>
      </c>
      <c r="AK5">
        <f t="shared" si="2"/>
        <v>49400.543063766672</v>
      </c>
      <c r="AL5">
        <f t="shared" si="3"/>
        <v>74684.303747600003</v>
      </c>
      <c r="AM5" s="1">
        <f t="shared" si="12"/>
        <v>-0.65643144324627922</v>
      </c>
      <c r="AN5">
        <f t="shared" si="4"/>
        <v>-0.28128048554870394</v>
      </c>
      <c r="AO5" s="1">
        <v>28139.598604578088</v>
      </c>
      <c r="AP5">
        <f t="shared" ref="AP4:AP18" si="17">AL5/AK5</f>
        <v>1.5118113914496207</v>
      </c>
      <c r="AQ5">
        <f t="shared" si="13"/>
        <v>4.0476205423765181</v>
      </c>
      <c r="AR5" s="1">
        <f t="shared" si="14"/>
        <v>-0.2396841580534215</v>
      </c>
      <c r="AS5">
        <f t="shared" si="15"/>
        <v>-0.31112968799835761</v>
      </c>
      <c r="AT5" s="1">
        <f t="shared" si="16"/>
        <v>0.84599440199637632</v>
      </c>
      <c r="AU5">
        <f>AU4+AT5</f>
        <v>1.601082821865818</v>
      </c>
      <c r="AV5">
        <f t="shared" si="11"/>
        <v>85.079679730579613</v>
      </c>
    </row>
    <row r="6" spans="1:52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5"/>
        <v>0.78685496487971285</v>
      </c>
      <c r="AD6">
        <f t="shared" si="6"/>
        <v>-0.67087135837053935</v>
      </c>
      <c r="AE6" s="2">
        <f t="shared" si="7"/>
        <v>3.616329679161276</v>
      </c>
      <c r="AF6">
        <f t="shared" si="1"/>
        <v>-1.7115118341563267</v>
      </c>
      <c r="AG6" s="1">
        <f t="shared" si="8"/>
        <v>-0.25558943258467748</v>
      </c>
      <c r="AH6" s="1">
        <f t="shared" si="8"/>
        <v>1.0340107595814394</v>
      </c>
      <c r="AI6">
        <f t="shared" si="9"/>
        <v>0.24718256576763123</v>
      </c>
      <c r="AJ6">
        <f t="shared" si="10"/>
        <v>0.40861511158993008</v>
      </c>
      <c r="AK6">
        <f t="shared" si="2"/>
        <v>76159.720779999989</v>
      </c>
      <c r="AL6">
        <f t="shared" si="3"/>
        <v>116883.154572</v>
      </c>
      <c r="AM6" s="1">
        <f t="shared" si="12"/>
        <v>-0.63468886241445877</v>
      </c>
      <c r="AN6">
        <f t="shared" si="4"/>
        <v>-0.27747884003811829</v>
      </c>
      <c r="AO6" s="1">
        <v>28139.598604578088</v>
      </c>
      <c r="AP6">
        <f t="shared" si="17"/>
        <v>1.5347109124734899</v>
      </c>
      <c r="AQ6">
        <f t="shared" si="13"/>
        <v>4.142132686726347</v>
      </c>
      <c r="AR6" s="1">
        <f t="shared" si="14"/>
        <v>-0.236813580628704</v>
      </c>
      <c r="AS6">
        <f t="shared" si="15"/>
        <v>-0.54794326862706155</v>
      </c>
      <c r="AT6" s="1">
        <f t="shared" si="16"/>
        <v>0.95805130872913236</v>
      </c>
      <c r="AU6">
        <f t="shared" ref="AU6:AU18" si="18">AU5+AT6</f>
        <v>2.5591341305949502</v>
      </c>
      <c r="AV6">
        <f t="shared" si="11"/>
        <v>133.27363886553618</v>
      </c>
    </row>
    <row r="7" spans="1:52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5"/>
        <v>0.90925043408470774</v>
      </c>
      <c r="AD7">
        <f t="shared" si="6"/>
        <v>-1.0733997571280911</v>
      </c>
      <c r="AE7" s="2">
        <f t="shared" si="7"/>
        <v>4.708119553395461</v>
      </c>
      <c r="AF7">
        <f t="shared" si="1"/>
        <v>-2.490850879233883</v>
      </c>
      <c r="AG7" s="1">
        <f t="shared" si="8"/>
        <v>-0.40252839875755175</v>
      </c>
      <c r="AH7" s="1">
        <f t="shared" si="8"/>
        <v>1.0917898742341849</v>
      </c>
      <c r="AI7">
        <f t="shared" si="9"/>
        <v>0.36868669352690009</v>
      </c>
      <c r="AJ7">
        <f t="shared" si="10"/>
        <v>0.39495977308769531</v>
      </c>
      <c r="AK7">
        <f t="shared" si="2"/>
        <v>104360.67064436666</v>
      </c>
      <c r="AL7">
        <f t="shared" si="3"/>
        <v>161586.88985345</v>
      </c>
      <c r="AM7" s="1">
        <f t="shared" si="12"/>
        <v>-0.71017263087975191</v>
      </c>
      <c r="AN7">
        <f t="shared" si="4"/>
        <v>-0.25343425131176711</v>
      </c>
      <c r="AO7" s="1">
        <v>28139.598604578088</v>
      </c>
      <c r="AP7">
        <f t="shared" si="17"/>
        <v>1.5483504356166418</v>
      </c>
      <c r="AQ7">
        <f t="shared" si="13"/>
        <v>4.1998434200771326</v>
      </c>
      <c r="AR7" s="1">
        <f t="shared" si="14"/>
        <v>-0.37752179846717959</v>
      </c>
      <c r="AS7">
        <f t="shared" si="15"/>
        <v>-0.92546506709424115</v>
      </c>
      <c r="AT7" s="1">
        <f t="shared" si="16"/>
        <v>1.0239637206750309</v>
      </c>
      <c r="AU7">
        <f t="shared" si="18"/>
        <v>3.5830978512699811</v>
      </c>
      <c r="AV7">
        <f t="shared" si="11"/>
        <v>184.69861856820185</v>
      </c>
    </row>
    <row r="8" spans="1:52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5"/>
        <v>1.0155664163094771</v>
      </c>
      <c r="AD8">
        <f t="shared" si="6"/>
        <v>-1.5070588901416995</v>
      </c>
      <c r="AE8" s="2">
        <f t="shared" si="7"/>
        <v>5.8224228299217398</v>
      </c>
      <c r="AF8">
        <f t="shared" si="1"/>
        <v>-3.320788476487722</v>
      </c>
      <c r="AG8" s="1">
        <f t="shared" si="8"/>
        <v>-0.43365913301360837</v>
      </c>
      <c r="AH8" s="1">
        <f t="shared" si="8"/>
        <v>1.1143032765262788</v>
      </c>
      <c r="AI8">
        <f t="shared" si="9"/>
        <v>0.38917513943375837</v>
      </c>
      <c r="AJ8">
        <f t="shared" si="10"/>
        <v>0.3828062705468594</v>
      </c>
      <c r="AK8">
        <f t="shared" si="2"/>
        <v>134186.94364290001</v>
      </c>
      <c r="AL8">
        <f t="shared" si="3"/>
        <v>209411.00116514997</v>
      </c>
      <c r="AM8" s="1">
        <f t="shared" si="12"/>
        <v>-0.72359320916839664</v>
      </c>
      <c r="AN8">
        <f t="shared" si="4"/>
        <v>-0.24592665338339806</v>
      </c>
      <c r="AO8" s="1">
        <v>28139.598604578088</v>
      </c>
      <c r="AP8">
        <f t="shared" si="17"/>
        <v>1.5605914814069928</v>
      </c>
      <c r="AQ8">
        <f t="shared" si="13"/>
        <v>4.2525682485173277</v>
      </c>
      <c r="AR8" s="1">
        <f t="shared" si="14"/>
        <v>-0.42600154311021243</v>
      </c>
      <c r="AS8">
        <f t="shared" si="15"/>
        <v>-1.3514666102044535</v>
      </c>
      <c r="AT8" s="1">
        <f t="shared" si="16"/>
        <v>1.0946268143695808</v>
      </c>
      <c r="AU8">
        <f t="shared" si="18"/>
        <v>4.6777246656395617</v>
      </c>
      <c r="AV8">
        <f t="shared" si="11"/>
        <v>238.74042309813143</v>
      </c>
    </row>
    <row r="9" spans="1:52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5"/>
        <v>1.1006971360059508</v>
      </c>
      <c r="AD9">
        <f t="shared" si="6"/>
        <v>-1.9892501759378227</v>
      </c>
      <c r="AE9" s="2">
        <f t="shared" si="7"/>
        <v>6.9544037559349565</v>
      </c>
      <c r="AF9">
        <f t="shared" si="1"/>
        <v>-4.2176627445773711</v>
      </c>
      <c r="AG9" s="1">
        <f t="shared" si="8"/>
        <v>-0.48219128579612325</v>
      </c>
      <c r="AH9" s="1">
        <f t="shared" si="8"/>
        <v>1.1319809260132168</v>
      </c>
      <c r="AI9">
        <f t="shared" si="9"/>
        <v>0.42597121092347212</v>
      </c>
      <c r="AJ9">
        <f t="shared" si="10"/>
        <v>0.38005511171867795</v>
      </c>
      <c r="AK9">
        <f t="shared" si="2"/>
        <v>162015.33762943334</v>
      </c>
      <c r="AL9">
        <f t="shared" si="3"/>
        <v>253290.84840685001</v>
      </c>
      <c r="AM9" s="1">
        <f t="shared" si="12"/>
        <v>-0.74823219503090477</v>
      </c>
      <c r="AN9">
        <f t="shared" si="4"/>
        <v>-0.23970267343902538</v>
      </c>
      <c r="AO9" s="1">
        <v>28139.598604578088</v>
      </c>
      <c r="AP9">
        <f t="shared" si="17"/>
        <v>1.563375740302964</v>
      </c>
      <c r="AQ9">
        <f t="shared" si="13"/>
        <v>4.2646860786674825</v>
      </c>
      <c r="AR9" s="1">
        <f t="shared" si="14"/>
        <v>-0.43696813285925512</v>
      </c>
      <c r="AS9">
        <f t="shared" si="15"/>
        <v>-1.7884347430637086</v>
      </c>
      <c r="AT9" s="1">
        <f t="shared" si="16"/>
        <v>1.0258161153941423</v>
      </c>
      <c r="AU9">
        <f t="shared" si="18"/>
        <v>5.7035407810337038</v>
      </c>
      <c r="AV9">
        <f t="shared" si="11"/>
        <v>288.26842852417082</v>
      </c>
    </row>
    <row r="10" spans="1:52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5"/>
        <v>1.1729353875385273</v>
      </c>
      <c r="AD10">
        <f t="shared" si="6"/>
        <v>-2.4779914792001323</v>
      </c>
      <c r="AE10" s="2">
        <f t="shared" si="7"/>
        <v>8.087888554101534</v>
      </c>
      <c r="AF10">
        <f t="shared" si="1"/>
        <v>-5.1314910201021045</v>
      </c>
      <c r="AG10" s="1">
        <f t="shared" si="8"/>
        <v>-0.48874130326230958</v>
      </c>
      <c r="AH10" s="1">
        <f t="shared" si="8"/>
        <v>1.1334847981665774</v>
      </c>
      <c r="AI10">
        <f t="shared" si="9"/>
        <v>0.43118470053842217</v>
      </c>
      <c r="AJ10">
        <f t="shared" si="10"/>
        <v>0.38100718152435725</v>
      </c>
      <c r="AK10">
        <f t="shared" si="2"/>
        <v>188604.79414103334</v>
      </c>
      <c r="AL10">
        <f t="shared" si="3"/>
        <v>294678.32969245</v>
      </c>
      <c r="AM10" s="1">
        <f t="shared" si="12"/>
        <v>-0.75178028601090829</v>
      </c>
      <c r="AN10">
        <f t="shared" si="4"/>
        <v>-0.23930924735669273</v>
      </c>
      <c r="AO10" s="1">
        <v>28139.598604578088</v>
      </c>
      <c r="AP10">
        <f t="shared" si="17"/>
        <v>1.5624116610317862</v>
      </c>
      <c r="AQ10">
        <f t="shared" si="13"/>
        <v>4.2604848384200737</v>
      </c>
      <c r="AR10" s="1">
        <f t="shared" si="14"/>
        <v>-0.42245932275460668</v>
      </c>
      <c r="AS10">
        <f t="shared" si="15"/>
        <v>-2.2108940658183154</v>
      </c>
      <c r="AT10" s="1">
        <f t="shared" si="16"/>
        <v>0.97976417583249142</v>
      </c>
      <c r="AU10">
        <f t="shared" si="18"/>
        <v>6.6833049568661949</v>
      </c>
      <c r="AV10">
        <f t="shared" si="11"/>
        <v>335.24516626817837</v>
      </c>
    </row>
    <row r="11" spans="1:52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5"/>
        <v>1.2342634287037701</v>
      </c>
      <c r="AD11">
        <f t="shared" si="6"/>
        <v>-2.9766757974206981</v>
      </c>
      <c r="AE11" s="2">
        <f t="shared" si="7"/>
        <v>9.2382312100566431</v>
      </c>
      <c r="AF11">
        <f t="shared" si="1"/>
        <v>-6.0711259122924277</v>
      </c>
      <c r="AG11" s="1">
        <f t="shared" si="8"/>
        <v>-0.4986843182205658</v>
      </c>
      <c r="AH11" s="1">
        <f t="shared" si="8"/>
        <v>1.1503426559551091</v>
      </c>
      <c r="AI11">
        <f t="shared" si="9"/>
        <v>0.43350936839468679</v>
      </c>
      <c r="AJ11">
        <f t="shared" si="10"/>
        <v>0.38663144433752566</v>
      </c>
      <c r="AK11">
        <f t="shared" si="2"/>
        <v>213458.34164</v>
      </c>
      <c r="AL11">
        <f t="shared" si="3"/>
        <v>332296.6699485</v>
      </c>
      <c r="AM11" s="1">
        <f t="shared" si="12"/>
        <v>-0.75336700807876966</v>
      </c>
      <c r="AN11">
        <f t="shared" si="4"/>
        <v>-0.24098917727988414</v>
      </c>
      <c r="AO11" s="1">
        <v>28139.598604578088</v>
      </c>
      <c r="AP11">
        <f t="shared" si="17"/>
        <v>1.5567284342015653</v>
      </c>
      <c r="AQ11">
        <f t="shared" si="13"/>
        <v>4.235832682687886</v>
      </c>
      <c r="AR11" s="1">
        <f t="shared" si="14"/>
        <v>-0.39532288601843657</v>
      </c>
      <c r="AS11">
        <f t="shared" si="15"/>
        <v>-2.6062169518367519</v>
      </c>
      <c r="AT11" s="1">
        <f t="shared" si="16"/>
        <v>0.9119131323097881</v>
      </c>
      <c r="AU11">
        <f t="shared" si="18"/>
        <v>7.5952180891759831</v>
      </c>
      <c r="AV11">
        <f t="shared" si="11"/>
        <v>378.71117269034664</v>
      </c>
    </row>
    <row r="12" spans="1:52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5"/>
        <v>1.2930882904983581</v>
      </c>
      <c r="AD12">
        <f t="shared" si="6"/>
        <v>-3.5128514038027872</v>
      </c>
      <c r="AE12" s="2">
        <f t="shared" si="7"/>
        <v>10.393042696659142</v>
      </c>
      <c r="AF12">
        <f t="shared" si="1"/>
        <v>-7.0463239427499289</v>
      </c>
      <c r="AG12" s="1">
        <f t="shared" si="8"/>
        <v>-0.53617560638208905</v>
      </c>
      <c r="AH12" s="1">
        <f t="shared" si="8"/>
        <v>1.1548114866024992</v>
      </c>
      <c r="AI12">
        <f t="shared" si="9"/>
        <v>0.46429708450470886</v>
      </c>
      <c r="AJ12">
        <f t="shared" si="10"/>
        <v>0.38633521054004205</v>
      </c>
      <c r="AK12">
        <f t="shared" si="2"/>
        <v>239369.36507900001</v>
      </c>
      <c r="AL12">
        <f t="shared" si="3"/>
        <v>372704.62721100001</v>
      </c>
      <c r="AM12" s="1">
        <f t="shared" si="12"/>
        <v>-0.77465584493403816</v>
      </c>
      <c r="AN12">
        <f t="shared" si="4"/>
        <v>-0.2365440743642501</v>
      </c>
      <c r="AO12" s="1">
        <v>28139.598604578088</v>
      </c>
      <c r="AP12">
        <f t="shared" si="17"/>
        <v>1.5570272623984061</v>
      </c>
      <c r="AQ12">
        <f t="shared" si="13"/>
        <v>4.2371240741243357</v>
      </c>
      <c r="AR12" s="1">
        <f t="shared" si="14"/>
        <v>-0.44256824737524914</v>
      </c>
      <c r="AS12">
        <f t="shared" si="15"/>
        <v>-3.0487851992120012</v>
      </c>
      <c r="AT12" s="1">
        <f t="shared" si="16"/>
        <v>0.95320057382518575</v>
      </c>
      <c r="AU12">
        <f t="shared" si="18"/>
        <v>8.5484186630011685</v>
      </c>
      <c r="AV12">
        <f t="shared" si="11"/>
        <v>425.01970569761494</v>
      </c>
    </row>
    <row r="13" spans="1:52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5"/>
        <v>1.3380229358605791</v>
      </c>
      <c r="AD13">
        <f t="shared" si="6"/>
        <v>-4.1695507139584098</v>
      </c>
      <c r="AE13" s="2">
        <f t="shared" si="7"/>
        <v>11.595556534490276</v>
      </c>
      <c r="AF13">
        <f t="shared" si="1"/>
        <v>-8.15738474899333</v>
      </c>
      <c r="AG13" s="1">
        <f t="shared" si="8"/>
        <v>-0.65669931015562266</v>
      </c>
      <c r="AH13" s="1">
        <f t="shared" si="8"/>
        <v>1.202513837831134</v>
      </c>
      <c r="AI13">
        <f t="shared" si="9"/>
        <v>0.54610540810079333</v>
      </c>
      <c r="AJ13">
        <f t="shared" si="10"/>
        <v>0.39561208536105724</v>
      </c>
      <c r="AK13">
        <f t="shared" si="2"/>
        <v>260588.73698333334</v>
      </c>
      <c r="AL13">
        <f t="shared" si="3"/>
        <v>403312.17996999994</v>
      </c>
      <c r="AM13" s="1">
        <f t="shared" si="12"/>
        <v>-0.83381960042431891</v>
      </c>
      <c r="AN13">
        <f t="shared" si="4"/>
        <v>-0.22834621739849562</v>
      </c>
      <c r="AO13" s="1">
        <v>28139.598604578088</v>
      </c>
      <c r="AP13">
        <f t="shared" si="17"/>
        <v>1.5476961308415831</v>
      </c>
      <c r="AQ13">
        <f t="shared" si="13"/>
        <v>4.1970502118233233</v>
      </c>
      <c r="AR13" s="1">
        <f t="shared" si="14"/>
        <v>-0.42668317530902911</v>
      </c>
      <c r="AS13">
        <f t="shared" si="15"/>
        <v>-3.4754683745210304</v>
      </c>
      <c r="AT13" s="1">
        <f t="shared" si="16"/>
        <v>0.78132017918100727</v>
      </c>
      <c r="AU13">
        <f t="shared" si="18"/>
        <v>9.3297388421821754</v>
      </c>
      <c r="AV13">
        <f t="shared" si="11"/>
        <v>460.41718589226116</v>
      </c>
    </row>
    <row r="14" spans="1:52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5"/>
        <v>1.3745409124337273</v>
      </c>
      <c r="AD14">
        <f t="shared" si="6"/>
        <v>-4.7023506605421064</v>
      </c>
      <c r="AE14" s="2">
        <f t="shared" si="7"/>
        <v>12.760909153627127</v>
      </c>
      <c r="AF14">
        <f t="shared" si="1"/>
        <v>-9.1536293669038784</v>
      </c>
      <c r="AG14" s="1">
        <f t="shared" si="8"/>
        <v>-0.53279994658369656</v>
      </c>
      <c r="AH14" s="1">
        <f t="shared" si="8"/>
        <v>1.1653526191368506</v>
      </c>
      <c r="AI14">
        <f t="shared" si="9"/>
        <v>0.45720062565983588</v>
      </c>
      <c r="AJ14">
        <f t="shared" si="10"/>
        <v>0.40496946414833346</v>
      </c>
      <c r="AK14">
        <f t="shared" si="2"/>
        <v>278776.51919733331</v>
      </c>
      <c r="AL14">
        <f t="shared" si="3"/>
        <v>428853.21413350001</v>
      </c>
      <c r="AM14" s="1">
        <f t="shared" si="12"/>
        <v>-0.76970312538625407</v>
      </c>
      <c r="AN14">
        <f t="shared" si="4"/>
        <v>-0.24415123021716428</v>
      </c>
      <c r="AO14" s="1">
        <v>28139.598604578088</v>
      </c>
      <c r="AP14">
        <f t="shared" si="17"/>
        <v>1.5383405150773626</v>
      </c>
      <c r="AQ14">
        <f t="shared" si="13"/>
        <v>4.1573848716730026</v>
      </c>
      <c r="AR14" s="1">
        <f t="shared" si="14"/>
        <v>-0.30130015466040133</v>
      </c>
      <c r="AS14">
        <f t="shared" si="15"/>
        <v>-3.7767685291814317</v>
      </c>
      <c r="AT14" s="1">
        <f t="shared" si="16"/>
        <v>0.65901081002582274</v>
      </c>
      <c r="AU14">
        <f t="shared" si="18"/>
        <v>9.9887496522079982</v>
      </c>
      <c r="AV14">
        <f t="shared" si="11"/>
        <v>490.92911718595383</v>
      </c>
    </row>
    <row r="15" spans="1:52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5"/>
        <v>1.3716721447836224</v>
      </c>
      <c r="AD15">
        <f t="shared" si="6"/>
        <v>-5.5096363431581779</v>
      </c>
      <c r="AE15" s="2">
        <f t="shared" si="7"/>
        <v>14.036175153849184</v>
      </c>
      <c r="AF15">
        <f t="shared" si="1"/>
        <v>-10.466391075570055</v>
      </c>
      <c r="AG15" s="1">
        <f t="shared" si="8"/>
        <v>-0.80728568261607148</v>
      </c>
      <c r="AH15" s="1">
        <f t="shared" si="8"/>
        <v>1.2752660002220573</v>
      </c>
      <c r="AI15">
        <f t="shared" si="9"/>
        <v>0.63303317305997486</v>
      </c>
      <c r="AJ15">
        <f t="shared" si="10"/>
        <v>0.45121524339355551</v>
      </c>
      <c r="AK15">
        <f t="shared" si="2"/>
        <v>277316.525586</v>
      </c>
      <c r="AL15">
        <f t="shared" si="3"/>
        <v>414015.90840900003</v>
      </c>
      <c r="AM15" s="1">
        <f t="shared" si="12"/>
        <v>-0.9011673289133183</v>
      </c>
      <c r="AN15">
        <f t="shared" si="4"/>
        <v>-0.23441189202063328</v>
      </c>
      <c r="AO15" s="1">
        <v>28139.598604578088</v>
      </c>
      <c r="AP15">
        <f t="shared" si="17"/>
        <v>1.492936302783036</v>
      </c>
      <c r="AQ15">
        <f t="shared" si="13"/>
        <v>3.9718776430086868</v>
      </c>
      <c r="AR15" s="1">
        <f t="shared" si="14"/>
        <v>3.2998380816330698E-2</v>
      </c>
      <c r="AS15">
        <f t="shared" si="15"/>
        <v>-3.7437701483651011</v>
      </c>
      <c r="AT15" s="1">
        <f t="shared" si="16"/>
        <v>-5.212741167547686E-2</v>
      </c>
      <c r="AU15">
        <f t="shared" si="18"/>
        <v>9.9366222405325217</v>
      </c>
      <c r="AV15">
        <f t="shared" si="11"/>
        <v>475.64088360470163</v>
      </c>
    </row>
    <row r="16" spans="1:52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5"/>
        <v>1.3426263047016374</v>
      </c>
      <c r="AD16">
        <f t="shared" si="6"/>
        <v>-6.961353452734369</v>
      </c>
      <c r="AE16" s="2">
        <f t="shared" si="7"/>
        <v>15.527784505235244</v>
      </c>
      <c r="AF16">
        <f t="shared" si="1"/>
        <v>-12.446164875978232</v>
      </c>
      <c r="AG16" s="1">
        <f t="shared" si="8"/>
        <v>-1.4517171095761912</v>
      </c>
      <c r="AH16" s="1">
        <f t="shared" si="8"/>
        <v>1.4916093513860602</v>
      </c>
      <c r="AI16">
        <f t="shared" si="9"/>
        <v>0.97325557005069752</v>
      </c>
      <c r="AJ16">
        <f t="shared" si="10"/>
        <v>0.51619962721028223</v>
      </c>
      <c r="AK16">
        <f t="shared" si="2"/>
        <v>262834.2941623333</v>
      </c>
      <c r="AL16">
        <f t="shared" si="3"/>
        <v>376239.58324000001</v>
      </c>
      <c r="AM16" s="1">
        <f t="shared" si="12"/>
        <v>-1.2203095434743905</v>
      </c>
      <c r="AN16">
        <f t="shared" si="4"/>
        <v>-0.20479517692204133</v>
      </c>
      <c r="AO16" s="1">
        <v>28139.598604578088</v>
      </c>
      <c r="AP16">
        <f t="shared" si="17"/>
        <v>1.4314706702909348</v>
      </c>
      <c r="AQ16">
        <f t="shared" si="13"/>
        <v>3.7378589163323728</v>
      </c>
      <c r="AR16" s="1">
        <f t="shared" si="14"/>
        <v>0.51704358216687463</v>
      </c>
      <c r="AS16">
        <f t="shared" si="15"/>
        <v>-3.2267265661982263</v>
      </c>
      <c r="AT16" s="1">
        <f t="shared" si="16"/>
        <v>-0.53125160346109446</v>
      </c>
      <c r="AU16">
        <f t="shared" si="18"/>
        <v>9.4053706370714281</v>
      </c>
      <c r="AV16">
        <f t="shared" si="11"/>
        <v>436.04289520981513</v>
      </c>
    </row>
    <row r="17" spans="1:48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5"/>
        <v>1.3365593830994347</v>
      </c>
      <c r="AD17">
        <f t="shared" si="6"/>
        <v>-7.5352991221727788</v>
      </c>
      <c r="AE17" s="2">
        <f t="shared" si="7"/>
        <v>16.718768563182113</v>
      </c>
      <c r="AF17">
        <f t="shared" si="1"/>
        <v>-13.525000730818844</v>
      </c>
      <c r="AG17" s="1">
        <f t="shared" si="8"/>
        <v>-0.57394566943840974</v>
      </c>
      <c r="AH17" s="1">
        <f t="shared" si="8"/>
        <v>1.1909840579468689</v>
      </c>
      <c r="AI17">
        <f t="shared" si="9"/>
        <v>0.48190877586374381</v>
      </c>
      <c r="AJ17">
        <f t="shared" si="10"/>
        <v>0.54883034523800622</v>
      </c>
      <c r="AK17">
        <f t="shared" si="2"/>
        <v>259877.62820366668</v>
      </c>
      <c r="AL17">
        <f t="shared" si="3"/>
        <v>364252.63082599995</v>
      </c>
      <c r="AM17" s="1">
        <f t="shared" si="12"/>
        <v>-0.78706790161804752</v>
      </c>
      <c r="AN17">
        <f t="shared" si="4"/>
        <v>-0.29459731703413211</v>
      </c>
      <c r="AO17" s="1">
        <v>28139.598604578088</v>
      </c>
      <c r="AP17">
        <f t="shared" si="17"/>
        <v>1.4016313498926285</v>
      </c>
      <c r="AQ17">
        <f t="shared" si="13"/>
        <v>3.6307410680229615</v>
      </c>
      <c r="AR17" s="1">
        <f t="shared" si="14"/>
        <v>4.6205369562911366E-2</v>
      </c>
      <c r="AS17">
        <f t="shared" si="15"/>
        <v>-3.1805211966353149</v>
      </c>
      <c r="AT17" s="1">
        <f t="shared" si="16"/>
        <v>-9.5879908972596933E-2</v>
      </c>
      <c r="AU17">
        <f t="shared" si="18"/>
        <v>9.3094907280988313</v>
      </c>
      <c r="AV17">
        <f t="shared" si="11"/>
        <v>423.39505457636022</v>
      </c>
    </row>
    <row r="18" spans="1:48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5"/>
        <v>1.2944292306190333</v>
      </c>
      <c r="AD18">
        <f t="shared" si="6"/>
        <v>-8.7930313491870429</v>
      </c>
      <c r="AE18" s="2">
        <f t="shared" si="7"/>
        <v>18.156405220313669</v>
      </c>
      <c r="AF18">
        <f t="shared" si="1"/>
        <v>-15.327037708963509</v>
      </c>
      <c r="AG18" s="1">
        <f t="shared" si="8"/>
        <v>-1.2577322270142641</v>
      </c>
      <c r="AH18" s="1">
        <f t="shared" si="8"/>
        <v>1.4376366571315558</v>
      </c>
      <c r="AI18">
        <f t="shared" si="9"/>
        <v>0.87486098853639005</v>
      </c>
      <c r="AJ18">
        <f t="shared" si="10"/>
        <v>0.62101485103115017</v>
      </c>
      <c r="AK18">
        <f t="shared" si="2"/>
        <v>239984.43078466668</v>
      </c>
      <c r="AL18">
        <f t="shared" si="3"/>
        <v>321106.96157449996</v>
      </c>
      <c r="AM18" s="1">
        <f t="shared" si="12"/>
        <v>-1.1175085374301201</v>
      </c>
      <c r="AN18">
        <f t="shared" si="4"/>
        <v>-0.25043118858985425</v>
      </c>
      <c r="AO18" s="1">
        <v>28139.598604578088</v>
      </c>
      <c r="AP18">
        <f t="shared" si="17"/>
        <v>1.3380324737091922</v>
      </c>
      <c r="AQ18">
        <f t="shared" si="13"/>
        <v>3.4152682634457188</v>
      </c>
      <c r="AR18" s="1">
        <f t="shared" si="14"/>
        <v>0.57610337071233331</v>
      </c>
      <c r="AS18">
        <f t="shared" si="15"/>
        <v>-2.6044178259229813</v>
      </c>
      <c r="AT18" s="1">
        <f t="shared" si="16"/>
        <v>-0.65850846964399767</v>
      </c>
      <c r="AU18">
        <f t="shared" si="18"/>
        <v>8.6509822584548335</v>
      </c>
      <c r="AV18">
        <f t="shared" si="11"/>
        <v>378.87076656985465</v>
      </c>
    </row>
    <row r="19" spans="1:48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48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48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48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2016-03-12T10:47:04Z</dcterms:modified>
  <dc:language>en-US</dc:language>
</cp:coreProperties>
</file>