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2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18" i="1" l="1"/>
  <c r="AK18" i="1"/>
  <c r="AP18" i="1" s="1"/>
  <c r="AQ18" i="1" s="1"/>
  <c r="AL17" i="1"/>
  <c r="AK17" i="1"/>
  <c r="AL16" i="1"/>
  <c r="AK16" i="1"/>
  <c r="AC16" i="1"/>
  <c r="AL15" i="1"/>
  <c r="AK15" i="1"/>
  <c r="AL14" i="1"/>
  <c r="AK14" i="1"/>
  <c r="AC14" i="1"/>
  <c r="AL13" i="1"/>
  <c r="AK13" i="1"/>
  <c r="AL12" i="1"/>
  <c r="AK12" i="1"/>
  <c r="AP12" i="1" s="1"/>
  <c r="AQ12" i="1" s="1"/>
  <c r="AL11" i="1"/>
  <c r="AK11" i="1"/>
  <c r="AL10" i="1"/>
  <c r="AK10" i="1"/>
  <c r="AC10" i="1"/>
  <c r="AL9" i="1"/>
  <c r="AK9" i="1"/>
  <c r="AL8" i="1"/>
  <c r="AK8" i="1"/>
  <c r="AC8" i="1"/>
  <c r="AL7" i="1"/>
  <c r="AK7" i="1"/>
  <c r="AL6" i="1"/>
  <c r="AK6" i="1"/>
  <c r="AP6" i="1" s="1"/>
  <c r="AQ6" i="1" s="1"/>
  <c r="AL5" i="1"/>
  <c r="AK5" i="1"/>
  <c r="AL4" i="1"/>
  <c r="AK4" i="1"/>
  <c r="AC4" i="1"/>
  <c r="AL3" i="1"/>
  <c r="AK3" i="1"/>
  <c r="AN2" i="1"/>
  <c r="AL2" i="1"/>
  <c r="AK2" i="1"/>
  <c r="AP8" i="1" l="1"/>
  <c r="AQ8" i="1" s="1"/>
  <c r="AC3" i="1"/>
  <c r="AC6" i="1"/>
  <c r="AP10" i="1"/>
  <c r="AQ10" i="1" s="1"/>
  <c r="AC15" i="1"/>
  <c r="AP16" i="1"/>
  <c r="AQ16" i="1" s="1"/>
  <c r="AP4" i="1"/>
  <c r="AQ4" i="1" s="1"/>
  <c r="AC12" i="1"/>
  <c r="AP14" i="1"/>
  <c r="AQ14" i="1" s="1"/>
  <c r="AC18" i="1"/>
  <c r="AC5" i="1"/>
  <c r="AP11" i="1"/>
  <c r="AQ11" i="1" s="1"/>
  <c r="AC13" i="1"/>
  <c r="AP13" i="1"/>
  <c r="AQ13" i="1" s="1"/>
  <c r="AP3" i="1"/>
  <c r="AQ3" i="1" s="1"/>
  <c r="AP7" i="1"/>
  <c r="AQ7" i="1" s="1"/>
  <c r="AC17" i="1"/>
  <c r="AP17" i="1"/>
  <c r="AQ17" i="1" s="1"/>
  <c r="AC2" i="1"/>
  <c r="AP5" i="1"/>
  <c r="AQ5" i="1" s="1"/>
  <c r="AC7" i="1"/>
  <c r="AC9" i="1"/>
  <c r="AP9" i="1"/>
  <c r="AQ9" i="1" s="1"/>
  <c r="AC11" i="1"/>
  <c r="AP15" i="1"/>
  <c r="AQ15" i="1" s="1"/>
  <c r="AO2" i="1" l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5" i="1" l="1"/>
  <c r="AD5" i="1"/>
  <c r="AF9" i="1"/>
  <c r="AH9" i="1"/>
  <c r="AD9" i="1"/>
  <c r="AG9" i="1" s="1"/>
  <c r="AF13" i="1"/>
  <c r="AH13" i="1"/>
  <c r="AD13" i="1"/>
  <c r="AG13" i="1" s="1"/>
  <c r="AH17" i="1"/>
  <c r="AF17" i="1"/>
  <c r="AD17" i="1"/>
  <c r="AG17" i="1" s="1"/>
  <c r="AF2" i="1"/>
  <c r="AH3" i="1"/>
  <c r="AD2" i="1"/>
  <c r="AF6" i="1"/>
  <c r="AD6" i="1"/>
  <c r="AG6" i="1" s="1"/>
  <c r="AF10" i="1"/>
  <c r="AD10" i="1"/>
  <c r="AF14" i="1"/>
  <c r="AD14" i="1"/>
  <c r="AF18" i="1"/>
  <c r="AH18" i="1"/>
  <c r="AD18" i="1"/>
  <c r="AF3" i="1"/>
  <c r="AD3" i="1"/>
  <c r="AG3" i="1" s="1"/>
  <c r="AI3" i="1" s="1"/>
  <c r="AF7" i="1"/>
  <c r="AH7" i="1"/>
  <c r="AD7" i="1"/>
  <c r="AH11" i="1"/>
  <c r="AF11" i="1"/>
  <c r="AD11" i="1"/>
  <c r="AF15" i="1"/>
  <c r="AH15" i="1"/>
  <c r="AD15" i="1"/>
  <c r="AD4" i="1"/>
  <c r="AF4" i="1"/>
  <c r="AH4" i="1"/>
  <c r="AF8" i="1"/>
  <c r="AH8" i="1"/>
  <c r="AD8" i="1"/>
  <c r="AG8" i="1" s="1"/>
  <c r="AF12" i="1"/>
  <c r="AD12" i="1"/>
  <c r="AG12" i="1" s="1"/>
  <c r="AF16" i="1"/>
  <c r="AD16" i="1"/>
  <c r="AG16" i="1" s="1"/>
  <c r="AI8" i="1" l="1"/>
  <c r="AI13" i="1"/>
  <c r="AI9" i="1"/>
  <c r="AN3" i="1"/>
  <c r="AR3" i="1" s="1"/>
  <c r="AS3" i="1" s="1"/>
  <c r="AN9" i="1"/>
  <c r="AR9" i="1" s="1"/>
  <c r="AH16" i="1"/>
  <c r="AI16" i="1" s="1"/>
  <c r="AN8" i="1"/>
  <c r="AR8" i="1" s="1"/>
  <c r="AG7" i="1"/>
  <c r="AI7" i="1" s="1"/>
  <c r="AG10" i="1"/>
  <c r="AN13" i="1"/>
  <c r="AR13" i="1" s="1"/>
  <c r="AH5" i="1"/>
  <c r="AG4" i="1"/>
  <c r="AI4" i="1" s="1"/>
  <c r="AG11" i="1"/>
  <c r="AI11" i="1" s="1"/>
  <c r="AG14" i="1"/>
  <c r="AI14" i="1" s="1"/>
  <c r="AH6" i="1"/>
  <c r="AI6" i="1" s="1"/>
  <c r="AI17" i="1"/>
  <c r="AH12" i="1"/>
  <c r="AI12" i="1" s="1"/>
  <c r="AG15" i="1"/>
  <c r="AI15" i="1" s="1"/>
  <c r="AG18" i="1"/>
  <c r="AI18" i="1" s="1"/>
  <c r="AH14" i="1"/>
  <c r="AH10" i="1"/>
  <c r="AG5" i="1"/>
  <c r="AT3" i="1" l="1"/>
  <c r="AU3" i="1" s="1"/>
  <c r="AT9" i="1"/>
  <c r="AT13" i="1"/>
  <c r="AT8" i="1"/>
  <c r="AN6" i="1"/>
  <c r="AR6" i="1" s="1"/>
  <c r="AN12" i="1"/>
  <c r="AT12" i="1" s="1"/>
  <c r="AN14" i="1"/>
  <c r="AR14" i="1" s="1"/>
  <c r="AN7" i="1"/>
  <c r="AR7" i="1"/>
  <c r="AT7" i="1"/>
  <c r="AN16" i="1"/>
  <c r="AR16" i="1" s="1"/>
  <c r="AN11" i="1"/>
  <c r="AR11" i="1" s="1"/>
  <c r="AN18" i="1"/>
  <c r="AR18" i="1" s="1"/>
  <c r="AN17" i="1"/>
  <c r="AR17" i="1" s="1"/>
  <c r="AN4" i="1"/>
  <c r="AR4" i="1" s="1"/>
  <c r="AS4" i="1" s="1"/>
  <c r="AI5" i="1"/>
  <c r="AN15" i="1"/>
  <c r="AT15" i="1" s="1"/>
  <c r="AI10" i="1"/>
  <c r="AT6" i="1" l="1"/>
  <c r="AT4" i="1"/>
  <c r="AU4" i="1" s="1"/>
  <c r="AR15" i="1"/>
  <c r="AN5" i="1"/>
  <c r="AT5" i="1" s="1"/>
  <c r="AN10" i="1"/>
  <c r="AT10" i="1" s="1"/>
  <c r="AT18" i="1"/>
  <c r="AT11" i="1"/>
  <c r="AT16" i="1"/>
  <c r="AR12" i="1"/>
  <c r="AT17" i="1"/>
  <c r="AT14" i="1"/>
  <c r="AR10" i="1" l="1"/>
  <c r="AU5" i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5" i="1"/>
  <c r="AS5" i="1" s="1"/>
  <c r="AS6" i="1" s="1"/>
  <c r="AS7" i="1" s="1"/>
  <c r="AS8" i="1" s="1"/>
  <c r="AS9" i="1" s="1"/>
  <c r="AS10" i="1" l="1"/>
  <c r="AS11" i="1" s="1"/>
  <c r="AS12" i="1" s="1"/>
  <c r="AS13" i="1" s="1"/>
  <c r="AS14" i="1" s="1"/>
  <c r="AS15" i="1" s="1"/>
  <c r="AS16" i="1" s="1"/>
  <c r="AS17" i="1" s="1"/>
  <c r="AS18" i="1" s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<sst xmlns="http://schemas.openxmlformats.org/spreadsheetml/2006/main" count="48" uniqueCount="48">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</sst>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"/>
  <sheetViews>
    <sheetView tabSelected="1" topLeftCell="AA1" zoomScale="55" zoomScaleNormal="55" workbookViewId="0">
      <selection activeCell="AV2" sqref="AV2"/>
    </sheetView>
  </sheetViews>
  <sheetFormatPr defaultRowHeight="13.2" x14ac:dyDescent="0.25"/>
  <cols>
    <col min="1" max="2" width="13.77734375"/>
    <col min="3" max="3" width="12.77734375"/>
    <col min="4" max="4" width="13.77734375"/>
    <col min="5" max="5" width="12.77734375"/>
    <col min="6" max="6" width="18.5546875"/>
    <col min="7" max="8" width="12.77734375"/>
    <col min="9" max="9" width="13.77734375"/>
    <col min="10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2.77734375"/>
    <col min="28" max="28" width="11.5546875"/>
    <col min="31" max="31" width="13.109375" style="2" bestFit="1" customWidth="1"/>
    <col min="32" max="32" width="13.109375" customWidth="1"/>
    <col min="36" max="36" width="12.88671875" customWidth="1"/>
    <col min="39" max="39" width="8.88671875" style="2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style="2" customWidth="1"/>
    <col min="49" max="1027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4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s="2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s="2" t="s">
        <v>47</v>
      </c>
    </row>
    <row r="2" spans="1:48" x14ac:dyDescent="0.25">
      <c r="A2">
        <v>0.17366852143</v>
      </c>
      <c r="B2">
        <v>0.252031450308</v>
      </c>
      <c r="C2">
        <v>0.18392778063699999</v>
      </c>
      <c r="D2">
        <v>3.7549036105300002E-4</v>
      </c>
      <c r="E2">
        <v>9.5771721824300003E-4</v>
      </c>
      <c r="F2">
        <v>4.2177108899700001E-5</v>
      </c>
      <c r="G2">
        <v>1.0741732872E-4</v>
      </c>
      <c r="H2">
        <v>0.66856762524799995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-3.3999997262057491E-11</v>
      </c>
      <c r="R2">
        <v>47684</v>
      </c>
      <c r="S2">
        <v>1422.29432929</v>
      </c>
      <c r="T2">
        <v>1381.70773906</v>
      </c>
      <c r="U2">
        <v>4905.1717790900002</v>
      </c>
      <c r="V2">
        <v>5.6291731435100001</v>
      </c>
      <c r="W2">
        <v>4.2173620645199996</v>
      </c>
      <c r="X2">
        <v>1433.69336097</v>
      </c>
      <c r="Y2">
        <v>1396.0533247599999</v>
      </c>
      <c r="Z2">
        <v>4838.4028442199997</v>
      </c>
      <c r="AA2">
        <v>7.4874874046400005E-4</v>
      </c>
      <c r="AB2">
        <f t="shared" ref="AB2:AB22" si="0">-100*((H2+1)/(0.6685676252+1)-1)</f>
        <v>-2.8766988791062431E-9</v>
      </c>
      <c r="AC2">
        <f>0.0762*AK2^0.2606-0.5912</f>
        <v>-2.4003601210058623E-3</v>
      </c>
      <c r="AD2">
        <f>AB2-AC2</f>
        <v>2.4003572443069832E-3</v>
      </c>
      <c r="AE2" s="3">
        <f>P2-AB2/3-2*(1.35*(AK2/3255000)^-0.0723)*(1+0.33)/(9*(1-2*0.33))</f>
        <v>-1.9678144869574707</v>
      </c>
      <c r="AF2">
        <f t="shared" ref="AF2:AF18" si="1">AB2-P2/2</f>
        <v>-2.8766988791062431E-9</v>
      </c>
      <c r="AJ2" s="2" t="e">
        <f>(( 1.588*EXP(-0.0005387*0.5*232))^2-AP2^2)/(2*AP2)+0.4</f>
        <v>#DIV/0!</v>
      </c>
      <c r="AK2">
        <f t="shared" ref="AK2:AK18" si="2">(X2+Y2+Z2)/3</f>
        <v>2556.0498433166663</v>
      </c>
      <c r="AL2">
        <f t="shared" ref="AL2:AL18" si="3">Z2-(Y2+X2)/2</f>
        <v>3423.5295013549999</v>
      </c>
      <c r="AM2" s="3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 s="2">
        <f>(AQ2*X2-2*X2*(1-0.01*P2-2*0.01*AF2)/(-0.08/0.4*0.01*P2-(2*0.08/0.4+3)*0.01*AF2+1+0.08/0.4)+4*0.5*232000*(-0.4*0.01*AF2-0.08*0.01*P2)/((1-2*0.01*AF2)*0.4*0.08))/1000</f>
        <v>-2.389488768044183</v>
      </c>
    </row>
    <row r="3" spans="1:48" s="1" customFormat="1" x14ac:dyDescent="0.25">
      <c r="A3" s="1">
        <v>1.3863060409200001</v>
      </c>
      <c r="B3" s="1">
        <v>1.96647016439</v>
      </c>
      <c r="C3" s="1">
        <v>0.92259260939700005</v>
      </c>
      <c r="D3" s="1">
        <v>0.14287246011099999</v>
      </c>
      <c r="E3" s="1">
        <v>0.13026451872299999</v>
      </c>
      <c r="F3" s="1">
        <v>4.9146456081000003E-2</v>
      </c>
      <c r="G3" s="1">
        <v>6.0167066852400003E-2</v>
      </c>
      <c r="H3" s="1">
        <v>0.66148360454900001</v>
      </c>
      <c r="I3" s="1">
        <v>0.22966111401600001</v>
      </c>
      <c r="J3" s="1">
        <v>0.10473399616</v>
      </c>
      <c r="K3" s="1">
        <v>9.4467804428999998E-3</v>
      </c>
      <c r="L3" s="1">
        <v>2.61638153831E-2</v>
      </c>
      <c r="M3" s="1">
        <v>-0.165464503634</v>
      </c>
      <c r="N3" s="1">
        <v>0.49781891881599999</v>
      </c>
      <c r="O3" s="1">
        <v>0.124604034201</v>
      </c>
      <c r="P3" s="1">
        <v>1.00591444852</v>
      </c>
      <c r="Q3" s="1">
        <v>-0.54272522788400002</v>
      </c>
      <c r="R3" s="1">
        <v>47684</v>
      </c>
      <c r="S3" s="1">
        <v>10664.4676875</v>
      </c>
      <c r="T3" s="1">
        <v>10393.231652500001</v>
      </c>
      <c r="U3" s="1">
        <v>36246.842928500002</v>
      </c>
      <c r="V3" s="1">
        <v>44.340620989800001</v>
      </c>
      <c r="W3" s="1">
        <v>32.877261734900003</v>
      </c>
      <c r="X3" s="1">
        <v>11072.686790600001</v>
      </c>
      <c r="Y3" s="1">
        <v>10828.6081455</v>
      </c>
      <c r="Z3" s="1">
        <v>37941.176442700002</v>
      </c>
      <c r="AA3" s="1">
        <v>9.8181769605199995E-4</v>
      </c>
      <c r="AB3" s="1">
        <f t="shared" si="0"/>
        <v>0.42455699990888718</v>
      </c>
      <c r="AC3" s="1">
        <f t="shared" ref="AC3:AC18" si="6">0.0762*AK3^0.2606-0.5912</f>
        <v>0.41458661901056004</v>
      </c>
      <c r="AD3" s="1">
        <f t="shared" ref="AD3:AD18" si="7">AB3-AC3</f>
        <v>9.9703808983271358E-3</v>
      </c>
      <c r="AE3" s="3">
        <f t="shared" ref="AE3:AE18" si="8">P3-AB3/3-2*(1.35*(AK3/3255000)^-0.0723)*(1+0.33)/(9*(1-2*0.33))</f>
        <v>-0.83177500520751779</v>
      </c>
      <c r="AF3" s="1">
        <f t="shared" si="1"/>
        <v>-7.8400224351112824E-2</v>
      </c>
      <c r="AG3" s="1">
        <f t="shared" ref="AG3:AH18" si="9">AD3-AD2</f>
        <v>7.5700236540201526E-3</v>
      </c>
      <c r="AH3" s="1">
        <f t="shared" si="9"/>
        <v>1.1360394817499531</v>
      </c>
      <c r="AI3" s="1">
        <f>-AG3/AH3</f>
        <v>-6.6635216254626135E-3</v>
      </c>
      <c r="AJ3" s="2">
        <f t="shared" ref="AJ3:AJ18" si="10">(( 1.588*EXP(-0.0005387*0.5*232))^2-AP3^2)/(2*AP3)+0.4</f>
        <v>3.1368433750215918E-2</v>
      </c>
      <c r="AK3" s="1">
        <f t="shared" si="2"/>
        <v>19947.490459600001</v>
      </c>
      <c r="AL3" s="1">
        <f t="shared" si="3"/>
        <v>26990.528974650002</v>
      </c>
      <c r="AM3" s="3">
        <f t="shared" si="4"/>
        <v>-0.51584994620425884</v>
      </c>
      <c r="AN3" s="1">
        <f t="shared" si="5"/>
        <v>-0.17746035224544451</v>
      </c>
      <c r="AO3" s="1">
        <v>40798.57518375088</v>
      </c>
      <c r="AP3" s="1">
        <f>(AK3*1.35*(AK3/3255000)^-0.0723-AK2*1.35*(AK2/3255000)^-0.0723)/(AK3-AK2)</f>
        <v>1.9053060830494941</v>
      </c>
      <c r="AQ3" s="1">
        <f>(2*AP3+3)/(3-AP3)</f>
        <v>6.221476214165274</v>
      </c>
      <c r="AR3" s="1">
        <f>(1+2*AM3)*(AK3-AK2)*(1-AP3/3)/(3*AN3*AO3*AM3)</f>
        <v>-1.7954520719665367E-2</v>
      </c>
      <c r="AS3" s="1">
        <f>(AS2+AR3)</f>
        <v>-1.7954520719665367E-2</v>
      </c>
      <c r="AT3" s="1">
        <f>2*(1-AM3)*(AK3-AK2)*(1-AP3/3)/(9*AN3*AO3*AM3)</f>
        <v>0.57237542883510506</v>
      </c>
      <c r="AU3" s="1">
        <f>AU2+AT3</f>
        <v>0.57237542883510506</v>
      </c>
      <c r="AV3" s="2">
        <f t="shared" ref="AV3:AV18" si="11">(AQ3*X3-2*X3*(1-0.01*P3-2*0.01*AF3)/(-0.08/0.4*0.01*P3-(2*0.08/0.4+3)*0.01*AF3+1+0.08/0.4)+4*0.5*232000*(-0.4*0.01*AF3-0.08*0.01*P3)/((1-2*0.01*AF3)*0.4*0.08))/1000</f>
        <v>43.490396860164267</v>
      </c>
    </row>
    <row r="4" spans="1:48" x14ac:dyDescent="0.25">
      <c r="A4">
        <v>3.4615371024499999</v>
      </c>
      <c r="B4">
        <v>4.5971481693699996</v>
      </c>
      <c r="C4">
        <v>1.6025585525299999</v>
      </c>
      <c r="D4">
        <v>1.29190152134</v>
      </c>
      <c r="E4">
        <v>0.55190712320699997</v>
      </c>
      <c r="F4">
        <v>0.35202413656499998</v>
      </c>
      <c r="G4">
        <v>0.27331849115700002</v>
      </c>
      <c r="H4">
        <v>0.65960356567800005</v>
      </c>
      <c r="I4">
        <v>0.57928592958299996</v>
      </c>
      <c r="J4">
        <v>0.206065292028</v>
      </c>
      <c r="K4">
        <v>0.14322042447200001</v>
      </c>
      <c r="L4">
        <v>9.1369190451800003E-2</v>
      </c>
      <c r="M4">
        <v>-0.11339904918599999</v>
      </c>
      <c r="N4">
        <v>0.51407730525700002</v>
      </c>
      <c r="O4">
        <v>0.39374821853500003</v>
      </c>
      <c r="P4">
        <v>2.0061650236599999</v>
      </c>
      <c r="Q4">
        <v>-1.0856210149000001</v>
      </c>
      <c r="R4">
        <v>47684</v>
      </c>
      <c r="S4">
        <v>26514.655497299998</v>
      </c>
      <c r="T4">
        <v>25436.757775900001</v>
      </c>
      <c r="U4">
        <v>93424.028981399999</v>
      </c>
      <c r="V4">
        <v>117.428809461</v>
      </c>
      <c r="W4">
        <v>86.153779829300007</v>
      </c>
      <c r="X4">
        <v>27521.825130000001</v>
      </c>
      <c r="Y4">
        <v>26493.169366900001</v>
      </c>
      <c r="Z4">
        <v>99948.2380328</v>
      </c>
      <c r="AA4">
        <v>9.4802290869400001E-4</v>
      </c>
      <c r="AB4">
        <f t="shared" si="0"/>
        <v>0.53723081921390747</v>
      </c>
      <c r="AC4">
        <f t="shared" si="6"/>
        <v>0.69544295971520387</v>
      </c>
      <c r="AD4">
        <f t="shared" si="7"/>
        <v>-0.15821214050129639</v>
      </c>
      <c r="AE4" s="3">
        <f t="shared" si="8"/>
        <v>0.24293542161306259</v>
      </c>
      <c r="AF4">
        <f t="shared" si="1"/>
        <v>-0.46585169261609249</v>
      </c>
      <c r="AG4">
        <f t="shared" si="9"/>
        <v>-0.16818252139962353</v>
      </c>
      <c r="AH4">
        <f t="shared" si="9"/>
        <v>1.0747104268205803</v>
      </c>
      <c r="AI4">
        <f t="shared" ref="AI4:AI18" si="12">-AG4/AH4</f>
        <v>0.15649101116211753</v>
      </c>
      <c r="AJ4" s="2">
        <f t="shared" si="10"/>
        <v>0.16912422089899823</v>
      </c>
      <c r="AK4">
        <f t="shared" si="2"/>
        <v>51321.077509900002</v>
      </c>
      <c r="AL4">
        <f t="shared" si="3"/>
        <v>72940.740784349997</v>
      </c>
      <c r="AM4" s="3">
        <f t="shared" si="4"/>
        <v>-0.58961408099265322</v>
      </c>
      <c r="AN4">
        <f t="shared" si="5"/>
        <v>-0.21274075919304949</v>
      </c>
      <c r="AO4" s="3">
        <v>40798.57518375088</v>
      </c>
      <c r="AP4">
        <f t="shared" ref="AP4:AP18" si="13">(AK4*1.35*(AK4/3255000)^-0.0723-AK3*1.35*(AK3/3255000)^-0.0723)/(AK4-AK3)</f>
        <v>1.7404396115775711</v>
      </c>
      <c r="AQ4">
        <f t="shared" ref="AQ4:AQ18" si="14">(2*AP4+3)/(3-AP4)</f>
        <v>5.1453501417842284</v>
      </c>
      <c r="AR4" s="1">
        <f t="shared" ref="AR4:AR18" si="15">(1+2*AM4)*(AK4-AK3)*(1-AP4/3)/(3*AN4*AO4*AM4)</f>
        <v>-0.1537741601894102</v>
      </c>
      <c r="AS4">
        <f t="shared" ref="AS4:AS18" si="16">AS3+AR4</f>
        <v>-0.17172868090907556</v>
      </c>
      <c r="AT4" s="1">
        <f t="shared" ref="AT4:AT18" si="17">2*(1-AM4)*(AK4-AK3)*(1-AP4/3)/(9*AN4*AO4*AM4)</f>
        <v>0.90923795167839838</v>
      </c>
      <c r="AU4">
        <f>AU3+AT4</f>
        <v>1.4816133805135034</v>
      </c>
      <c r="AV4" s="2">
        <f t="shared" si="11"/>
        <v>100.38870592819272</v>
      </c>
    </row>
    <row r="5" spans="1:48" x14ac:dyDescent="0.25">
      <c r="A5">
        <v>6.0730406484000001</v>
      </c>
      <c r="B5">
        <v>7.6941442170799998</v>
      </c>
      <c r="C5">
        <v>2.2882348259400001</v>
      </c>
      <c r="D5">
        <v>3.4744848450200001</v>
      </c>
      <c r="E5">
        <v>0.94262969104100003</v>
      </c>
      <c r="F5">
        <v>0.81630106395199997</v>
      </c>
      <c r="G5">
        <v>0.50747349518100004</v>
      </c>
      <c r="H5">
        <v>0.65891715554100005</v>
      </c>
      <c r="I5">
        <v>0.99229709529499999</v>
      </c>
      <c r="J5">
        <v>0.29743483677400001</v>
      </c>
      <c r="K5">
        <v>0.41777704494700002</v>
      </c>
      <c r="L5">
        <v>0.15278321974100001</v>
      </c>
      <c r="M5">
        <v>-7.3105874440700006E-2</v>
      </c>
      <c r="N5">
        <v>0.57692463731900001</v>
      </c>
      <c r="O5">
        <v>0.73138836034099997</v>
      </c>
      <c r="P5">
        <v>3.0059730675199998</v>
      </c>
      <c r="Q5">
        <v>-1.7087338825</v>
      </c>
      <c r="R5">
        <v>47684</v>
      </c>
      <c r="S5">
        <v>46438.806230299997</v>
      </c>
      <c r="T5">
        <v>44360.896564100003</v>
      </c>
      <c r="U5">
        <v>167746.221391</v>
      </c>
      <c r="V5">
        <v>211.39198917100001</v>
      </c>
      <c r="W5">
        <v>153.12352342</v>
      </c>
      <c r="X5">
        <v>47963.413934199998</v>
      </c>
      <c r="Y5">
        <v>45702.634978800001</v>
      </c>
      <c r="Z5">
        <v>178249.97567499999</v>
      </c>
      <c r="AA5">
        <v>9.3816046613E-4</v>
      </c>
      <c r="AB5">
        <f t="shared" si="0"/>
        <v>0.57836850681094454</v>
      </c>
      <c r="AC5">
        <f t="shared" si="6"/>
        <v>0.90101321517751964</v>
      </c>
      <c r="AD5">
        <f t="shared" si="7"/>
        <v>-0.32264470836657511</v>
      </c>
      <c r="AE5" s="3">
        <f t="shared" si="8"/>
        <v>1.292854333240729</v>
      </c>
      <c r="AF5">
        <f t="shared" si="1"/>
        <v>-0.92461802694905537</v>
      </c>
      <c r="AG5">
        <f t="shared" si="9"/>
        <v>-0.16443256786527871</v>
      </c>
      <c r="AH5">
        <f t="shared" si="9"/>
        <v>1.0499189116276664</v>
      </c>
      <c r="AI5">
        <f t="shared" si="12"/>
        <v>0.15661454046042708</v>
      </c>
      <c r="AJ5" s="2">
        <f t="shared" si="10"/>
        <v>0.2465601787796606</v>
      </c>
      <c r="AK5">
        <f t="shared" si="2"/>
        <v>90638.674862666681</v>
      </c>
      <c r="AL5">
        <f t="shared" si="3"/>
        <v>131416.95121849998</v>
      </c>
      <c r="AM5" s="3">
        <f t="shared" si="4"/>
        <v>-0.63431935767006364</v>
      </c>
      <c r="AN5">
        <f t="shared" si="5"/>
        <v>-0.23247936597521568</v>
      </c>
      <c r="AO5" s="3">
        <v>40798.57518375088</v>
      </c>
      <c r="AP5">
        <f t="shared" si="13"/>
        <v>1.6531141584289157</v>
      </c>
      <c r="AQ5">
        <f t="shared" si="14"/>
        <v>4.6820807838486802</v>
      </c>
      <c r="AR5" s="1">
        <f t="shared" si="15"/>
        <v>-0.26272807087725686</v>
      </c>
      <c r="AS5">
        <f t="shared" si="16"/>
        <v>-0.43445675178633242</v>
      </c>
      <c r="AT5" s="1">
        <f t="shared" si="17"/>
        <v>1.065573817222305</v>
      </c>
      <c r="AU5">
        <f>AU4+AT5</f>
        <v>2.5471871977358083</v>
      </c>
      <c r="AV5" s="2">
        <f t="shared" si="11"/>
        <v>165.61159218104311</v>
      </c>
    </row>
    <row r="6" spans="1:48" x14ac:dyDescent="0.25">
      <c r="A6">
        <v>9.0101377271699992</v>
      </c>
      <c r="B6">
        <v>11.1202022241</v>
      </c>
      <c r="C6">
        <v>2.9972011730900001</v>
      </c>
      <c r="D6">
        <v>6.2016033950900002</v>
      </c>
      <c r="E6">
        <v>1.3259172343300001</v>
      </c>
      <c r="F6">
        <v>1.4168439207200001</v>
      </c>
      <c r="G6">
        <v>0.77943402464</v>
      </c>
      <c r="H6">
        <v>0.66271595139999995</v>
      </c>
      <c r="I6">
        <v>1.4506563371700001</v>
      </c>
      <c r="J6">
        <v>0.393161532313</v>
      </c>
      <c r="K6">
        <v>0.75828817383000002</v>
      </c>
      <c r="L6">
        <v>0.21988136834700001</v>
      </c>
      <c r="M6">
        <v>-2.5593465599700001E-2</v>
      </c>
      <c r="N6">
        <v>0.65462211651699997</v>
      </c>
      <c r="O6">
        <v>1.1105286650099999</v>
      </c>
      <c r="P6">
        <v>4.00578277329</v>
      </c>
      <c r="Q6">
        <v>-2.3788663570800002</v>
      </c>
      <c r="R6">
        <v>47684</v>
      </c>
      <c r="S6">
        <v>69128.262350899997</v>
      </c>
      <c r="T6">
        <v>65157.835988899998</v>
      </c>
      <c r="U6">
        <v>253664.34360200001</v>
      </c>
      <c r="V6">
        <v>322.25827423499999</v>
      </c>
      <c r="W6">
        <v>230.324690731</v>
      </c>
      <c r="X6">
        <v>71084.404938899999</v>
      </c>
      <c r="Y6">
        <v>67431.960218299995</v>
      </c>
      <c r="Z6">
        <v>268810.54038600001</v>
      </c>
      <c r="AA6">
        <v>9.9735776756699991E-4</v>
      </c>
      <c r="AB6">
        <f t="shared" si="0"/>
        <v>0.35070042781746302</v>
      </c>
      <c r="AC6">
        <f t="shared" si="6"/>
        <v>1.0667382212772831</v>
      </c>
      <c r="AD6">
        <f t="shared" si="7"/>
        <v>-0.7160377934598201</v>
      </c>
      <c r="AE6" s="3">
        <f t="shared" si="8"/>
        <v>2.4123318207388968</v>
      </c>
      <c r="AF6">
        <f t="shared" si="1"/>
        <v>-1.652190958827537</v>
      </c>
      <c r="AG6">
        <f t="shared" si="9"/>
        <v>-0.393393085093245</v>
      </c>
      <c r="AH6">
        <f t="shared" si="9"/>
        <v>1.1194774874981679</v>
      </c>
      <c r="AI6">
        <f t="shared" si="12"/>
        <v>0.35140776789751105</v>
      </c>
      <c r="AJ6" s="2">
        <f t="shared" si="10"/>
        <v>0.29783972053186508</v>
      </c>
      <c r="AK6">
        <f t="shared" si="2"/>
        <v>135775.63518106667</v>
      </c>
      <c r="AL6">
        <f t="shared" si="3"/>
        <v>199552.3578074</v>
      </c>
      <c r="AM6" s="3">
        <f t="shared" si="4"/>
        <v>-0.66533422691185917</v>
      </c>
      <c r="AN6">
        <f t="shared" si="5"/>
        <v>-0.24541223655052344</v>
      </c>
      <c r="AO6" s="3">
        <v>40798.57518375088</v>
      </c>
      <c r="AP6">
        <f t="shared" si="13"/>
        <v>1.5974582636996595</v>
      </c>
      <c r="AQ6">
        <f t="shared" si="14"/>
        <v>4.4169213414927846</v>
      </c>
      <c r="AR6" s="1">
        <f t="shared" si="15"/>
        <v>-0.34915420953330917</v>
      </c>
      <c r="AS6">
        <f t="shared" si="16"/>
        <v>-0.78361096131964159</v>
      </c>
      <c r="AT6" s="1">
        <f t="shared" si="17"/>
        <v>1.1722889375191792</v>
      </c>
      <c r="AU6">
        <f t="shared" ref="AU6:AU18" si="18">AU5+AT6</f>
        <v>3.7194761352549874</v>
      </c>
      <c r="AV6" s="2">
        <f t="shared" si="11"/>
        <v>248.65181696704354</v>
      </c>
    </row>
    <row r="7" spans="1:48" x14ac:dyDescent="0.25">
      <c r="A7">
        <v>12.176646483900001</v>
      </c>
      <c r="B7">
        <v>14.797057516500001</v>
      </c>
      <c r="C7">
        <v>3.6879443908299998</v>
      </c>
      <c r="D7">
        <v>9.3250410289999994</v>
      </c>
      <c r="E7">
        <v>1.7703010483099999</v>
      </c>
      <c r="F7">
        <v>2.13283002387</v>
      </c>
      <c r="G7">
        <v>1.03893432222</v>
      </c>
      <c r="H7">
        <v>0.66523049103700005</v>
      </c>
      <c r="I7">
        <v>1.95742026052</v>
      </c>
      <c r="J7">
        <v>0.49173605642599999</v>
      </c>
      <c r="K7">
        <v>1.16062989986</v>
      </c>
      <c r="L7">
        <v>0.27675288834900003</v>
      </c>
      <c r="M7">
        <v>3.0582789242399998E-2</v>
      </c>
      <c r="N7">
        <v>0.80019579963200005</v>
      </c>
      <c r="O7">
        <v>1.5320563121299999</v>
      </c>
      <c r="P7">
        <v>5.0051329553999997</v>
      </c>
      <c r="Q7">
        <v>-3.0711141906699999</v>
      </c>
      <c r="R7">
        <v>47684</v>
      </c>
      <c r="S7">
        <v>92300.020366700002</v>
      </c>
      <c r="T7">
        <v>86876.058655300003</v>
      </c>
      <c r="U7">
        <v>345194.766664</v>
      </c>
      <c r="V7">
        <v>439.31863220999998</v>
      </c>
      <c r="W7">
        <v>309.65515061500003</v>
      </c>
      <c r="X7">
        <v>94529.669952900003</v>
      </c>
      <c r="Y7">
        <v>89794.436788799998</v>
      </c>
      <c r="Z7">
        <v>362148.21905199997</v>
      </c>
      <c r="AA7">
        <v>6.7356416194899998E-4</v>
      </c>
      <c r="AB7">
        <f t="shared" si="0"/>
        <v>0.19999993483033052</v>
      </c>
      <c r="AC7">
        <f t="shared" si="6"/>
        <v>1.1986945199194547</v>
      </c>
      <c r="AD7">
        <f t="shared" si="7"/>
        <v>-0.99869458508912423</v>
      </c>
      <c r="AE7" s="3">
        <f t="shared" si="8"/>
        <v>3.4929563013064548</v>
      </c>
      <c r="AF7">
        <f t="shared" si="1"/>
        <v>-2.3025665428696693</v>
      </c>
      <c r="AG7">
        <f t="shared" si="9"/>
        <v>-0.28265679162930413</v>
      </c>
      <c r="AH7">
        <f t="shared" si="9"/>
        <v>1.080624480567558</v>
      </c>
      <c r="AI7">
        <f t="shared" si="12"/>
        <v>0.26156800693692328</v>
      </c>
      <c r="AJ7" s="2">
        <f t="shared" si="10"/>
        <v>0.33487633629698077</v>
      </c>
      <c r="AK7">
        <f t="shared" si="2"/>
        <v>182157.4419312333</v>
      </c>
      <c r="AL7">
        <f t="shared" si="3"/>
        <v>269986.16568114999</v>
      </c>
      <c r="AM7" s="3">
        <f t="shared" si="4"/>
        <v>-0.68847699687883801</v>
      </c>
      <c r="AN7">
        <f t="shared" si="5"/>
        <v>-0.25464876034754208</v>
      </c>
      <c r="AO7" s="3">
        <v>40798.57518375088</v>
      </c>
      <c r="AP7">
        <f t="shared" si="13"/>
        <v>1.5583485062903495</v>
      </c>
      <c r="AQ7">
        <f t="shared" si="14"/>
        <v>4.2428402698361198</v>
      </c>
      <c r="AR7" s="1">
        <f t="shared" si="15"/>
        <v>-0.39154149141951317</v>
      </c>
      <c r="AS7">
        <f t="shared" si="16"/>
        <v>-1.1751524527391548</v>
      </c>
      <c r="AT7" s="1">
        <f t="shared" si="17"/>
        <v>1.1692121806787794</v>
      </c>
      <c r="AU7">
        <f t="shared" si="18"/>
        <v>4.8886883159337664</v>
      </c>
      <c r="AV7" s="2">
        <f t="shared" si="11"/>
        <v>324.76867781279105</v>
      </c>
    </row>
    <row r="8" spans="1:48" x14ac:dyDescent="0.25">
      <c r="A8">
        <v>15.449823501799999</v>
      </c>
      <c r="B8">
        <v>18.578056784099999</v>
      </c>
      <c r="C8">
        <v>4.3556894576999996</v>
      </c>
      <c r="D8">
        <v>12.6210017949</v>
      </c>
      <c r="E8">
        <v>2.247601934</v>
      </c>
      <c r="F8">
        <v>2.99102729662</v>
      </c>
      <c r="G8">
        <v>1.3988458315100001</v>
      </c>
      <c r="H8">
        <v>0.67034931713599999</v>
      </c>
      <c r="I8">
        <v>2.4933381966599999</v>
      </c>
      <c r="J8">
        <v>0.60202529082400003</v>
      </c>
      <c r="K8">
        <v>1.5857393553400001</v>
      </c>
      <c r="L8">
        <v>0.336097741118</v>
      </c>
      <c r="M8">
        <v>0.13740715989300001</v>
      </c>
      <c r="N8">
        <v>0.83466889988899995</v>
      </c>
      <c r="O8">
        <v>1.97982611424</v>
      </c>
      <c r="P8">
        <v>6.0040912496500001</v>
      </c>
      <c r="Q8">
        <v>-3.7910271280500001</v>
      </c>
      <c r="R8">
        <v>47684</v>
      </c>
      <c r="S8">
        <v>116883.88688599999</v>
      </c>
      <c r="T8">
        <v>111004.25568</v>
      </c>
      <c r="U8">
        <v>441637.72366999998</v>
      </c>
      <c r="V8">
        <v>564.49070134399994</v>
      </c>
      <c r="W8">
        <v>392.03495226899997</v>
      </c>
      <c r="X8">
        <v>119023.422851</v>
      </c>
      <c r="Y8">
        <v>113665.840308</v>
      </c>
      <c r="Z8">
        <v>459488.26837800001</v>
      </c>
      <c r="AA8">
        <v>6.0703648405299997E-4</v>
      </c>
      <c r="AB8">
        <f t="shared" si="0"/>
        <v>-0.10677972586135009</v>
      </c>
      <c r="AC8">
        <f t="shared" si="6"/>
        <v>1.3124094508466104</v>
      </c>
      <c r="AD8">
        <f t="shared" si="7"/>
        <v>-1.4191891767079605</v>
      </c>
      <c r="AE8" s="3">
        <f t="shared" si="8"/>
        <v>4.6186665639133393</v>
      </c>
      <c r="AF8">
        <f t="shared" si="1"/>
        <v>-3.1088253506863501</v>
      </c>
      <c r="AG8">
        <f t="shared" si="9"/>
        <v>-0.42049459161883629</v>
      </c>
      <c r="AH8">
        <f t="shared" si="9"/>
        <v>1.1257102626068844</v>
      </c>
      <c r="AI8">
        <f t="shared" si="12"/>
        <v>0.37353713969442559</v>
      </c>
      <c r="AJ8" s="2">
        <f t="shared" si="10"/>
        <v>0.36322412530515052</v>
      </c>
      <c r="AK8">
        <f t="shared" si="2"/>
        <v>230725.84384566665</v>
      </c>
      <c r="AL8">
        <f t="shared" si="3"/>
        <v>343143.63679850003</v>
      </c>
      <c r="AM8" s="3">
        <f t="shared" si="4"/>
        <v>-0.70662969241584817</v>
      </c>
      <c r="AN8">
        <f t="shared" si="5"/>
        <v>-0.2616440755961088</v>
      </c>
      <c r="AO8" s="3">
        <v>40798.57518375088</v>
      </c>
      <c r="AP8">
        <f t="shared" si="13"/>
        <v>1.5290331594502045</v>
      </c>
      <c r="AQ8">
        <f t="shared" si="14"/>
        <v>4.1184248019051992</v>
      </c>
      <c r="AR8" s="1">
        <f t="shared" si="15"/>
        <v>-0.43489971954479406</v>
      </c>
      <c r="AS8">
        <f t="shared" si="16"/>
        <v>-1.6100521722839489</v>
      </c>
      <c r="AT8" s="1">
        <f t="shared" si="17"/>
        <v>1.1973315901839605</v>
      </c>
      <c r="AU8">
        <f t="shared" si="18"/>
        <v>6.0860199061177269</v>
      </c>
      <c r="AV8" s="2">
        <f t="shared" si="11"/>
        <v>409.9766882292443</v>
      </c>
    </row>
    <row r="9" spans="1:48" x14ac:dyDescent="0.25">
      <c r="A9">
        <v>18.810443319000001</v>
      </c>
      <c r="B9">
        <v>22.4883377992</v>
      </c>
      <c r="C9">
        <v>5.0288971495299997</v>
      </c>
      <c r="D9">
        <v>16.018322836599999</v>
      </c>
      <c r="E9">
        <v>2.76085991258</v>
      </c>
      <c r="F9">
        <v>3.9310406062799998</v>
      </c>
      <c r="G9">
        <v>1.8027894900899999</v>
      </c>
      <c r="H9">
        <v>0.67424289687799999</v>
      </c>
      <c r="I9">
        <v>3.0592847291799998</v>
      </c>
      <c r="J9">
        <v>0.71261599358799999</v>
      </c>
      <c r="K9">
        <v>2.0298303123400001</v>
      </c>
      <c r="L9">
        <v>0.38973820968099998</v>
      </c>
      <c r="M9">
        <v>0.23810092375700001</v>
      </c>
      <c r="N9">
        <v>0.947415789718</v>
      </c>
      <c r="O9">
        <v>2.4467874675600001</v>
      </c>
      <c r="P9">
        <v>7.0058814962199998</v>
      </c>
      <c r="Q9">
        <v>-4.5359910892900004</v>
      </c>
      <c r="R9">
        <v>47684</v>
      </c>
      <c r="S9">
        <v>141505.51502600001</v>
      </c>
      <c r="T9">
        <v>135755.026545</v>
      </c>
      <c r="U9">
        <v>538917.64794499998</v>
      </c>
      <c r="V9">
        <v>693.66595967399996</v>
      </c>
      <c r="W9">
        <v>474.558268494</v>
      </c>
      <c r="X9">
        <v>143880.34855299999</v>
      </c>
      <c r="Y9">
        <v>138338.51933400001</v>
      </c>
      <c r="Z9">
        <v>557477.571459</v>
      </c>
      <c r="AA9">
        <v>4.8451888972500003E-4</v>
      </c>
      <c r="AB9">
        <f t="shared" si="0"/>
        <v>-0.34012835873640235</v>
      </c>
      <c r="AC9">
        <f t="shared" si="6"/>
        <v>1.410704919282195</v>
      </c>
      <c r="AD9">
        <f t="shared" si="7"/>
        <v>-1.7508332780185973</v>
      </c>
      <c r="AE9" s="3">
        <f t="shared" si="8"/>
        <v>5.7179507850072619</v>
      </c>
      <c r="AF9">
        <f t="shared" si="1"/>
        <v>-3.8430691068464022</v>
      </c>
      <c r="AG9">
        <f t="shared" si="9"/>
        <v>-0.33164410131063682</v>
      </c>
      <c r="AH9">
        <f t="shared" si="9"/>
        <v>1.0992842210939227</v>
      </c>
      <c r="AI9">
        <f t="shared" si="12"/>
        <v>0.30169095029910487</v>
      </c>
      <c r="AJ9" s="2">
        <f t="shared" si="10"/>
        <v>0.38623271525634967</v>
      </c>
      <c r="AK9">
        <f t="shared" si="2"/>
        <v>279898.81311533332</v>
      </c>
      <c r="AL9">
        <f t="shared" si="3"/>
        <v>416368.13751550001</v>
      </c>
      <c r="AM9" s="3">
        <f t="shared" si="4"/>
        <v>-0.72165289016590672</v>
      </c>
      <c r="AN9">
        <f t="shared" si="5"/>
        <v>-0.2672667846072983</v>
      </c>
      <c r="AO9" s="3">
        <v>40798.57518375088</v>
      </c>
      <c r="AP9">
        <f t="shared" si="13"/>
        <v>1.5056348650184768</v>
      </c>
      <c r="AQ9">
        <f t="shared" si="14"/>
        <v>4.0226244505572453</v>
      </c>
      <c r="AR9" s="1">
        <f t="shared" si="15"/>
        <v>-0.45996597226871672</v>
      </c>
      <c r="AS9">
        <f t="shared" si="16"/>
        <v>-2.0700181445526655</v>
      </c>
      <c r="AT9" s="1">
        <f t="shared" si="17"/>
        <v>1.1909037067546928</v>
      </c>
      <c r="AU9">
        <f t="shared" si="18"/>
        <v>7.2769236128724195</v>
      </c>
      <c r="AV9" s="2">
        <f t="shared" si="11"/>
        <v>490.2560135850552</v>
      </c>
    </row>
    <row r="10" spans="1:48" x14ac:dyDescent="0.25">
      <c r="A10">
        <v>22.1821845652</v>
      </c>
      <c r="B10">
        <v>26.4135118853</v>
      </c>
      <c r="C10">
        <v>5.7394463865400001</v>
      </c>
      <c r="D10">
        <v>19.410533560200001</v>
      </c>
      <c r="E10">
        <v>3.1823065934999999</v>
      </c>
      <c r="F10">
        <v>4.96992706196</v>
      </c>
      <c r="G10">
        <v>2.2506482453699999</v>
      </c>
      <c r="H10">
        <v>0.68019538562799997</v>
      </c>
      <c r="I10">
        <v>3.6476228993699999</v>
      </c>
      <c r="J10">
        <v>0.82650847345</v>
      </c>
      <c r="K10">
        <v>2.4888451918499999</v>
      </c>
      <c r="L10">
        <v>0.45713450341099998</v>
      </c>
      <c r="M10">
        <v>0.36490219552499997</v>
      </c>
      <c r="N10">
        <v>1.0216317368500001</v>
      </c>
      <c r="O10">
        <v>2.9331305971499999</v>
      </c>
      <c r="P10">
        <v>8.0011853222700005</v>
      </c>
      <c r="Q10">
        <v>-5.2816235909999998</v>
      </c>
      <c r="R10">
        <v>47684</v>
      </c>
      <c r="S10">
        <v>166333.90305299999</v>
      </c>
      <c r="T10">
        <v>160264.16901300001</v>
      </c>
      <c r="U10">
        <v>630958.34452000004</v>
      </c>
      <c r="V10">
        <v>825.37340951700003</v>
      </c>
      <c r="W10">
        <v>556.12195336299999</v>
      </c>
      <c r="X10">
        <v>168771.029182</v>
      </c>
      <c r="Y10">
        <v>162912.768813</v>
      </c>
      <c r="Z10">
        <v>654649.66919399996</v>
      </c>
      <c r="AA10">
        <v>3.9043289369800001E-4</v>
      </c>
      <c r="AB10">
        <f t="shared" si="0"/>
        <v>-0.69687079219256098</v>
      </c>
      <c r="AC10">
        <f t="shared" si="6"/>
        <v>1.4964599833587491</v>
      </c>
      <c r="AD10">
        <f t="shared" si="7"/>
        <v>-2.1933307755513098</v>
      </c>
      <c r="AE10" s="3">
        <f t="shared" si="8"/>
        <v>6.8483812175265442</v>
      </c>
      <c r="AF10">
        <f t="shared" si="1"/>
        <v>-4.6974634533275612</v>
      </c>
      <c r="AG10">
        <f t="shared" si="9"/>
        <v>-0.4424974975327125</v>
      </c>
      <c r="AH10">
        <f t="shared" si="9"/>
        <v>1.1304304325192822</v>
      </c>
      <c r="AI10">
        <f t="shared" si="12"/>
        <v>0.39144160029959618</v>
      </c>
      <c r="AJ10" s="2">
        <f t="shared" si="10"/>
        <v>0.40523305542392607</v>
      </c>
      <c r="AK10">
        <f t="shared" si="2"/>
        <v>328777.82239633333</v>
      </c>
      <c r="AL10">
        <f t="shared" si="3"/>
        <v>488807.77019649994</v>
      </c>
      <c r="AM10" s="3">
        <f t="shared" si="4"/>
        <v>-0.73425979909544348</v>
      </c>
      <c r="AN10">
        <f t="shared" si="5"/>
        <v>-0.27186852623002888</v>
      </c>
      <c r="AO10" s="3">
        <v>40798.57518375088</v>
      </c>
      <c r="AP10">
        <f t="shared" si="13"/>
        <v>1.4865801781327825</v>
      </c>
      <c r="AQ10">
        <f t="shared" si="14"/>
        <v>3.946796698417784</v>
      </c>
      <c r="AR10" s="1">
        <f t="shared" si="15"/>
        <v>-0.47283910294282233</v>
      </c>
      <c r="AS10">
        <f t="shared" si="16"/>
        <v>-2.5428572474954878</v>
      </c>
      <c r="AT10" s="1">
        <f t="shared" si="17"/>
        <v>1.1668325093770344</v>
      </c>
      <c r="AU10">
        <f t="shared" si="18"/>
        <v>8.4437561222494537</v>
      </c>
      <c r="AV10" s="2">
        <f t="shared" si="11"/>
        <v>575.61410862042919</v>
      </c>
    </row>
    <row r="11" spans="1:48" x14ac:dyDescent="0.25">
      <c r="A11">
        <v>25.4604440606</v>
      </c>
      <c r="B11">
        <v>30.1820329888</v>
      </c>
      <c r="C11">
        <v>6.29270176096</v>
      </c>
      <c r="D11">
        <v>22.763930456400001</v>
      </c>
      <c r="E11">
        <v>3.60613237465</v>
      </c>
      <c r="F11">
        <v>6.0457842428899999</v>
      </c>
      <c r="G11">
        <v>2.7127065106399999</v>
      </c>
      <c r="H11">
        <v>0.68619973532199996</v>
      </c>
      <c r="I11">
        <v>4.2438198246400001</v>
      </c>
      <c r="J11">
        <v>0.93158105916800005</v>
      </c>
      <c r="K11">
        <v>2.9687619056200001</v>
      </c>
      <c r="L11">
        <v>0.51546837160400005</v>
      </c>
      <c r="M11">
        <v>0.46856926151799999</v>
      </c>
      <c r="N11">
        <v>1.18355022975</v>
      </c>
      <c r="O11">
        <v>3.4084984546500001</v>
      </c>
      <c r="P11">
        <v>9.0006810350700004</v>
      </c>
      <c r="Q11">
        <v>-6.0256495921499997</v>
      </c>
      <c r="R11">
        <v>47679</v>
      </c>
      <c r="S11">
        <v>190247.54363500001</v>
      </c>
      <c r="T11">
        <v>185219.29150200001</v>
      </c>
      <c r="U11">
        <v>725814.15384200006</v>
      </c>
      <c r="V11">
        <v>952.10079920800001</v>
      </c>
      <c r="W11">
        <v>632.28060539600006</v>
      </c>
      <c r="X11">
        <v>193045.433277</v>
      </c>
      <c r="Y11">
        <v>187121.51962400001</v>
      </c>
      <c r="Z11">
        <v>745286.33658200002</v>
      </c>
      <c r="AA11">
        <v>3.6750686326400003E-4</v>
      </c>
      <c r="AB11">
        <f t="shared" si="0"/>
        <v>-1.0567213372539408</v>
      </c>
      <c r="AC11">
        <f t="shared" si="6"/>
        <v>1.5694932356234361</v>
      </c>
      <c r="AD11">
        <f t="shared" si="7"/>
        <v>-2.6262145728773767</v>
      </c>
      <c r="AE11" s="3">
        <f t="shared" si="8"/>
        <v>7.9809777303481413</v>
      </c>
      <c r="AF11">
        <f t="shared" si="1"/>
        <v>-5.557061854788941</v>
      </c>
      <c r="AG11">
        <f t="shared" si="9"/>
        <v>-0.43288379732606685</v>
      </c>
      <c r="AH11">
        <f t="shared" si="9"/>
        <v>1.1325965128215971</v>
      </c>
      <c r="AI11">
        <f t="shared" si="12"/>
        <v>0.38220477674581477</v>
      </c>
      <c r="AJ11" s="2">
        <f t="shared" si="10"/>
        <v>0.42095593773000084</v>
      </c>
      <c r="AK11">
        <f t="shared" si="2"/>
        <v>375151.09649433335</v>
      </c>
      <c r="AL11">
        <f t="shared" si="3"/>
        <v>555202.86013150006</v>
      </c>
      <c r="AM11" s="3">
        <f t="shared" si="4"/>
        <v>-0.74483253924682147</v>
      </c>
      <c r="AN11">
        <f t="shared" si="5"/>
        <v>-0.27564569709270981</v>
      </c>
      <c r="AO11" s="3">
        <v>40798.57518375088</v>
      </c>
      <c r="AP11">
        <f t="shared" si="13"/>
        <v>1.470995298159429</v>
      </c>
      <c r="AQ11">
        <f t="shared" si="14"/>
        <v>3.8861820301573067</v>
      </c>
      <c r="AR11" s="1">
        <f t="shared" si="15"/>
        <v>-0.46055165618769789</v>
      </c>
      <c r="AS11">
        <f t="shared" si="16"/>
        <v>-3.0034089036831855</v>
      </c>
      <c r="AT11" s="1">
        <f t="shared" si="17"/>
        <v>1.0940614323466165</v>
      </c>
      <c r="AU11">
        <f t="shared" si="18"/>
        <v>9.5378175545960708</v>
      </c>
      <c r="AV11" s="2">
        <f t="shared" si="11"/>
        <v>658.73873112344756</v>
      </c>
    </row>
    <row r="12" spans="1:48" x14ac:dyDescent="0.25">
      <c r="A12">
        <v>28.5971191999</v>
      </c>
      <c r="B12">
        <v>33.803363713899998</v>
      </c>
      <c r="C12">
        <v>6.7959658671199996</v>
      </c>
      <c r="D12">
        <v>26.034053421199999</v>
      </c>
      <c r="E12">
        <v>4.0523669392599997</v>
      </c>
      <c r="F12">
        <v>7.2170103360300004</v>
      </c>
      <c r="G12">
        <v>3.2000318568599999</v>
      </c>
      <c r="H12">
        <v>0.69121646928500002</v>
      </c>
      <c r="I12">
        <v>4.8478790500200004</v>
      </c>
      <c r="J12">
        <v>1.0554020389800001</v>
      </c>
      <c r="K12">
        <v>3.4387139983699999</v>
      </c>
      <c r="L12">
        <v>0.58013518805999997</v>
      </c>
      <c r="M12">
        <v>0.62194967495800002</v>
      </c>
      <c r="N12">
        <v>1.2037716087599999</v>
      </c>
      <c r="O12">
        <v>3.8760810325800001</v>
      </c>
      <c r="P12">
        <v>10.005498787500001</v>
      </c>
      <c r="Q12">
        <v>-6.7739268683100002</v>
      </c>
      <c r="R12">
        <v>47669</v>
      </c>
      <c r="S12">
        <v>211519.75617499999</v>
      </c>
      <c r="T12">
        <v>209500.48753899999</v>
      </c>
      <c r="U12">
        <v>802910.50693100004</v>
      </c>
      <c r="V12">
        <v>1067.9011617799999</v>
      </c>
      <c r="W12">
        <v>698.22880191800004</v>
      </c>
      <c r="X12">
        <v>215972.86810299999</v>
      </c>
      <c r="Y12">
        <v>210370.51610400001</v>
      </c>
      <c r="Z12">
        <v>824871.52161199995</v>
      </c>
      <c r="AA12">
        <v>3.3777617429500001E-4</v>
      </c>
      <c r="AB12">
        <f t="shared" si="0"/>
        <v>-1.3573824484509611</v>
      </c>
      <c r="AC12">
        <f t="shared" si="6"/>
        <v>1.6299703523638815</v>
      </c>
      <c r="AD12">
        <f t="shared" si="7"/>
        <v>-2.9873528008148424</v>
      </c>
      <c r="AE12" s="3">
        <f t="shared" si="8"/>
        <v>9.0964829921638568</v>
      </c>
      <c r="AF12">
        <f t="shared" si="1"/>
        <v>-6.3601318422009614</v>
      </c>
      <c r="AG12">
        <f t="shared" si="9"/>
        <v>-0.36113822793746575</v>
      </c>
      <c r="AH12">
        <f t="shared" si="9"/>
        <v>1.1155052618157155</v>
      </c>
      <c r="AI12">
        <f t="shared" si="12"/>
        <v>0.32374408288279932</v>
      </c>
      <c r="AJ12" s="2">
        <f t="shared" si="10"/>
        <v>0.4337328660539343</v>
      </c>
      <c r="AK12">
        <f t="shared" si="2"/>
        <v>417071.63527299999</v>
      </c>
      <c r="AL12">
        <f t="shared" si="3"/>
        <v>611699.82950849994</v>
      </c>
      <c r="AM12" s="3">
        <f t="shared" si="4"/>
        <v>-0.75351970980530625</v>
      </c>
      <c r="AN12">
        <f t="shared" si="5"/>
        <v>-0.27869324964626974</v>
      </c>
      <c r="AO12" s="3">
        <v>40798.57518375088</v>
      </c>
      <c r="AP12">
        <f t="shared" si="13"/>
        <v>1.4584525263146098</v>
      </c>
      <c r="AQ12">
        <f t="shared" si="14"/>
        <v>3.8382892214688829</v>
      </c>
      <c r="AR12" s="1">
        <f t="shared" si="15"/>
        <v>-0.42492952929842154</v>
      </c>
      <c r="AS12">
        <f t="shared" si="16"/>
        <v>-3.4283384329816071</v>
      </c>
      <c r="AT12" s="1">
        <f t="shared" si="17"/>
        <v>0.97970332099661983</v>
      </c>
      <c r="AU12">
        <f t="shared" si="18"/>
        <v>10.517520875592691</v>
      </c>
      <c r="AV12" s="2">
        <f t="shared" si="11"/>
        <v>735.49600308601498</v>
      </c>
    </row>
    <row r="13" spans="1:48" x14ac:dyDescent="0.25">
      <c r="A13">
        <v>30.854626388900002</v>
      </c>
      <c r="B13">
        <v>36.4404123152</v>
      </c>
      <c r="C13">
        <v>6.7202198299300004</v>
      </c>
      <c r="D13">
        <v>29.2341901253</v>
      </c>
      <c r="E13">
        <v>4.5226451543500001</v>
      </c>
      <c r="F13">
        <v>8.3722871721000001</v>
      </c>
      <c r="G13">
        <v>3.7227226247099998</v>
      </c>
      <c r="H13">
        <v>0.70293230756799996</v>
      </c>
      <c r="I13">
        <v>5.4563797140799997</v>
      </c>
      <c r="J13">
        <v>1.1726005128799999</v>
      </c>
      <c r="K13">
        <v>3.90609142453</v>
      </c>
      <c r="L13">
        <v>0.63803288932299995</v>
      </c>
      <c r="M13">
        <v>0.76437195125000001</v>
      </c>
      <c r="N13">
        <v>1.27768533031</v>
      </c>
      <c r="O13">
        <v>3.9841644337400002</v>
      </c>
      <c r="P13">
        <v>11.0033533302</v>
      </c>
      <c r="Q13">
        <v>-7.5091758456899997</v>
      </c>
      <c r="R13">
        <v>47556</v>
      </c>
      <c r="S13">
        <v>226540.004285</v>
      </c>
      <c r="T13">
        <v>228618.291061</v>
      </c>
      <c r="U13">
        <v>859929.98653700005</v>
      </c>
      <c r="V13">
        <v>1119.90273763</v>
      </c>
      <c r="W13">
        <v>721.03796892100002</v>
      </c>
      <c r="X13">
        <v>228310.741446</v>
      </c>
      <c r="Y13">
        <v>225890.516749</v>
      </c>
      <c r="Z13">
        <v>854068.215616</v>
      </c>
      <c r="AA13">
        <v>4.0893551521199999E-4</v>
      </c>
      <c r="AB13">
        <f t="shared" si="0"/>
        <v>-2.0595318912459915</v>
      </c>
      <c r="AC13">
        <f t="shared" si="6"/>
        <v>1.6559313815255983</v>
      </c>
      <c r="AD13">
        <f t="shared" si="7"/>
        <v>-3.7154632727715899</v>
      </c>
      <c r="AE13" s="3">
        <f t="shared" si="8"/>
        <v>10.332769511837222</v>
      </c>
      <c r="AF13">
        <f t="shared" si="1"/>
        <v>-7.5612085563459912</v>
      </c>
      <c r="AG13">
        <f t="shared" si="9"/>
        <v>-0.7281104719567475</v>
      </c>
      <c r="AH13">
        <f t="shared" si="9"/>
        <v>1.2362865196733654</v>
      </c>
      <c r="AI13">
        <f t="shared" si="12"/>
        <v>0.58894961675155921</v>
      </c>
      <c r="AJ13" s="2">
        <f t="shared" si="10"/>
        <v>0.44177279741358977</v>
      </c>
      <c r="AK13">
        <f t="shared" si="2"/>
        <v>436089.82460366673</v>
      </c>
      <c r="AL13">
        <f t="shared" si="3"/>
        <v>626967.5865185</v>
      </c>
      <c r="AM13" s="3">
        <f t="shared" si="4"/>
        <v>-0.75903062693197265</v>
      </c>
      <c r="AN13">
        <f t="shared" si="5"/>
        <v>-0.28060038175465879</v>
      </c>
      <c r="AO13" s="3">
        <v>40798.57518375088</v>
      </c>
      <c r="AP13">
        <f t="shared" si="13"/>
        <v>1.4506159942722798</v>
      </c>
      <c r="AQ13">
        <f t="shared" si="14"/>
        <v>3.8087601051314892</v>
      </c>
      <c r="AR13" s="1">
        <f t="shared" si="15"/>
        <v>-0.19519751473798011</v>
      </c>
      <c r="AS13">
        <f t="shared" si="16"/>
        <v>-3.6235359477195872</v>
      </c>
      <c r="AT13" s="1">
        <f t="shared" si="17"/>
        <v>0.44185046223032903</v>
      </c>
      <c r="AU13">
        <f t="shared" si="18"/>
        <v>10.95937133782302</v>
      </c>
      <c r="AV13" s="2">
        <f t="shared" si="11"/>
        <v>808.35797727790668</v>
      </c>
    </row>
    <row r="14" spans="1:48" x14ac:dyDescent="0.25">
      <c r="A14">
        <v>32.080066029599998</v>
      </c>
      <c r="B14">
        <v>37.2815135341</v>
      </c>
      <c r="C14">
        <v>6.0233824136400003</v>
      </c>
      <c r="D14">
        <v>32.187772059300002</v>
      </c>
      <c r="E14">
        <v>5.0438835826000004</v>
      </c>
      <c r="F14">
        <v>9.4824121843999993</v>
      </c>
      <c r="G14">
        <v>4.22513238224</v>
      </c>
      <c r="H14">
        <v>0.72158282396999995</v>
      </c>
      <c r="I14">
        <v>6.1497763073999998</v>
      </c>
      <c r="J14">
        <v>1.38531311217</v>
      </c>
      <c r="K14">
        <v>4.3367702966200001</v>
      </c>
      <c r="L14">
        <v>0.707751544048</v>
      </c>
      <c r="M14">
        <v>0.90716342871699995</v>
      </c>
      <c r="N14">
        <v>1.3345295747799999</v>
      </c>
      <c r="O14">
        <v>3.7709523222999999</v>
      </c>
      <c r="P14">
        <v>12.0038689174</v>
      </c>
      <c r="Q14">
        <v>-8.3092718042500007</v>
      </c>
      <c r="R14">
        <v>47370</v>
      </c>
      <c r="S14">
        <v>233802.301595</v>
      </c>
      <c r="T14">
        <v>238485.952586</v>
      </c>
      <c r="U14">
        <v>853885.86243099999</v>
      </c>
      <c r="V14">
        <v>1125.24122713</v>
      </c>
      <c r="W14">
        <v>713.22621369199999</v>
      </c>
      <c r="X14">
        <v>233627.757296</v>
      </c>
      <c r="Y14">
        <v>234344.59031699999</v>
      </c>
      <c r="Z14">
        <v>847775.86367200001</v>
      </c>
      <c r="AA14">
        <v>3.70470956731E-4</v>
      </c>
      <c r="AB14">
        <f t="shared" si="0"/>
        <v>-3.1772879905688667</v>
      </c>
      <c r="AC14">
        <f t="shared" si="6"/>
        <v>1.6592719331412191</v>
      </c>
      <c r="AD14">
        <f t="shared" si="7"/>
        <v>-4.8365599237100856</v>
      </c>
      <c r="AE14" s="3">
        <f t="shared" si="8"/>
        <v>11.706429645419904</v>
      </c>
      <c r="AF14">
        <f t="shared" si="1"/>
        <v>-9.1792224492688668</v>
      </c>
      <c r="AG14">
        <f t="shared" si="9"/>
        <v>-1.1210966509384956</v>
      </c>
      <c r="AH14">
        <f t="shared" si="9"/>
        <v>1.3736601335826819</v>
      </c>
      <c r="AI14">
        <f t="shared" si="12"/>
        <v>0.8161383034495816</v>
      </c>
      <c r="AJ14" s="2">
        <f t="shared" si="10"/>
        <v>0.44446908167319388</v>
      </c>
      <c r="AK14">
        <f t="shared" si="2"/>
        <v>438582.73709499999</v>
      </c>
      <c r="AL14">
        <f t="shared" si="3"/>
        <v>613789.68986549997</v>
      </c>
      <c r="AM14" s="3">
        <f t="shared" si="4"/>
        <v>-0.76088654131655131</v>
      </c>
      <c r="AN14">
        <f t="shared" si="5"/>
        <v>-0.28123808099769321</v>
      </c>
      <c r="AO14" s="3">
        <v>40798.57518375088</v>
      </c>
      <c r="AP14">
        <f t="shared" si="13"/>
        <v>1.4479976141598188</v>
      </c>
      <c r="AQ14">
        <f t="shared" si="14"/>
        <v>3.7989601576081489</v>
      </c>
      <c r="AR14" s="1">
        <f t="shared" si="15"/>
        <v>-2.5692097122298814E-2</v>
      </c>
      <c r="AS14">
        <f t="shared" si="16"/>
        <v>-3.6492280448418861</v>
      </c>
      <c r="AT14" s="1">
        <f t="shared" si="17"/>
        <v>5.7804014231049541E-2</v>
      </c>
      <c r="AU14">
        <f t="shared" si="18"/>
        <v>11.017175352054069</v>
      </c>
      <c r="AV14" s="2">
        <f t="shared" si="11"/>
        <v>885.76059384810037</v>
      </c>
    </row>
    <row r="15" spans="1:48" x14ac:dyDescent="0.25">
      <c r="A15">
        <v>32.297219829100001</v>
      </c>
      <c r="B15">
        <v>36.991710400000002</v>
      </c>
      <c r="C15">
        <v>4.7463920052299997</v>
      </c>
      <c r="D15">
        <v>34.9451951295</v>
      </c>
      <c r="E15">
        <v>5.5612769104000002</v>
      </c>
      <c r="F15">
        <v>10.496966223099999</v>
      </c>
      <c r="G15">
        <v>4.6405950785499996</v>
      </c>
      <c r="H15">
        <v>0.75704675798700005</v>
      </c>
      <c r="I15">
        <v>6.9427923720800004</v>
      </c>
      <c r="J15">
        <v>1.74447341955</v>
      </c>
      <c r="K15">
        <v>4.7475119148899996</v>
      </c>
      <c r="L15">
        <v>0.76913666740300002</v>
      </c>
      <c r="M15">
        <v>1.04104722737</v>
      </c>
      <c r="N15">
        <v>1.3614108068299999</v>
      </c>
      <c r="O15">
        <v>3.2580734867599999</v>
      </c>
      <c r="P15">
        <v>13.004904844</v>
      </c>
      <c r="Q15">
        <v>-9.1673592179700005</v>
      </c>
      <c r="R15">
        <v>47131</v>
      </c>
      <c r="S15">
        <v>228554.819082</v>
      </c>
      <c r="T15">
        <v>241089.77160499999</v>
      </c>
      <c r="U15">
        <v>815491.90893999999</v>
      </c>
      <c r="V15">
        <v>1059.1459182799999</v>
      </c>
      <c r="W15">
        <v>659.87122493599998</v>
      </c>
      <c r="X15">
        <v>226541.35966399999</v>
      </c>
      <c r="Y15">
        <v>234477.51182399999</v>
      </c>
      <c r="Z15">
        <v>788489.26995600003</v>
      </c>
      <c r="AA15">
        <v>3.7955824311000001E-4</v>
      </c>
      <c r="AB15">
        <f t="shared" si="0"/>
        <v>-5.3026998397139868</v>
      </c>
      <c r="AC15">
        <f t="shared" si="6"/>
        <v>1.6291803705873067</v>
      </c>
      <c r="AD15">
        <f t="shared" si="7"/>
        <v>-6.9318802103012933</v>
      </c>
      <c r="AE15" s="3">
        <f t="shared" si="8"/>
        <v>13.410860474009127</v>
      </c>
      <c r="AF15">
        <f t="shared" si="1"/>
        <v>-11.805152261713987</v>
      </c>
      <c r="AG15">
        <f t="shared" si="9"/>
        <v>-2.0953202865912077</v>
      </c>
      <c r="AH15">
        <f t="shared" si="9"/>
        <v>1.7044308285892225</v>
      </c>
      <c r="AI15">
        <f t="shared" si="12"/>
        <v>1.2293372376545952</v>
      </c>
      <c r="AJ15" s="2">
        <f t="shared" si="10"/>
        <v>0.44201257516055953</v>
      </c>
      <c r="AK15">
        <f t="shared" si="2"/>
        <v>416502.71381466667</v>
      </c>
      <c r="AL15">
        <f t="shared" si="3"/>
        <v>557979.83421200002</v>
      </c>
      <c r="AM15" s="3">
        <f t="shared" si="4"/>
        <v>-0.75919551296561028</v>
      </c>
      <c r="AN15">
        <f t="shared" si="5"/>
        <v>-0.28065713032120482</v>
      </c>
      <c r="AO15" s="3">
        <v>40798.57518375088</v>
      </c>
      <c r="AP15">
        <f t="shared" si="13"/>
        <v>1.4503829472856433</v>
      </c>
      <c r="AQ15">
        <f t="shared" si="14"/>
        <v>3.807886525406599</v>
      </c>
      <c r="AR15" s="1">
        <f t="shared" si="15"/>
        <v>0.22670660316641431</v>
      </c>
      <c r="AS15">
        <f t="shared" si="16"/>
        <v>-3.4225214416754719</v>
      </c>
      <c r="AT15" s="1">
        <f t="shared" si="17"/>
        <v>-0.51289627469097221</v>
      </c>
      <c r="AU15">
        <f t="shared" si="18"/>
        <v>10.504279077363098</v>
      </c>
      <c r="AV15" s="2">
        <f t="shared" si="11"/>
        <v>976.41224289031788</v>
      </c>
    </row>
    <row r="16" spans="1:48" x14ac:dyDescent="0.25">
      <c r="A16">
        <v>31.505757123799999</v>
      </c>
      <c r="B16">
        <v>35.237522839699999</v>
      </c>
      <c r="C16">
        <v>3.74545402572</v>
      </c>
      <c r="D16">
        <v>37.103008866300002</v>
      </c>
      <c r="E16">
        <v>6.0356445982100002</v>
      </c>
      <c r="F16">
        <v>11.490055832199999</v>
      </c>
      <c r="G16">
        <v>4.92051588041</v>
      </c>
      <c r="H16">
        <v>0.77541323647299998</v>
      </c>
      <c r="I16">
        <v>7.7861937188899999</v>
      </c>
      <c r="J16">
        <v>2.2187828395600002</v>
      </c>
      <c r="K16">
        <v>5.0846191162399998</v>
      </c>
      <c r="L16">
        <v>0.833976773359</v>
      </c>
      <c r="M16">
        <v>1.1732949939799999</v>
      </c>
      <c r="N16">
        <v>1.41269584504</v>
      </c>
      <c r="O16">
        <v>2.5937775959899998</v>
      </c>
      <c r="P16">
        <v>14.0005303939</v>
      </c>
      <c r="Q16">
        <v>-10.1251142375</v>
      </c>
      <c r="R16">
        <v>46889</v>
      </c>
      <c r="S16">
        <v>225798.317327</v>
      </c>
      <c r="T16">
        <v>235014.86470000001</v>
      </c>
      <c r="U16">
        <v>756413.51777999999</v>
      </c>
      <c r="V16">
        <v>955.35358659999997</v>
      </c>
      <c r="W16">
        <v>583.81509697800004</v>
      </c>
      <c r="X16">
        <v>215978.034911</v>
      </c>
      <c r="Y16">
        <v>226212.34869499999</v>
      </c>
      <c r="Z16">
        <v>702892.83074300003</v>
      </c>
      <c r="AA16">
        <v>3.31239202782E-4</v>
      </c>
      <c r="AB16">
        <f t="shared" si="0"/>
        <v>-6.403433079926435</v>
      </c>
      <c r="AC16">
        <f t="shared" si="6"/>
        <v>1.5792516072617018</v>
      </c>
      <c r="AD16">
        <f t="shared" si="7"/>
        <v>-7.9826846871881365</v>
      </c>
      <c r="AE16" s="3">
        <f t="shared" si="8"/>
        <v>14.764778428725549</v>
      </c>
      <c r="AF16">
        <f t="shared" si="1"/>
        <v>-13.403698276876435</v>
      </c>
      <c r="AG16">
        <f t="shared" si="9"/>
        <v>-1.0508044768868432</v>
      </c>
      <c r="AH16">
        <f t="shared" si="9"/>
        <v>1.3539179547164224</v>
      </c>
      <c r="AI16">
        <f t="shared" si="12"/>
        <v>0.77612123631740582</v>
      </c>
      <c r="AJ16" s="2">
        <f t="shared" si="10"/>
        <v>0.43456075696068175</v>
      </c>
      <c r="AK16">
        <f t="shared" si="2"/>
        <v>381694.40478300001</v>
      </c>
      <c r="AL16">
        <f t="shared" si="3"/>
        <v>481797.63894000003</v>
      </c>
      <c r="AM16" s="3">
        <f t="shared" si="4"/>
        <v>-0.75408558678972093</v>
      </c>
      <c r="AN16">
        <f t="shared" si="5"/>
        <v>-0.27889001452943801</v>
      </c>
      <c r="AO16" s="3">
        <v>40798.57518375088</v>
      </c>
      <c r="AP16">
        <f t="shared" si="13"/>
        <v>1.4576435805439203</v>
      </c>
      <c r="AQ16">
        <f t="shared" si="14"/>
        <v>3.8352271151267998</v>
      </c>
      <c r="AR16" s="1">
        <f t="shared" si="15"/>
        <v>0.35329426396972924</v>
      </c>
      <c r="AS16">
        <f t="shared" si="16"/>
        <v>-3.0692271777057427</v>
      </c>
      <c r="AT16" s="1">
        <f t="shared" si="17"/>
        <v>-0.81299164342558139</v>
      </c>
      <c r="AU16">
        <f t="shared" si="18"/>
        <v>9.6912874339375161</v>
      </c>
      <c r="AV16" s="2">
        <f t="shared" si="11"/>
        <v>1013.9586074513988</v>
      </c>
    </row>
    <row r="17" spans="1:48" x14ac:dyDescent="0.25">
      <c r="A17">
        <v>32.253108226000002</v>
      </c>
      <c r="B17">
        <v>35.198777792100003</v>
      </c>
      <c r="C17">
        <v>3.4338943495400001</v>
      </c>
      <c r="D17">
        <v>39.5598453088</v>
      </c>
      <c r="E17">
        <v>6.3692573139600004</v>
      </c>
      <c r="F17">
        <v>12.413049132499999</v>
      </c>
      <c r="G17">
        <v>5.2346947762499996</v>
      </c>
      <c r="H17">
        <v>0.78313690683199999</v>
      </c>
      <c r="I17">
        <v>8.5837736745599997</v>
      </c>
      <c r="J17">
        <v>2.5551656405999998</v>
      </c>
      <c r="K17">
        <v>5.4564493162899996</v>
      </c>
      <c r="L17">
        <v>0.91470179258700002</v>
      </c>
      <c r="M17">
        <v>1.3055400960700001</v>
      </c>
      <c r="N17">
        <v>1.41102643098</v>
      </c>
      <c r="O17">
        <v>2.36938294651</v>
      </c>
      <c r="P17">
        <v>15.0009113362</v>
      </c>
      <c r="Q17">
        <v>-11.0091578543</v>
      </c>
      <c r="R17">
        <v>46748</v>
      </c>
      <c r="S17">
        <v>226600.29675199999</v>
      </c>
      <c r="T17">
        <v>234100.927027</v>
      </c>
      <c r="U17">
        <v>726606.26988799998</v>
      </c>
      <c r="V17">
        <v>983.58701376299996</v>
      </c>
      <c r="W17">
        <v>591.053154393</v>
      </c>
      <c r="X17">
        <v>220944.577651</v>
      </c>
      <c r="Y17">
        <v>229879.47652299999</v>
      </c>
      <c r="Z17">
        <v>713904.38613300002</v>
      </c>
      <c r="AA17">
        <v>4.2536453790699999E-4</v>
      </c>
      <c r="AB17">
        <f t="shared" si="0"/>
        <v>-6.8663253380735645</v>
      </c>
      <c r="AC17">
        <f t="shared" si="6"/>
        <v>1.5888945238585055</v>
      </c>
      <c r="AD17">
        <f t="shared" si="7"/>
        <v>-8.4552198619320702</v>
      </c>
      <c r="AE17" s="3">
        <f t="shared" si="8"/>
        <v>15.921140958958379</v>
      </c>
      <c r="AF17">
        <f t="shared" si="1"/>
        <v>-14.366781006173564</v>
      </c>
      <c r="AG17">
        <f t="shared" si="9"/>
        <v>-0.47253517474393369</v>
      </c>
      <c r="AH17">
        <f t="shared" si="9"/>
        <v>1.1563625302328298</v>
      </c>
      <c r="AI17">
        <f t="shared" si="12"/>
        <v>0.40863929986454189</v>
      </c>
      <c r="AJ17" s="2">
        <f t="shared" si="10"/>
        <v>0.43070722447720716</v>
      </c>
      <c r="AK17">
        <f t="shared" si="2"/>
        <v>388242.81343566667</v>
      </c>
      <c r="AL17">
        <f t="shared" si="3"/>
        <v>488492.35904600006</v>
      </c>
      <c r="AM17" s="3">
        <f t="shared" si="4"/>
        <v>-0.75145473605449731</v>
      </c>
      <c r="AN17">
        <f t="shared" si="5"/>
        <v>-0.27797340777508867</v>
      </c>
      <c r="AO17" s="3">
        <v>40798.57518375088</v>
      </c>
      <c r="AP17">
        <f t="shared" si="13"/>
        <v>1.461412835230103</v>
      </c>
      <c r="AQ17">
        <f t="shared" si="14"/>
        <v>3.8495223449663918</v>
      </c>
      <c r="AR17" s="1">
        <f t="shared" si="15"/>
        <v>-6.606236409583767E-2</v>
      </c>
      <c r="AS17">
        <f t="shared" si="16"/>
        <v>-3.1352895418015803</v>
      </c>
      <c r="AT17" s="1">
        <f t="shared" si="17"/>
        <v>0.15338113767658354</v>
      </c>
      <c r="AU17">
        <f t="shared" si="18"/>
        <v>9.8446685716141005</v>
      </c>
      <c r="AV17" s="2">
        <f t="shared" si="11"/>
        <v>1059.6112910714935</v>
      </c>
    </row>
    <row r="18" spans="1:48" x14ac:dyDescent="0.25">
      <c r="A18">
        <v>31.807406181800001</v>
      </c>
      <c r="B18">
        <v>33.739155566100003</v>
      </c>
      <c r="C18">
        <v>3.5706375157800001</v>
      </c>
      <c r="D18">
        <v>41.572033603199998</v>
      </c>
      <c r="E18">
        <v>6.6599276557299998</v>
      </c>
      <c r="F18">
        <v>13.2834423961</v>
      </c>
      <c r="G18">
        <v>5.4444699743999996</v>
      </c>
      <c r="H18">
        <v>0.79893115098</v>
      </c>
      <c r="I18">
        <v>9.6582714071200009</v>
      </c>
      <c r="J18">
        <v>3.0942455187100002</v>
      </c>
      <c r="K18">
        <v>5.8066868006899997</v>
      </c>
      <c r="L18">
        <v>0.98410913602899996</v>
      </c>
      <c r="M18">
        <v>1.4328215630300001</v>
      </c>
      <c r="N18">
        <v>1.4315169750700001</v>
      </c>
      <c r="O18">
        <v>1.8598728950300001</v>
      </c>
      <c r="P18">
        <v>16.003124712599998</v>
      </c>
      <c r="Q18">
        <v>-11.960316150200001</v>
      </c>
      <c r="R18">
        <v>46561</v>
      </c>
      <c r="S18">
        <v>218577.81041100001</v>
      </c>
      <c r="T18">
        <v>228086.32405699999</v>
      </c>
      <c r="U18">
        <v>681432.63962499995</v>
      </c>
      <c r="V18">
        <v>923.14486265599999</v>
      </c>
      <c r="W18">
        <v>544.14529422800001</v>
      </c>
      <c r="X18">
        <v>213763.750546</v>
      </c>
      <c r="Y18">
        <v>223720.61459899999</v>
      </c>
      <c r="Z18">
        <v>661650.27997599996</v>
      </c>
      <c r="AA18">
        <v>4.4357272253400001E-4</v>
      </c>
      <c r="AB18">
        <f t="shared" si="0"/>
        <v>-7.8129003470491121</v>
      </c>
      <c r="AC18">
        <f t="shared" si="6"/>
        <v>1.5562103213068299</v>
      </c>
      <c r="AD18">
        <f t="shared" si="7"/>
        <v>-9.3691106683559422</v>
      </c>
      <c r="AE18" s="3">
        <f t="shared" si="8"/>
        <v>17.233131929956755</v>
      </c>
      <c r="AF18">
        <f t="shared" si="1"/>
        <v>-15.814462703349111</v>
      </c>
      <c r="AG18">
        <f t="shared" si="9"/>
        <v>-0.91389080642387199</v>
      </c>
      <c r="AH18">
        <f t="shared" si="9"/>
        <v>1.3119909709983766</v>
      </c>
      <c r="AI18">
        <f t="shared" si="12"/>
        <v>0.69656790833585913</v>
      </c>
      <c r="AJ18" s="2">
        <f t="shared" si="10"/>
        <v>0.42852479015426859</v>
      </c>
      <c r="AK18">
        <f t="shared" si="2"/>
        <v>366378.21504033334</v>
      </c>
      <c r="AL18">
        <f t="shared" si="3"/>
        <v>442908.0974035</v>
      </c>
      <c r="AM18" s="3">
        <f t="shared" si="4"/>
        <v>-0.74996826054176313</v>
      </c>
      <c r="AN18">
        <f t="shared" si="5"/>
        <v>-0.27745346311550806</v>
      </c>
      <c r="AO18" s="3">
        <v>40798.57518375088</v>
      </c>
      <c r="AP18">
        <f t="shared" si="13"/>
        <v>1.4635519513705091</v>
      </c>
      <c r="AQ18">
        <f t="shared" si="14"/>
        <v>3.8576663285348212</v>
      </c>
      <c r="AR18" s="1">
        <f t="shared" si="15"/>
        <v>0.21981316973443407</v>
      </c>
      <c r="AS18">
        <f t="shared" si="16"/>
        <v>-2.9154763720671464</v>
      </c>
      <c r="AT18" s="1">
        <f t="shared" si="17"/>
        <v>-0.51295321714130371</v>
      </c>
      <c r="AU18">
        <f t="shared" si="18"/>
        <v>9.3317153544727969</v>
      </c>
      <c r="AV18" s="2">
        <f t="shared" si="11"/>
        <v>1090.6217468023619</v>
      </c>
    </row>
    <row r="19" spans="1:48" x14ac:dyDescent="0.25">
      <c r="A19">
        <v>31.567336453999999</v>
      </c>
      <c r="B19">
        <v>32.485940369700003</v>
      </c>
      <c r="C19">
        <v>4.6126702960800001</v>
      </c>
      <c r="D19">
        <v>43.423804037300002</v>
      </c>
      <c r="E19">
        <v>6.9458944597499999</v>
      </c>
      <c r="F19">
        <v>14.063306086100001</v>
      </c>
      <c r="G19">
        <v>5.6836922321500003</v>
      </c>
      <c r="H19">
        <v>0.80890892131900005</v>
      </c>
      <c r="I19">
        <v>10.704944107099999</v>
      </c>
      <c r="J19">
        <v>3.59349200099</v>
      </c>
      <c r="K19">
        <v>6.1411877159700001</v>
      </c>
      <c r="L19">
        <v>1.0572155842299999</v>
      </c>
      <c r="M19">
        <v>1.5207691190499999</v>
      </c>
      <c r="N19">
        <v>1.52942089103</v>
      </c>
      <c r="O19">
        <v>1.4872971853700001</v>
      </c>
      <c r="P19">
        <v>17.002952123699998</v>
      </c>
      <c r="Q19">
        <v>-12.8575838207</v>
      </c>
      <c r="R19">
        <v>46424</v>
      </c>
      <c r="S19">
        <v>210860.407489</v>
      </c>
      <c r="T19">
        <v>218146.19915299999</v>
      </c>
      <c r="U19">
        <v>625525.84829300002</v>
      </c>
      <c r="V19">
        <v>896.17844827700003</v>
      </c>
      <c r="W19">
        <v>518.70609070800003</v>
      </c>
      <c r="X19">
        <v>210366.048683</v>
      </c>
      <c r="Y19">
        <v>219920.12030000001</v>
      </c>
      <c r="Z19">
        <v>634009.59875200002</v>
      </c>
      <c r="AA19">
        <v>4.32009849036E-4</v>
      </c>
      <c r="AB19">
        <f t="shared" si="0"/>
        <v>-8.4108845215175485</v>
      </c>
    </row>
    <row r="20" spans="1:48" x14ac:dyDescent="0.25">
      <c r="A20">
        <v>31.4068883148</v>
      </c>
      <c r="B20">
        <v>31.539177779999999</v>
      </c>
      <c r="C20">
        <v>5.1617098645399997</v>
      </c>
      <c r="D20">
        <v>45.151164012000002</v>
      </c>
      <c r="E20">
        <v>7.2710737325199997</v>
      </c>
      <c r="F20">
        <v>15.090909175</v>
      </c>
      <c r="G20">
        <v>5.8937344281800002</v>
      </c>
      <c r="H20">
        <v>0.81794738788099997</v>
      </c>
      <c r="I20">
        <v>11.6612437698</v>
      </c>
      <c r="J20">
        <v>3.9983916831099999</v>
      </c>
      <c r="K20">
        <v>6.4829361845699998</v>
      </c>
      <c r="L20">
        <v>1.12169997628</v>
      </c>
      <c r="M20">
        <v>1.6752168165100001</v>
      </c>
      <c r="N20">
        <v>1.5145030109299999</v>
      </c>
      <c r="O20">
        <v>1.1686339325499999</v>
      </c>
      <c r="P20">
        <v>18.004017867400002</v>
      </c>
      <c r="Q20">
        <v>-13.748687330399999</v>
      </c>
      <c r="R20">
        <v>46301</v>
      </c>
      <c r="S20">
        <v>214233.44507099999</v>
      </c>
      <c r="T20">
        <v>222233.79546600001</v>
      </c>
      <c r="U20">
        <v>643368.643346</v>
      </c>
      <c r="V20">
        <v>869.38744923800004</v>
      </c>
      <c r="W20">
        <v>494.17590380600001</v>
      </c>
      <c r="X20">
        <v>208029.33286900001</v>
      </c>
      <c r="Y20">
        <v>216417.059213</v>
      </c>
      <c r="Z20">
        <v>607747.35026099999</v>
      </c>
      <c r="AA20">
        <v>4.2318884241900002E-4</v>
      </c>
      <c r="AB20">
        <f t="shared" si="0"/>
        <v>-8.9525746769235415</v>
      </c>
    </row>
    <row r="21" spans="1:48" x14ac:dyDescent="0.25">
      <c r="A21">
        <v>31.270712094699999</v>
      </c>
      <c r="B21">
        <v>30.798563620900001</v>
      </c>
      <c r="C21">
        <v>5.3148090465999998</v>
      </c>
      <c r="D21">
        <v>46.973689304899999</v>
      </c>
      <c r="E21">
        <v>7.6386929031899999</v>
      </c>
      <c r="F21">
        <v>15.981583128</v>
      </c>
      <c r="G21">
        <v>6.2329871578500002</v>
      </c>
      <c r="H21">
        <v>0.824322696094</v>
      </c>
      <c r="I21">
        <v>12.677987868100001</v>
      </c>
      <c r="J21">
        <v>4.38901008778</v>
      </c>
      <c r="K21">
        <v>6.8250259177699997</v>
      </c>
      <c r="L21">
        <v>1.1937848014300001</v>
      </c>
      <c r="M21">
        <v>1.8236021097099999</v>
      </c>
      <c r="N21">
        <v>1.49354926874</v>
      </c>
      <c r="O21">
        <v>0.87149622243900005</v>
      </c>
      <c r="P21">
        <v>19.001264907900001</v>
      </c>
      <c r="Q21">
        <v>-14.5815202651</v>
      </c>
      <c r="R21">
        <v>46198</v>
      </c>
      <c r="S21">
        <v>212252.56171499999</v>
      </c>
      <c r="T21">
        <v>215686.979555</v>
      </c>
      <c r="U21">
        <v>612045.87446900003</v>
      </c>
      <c r="V21">
        <v>850.76181521299998</v>
      </c>
      <c r="W21">
        <v>475.86054264400002</v>
      </c>
      <c r="X21">
        <v>205766.21985200001</v>
      </c>
      <c r="Y21">
        <v>213346.813444</v>
      </c>
      <c r="Z21">
        <v>587721.73777799995</v>
      </c>
      <c r="AA21">
        <v>4.0160780345100002E-4</v>
      </c>
      <c r="AB21">
        <f t="shared" si="0"/>
        <v>-9.3346573756835518</v>
      </c>
    </row>
    <row r="22" spans="1:48" x14ac:dyDescent="0.25">
      <c r="A22">
        <v>31.137649633700001</v>
      </c>
      <c r="B22">
        <v>29.8525109323</v>
      </c>
      <c r="C22">
        <v>5.7672828417700002</v>
      </c>
      <c r="D22">
        <v>48.577521288299998</v>
      </c>
      <c r="E22">
        <v>7.9172424564100004</v>
      </c>
      <c r="F22">
        <v>16.8952412786</v>
      </c>
      <c r="G22">
        <v>6.2013921704200001</v>
      </c>
      <c r="H22">
        <v>0.83257688879400005</v>
      </c>
      <c r="I22">
        <v>13.6540466156</v>
      </c>
      <c r="J22">
        <v>4.8731026059699998</v>
      </c>
      <c r="K22">
        <v>7.1574157777799998</v>
      </c>
      <c r="L22">
        <v>1.26837116791</v>
      </c>
      <c r="M22">
        <v>1.9645451168500001</v>
      </c>
      <c r="N22">
        <v>1.47091371811</v>
      </c>
      <c r="O22">
        <v>0.65630271001399998</v>
      </c>
      <c r="P22">
        <v>20.0032662835</v>
      </c>
      <c r="Q22">
        <v>-15.4733404056</v>
      </c>
      <c r="R22">
        <v>46116</v>
      </c>
      <c r="S22">
        <v>207944.37594100001</v>
      </c>
      <c r="T22">
        <v>211161.277657</v>
      </c>
      <c r="U22">
        <v>578399.28490700002</v>
      </c>
      <c r="V22">
        <v>824.38260544800005</v>
      </c>
      <c r="W22">
        <v>452.87695105300003</v>
      </c>
      <c r="X22">
        <v>202795.88824900001</v>
      </c>
      <c r="Y22">
        <v>210695.363648</v>
      </c>
      <c r="Z22">
        <v>563066.93806499999</v>
      </c>
      <c r="AA22">
        <v>4.1312977464099998E-4</v>
      </c>
      <c r="AB22">
        <f t="shared" si="0"/>
        <v>-9.8293447096183151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2016-01-25T10:26:08Z</dcterms:created>
  <dcterms:modified xsi:type="dcterms:W3CDTF">2016-02-12T11:13:29Z</dcterms:modified>
  <dc:language>en-US</dc:language>
</cp:coreProperties>
</file>