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" i="1"/>
  <c r="AK2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2" i="1" s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P3" i="1"/>
  <c r="AJ3" i="1" s="1"/>
  <c r="AM3" i="1" s="1"/>
  <c r="AL18" i="1" l="1"/>
  <c r="AK18" i="1"/>
  <c r="AP18" i="1" s="1"/>
  <c r="AQ18" i="1" s="1"/>
  <c r="AF18" i="1"/>
  <c r="AC18" i="1"/>
  <c r="AD18" i="1" s="1"/>
  <c r="AL17" i="1"/>
  <c r="AK17" i="1"/>
  <c r="AP17" i="1" s="1"/>
  <c r="AQ17" i="1" s="1"/>
  <c r="AF17" i="1"/>
  <c r="AH18" i="1"/>
  <c r="AC17" i="1"/>
  <c r="AD17" i="1" s="1"/>
  <c r="AL16" i="1"/>
  <c r="AK16" i="1"/>
  <c r="AP16" i="1" s="1"/>
  <c r="AQ16" i="1" s="1"/>
  <c r="AF16" i="1"/>
  <c r="AC16" i="1"/>
  <c r="AD16" i="1" s="1"/>
  <c r="AL15" i="1"/>
  <c r="AK15" i="1"/>
  <c r="AP15" i="1" s="1"/>
  <c r="AQ15" i="1" s="1"/>
  <c r="AF15" i="1"/>
  <c r="AH16" i="1"/>
  <c r="AC15" i="1"/>
  <c r="AD15" i="1" s="1"/>
  <c r="AL14" i="1"/>
  <c r="AK14" i="1"/>
  <c r="AP14" i="1" s="1"/>
  <c r="AQ14" i="1" s="1"/>
  <c r="AF14" i="1"/>
  <c r="AH14" i="1"/>
  <c r="AC14" i="1"/>
  <c r="AD14" i="1" s="1"/>
  <c r="AL13" i="1"/>
  <c r="AK13" i="1"/>
  <c r="AF13" i="1"/>
  <c r="AH13" i="1"/>
  <c r="AC13" i="1"/>
  <c r="AD13" i="1" s="1"/>
  <c r="AL12" i="1"/>
  <c r="AK12" i="1"/>
  <c r="AP12" i="1" s="1"/>
  <c r="AQ12" i="1" s="1"/>
  <c r="AF12" i="1"/>
  <c r="AH12" i="1"/>
  <c r="AD12" i="1"/>
  <c r="AC12" i="1"/>
  <c r="AL11" i="1"/>
  <c r="AK11" i="1"/>
  <c r="AF11" i="1"/>
  <c r="AD11" i="1"/>
  <c r="AC11" i="1"/>
  <c r="AL10" i="1"/>
  <c r="AK10" i="1"/>
  <c r="AP10" i="1" s="1"/>
  <c r="AQ10" i="1" s="1"/>
  <c r="AF10" i="1"/>
  <c r="AH10" i="1"/>
  <c r="AD10" i="1"/>
  <c r="AC10" i="1"/>
  <c r="AL9" i="1"/>
  <c r="AK9" i="1"/>
  <c r="AF9" i="1"/>
  <c r="AD9" i="1"/>
  <c r="AC9" i="1"/>
  <c r="AL8" i="1"/>
  <c r="AK8" i="1"/>
  <c r="AP8" i="1" s="1"/>
  <c r="AQ8" i="1" s="1"/>
  <c r="AF8" i="1"/>
  <c r="AH8" i="1"/>
  <c r="AD8" i="1"/>
  <c r="AC8" i="1"/>
  <c r="AL7" i="1"/>
  <c r="AK7" i="1"/>
  <c r="AF7" i="1"/>
  <c r="AD7" i="1"/>
  <c r="AC7" i="1"/>
  <c r="AL6" i="1"/>
  <c r="AK6" i="1"/>
  <c r="AP6" i="1" s="1"/>
  <c r="AQ6" i="1" s="1"/>
  <c r="AF6" i="1"/>
  <c r="AH6" i="1"/>
  <c r="AC6" i="1"/>
  <c r="AD6" i="1" s="1"/>
  <c r="AL5" i="1"/>
  <c r="AK5" i="1"/>
  <c r="AF5" i="1"/>
  <c r="AH5" i="1"/>
  <c r="AC5" i="1"/>
  <c r="AD5" i="1" s="1"/>
  <c r="AL4" i="1"/>
  <c r="AK4" i="1"/>
  <c r="AP4" i="1" s="1"/>
  <c r="AQ4" i="1" s="1"/>
  <c r="AF4" i="1"/>
  <c r="AH4" i="1"/>
  <c r="AC4" i="1"/>
  <c r="AD4" i="1" s="1"/>
  <c r="AL3" i="1"/>
  <c r="AK3" i="1"/>
  <c r="AF3" i="1"/>
  <c r="AH3" i="1"/>
  <c r="AC3" i="1"/>
  <c r="AD3" i="1" s="1"/>
  <c r="AN2" i="1"/>
  <c r="AL2" i="1"/>
  <c r="AF2" i="1"/>
  <c r="AC2" i="1"/>
  <c r="AD2" i="1" l="1"/>
  <c r="AG3" i="1" s="1"/>
  <c r="AI3" i="1" s="1"/>
  <c r="AO2" i="1"/>
  <c r="AI6" i="1"/>
  <c r="AI4" i="1"/>
  <c r="AI14" i="1"/>
  <c r="AI10" i="1"/>
  <c r="AI18" i="1"/>
  <c r="AI8" i="1"/>
  <c r="AI13" i="1"/>
  <c r="AI16" i="1"/>
  <c r="AN4" i="1"/>
  <c r="AT4" i="1" s="1"/>
  <c r="AN10" i="1"/>
  <c r="AR10" i="1" s="1"/>
  <c r="AN14" i="1"/>
  <c r="AR14" i="1" s="1"/>
  <c r="AI5" i="1"/>
  <c r="AI12" i="1"/>
  <c r="AN6" i="1"/>
  <c r="AR6" i="1" s="1"/>
  <c r="AQ3" i="1"/>
  <c r="AP5" i="1"/>
  <c r="AQ5" i="1" s="1"/>
  <c r="AP7" i="1"/>
  <c r="AQ7" i="1" s="1"/>
  <c r="AP9" i="1"/>
  <c r="AQ9" i="1" s="1"/>
  <c r="AP11" i="1"/>
  <c r="AQ11" i="1" s="1"/>
  <c r="AP13" i="1"/>
  <c r="AQ13" i="1" s="1"/>
  <c r="AH7" i="1"/>
  <c r="AI7" i="1" s="1"/>
  <c r="AH9" i="1"/>
  <c r="AI9" i="1" s="1"/>
  <c r="AH11" i="1"/>
  <c r="AI11" i="1" s="1"/>
  <c r="AH15" i="1"/>
  <c r="AH17" i="1"/>
  <c r="AI17" i="1" s="1"/>
  <c r="AR4" i="1" l="1"/>
  <c r="AT14" i="1"/>
  <c r="AT10" i="1"/>
  <c r="AT6" i="1"/>
  <c r="AN17" i="1"/>
  <c r="AR17" i="1" s="1"/>
  <c r="AN11" i="1"/>
  <c r="AT11" i="1" s="1"/>
  <c r="AN9" i="1"/>
  <c r="AT9" i="1" s="1"/>
  <c r="AN13" i="1"/>
  <c r="AR13" i="1" s="1"/>
  <c r="AN12" i="1"/>
  <c r="AR12" i="1" s="1"/>
  <c r="AN8" i="1"/>
  <c r="AR8" i="1" s="1"/>
  <c r="AN5" i="1"/>
  <c r="AT5" i="1" s="1"/>
  <c r="AN7" i="1"/>
  <c r="AR7" i="1" s="1"/>
  <c r="AN16" i="1"/>
  <c r="AT16" i="1" s="1"/>
  <c r="AN3" i="1"/>
  <c r="AT3" i="1" s="1"/>
  <c r="AU3" i="1" s="1"/>
  <c r="AU4" i="1" s="1"/>
  <c r="AN18" i="1"/>
  <c r="AT18" i="1" s="1"/>
  <c r="AI15" i="1"/>
  <c r="AR18" i="1" l="1"/>
  <c r="AR11" i="1"/>
  <c r="AT8" i="1"/>
  <c r="AR16" i="1"/>
  <c r="AT7" i="1"/>
  <c r="AT17" i="1"/>
  <c r="AT13" i="1"/>
  <c r="AR5" i="1"/>
  <c r="AT12" i="1"/>
  <c r="AR9" i="1"/>
  <c r="AR3" i="1"/>
  <c r="AS3" i="1" s="1"/>
  <c r="AS4" i="1" s="1"/>
  <c r="AU5" i="1"/>
  <c r="AU6" i="1" s="1"/>
  <c r="AN15" i="1"/>
  <c r="AT15" i="1" s="1"/>
  <c r="AR15" i="1" l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15" i="1" l="1"/>
  <c r="AS16" i="1" s="1"/>
  <c r="AS17" i="1" s="1"/>
  <c r="AS18" i="1" s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<sst xmlns="http://schemas.openxmlformats.org/spreadsheetml/2006/main" count="48" uniqueCount="48">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</sst>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K1" zoomScaleNormal="100" workbookViewId="0">
      <selection activeCell="AV3" sqref="AV3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5" width="12.77734375"/>
    <col min="16" max="16" width="13.77734375"/>
    <col min="17" max="17" width="14.33203125"/>
    <col min="18" max="18" width="6.44140625"/>
    <col min="19" max="26" width="13.77734375"/>
    <col min="27" max="27" width="12.777343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3" width="8.88671875" customWidth="1"/>
    <col min="44" max="44" width="12.44140625" customWidth="1"/>
    <col min="45" max="45" width="11.21875" customWidth="1"/>
    <col min="48" max="48" width="13.33203125" customWidth="1"/>
    <col min="49" max="1028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46</v>
      </c>
      <c r="AF1" t="s">
        <v>30</v>
      </c>
      <c r="AG1" t="s">
        <v>31</v>
      </c>
      <c r="AH1" t="s">
        <v>32</v>
      </c>
      <c r="AI1" t="s">
        <v>33</v>
      </c>
      <c r="AJ1" t="s">
        <v>44</v>
      </c>
      <c r="AK1" t="s">
        <v>34</v>
      </c>
      <c r="AL1" t="s">
        <v>35</v>
      </c>
      <c r="AM1" t="s">
        <v>45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47</v>
      </c>
    </row>
    <row r="2" spans="1:48" x14ac:dyDescent="0.25">
      <c r="A2">
        <v>0.160598911058</v>
      </c>
      <c r="B2">
        <v>0.23247427876599999</v>
      </c>
      <c r="C2">
        <v>0.11177015168899999</v>
      </c>
      <c r="D2">
        <v>3.2205816012099999E-3</v>
      </c>
      <c r="E2">
        <v>1.01649155461E-2</v>
      </c>
      <c r="F2">
        <v>8.3971406922700003E-5</v>
      </c>
      <c r="G2">
        <v>1.9124270631399999E-4</v>
      </c>
      <c r="H2">
        <v>0.66639920393499996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S2">
        <v>1361.1695950999999</v>
      </c>
      <c r="T2">
        <v>1310.5665829100001</v>
      </c>
      <c r="U2">
        <v>4858.0492017500001</v>
      </c>
      <c r="V2">
        <v>5.6397904483200003</v>
      </c>
      <c r="W2">
        <v>4.2122077073200002</v>
      </c>
      <c r="X2">
        <v>1378.8087566700001</v>
      </c>
      <c r="Y2">
        <v>1334.9126763199999</v>
      </c>
      <c r="Z2">
        <v>4832.7029428899996</v>
      </c>
      <c r="AA2">
        <v>2.08505185138E-3</v>
      </c>
      <c r="AB2">
        <f t="shared" ref="AB2:AB22" si="0">-100*((H2+1)/(0.6663992+1)-1)</f>
        <v>-2.36137909226386E-7</v>
      </c>
      <c r="AC2">
        <f>0.0762*AK2^0.2606-0.5912</f>
        <v>-4.8505320644575134E-3</v>
      </c>
      <c r="AD2">
        <f>AB2-AC2</f>
        <v>4.850295926548287E-3</v>
      </c>
      <c r="AE2" s="1">
        <f>P2-AB2/3-2*(1.35*(AK2/3255000)^-0.0723)*(1+0.33)/(9*(1-2*0.33))</f>
        <v>-1.9700923031221818</v>
      </c>
      <c r="AF2">
        <f t="shared" ref="AF2:AF18" si="1">AB2-P2/2</f>
        <v>-2.36137909226386E-7</v>
      </c>
      <c r="AJ2" t="e">
        <f>(( 1.588*EXP(-0.0005387*53))^2-AP2^2)/(2*AP2)+0.4</f>
        <v>#DIV/0!</v>
      </c>
      <c r="AK2">
        <f t="shared" ref="AK2:AK18" si="2">(X2+Y2+Z2)/3</f>
        <v>2515.4747919599999</v>
      </c>
      <c r="AL2">
        <f t="shared" ref="AL2:AL18" si="3">Z2-(Y2+X2)/2</f>
        <v>3475.8422263949997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Q2">
        <v>5.25</v>
      </c>
      <c r="AS2">
        <v>0</v>
      </c>
      <c r="AU2">
        <v>0</v>
      </c>
      <c r="AV2">
        <f>(AQ2*X2-2*X2*(1-0.01*P2-2*0.01*AF2)/(-0.08/0.4*0.01*P2-(2*0.08/0.4+3)*0.01*AF2+1+0.08/0.4)+4*53000*(-0.4*0.01*AF2-0.08*0.01*P2)/((1-2*0.01*AF2)*0.4*0.08))/1000</f>
        <v>4.9407376402441345</v>
      </c>
    </row>
    <row r="3" spans="1:48" s="1" customFormat="1" x14ac:dyDescent="0.25">
      <c r="A3" s="1">
        <v>0.508269369114</v>
      </c>
      <c r="B3" s="1">
        <v>0.738698499083</v>
      </c>
      <c r="C3" s="1">
        <v>0.421484377533</v>
      </c>
      <c r="D3" s="1">
        <v>1.5013259073199999E-2</v>
      </c>
      <c r="E3" s="1">
        <v>2.3387213614000001E-2</v>
      </c>
      <c r="F3" s="1">
        <v>4.3996024790400002E-3</v>
      </c>
      <c r="G3" s="1">
        <v>7.1927789310899997E-3</v>
      </c>
      <c r="H3" s="1">
        <v>0.66399543185400001</v>
      </c>
      <c r="I3" s="1">
        <v>0.112944632931</v>
      </c>
      <c r="J3" s="1">
        <v>7.6291910633599996E-2</v>
      </c>
      <c r="K3" s="1">
        <v>2.88955635048E-2</v>
      </c>
      <c r="L3" s="1">
        <v>3.64782368856E-2</v>
      </c>
      <c r="M3" s="1">
        <v>6.5848467770900004E-2</v>
      </c>
      <c r="N3" s="1">
        <v>0.102771104271</v>
      </c>
      <c r="O3" s="1">
        <v>9.5390499637699994E-2</v>
      </c>
      <c r="P3" s="1">
        <v>0.65193792854100008</v>
      </c>
      <c r="Q3" s="1">
        <v>-0.39043115332</v>
      </c>
      <c r="R3" s="1">
        <v>47684</v>
      </c>
      <c r="S3" s="1">
        <v>3977.7896006199999</v>
      </c>
      <c r="T3" s="1">
        <v>3903.2159828600002</v>
      </c>
      <c r="U3" s="1">
        <v>14105.058251099999</v>
      </c>
      <c r="V3" s="1">
        <v>16.4209072582</v>
      </c>
      <c r="W3" s="1">
        <v>12.2213842794</v>
      </c>
      <c r="X3" s="1">
        <v>4073.1314121700002</v>
      </c>
      <c r="Y3" s="1">
        <v>3971.22207149</v>
      </c>
      <c r="Z3" s="1">
        <v>14063.397295000001</v>
      </c>
      <c r="AA3" s="1">
        <v>9.9885671477999995E-4</v>
      </c>
      <c r="AB3" s="1">
        <f t="shared" si="0"/>
        <v>0.14424923787768051</v>
      </c>
      <c r="AC3" s="1">
        <f t="shared" ref="AC3:AC18" si="6">0.0762*AK3^0.2606-0.5912</f>
        <v>0.18469952273342194</v>
      </c>
      <c r="AD3" s="1">
        <f t="shared" ref="AD3:AD18" si="7">AB3-AC3</f>
        <v>-4.0450284855741425E-2</v>
      </c>
      <c r="AE3" s="1">
        <f t="shared" ref="AE3:AE18" si="8">P3-AB3/3-2*(1.35*(AK3/3255000)^-0.0723)*(1+0.33)/(9*(1-2*0.33))</f>
        <v>-1.2189354576242168</v>
      </c>
      <c r="AF3" s="1">
        <f t="shared" si="1"/>
        <v>-0.18171972639281952</v>
      </c>
      <c r="AG3" s="1">
        <f t="shared" ref="AG3:AH18" si="9">AD3-AD2</f>
        <v>-4.5300580782289712E-2</v>
      </c>
      <c r="AH3" s="1">
        <f t="shared" si="9"/>
        <v>0.75115684549796491</v>
      </c>
      <c r="AI3" s="1">
        <f>-AG3/AH3</f>
        <v>6.0307752041131396E-2</v>
      </c>
      <c r="AJ3">
        <f t="shared" ref="AJ3:AJ18" si="10">(( 1.588*EXP(-0.0005387*53))^2-AP3^2)/(2*AP3)+0.4</f>
        <v>-1.1781895885183802E-2</v>
      </c>
      <c r="AK3" s="1">
        <f t="shared" si="2"/>
        <v>7369.2502595533333</v>
      </c>
      <c r="AL3" s="1">
        <f t="shared" si="3"/>
        <v>10041.22055317</v>
      </c>
      <c r="AM3" s="1">
        <f t="shared" si="4"/>
        <v>-0.49413209706455796</v>
      </c>
      <c r="AN3" s="1">
        <f t="shared" si="5"/>
        <v>-0.15365881468008247</v>
      </c>
      <c r="AO3" s="1">
        <v>28139.598604578099</v>
      </c>
      <c r="AP3" s="1">
        <f>(AK3*1.35*(AK3/3255000)^-0.0723-AK2*1.35*(AK2/3255000)^-0.0723)/(AK3-AK2)</f>
        <v>2.0090750205753558</v>
      </c>
      <c r="AQ3" s="1">
        <f>(2*AP3+3)/(3-AP3)</f>
        <v>7.0824231772072439</v>
      </c>
      <c r="AR3" s="1">
        <f>(1+2*AM3)*(AK3-AK2)*(1-AP3/3)/(3*AN3*AO3*AM3)</f>
        <v>2.9354347030212968E-3</v>
      </c>
      <c r="AS3" s="1">
        <f>(AS2+AR3)</f>
        <v>2.9354347030212968E-3</v>
      </c>
      <c r="AT3" s="1">
        <f>2*(1-AM3)*(AK3-AK2)*(1-AP3/3)/(9*AN3*AO3*AM3)</f>
        <v>0.24914790723220495</v>
      </c>
      <c r="AU3" s="1">
        <f>AU2+AT3</f>
        <v>0.24914790723220495</v>
      </c>
      <c r="AV3">
        <f t="shared" ref="AV3:AV18" si="11">(AQ3*X3-2*X3*(1-0.01*P3-2*0.01*AF3)/(-0.08/0.4*0.01*P3-(2*0.08/0.4+3)*0.01*AF3+1+0.08/0.4)+4*53000*(-0.4*0.01*AF3-0.08*0.01*P3)/((1-2*0.01*AF3)*0.4*0.08))/1000</f>
        <v>23.461433992746706</v>
      </c>
    </row>
    <row r="4" spans="1:48" s="2" customFormat="1" x14ac:dyDescent="0.25">
      <c r="A4" s="2">
        <v>1.6453933726400001</v>
      </c>
      <c r="B4" s="2">
        <v>2.2481810796700001</v>
      </c>
      <c r="C4" s="2">
        <v>0.83864446361800005</v>
      </c>
      <c r="D4" s="2">
        <v>0.43702442694900001</v>
      </c>
      <c r="E4" s="2">
        <v>0.24640725658500001</v>
      </c>
      <c r="F4" s="2">
        <v>0.10415921518600001</v>
      </c>
      <c r="G4" s="2">
        <v>9.2896599822800005E-2</v>
      </c>
      <c r="H4" s="2">
        <v>0.66111647616900004</v>
      </c>
      <c r="I4" s="2">
        <v>0.46275155698999998</v>
      </c>
      <c r="J4" s="2">
        <v>0.185320649339</v>
      </c>
      <c r="K4" s="2">
        <v>0.122034816881</v>
      </c>
      <c r="L4" s="2">
        <v>6.5875421232099995E-2</v>
      </c>
      <c r="M4" s="2">
        <v>3.02479383603E-2</v>
      </c>
      <c r="N4" s="2">
        <v>0.28441650916299999</v>
      </c>
      <c r="O4" s="2">
        <v>0.34307343784099997</v>
      </c>
      <c r="P4" s="2">
        <v>1.6545970663610001</v>
      </c>
      <c r="Q4" s="2">
        <v>-0.95620495132399996</v>
      </c>
      <c r="R4" s="2">
        <v>47684</v>
      </c>
      <c r="S4" s="2">
        <v>12777.895235600001</v>
      </c>
      <c r="T4" s="2">
        <v>12517.881634699999</v>
      </c>
      <c r="U4" s="2">
        <v>47819.530009200003</v>
      </c>
      <c r="V4" s="2">
        <v>58.721910993800002</v>
      </c>
      <c r="W4" s="2">
        <v>43.220880601200001</v>
      </c>
      <c r="X4" s="2">
        <v>13166.636659</v>
      </c>
      <c r="Y4" s="2">
        <v>12803.179452300001</v>
      </c>
      <c r="Z4" s="2">
        <v>50015.061769699998</v>
      </c>
      <c r="AA4" s="2">
        <v>9.5719944978100004E-4</v>
      </c>
      <c r="AB4" s="2">
        <f t="shared" si="0"/>
        <v>0.31701430431554378</v>
      </c>
      <c r="AC4" s="2">
        <f t="shared" si="6"/>
        <v>0.47917183489631787</v>
      </c>
      <c r="AD4" s="2">
        <f t="shared" si="7"/>
        <v>-0.16215753058077409</v>
      </c>
      <c r="AE4" s="1">
        <f t="shared" si="8"/>
        <v>-0.11820913250696763</v>
      </c>
      <c r="AF4" s="2">
        <f t="shared" si="1"/>
        <v>-0.51028422886495628</v>
      </c>
      <c r="AG4" s="2">
        <f t="shared" si="9"/>
        <v>-0.12170724572503266</v>
      </c>
      <c r="AH4" s="2">
        <f t="shared" si="9"/>
        <v>1.1007263251172492</v>
      </c>
      <c r="AI4" s="2">
        <f t="shared" ref="AI4:AI18" si="12">-AG4/AH4</f>
        <v>0.11056994181734359</v>
      </c>
      <c r="AJ4">
        <f t="shared" si="10"/>
        <v>0.12351657931803256</v>
      </c>
      <c r="AK4" s="2">
        <f t="shared" si="2"/>
        <v>25328.292626999999</v>
      </c>
      <c r="AL4" s="2">
        <f t="shared" si="3"/>
        <v>37030.15371405</v>
      </c>
      <c r="AM4" s="1">
        <f t="shared" si="4"/>
        <v>-0.56441019880209264</v>
      </c>
      <c r="AN4" s="2">
        <f t="shared" si="5"/>
        <v>-0.18607386486833286</v>
      </c>
      <c r="AO4" s="1">
        <v>28139.598604578088</v>
      </c>
      <c r="AP4" s="2">
        <f t="shared" ref="AP4:AP18" si="13">(AK4*1.35*(AK4/3255000)^-0.0723-AK3*1.35*(AK3/3255000)^-0.0723)/(AK4-AK3)</f>
        <v>1.8443558894483842</v>
      </c>
      <c r="AQ4" s="2">
        <f t="shared" ref="AQ4:AQ18" si="14">(2*AP4+3)/(3-AP4)</f>
        <v>5.7878647222146027</v>
      </c>
      <c r="AR4" s="1">
        <f t="shared" ref="AR4:AR18" si="15">(1+2*AM4)*(AK4-AK3)*(1-AP4/3)/(3*AN4*AO4*AM4)</f>
        <v>-0.10051972272310966</v>
      </c>
      <c r="AS4" s="2">
        <f t="shared" ref="AS4:AS18" si="16">AS3+AR4</f>
        <v>-9.7584288020088367E-2</v>
      </c>
      <c r="AT4" s="1">
        <f t="shared" ref="AT4:AT18" si="17">2*(1-AM4)*(AK4-AK3)*(1-AP4/3)/(9*AN4*AO4*AM4)</f>
        <v>0.81381562927102846</v>
      </c>
      <c r="AU4" s="2">
        <f>AU3+AT4</f>
        <v>1.0629635365032335</v>
      </c>
      <c r="AV4">
        <f t="shared" si="11"/>
        <v>59.358778974531958</v>
      </c>
    </row>
    <row r="5" spans="1:48" x14ac:dyDescent="0.25">
      <c r="A5">
        <v>3.1487884125400001</v>
      </c>
      <c r="B5">
        <v>4.0748864564599998</v>
      </c>
      <c r="C5">
        <v>1.1862031065800001</v>
      </c>
      <c r="D5">
        <v>1.6300029767299999</v>
      </c>
      <c r="E5">
        <v>0.51493008102500004</v>
      </c>
      <c r="F5">
        <v>0.29977276064199998</v>
      </c>
      <c r="G5">
        <v>0.19451339465699999</v>
      </c>
      <c r="H5">
        <v>0.66271334744400001</v>
      </c>
      <c r="I5">
        <v>0.90095018846200003</v>
      </c>
      <c r="J5">
        <v>0.28777763106900001</v>
      </c>
      <c r="K5">
        <v>0.375713181678</v>
      </c>
      <c r="L5">
        <v>0.14288359626300001</v>
      </c>
      <c r="M5">
        <v>3.9362677192599997E-2</v>
      </c>
      <c r="N5">
        <v>0.39958295244800002</v>
      </c>
      <c r="O5">
        <v>0.68812835277499995</v>
      </c>
      <c r="P5">
        <v>2.6560478027109999</v>
      </c>
      <c r="Q5">
        <v>-1.568283609724</v>
      </c>
      <c r="R5">
        <v>47684</v>
      </c>
      <c r="S5">
        <v>24136.3529285</v>
      </c>
      <c r="T5">
        <v>23422.9739701</v>
      </c>
      <c r="U5">
        <v>93103.556972100007</v>
      </c>
      <c r="V5">
        <v>117.61625472599999</v>
      </c>
      <c r="W5">
        <v>85.468871372600006</v>
      </c>
      <c r="X5">
        <v>25013.793763900001</v>
      </c>
      <c r="Y5">
        <v>23997.756531899999</v>
      </c>
      <c r="Z5">
        <v>99190.078895500003</v>
      </c>
      <c r="AA5">
        <v>9.9883865009299999E-4</v>
      </c>
      <c r="AB5">
        <f t="shared" si="0"/>
        <v>0.22118664939348998</v>
      </c>
      <c r="AC5">
        <f t="shared" si="6"/>
        <v>0.68271795400820712</v>
      </c>
      <c r="AD5">
        <f t="shared" si="7"/>
        <v>-0.46153130461471714</v>
      </c>
      <c r="AE5" s="1">
        <f t="shared" si="8"/>
        <v>0.99379187945769587</v>
      </c>
      <c r="AF5">
        <f t="shared" si="1"/>
        <v>-1.10683725196201</v>
      </c>
      <c r="AG5">
        <f t="shared" si="9"/>
        <v>-0.29937377403394305</v>
      </c>
      <c r="AH5">
        <f t="shared" si="9"/>
        <v>1.1120010119646635</v>
      </c>
      <c r="AI5">
        <f t="shared" si="12"/>
        <v>0.26922077481297862</v>
      </c>
      <c r="AJ5">
        <f t="shared" si="10"/>
        <v>0.22135107817707983</v>
      </c>
      <c r="AK5">
        <f t="shared" si="2"/>
        <v>49400.543063766672</v>
      </c>
      <c r="AL5">
        <f t="shared" si="3"/>
        <v>74684.303747600003</v>
      </c>
      <c r="AM5" s="1">
        <f t="shared" si="4"/>
        <v>-0.61949210807380273</v>
      </c>
      <c r="AN5">
        <f t="shared" si="5"/>
        <v>-0.20939966318642572</v>
      </c>
      <c r="AO5" s="1">
        <v>28139.598604578088</v>
      </c>
      <c r="AP5">
        <f t="shared" si="13"/>
        <v>1.7322564764106896</v>
      </c>
      <c r="AQ5">
        <f t="shared" si="14"/>
        <v>5.0992277479901205</v>
      </c>
      <c r="AR5" s="1">
        <f t="shared" si="15"/>
        <v>-0.22199599919263338</v>
      </c>
      <c r="AS5">
        <f t="shared" si="16"/>
        <v>-0.31958028721272175</v>
      </c>
      <c r="AT5" s="1">
        <f t="shared" si="17"/>
        <v>1.002913566181221</v>
      </c>
      <c r="AU5">
        <f>AU4+AT5</f>
        <v>2.0658771026844542</v>
      </c>
      <c r="AV5">
        <f t="shared" si="11"/>
        <v>102.05813699427313</v>
      </c>
    </row>
    <row r="6" spans="1:48" x14ac:dyDescent="0.25">
      <c r="A6">
        <v>4.8111521126300003</v>
      </c>
      <c r="B6">
        <v>6.0170728312900001</v>
      </c>
      <c r="C6">
        <v>1.49149612989</v>
      </c>
      <c r="D6">
        <v>3.2293736645800002</v>
      </c>
      <c r="E6">
        <v>0.73870999253000003</v>
      </c>
      <c r="F6">
        <v>0.53782098359499997</v>
      </c>
      <c r="G6">
        <v>0.31384019965799997</v>
      </c>
      <c r="H6">
        <v>0.66446645010899996</v>
      </c>
      <c r="I6">
        <v>1.3939363577599999</v>
      </c>
      <c r="J6">
        <v>0.37966621234699999</v>
      </c>
      <c r="K6">
        <v>0.72701213389300001</v>
      </c>
      <c r="L6">
        <v>0.201584587983</v>
      </c>
      <c r="M6">
        <v>6.09566768358E-2</v>
      </c>
      <c r="N6">
        <v>0.48104786590199999</v>
      </c>
      <c r="O6">
        <v>1.0877716341100001</v>
      </c>
      <c r="P6">
        <v>3.6549908813310004</v>
      </c>
      <c r="Q6">
        <v>-2.2482517006239999</v>
      </c>
      <c r="R6">
        <v>47684</v>
      </c>
      <c r="S6">
        <v>36966.744666300001</v>
      </c>
      <c r="T6">
        <v>35201.937313299997</v>
      </c>
      <c r="U6">
        <v>145014.32901300001</v>
      </c>
      <c r="V6">
        <v>184.756155713</v>
      </c>
      <c r="W6">
        <v>132.47279832500001</v>
      </c>
      <c r="X6">
        <v>38033.984867699997</v>
      </c>
      <c r="Y6">
        <v>36363.353644299998</v>
      </c>
      <c r="Z6">
        <v>154081.82382799999</v>
      </c>
      <c r="AA6">
        <v>9.2376649774499997E-4</v>
      </c>
      <c r="AB6">
        <f t="shared" si="0"/>
        <v>0.1159836065091735</v>
      </c>
      <c r="AC6">
        <f t="shared" si="6"/>
        <v>0.83484291662911847</v>
      </c>
      <c r="AD6">
        <f t="shared" si="7"/>
        <v>-0.71885931011994497</v>
      </c>
      <c r="AE6" s="1">
        <f t="shared" si="8"/>
        <v>2.0767482172350409</v>
      </c>
      <c r="AF6">
        <f t="shared" si="1"/>
        <v>-1.7115118341563267</v>
      </c>
      <c r="AG6">
        <f t="shared" si="9"/>
        <v>-0.25732800550522783</v>
      </c>
      <c r="AH6">
        <f t="shared" si="9"/>
        <v>1.082956337777345</v>
      </c>
      <c r="AI6">
        <f t="shared" si="12"/>
        <v>0.23761623301763646</v>
      </c>
      <c r="AJ6">
        <f t="shared" si="10"/>
        <v>0.28075176266479951</v>
      </c>
      <c r="AK6">
        <f t="shared" si="2"/>
        <v>76159.720779999989</v>
      </c>
      <c r="AL6">
        <f t="shared" si="3"/>
        <v>116883.154572</v>
      </c>
      <c r="AM6" s="1">
        <f t="shared" si="4"/>
        <v>-0.65486914295470655</v>
      </c>
      <c r="AN6">
        <f t="shared" si="5"/>
        <v>-0.22338202077670638</v>
      </c>
      <c r="AO6" s="1">
        <v>28139.598604578088</v>
      </c>
      <c r="AP6">
        <f t="shared" si="13"/>
        <v>1.6671504107658244</v>
      </c>
      <c r="AQ6">
        <f t="shared" si="14"/>
        <v>4.7524498433249249</v>
      </c>
      <c r="AR6" s="1">
        <f t="shared" si="15"/>
        <v>-0.29818489975141144</v>
      </c>
      <c r="AS6">
        <f t="shared" si="16"/>
        <v>-0.61776518696413318</v>
      </c>
      <c r="AT6" s="1">
        <f t="shared" si="17"/>
        <v>1.0620944884589241</v>
      </c>
      <c r="AU6">
        <f t="shared" ref="AU6:AU18" si="18">AU5+AT6</f>
        <v>3.1279715911433783</v>
      </c>
      <c r="AV6">
        <f t="shared" si="11"/>
        <v>145.20779709901129</v>
      </c>
    </row>
    <row r="7" spans="1:48" x14ac:dyDescent="0.25">
      <c r="A7">
        <v>6.5685508673699999</v>
      </c>
      <c r="B7">
        <v>8.0489269865599997</v>
      </c>
      <c r="C7">
        <v>1.8161656768700001</v>
      </c>
      <c r="D7">
        <v>5.0364621950900004</v>
      </c>
      <c r="E7">
        <v>0.910983594354</v>
      </c>
      <c r="F7">
        <v>0.83433223985799998</v>
      </c>
      <c r="G7">
        <v>0.44553296093599998</v>
      </c>
      <c r="H7">
        <v>0.66913458300600004</v>
      </c>
      <c r="I7">
        <v>1.93615011175</v>
      </c>
      <c r="J7">
        <v>0.475730504168</v>
      </c>
      <c r="K7">
        <v>1.1423282424500001</v>
      </c>
      <c r="L7">
        <v>0.25640639831200002</v>
      </c>
      <c r="M7">
        <v>0.101427345163</v>
      </c>
      <c r="N7">
        <v>0.55789080430100002</v>
      </c>
      <c r="O7">
        <v>1.53111720314</v>
      </c>
      <c r="P7">
        <v>4.6534031123809996</v>
      </c>
      <c r="Q7">
        <v>-2.9848334013639999</v>
      </c>
      <c r="R7">
        <v>47684</v>
      </c>
      <c r="S7">
        <v>50675.3953339</v>
      </c>
      <c r="T7">
        <v>47873.394558799999</v>
      </c>
      <c r="U7">
        <v>201348.93563200001</v>
      </c>
      <c r="V7">
        <v>257.52218093499999</v>
      </c>
      <c r="W7">
        <v>181.88015537199999</v>
      </c>
      <c r="X7">
        <v>51728.756518499998</v>
      </c>
      <c r="Y7">
        <v>49267.991534599998</v>
      </c>
      <c r="Z7">
        <v>212085.26388000001</v>
      </c>
      <c r="AA7">
        <v>9.94511665883E-4</v>
      </c>
      <c r="AB7">
        <f t="shared" si="0"/>
        <v>-0.16414932304338326</v>
      </c>
      <c r="AC7">
        <f t="shared" si="6"/>
        <v>0.95685247262380524</v>
      </c>
      <c r="AD7">
        <f t="shared" si="7"/>
        <v>-1.1210017956671885</v>
      </c>
      <c r="AE7" s="1">
        <f t="shared" si="8"/>
        <v>3.2032072237363423</v>
      </c>
      <c r="AF7">
        <f t="shared" si="1"/>
        <v>-2.490850879233883</v>
      </c>
      <c r="AG7">
        <f t="shared" si="9"/>
        <v>-0.40214248554724352</v>
      </c>
      <c r="AH7">
        <f t="shared" si="9"/>
        <v>1.1264590065013014</v>
      </c>
      <c r="AI7">
        <f t="shared" si="12"/>
        <v>0.3569969996478331</v>
      </c>
      <c r="AJ7">
        <f t="shared" si="10"/>
        <v>0.32177534871517594</v>
      </c>
      <c r="AK7">
        <f t="shared" si="2"/>
        <v>104360.67064436666</v>
      </c>
      <c r="AL7">
        <f t="shared" si="3"/>
        <v>161586.88985345</v>
      </c>
      <c r="AM7" s="1">
        <f t="shared" si="4"/>
        <v>-0.68021752687595349</v>
      </c>
      <c r="AN7">
        <f t="shared" si="5"/>
        <v>-0.23291321205215409</v>
      </c>
      <c r="AO7" s="1">
        <v>28139.598604578088</v>
      </c>
      <c r="AP7">
        <f t="shared" si="13"/>
        <v>1.6235078267812537</v>
      </c>
      <c r="AQ7">
        <f t="shared" si="14"/>
        <v>4.5383590078501364</v>
      </c>
      <c r="AR7" s="1">
        <f t="shared" si="15"/>
        <v>-0.34870819487991678</v>
      </c>
      <c r="AS7">
        <f t="shared" si="16"/>
        <v>-0.96647338184404996</v>
      </c>
      <c r="AT7" s="1">
        <f t="shared" si="17"/>
        <v>1.0837007753150811</v>
      </c>
      <c r="AU7">
        <f t="shared" si="18"/>
        <v>4.2116723664584592</v>
      </c>
      <c r="AV7">
        <f t="shared" si="11"/>
        <v>192.76110898938148</v>
      </c>
    </row>
    <row r="8" spans="1:48" x14ac:dyDescent="0.25">
      <c r="A8">
        <v>8.3302405671600006</v>
      </c>
      <c r="B8">
        <v>10.1070685776</v>
      </c>
      <c r="C8">
        <v>2.1495296266300001</v>
      </c>
      <c r="D8">
        <v>6.8429299658199998</v>
      </c>
      <c r="E8">
        <v>1.0877739685500001</v>
      </c>
      <c r="F8">
        <v>1.1766061752600001</v>
      </c>
      <c r="G8">
        <v>0.60224780093999997</v>
      </c>
      <c r="H8">
        <v>0.67458942665199995</v>
      </c>
      <c r="I8">
        <v>2.5131670861900002</v>
      </c>
      <c r="J8">
        <v>0.58585158734200005</v>
      </c>
      <c r="K8">
        <v>1.5978758454999999</v>
      </c>
      <c r="L8">
        <v>0.30466644365500001</v>
      </c>
      <c r="M8">
        <v>0.15789478925600001</v>
      </c>
      <c r="N8">
        <v>0.64738771509000004</v>
      </c>
      <c r="O8">
        <v>2.0033898514400001</v>
      </c>
      <c r="P8">
        <v>5.6585920053109993</v>
      </c>
      <c r="Q8">
        <v>-3.744351870454</v>
      </c>
      <c r="R8">
        <v>47684</v>
      </c>
      <c r="S8">
        <v>64481.5269558</v>
      </c>
      <c r="T8">
        <v>61414.419695099998</v>
      </c>
      <c r="U8">
        <v>261874.62699399999</v>
      </c>
      <c r="V8">
        <v>336.93680233100002</v>
      </c>
      <c r="W8">
        <v>234.26768086800001</v>
      </c>
      <c r="X8">
        <v>65734.423786800005</v>
      </c>
      <c r="Y8">
        <v>63032.129388900001</v>
      </c>
      <c r="Z8">
        <v>273794.27775299997</v>
      </c>
      <c r="AA8">
        <v>9.9790936650899996E-4</v>
      </c>
      <c r="AB8">
        <f t="shared" si="0"/>
        <v>-0.49149247383222239</v>
      </c>
      <c r="AC8">
        <f t="shared" si="6"/>
        <v>1.0616607449228568</v>
      </c>
      <c r="AD8">
        <f t="shared" si="7"/>
        <v>-1.5531532187550792</v>
      </c>
      <c r="AE8" s="1">
        <f t="shared" si="8"/>
        <v>4.3446149990327241</v>
      </c>
      <c r="AF8">
        <f t="shared" si="1"/>
        <v>-3.320788476487722</v>
      </c>
      <c r="AG8">
        <f t="shared" si="9"/>
        <v>-0.43215142308789067</v>
      </c>
      <c r="AH8">
        <f t="shared" si="9"/>
        <v>1.1414077752963818</v>
      </c>
      <c r="AI8">
        <f t="shared" si="12"/>
        <v>0.37861265048389631</v>
      </c>
      <c r="AJ8">
        <f t="shared" si="10"/>
        <v>0.35307907459838006</v>
      </c>
      <c r="AK8">
        <f t="shared" si="2"/>
        <v>134186.94364290001</v>
      </c>
      <c r="AL8">
        <f t="shared" si="3"/>
        <v>209411.00116514997</v>
      </c>
      <c r="AM8" s="1">
        <f t="shared" si="4"/>
        <v>-0.70008856585589563</v>
      </c>
      <c r="AN8">
        <f t="shared" si="5"/>
        <v>-0.2400990567088373</v>
      </c>
      <c r="AO8" s="1">
        <v>28139.598604578088</v>
      </c>
      <c r="AP8">
        <f t="shared" si="13"/>
        <v>1.5909360061713129</v>
      </c>
      <c r="AQ8">
        <f t="shared" si="14"/>
        <v>4.3872187774419942</v>
      </c>
      <c r="AR8" s="1">
        <f t="shared" si="15"/>
        <v>-0.39507370664727764</v>
      </c>
      <c r="AS8">
        <f t="shared" si="16"/>
        <v>-1.3615470884913277</v>
      </c>
      <c r="AT8" s="1">
        <f t="shared" si="17"/>
        <v>1.1189383202521008</v>
      </c>
      <c r="AU8">
        <f t="shared" si="18"/>
        <v>5.3306106867105605</v>
      </c>
      <c r="AV8">
        <f t="shared" si="11"/>
        <v>240.78955238472437</v>
      </c>
    </row>
    <row r="9" spans="1:48" x14ac:dyDescent="0.25">
      <c r="A9">
        <v>10.1081107487</v>
      </c>
      <c r="B9">
        <v>12.195055438300001</v>
      </c>
      <c r="C9">
        <v>2.4747617239499999</v>
      </c>
      <c r="D9">
        <v>8.6901713650599994</v>
      </c>
      <c r="E9">
        <v>1.3215418748400001</v>
      </c>
      <c r="F9">
        <v>1.5834601615799999</v>
      </c>
      <c r="G9">
        <v>0.76246501723299998</v>
      </c>
      <c r="H9">
        <v>0.68120604074900004</v>
      </c>
      <c r="I9">
        <v>3.1286209441400001</v>
      </c>
      <c r="J9">
        <v>0.70537010123499999</v>
      </c>
      <c r="K9">
        <v>2.07144989808</v>
      </c>
      <c r="L9">
        <v>0.36062319405799997</v>
      </c>
      <c r="M9">
        <v>0.22742787231600001</v>
      </c>
      <c r="N9">
        <v>0.75719399490200001</v>
      </c>
      <c r="O9">
        <v>2.5019663085600001</v>
      </c>
      <c r="P9">
        <v>6.6582194092909992</v>
      </c>
      <c r="Q9">
        <v>-4.5398893712639996</v>
      </c>
      <c r="R9">
        <v>47684</v>
      </c>
      <c r="S9">
        <v>77174.377303600006</v>
      </c>
      <c r="T9">
        <v>74498.6580483</v>
      </c>
      <c r="U9">
        <v>317479.17787800002</v>
      </c>
      <c r="V9">
        <v>412.750238239</v>
      </c>
      <c r="W9">
        <v>282.455016199</v>
      </c>
      <c r="X9">
        <v>78922.910173600001</v>
      </c>
      <c r="Y9">
        <v>76247.199480700001</v>
      </c>
      <c r="Z9">
        <v>330875.90323400003</v>
      </c>
      <c r="AA9">
        <v>8.2694992556400001E-4</v>
      </c>
      <c r="AB9">
        <f t="shared" si="0"/>
        <v>-0.88855303993187196</v>
      </c>
      <c r="AC9">
        <f t="shared" si="6"/>
        <v>1.1448622709563296</v>
      </c>
      <c r="AD9">
        <f t="shared" si="7"/>
        <v>-2.0334153108882016</v>
      </c>
      <c r="AE9" s="1">
        <f t="shared" si="8"/>
        <v>5.4965951582806625</v>
      </c>
      <c r="AF9">
        <f t="shared" si="1"/>
        <v>-4.2176627445773711</v>
      </c>
      <c r="AG9">
        <f t="shared" si="9"/>
        <v>-0.48026209213312243</v>
      </c>
      <c r="AH9">
        <f t="shared" si="9"/>
        <v>1.1519801592479384</v>
      </c>
      <c r="AI9">
        <f t="shared" si="12"/>
        <v>0.41690135743887979</v>
      </c>
      <c r="AJ9">
        <f t="shared" si="10"/>
        <v>0.37737655620437677</v>
      </c>
      <c r="AK9">
        <f t="shared" si="2"/>
        <v>162015.33762943334</v>
      </c>
      <c r="AL9">
        <f t="shared" si="3"/>
        <v>253290.84840685001</v>
      </c>
      <c r="AM9" s="1">
        <f t="shared" si="4"/>
        <v>-0.7158391574077142</v>
      </c>
      <c r="AN9">
        <f t="shared" si="5"/>
        <v>-0.24561629943858299</v>
      </c>
      <c r="AO9" s="1">
        <v>28139.598604578088</v>
      </c>
      <c r="AP9">
        <f t="shared" si="13"/>
        <v>1.5660912330976451</v>
      </c>
      <c r="AQ9">
        <f t="shared" si="14"/>
        <v>4.2765499505540543</v>
      </c>
      <c r="AR9" s="1">
        <f t="shared" si="15"/>
        <v>-0.38684488008829637</v>
      </c>
      <c r="AS9">
        <f t="shared" si="16"/>
        <v>-1.7483919685796241</v>
      </c>
      <c r="AT9" s="1">
        <f t="shared" si="17"/>
        <v>1.0250898571420317</v>
      </c>
      <c r="AU9">
        <f t="shared" si="18"/>
        <v>6.355700543852592</v>
      </c>
      <c r="AV9">
        <f t="shared" si="11"/>
        <v>287.26530790183193</v>
      </c>
    </row>
    <row r="10" spans="1:48" x14ac:dyDescent="0.25">
      <c r="A10">
        <v>11.863345736599999</v>
      </c>
      <c r="B10">
        <v>14.2349588671</v>
      </c>
      <c r="C10">
        <v>2.7472406736899999</v>
      </c>
      <c r="D10">
        <v>10.5864478362</v>
      </c>
      <c r="E10">
        <v>1.5211232696300001</v>
      </c>
      <c r="F10">
        <v>2.05003769658</v>
      </c>
      <c r="G10">
        <v>0.95173671292299999</v>
      </c>
      <c r="H10">
        <v>0.68814664427100003</v>
      </c>
      <c r="I10">
        <v>3.7674422456699999</v>
      </c>
      <c r="J10">
        <v>0.82978513771499995</v>
      </c>
      <c r="K10">
        <v>2.5706581653999998</v>
      </c>
      <c r="L10">
        <v>0.41208731665699999</v>
      </c>
      <c r="M10">
        <v>0.31685360629999998</v>
      </c>
      <c r="N10">
        <v>0.82533530423000001</v>
      </c>
      <c r="O10">
        <v>3.0193828767599999</v>
      </c>
      <c r="P10">
        <v>7.652869856880999</v>
      </c>
      <c r="Q10">
        <v>-5.3360468344539997</v>
      </c>
      <c r="R10">
        <v>47684</v>
      </c>
      <c r="S10">
        <v>89707.948510600007</v>
      </c>
      <c r="T10">
        <v>86869.852699800002</v>
      </c>
      <c r="U10">
        <v>370178.37524099997</v>
      </c>
      <c r="V10">
        <v>486.99896430400003</v>
      </c>
      <c r="W10">
        <v>328.01130412100002</v>
      </c>
      <c r="X10">
        <v>91684.086997599996</v>
      </c>
      <c r="Y10">
        <v>89073.281489500005</v>
      </c>
      <c r="Z10">
        <v>385057.013936</v>
      </c>
      <c r="AA10">
        <v>8.2633999526200003E-4</v>
      </c>
      <c r="AB10">
        <f t="shared" si="0"/>
        <v>-1.305056091661605</v>
      </c>
      <c r="AC10">
        <f t="shared" si="6"/>
        <v>1.2149924069721456</v>
      </c>
      <c r="AD10">
        <f t="shared" si="7"/>
        <v>-2.5200484986337504</v>
      </c>
      <c r="AE10" s="1">
        <f t="shared" si="8"/>
        <v>6.6460091007864488</v>
      </c>
      <c r="AF10">
        <f t="shared" si="1"/>
        <v>-5.1314910201021045</v>
      </c>
      <c r="AG10">
        <f t="shared" si="9"/>
        <v>-0.48663318774554876</v>
      </c>
      <c r="AH10">
        <f t="shared" si="9"/>
        <v>1.1494139425057863</v>
      </c>
      <c r="AI10">
        <f t="shared" si="12"/>
        <v>0.42337505205884429</v>
      </c>
      <c r="AJ10">
        <f t="shared" si="10"/>
        <v>0.39625827099902622</v>
      </c>
      <c r="AK10">
        <f t="shared" si="2"/>
        <v>188604.79414103334</v>
      </c>
      <c r="AL10">
        <f t="shared" si="3"/>
        <v>294678.32969245</v>
      </c>
      <c r="AM10" s="1">
        <f t="shared" si="4"/>
        <v>-0.72828201425592209</v>
      </c>
      <c r="AN10">
        <f t="shared" si="5"/>
        <v>-0.24986339313473777</v>
      </c>
      <c r="AO10" s="1">
        <v>28139.598604578088</v>
      </c>
      <c r="AP10">
        <f t="shared" si="13"/>
        <v>1.5470482432552271</v>
      </c>
      <c r="AQ10">
        <f t="shared" si="14"/>
        <v>4.1942868771939201</v>
      </c>
      <c r="AR10" s="1">
        <f t="shared" si="15"/>
        <v>-0.38273635867892974</v>
      </c>
      <c r="AS10">
        <f t="shared" si="16"/>
        <v>-2.1311283272585539</v>
      </c>
      <c r="AT10" s="1">
        <f t="shared" si="17"/>
        <v>0.96587601241481769</v>
      </c>
      <c r="AU10">
        <f t="shared" si="18"/>
        <v>7.3215765562674093</v>
      </c>
      <c r="AV10">
        <f t="shared" si="11"/>
        <v>332.65808639797717</v>
      </c>
    </row>
    <row r="11" spans="1:48" x14ac:dyDescent="0.25">
      <c r="A11">
        <v>13.559501474499999</v>
      </c>
      <c r="B11">
        <v>16.163550637</v>
      </c>
      <c r="C11">
        <v>2.9394091472400001</v>
      </c>
      <c r="D11">
        <v>12.44720294</v>
      </c>
      <c r="E11">
        <v>1.74385571744</v>
      </c>
      <c r="F11">
        <v>2.5835721612999998</v>
      </c>
      <c r="G11">
        <v>1.164625002</v>
      </c>
      <c r="H11">
        <v>0.69543474577300002</v>
      </c>
      <c r="I11">
        <v>4.4114544909299997</v>
      </c>
      <c r="J11">
        <v>0.93983569287299995</v>
      </c>
      <c r="K11">
        <v>3.0825401082799999</v>
      </c>
      <c r="L11">
        <v>0.47562223757700001</v>
      </c>
      <c r="M11">
        <v>0.41901386175900002</v>
      </c>
      <c r="N11">
        <v>0.93752317205199998</v>
      </c>
      <c r="O11">
        <v>3.5471740277300001</v>
      </c>
      <c r="P11">
        <v>8.6574270871509995</v>
      </c>
      <c r="Q11">
        <v>-6.1335673650839997</v>
      </c>
      <c r="R11">
        <v>47683</v>
      </c>
      <c r="S11">
        <v>101881.861531</v>
      </c>
      <c r="T11">
        <v>99661.439344600003</v>
      </c>
      <c r="U11">
        <v>416507.35648100002</v>
      </c>
      <c r="V11">
        <v>557.87847178000004</v>
      </c>
      <c r="W11">
        <v>369.68770880099999</v>
      </c>
      <c r="X11">
        <v>104045.757054</v>
      </c>
      <c r="Y11">
        <v>101339.81292700001</v>
      </c>
      <c r="Z11">
        <v>434989.45493900002</v>
      </c>
      <c r="AA11">
        <v>6.9585248786499998E-4</v>
      </c>
      <c r="AB11">
        <f t="shared" si="0"/>
        <v>-1.742412368716928</v>
      </c>
      <c r="AC11">
        <f t="shared" si="6"/>
        <v>1.2742085942340333</v>
      </c>
      <c r="AD11">
        <f t="shared" si="7"/>
        <v>-3.0166209629509613</v>
      </c>
      <c r="AE11" s="1">
        <f t="shared" si="8"/>
        <v>7.8091988083083601</v>
      </c>
      <c r="AF11">
        <f t="shared" si="1"/>
        <v>-6.0711259122924277</v>
      </c>
      <c r="AG11">
        <f t="shared" si="9"/>
        <v>-0.49657246431721092</v>
      </c>
      <c r="AH11">
        <f t="shared" si="9"/>
        <v>1.1631897075219113</v>
      </c>
      <c r="AI11">
        <f t="shared" si="12"/>
        <v>0.42690582723184634</v>
      </c>
      <c r="AJ11">
        <f t="shared" si="10"/>
        <v>0.41157302641138527</v>
      </c>
      <c r="AK11">
        <f t="shared" si="2"/>
        <v>213458.34164</v>
      </c>
      <c r="AL11">
        <f t="shared" si="3"/>
        <v>332296.6699485</v>
      </c>
      <c r="AM11" s="1">
        <f t="shared" si="4"/>
        <v>-0.7385076132787961</v>
      </c>
      <c r="AN11">
        <f t="shared" si="5"/>
        <v>-0.25328016369442291</v>
      </c>
      <c r="AO11" s="1">
        <v>28139.598604578088</v>
      </c>
      <c r="AP11">
        <f t="shared" si="13"/>
        <v>1.5317723436675272</v>
      </c>
      <c r="AQ11">
        <f t="shared" si="14"/>
        <v>4.129839579838289</v>
      </c>
      <c r="AR11" s="1">
        <f t="shared" si="15"/>
        <v>-0.36744933601365415</v>
      </c>
      <c r="AS11">
        <f t="shared" si="16"/>
        <v>-2.4985776632722079</v>
      </c>
      <c r="AT11" s="1">
        <f t="shared" si="17"/>
        <v>0.89279256033259169</v>
      </c>
      <c r="AU11">
        <f t="shared" si="18"/>
        <v>8.2143691166000004</v>
      </c>
      <c r="AV11">
        <f t="shared" si="11"/>
        <v>377.21791787820126</v>
      </c>
    </row>
    <row r="12" spans="1:48" x14ac:dyDescent="0.25">
      <c r="A12">
        <v>15.2057996294</v>
      </c>
      <c r="B12">
        <v>18.059619066300002</v>
      </c>
      <c r="C12">
        <v>3.12291895208</v>
      </c>
      <c r="D12">
        <v>14.2694830545</v>
      </c>
      <c r="E12">
        <v>1.9638362609</v>
      </c>
      <c r="F12">
        <v>3.0619996024299998</v>
      </c>
      <c r="G12">
        <v>1.3580397530899999</v>
      </c>
      <c r="H12">
        <v>0.70338931476199995</v>
      </c>
      <c r="I12">
        <v>5.0655207770899997</v>
      </c>
      <c r="J12">
        <v>1.0542576581000001</v>
      </c>
      <c r="K12">
        <v>3.5997949326200001</v>
      </c>
      <c r="L12">
        <v>0.52759045354</v>
      </c>
      <c r="M12">
        <v>0.52421283679200004</v>
      </c>
      <c r="N12">
        <v>1.0004306625999999</v>
      </c>
      <c r="O12">
        <v>4.0626453816700003</v>
      </c>
      <c r="P12">
        <v>9.6531216588909992</v>
      </c>
      <c r="Q12">
        <v>-6.9325291620239993</v>
      </c>
      <c r="R12">
        <v>47678</v>
      </c>
      <c r="S12">
        <v>115023.90525700001</v>
      </c>
      <c r="T12">
        <v>112676.533421</v>
      </c>
      <c r="U12">
        <v>477889.37378199998</v>
      </c>
      <c r="V12">
        <v>634.49468230100001</v>
      </c>
      <c r="W12">
        <v>413.64107056900002</v>
      </c>
      <c r="X12">
        <v>116480.65465500001</v>
      </c>
      <c r="Y12">
        <v>113788.324029</v>
      </c>
      <c r="Z12">
        <v>487839.116553</v>
      </c>
      <c r="AA12">
        <v>6.94616590318E-4</v>
      </c>
      <c r="AB12">
        <f t="shared" si="0"/>
        <v>-2.2197631133044293</v>
      </c>
      <c r="AC12">
        <f t="shared" si="6"/>
        <v>1.3307418346858286</v>
      </c>
      <c r="AD12">
        <f t="shared" si="7"/>
        <v>-3.550504947990258</v>
      </c>
      <c r="AE12" s="1">
        <f t="shared" si="8"/>
        <v>8.9757982694071288</v>
      </c>
      <c r="AF12">
        <f t="shared" si="1"/>
        <v>-7.0463239427499289</v>
      </c>
      <c r="AG12">
        <f t="shared" si="9"/>
        <v>-0.53388398503929668</v>
      </c>
      <c r="AH12">
        <f t="shared" si="9"/>
        <v>1.1665994610987687</v>
      </c>
      <c r="AI12">
        <f t="shared" si="12"/>
        <v>0.45764120663698477</v>
      </c>
      <c r="AJ12">
        <f t="shared" si="10"/>
        <v>0.42485215982469099</v>
      </c>
      <c r="AK12">
        <f t="shared" si="2"/>
        <v>239369.36507900001</v>
      </c>
      <c r="AL12">
        <f t="shared" si="3"/>
        <v>372704.62721100001</v>
      </c>
      <c r="AM12" s="1">
        <f t="shared" si="4"/>
        <v>-0.74747248674221833</v>
      </c>
      <c r="AN12">
        <f t="shared" si="5"/>
        <v>-0.25622124969646054</v>
      </c>
      <c r="AO12" s="1">
        <v>28139.598604578088</v>
      </c>
      <c r="AP12">
        <f t="shared" si="13"/>
        <v>1.518649905691144</v>
      </c>
      <c r="AQ12">
        <f t="shared" si="14"/>
        <v>4.0755388173104841</v>
      </c>
      <c r="AR12" s="1">
        <f t="shared" si="15"/>
        <v>-0.39167732526288207</v>
      </c>
      <c r="AS12">
        <f t="shared" si="16"/>
        <v>-2.8902549885350899</v>
      </c>
      <c r="AT12" s="1">
        <f t="shared" si="17"/>
        <v>0.92191440294078308</v>
      </c>
      <c r="AU12">
        <f t="shared" si="18"/>
        <v>9.1362835195407825</v>
      </c>
      <c r="AV12">
        <f t="shared" si="11"/>
        <v>422.23424148498833</v>
      </c>
    </row>
    <row r="13" spans="1:48" x14ac:dyDescent="0.25">
      <c r="A13">
        <v>16.7294617465</v>
      </c>
      <c r="B13">
        <v>19.779134347799999</v>
      </c>
      <c r="C13">
        <v>3.2377934121199998</v>
      </c>
      <c r="D13">
        <v>16.0546791011</v>
      </c>
      <c r="E13">
        <v>2.1991152508499998</v>
      </c>
      <c r="F13">
        <v>3.6113977770500001</v>
      </c>
      <c r="G13">
        <v>1.58653755192</v>
      </c>
      <c r="H13">
        <v>0.71358375624199999</v>
      </c>
      <c r="I13">
        <v>5.7218079667200001</v>
      </c>
      <c r="J13">
        <v>1.16942320062</v>
      </c>
      <c r="K13">
        <v>4.1137508800699996</v>
      </c>
      <c r="L13">
        <v>0.59110330387999999</v>
      </c>
      <c r="M13">
        <v>0.65101980306899998</v>
      </c>
      <c r="N13">
        <v>1.04266017011</v>
      </c>
      <c r="O13">
        <v>4.5164162692599996</v>
      </c>
      <c r="P13">
        <v>10.651713941791</v>
      </c>
      <c r="Q13">
        <v>-7.7351598257539997</v>
      </c>
      <c r="R13">
        <v>47651</v>
      </c>
      <c r="S13">
        <v>125979.902195</v>
      </c>
      <c r="T13">
        <v>124530.201417</v>
      </c>
      <c r="U13">
        <v>518907.14071800001</v>
      </c>
      <c r="V13">
        <v>698.367889666</v>
      </c>
      <c r="W13">
        <v>448.14229766800003</v>
      </c>
      <c r="X13">
        <v>127310.05319000001</v>
      </c>
      <c r="Y13">
        <v>124992.63413000001</v>
      </c>
      <c r="Z13">
        <v>529463.52362999995</v>
      </c>
      <c r="AA13">
        <v>5.1196649472599995E-4</v>
      </c>
      <c r="AB13">
        <f t="shared" si="0"/>
        <v>-2.831527778097831</v>
      </c>
      <c r="AC13">
        <f t="shared" si="6"/>
        <v>1.3737568208773112</v>
      </c>
      <c r="AD13">
        <f t="shared" si="7"/>
        <v>-4.2052845989751422</v>
      </c>
      <c r="AE13" s="1">
        <f t="shared" si="8"/>
        <v>10.186988519016422</v>
      </c>
      <c r="AF13">
        <f t="shared" si="1"/>
        <v>-8.15738474899333</v>
      </c>
      <c r="AG13">
        <f t="shared" si="9"/>
        <v>-0.65477965098488422</v>
      </c>
      <c r="AH13">
        <f t="shared" si="9"/>
        <v>1.2111902496092934</v>
      </c>
      <c r="AI13">
        <f t="shared" si="12"/>
        <v>0.54060842315738877</v>
      </c>
      <c r="AJ13">
        <f t="shared" si="10"/>
        <v>0.43593164491848863</v>
      </c>
      <c r="AK13">
        <f t="shared" si="2"/>
        <v>260588.73698333334</v>
      </c>
      <c r="AL13">
        <f t="shared" si="3"/>
        <v>403312.17996999994</v>
      </c>
      <c r="AM13" s="1">
        <f t="shared" si="4"/>
        <v>-0.75502341467684686</v>
      </c>
      <c r="AN13">
        <f t="shared" si="5"/>
        <v>-0.25865911202134573</v>
      </c>
      <c r="AO13" s="1">
        <v>28139.598604578088</v>
      </c>
      <c r="AP13">
        <f t="shared" si="13"/>
        <v>1.5077885627325758</v>
      </c>
      <c r="AQ13">
        <f t="shared" si="14"/>
        <v>4.0313168598151412</v>
      </c>
      <c r="AR13" s="1">
        <f t="shared" si="15"/>
        <v>-0.32653093440050962</v>
      </c>
      <c r="AS13">
        <f t="shared" si="16"/>
        <v>-3.2167859229355997</v>
      </c>
      <c r="AT13" s="1">
        <f t="shared" si="17"/>
        <v>0.74904159449485508</v>
      </c>
      <c r="AU13">
        <f t="shared" si="18"/>
        <v>9.8853251140356377</v>
      </c>
      <c r="AV13">
        <f t="shared" si="11"/>
        <v>465.76754272601011</v>
      </c>
    </row>
    <row r="14" spans="1:48" x14ac:dyDescent="0.25">
      <c r="A14">
        <v>18.081688816100002</v>
      </c>
      <c r="B14">
        <v>21.271726302800001</v>
      </c>
      <c r="C14">
        <v>3.3091883763099998</v>
      </c>
      <c r="D14">
        <v>17.676506821</v>
      </c>
      <c r="E14">
        <v>2.3582957909900002</v>
      </c>
      <c r="F14">
        <v>4.1348030436299998</v>
      </c>
      <c r="G14">
        <v>1.77597810368</v>
      </c>
      <c r="H14">
        <v>0.72185379502000002</v>
      </c>
      <c r="I14">
        <v>6.3844676403499996</v>
      </c>
      <c r="J14">
        <v>1.29623965042</v>
      </c>
      <c r="K14">
        <v>4.6168351308200002</v>
      </c>
      <c r="L14">
        <v>0.66077255232499998</v>
      </c>
      <c r="M14">
        <v>0.74583496564100005</v>
      </c>
      <c r="N14">
        <v>1.17799295924</v>
      </c>
      <c r="O14">
        <v>4.86230699511</v>
      </c>
      <c r="P14">
        <v>11.651639237591001</v>
      </c>
      <c r="Q14">
        <v>-8.5126165692040008</v>
      </c>
      <c r="R14">
        <v>47596</v>
      </c>
      <c r="S14">
        <v>135755.55566700001</v>
      </c>
      <c r="T14">
        <v>134825.36241599999</v>
      </c>
      <c r="U14">
        <v>560997.80140700005</v>
      </c>
      <c r="V14">
        <v>755.07714026999997</v>
      </c>
      <c r="W14">
        <v>476.69447153499999</v>
      </c>
      <c r="X14">
        <v>136980.40661999999</v>
      </c>
      <c r="Y14">
        <v>134670.489019</v>
      </c>
      <c r="Z14">
        <v>564678.661953</v>
      </c>
      <c r="AA14">
        <v>5.2344369895499995E-4</v>
      </c>
      <c r="AB14">
        <f t="shared" si="0"/>
        <v>-3.327809748108379</v>
      </c>
      <c r="AC14">
        <f t="shared" si="6"/>
        <v>1.4086099955569944</v>
      </c>
      <c r="AD14">
        <f t="shared" si="7"/>
        <v>-4.7364197436653734</v>
      </c>
      <c r="AE14" s="1">
        <f t="shared" si="8"/>
        <v>11.35919521233153</v>
      </c>
      <c r="AF14">
        <f t="shared" si="1"/>
        <v>-9.1536293669038784</v>
      </c>
      <c r="AG14">
        <f t="shared" si="9"/>
        <v>-0.53113514469023126</v>
      </c>
      <c r="AH14">
        <f t="shared" si="9"/>
        <v>1.1722066933151076</v>
      </c>
      <c r="AI14">
        <f t="shared" si="12"/>
        <v>0.45310707379441123</v>
      </c>
      <c r="AJ14">
        <f t="shared" si="10"/>
        <v>0.44441327087751592</v>
      </c>
      <c r="AK14">
        <f t="shared" si="2"/>
        <v>278776.51919733331</v>
      </c>
      <c r="AL14">
        <f t="shared" si="3"/>
        <v>428853.21413350001</v>
      </c>
      <c r="AM14" s="1">
        <f t="shared" si="4"/>
        <v>-0.76084808577213592</v>
      </c>
      <c r="AN14">
        <f t="shared" si="5"/>
        <v>-0.26051511681427553</v>
      </c>
      <c r="AO14" s="1">
        <v>28139.598604578088</v>
      </c>
      <c r="AP14">
        <f t="shared" si="13"/>
        <v>1.4995276395959829</v>
      </c>
      <c r="AQ14">
        <f t="shared" si="14"/>
        <v>3.9981111531948916</v>
      </c>
      <c r="AR14" s="1">
        <f t="shared" si="15"/>
        <v>-0.28361820612571581</v>
      </c>
      <c r="AS14">
        <f t="shared" si="16"/>
        <v>-3.5004041290613155</v>
      </c>
      <c r="AT14" s="1">
        <f t="shared" si="17"/>
        <v>0.63818572646513827</v>
      </c>
      <c r="AU14">
        <f t="shared" si="18"/>
        <v>10.523510840500776</v>
      </c>
      <c r="AV14">
        <f t="shared" si="11"/>
        <v>504.12219932693569</v>
      </c>
    </row>
    <row r="15" spans="1:48" x14ac:dyDescent="0.25">
      <c r="A15">
        <v>18.802809787099999</v>
      </c>
      <c r="B15">
        <v>21.808279957300002</v>
      </c>
      <c r="C15">
        <v>2.9166407889100001</v>
      </c>
      <c r="D15">
        <v>19.048936223399998</v>
      </c>
      <c r="E15">
        <v>2.5014358423499998</v>
      </c>
      <c r="F15">
        <v>4.6912546075500003</v>
      </c>
      <c r="G15">
        <v>2.0268959662000001</v>
      </c>
      <c r="H15">
        <v>0.73535420229799997</v>
      </c>
      <c r="I15">
        <v>7.0996229910300004</v>
      </c>
      <c r="J15">
        <v>1.4745358906799999</v>
      </c>
      <c r="K15">
        <v>5.1029460534500002</v>
      </c>
      <c r="L15">
        <v>0.72874645496900003</v>
      </c>
      <c r="M15">
        <v>0.90078522482800005</v>
      </c>
      <c r="N15">
        <v>1.1821724349</v>
      </c>
      <c r="O15">
        <v>4.8081060413000003</v>
      </c>
      <c r="P15">
        <v>12.656853754390999</v>
      </c>
      <c r="Q15">
        <v>-9.3274323140440014</v>
      </c>
      <c r="R15">
        <v>47432</v>
      </c>
      <c r="S15">
        <v>140006.38252399999</v>
      </c>
      <c r="T15">
        <v>139975.67744500001</v>
      </c>
      <c r="U15">
        <v>561510.42693199997</v>
      </c>
      <c r="V15">
        <v>749.56491238399997</v>
      </c>
      <c r="W15">
        <v>465.64149517200002</v>
      </c>
      <c r="X15">
        <v>139650.807153</v>
      </c>
      <c r="Y15">
        <v>138971.63841300001</v>
      </c>
      <c r="Z15">
        <v>553327.131192</v>
      </c>
      <c r="AA15">
        <v>6.1920919297000002E-4</v>
      </c>
      <c r="AB15">
        <f t="shared" si="0"/>
        <v>-4.1379641983745552</v>
      </c>
      <c r="AC15">
        <f t="shared" si="6"/>
        <v>1.4058753532760144</v>
      </c>
      <c r="AD15">
        <f t="shared" si="7"/>
        <v>-5.5438395516505699</v>
      </c>
      <c r="AE15" s="1">
        <f t="shared" si="8"/>
        <v>12.633928963845079</v>
      </c>
      <c r="AF15">
        <f t="shared" si="1"/>
        <v>-10.466391075570055</v>
      </c>
      <c r="AG15">
        <f t="shared" si="9"/>
        <v>-0.80741980798519641</v>
      </c>
      <c r="AH15">
        <f t="shared" si="9"/>
        <v>1.2747337515135495</v>
      </c>
      <c r="AI15">
        <f t="shared" si="12"/>
        <v>0.63340270627220008</v>
      </c>
      <c r="AJ15">
        <f t="shared" si="10"/>
        <v>0.44784531836997016</v>
      </c>
      <c r="AK15">
        <f t="shared" si="2"/>
        <v>277316.525586</v>
      </c>
      <c r="AL15">
        <f t="shared" si="3"/>
        <v>414015.90840900003</v>
      </c>
      <c r="AM15" s="1">
        <f t="shared" si="4"/>
        <v>-0.7632160120976309</v>
      </c>
      <c r="AN15">
        <f t="shared" si="5"/>
        <v>-0.26126355037376092</v>
      </c>
      <c r="AO15" s="1">
        <v>28139.598604578088</v>
      </c>
      <c r="AP15">
        <f t="shared" si="13"/>
        <v>1.4961981301422862</v>
      </c>
      <c r="AQ15">
        <f t="shared" si="14"/>
        <v>3.9848309676936089</v>
      </c>
      <c r="AR15" s="1">
        <f t="shared" si="15"/>
        <v>2.2887437504523867E-2</v>
      </c>
      <c r="AS15">
        <f t="shared" si="16"/>
        <v>-3.4775166915567914</v>
      </c>
      <c r="AT15" s="1">
        <f t="shared" si="17"/>
        <v>-5.1105675477032216E-2</v>
      </c>
      <c r="AU15">
        <f t="shared" si="18"/>
        <v>10.472405165023744</v>
      </c>
      <c r="AV15">
        <f t="shared" si="11"/>
        <v>532.77736986854461</v>
      </c>
    </row>
    <row r="16" spans="1:48" x14ac:dyDescent="0.25">
      <c r="A16">
        <v>18.943144225699999</v>
      </c>
      <c r="B16">
        <v>21.775153448299999</v>
      </c>
      <c r="C16">
        <v>2.53815652796</v>
      </c>
      <c r="D16">
        <v>20.2044210245</v>
      </c>
      <c r="E16">
        <v>2.6628657377499998</v>
      </c>
      <c r="F16">
        <v>5.2943936794599997</v>
      </c>
      <c r="G16">
        <v>2.2544470777400001</v>
      </c>
      <c r="H16">
        <v>0.76002962424499998</v>
      </c>
      <c r="I16">
        <v>7.8895703794300003</v>
      </c>
      <c r="J16">
        <v>1.75159948917</v>
      </c>
      <c r="K16">
        <v>5.5243648401599996</v>
      </c>
      <c r="L16">
        <v>0.80780667825999997</v>
      </c>
      <c r="M16">
        <v>1.06583970589</v>
      </c>
      <c r="N16">
        <v>1.1883628391600001</v>
      </c>
      <c r="O16">
        <v>4.4510550765100003</v>
      </c>
      <c r="P16">
        <v>13.654875455891</v>
      </c>
      <c r="Q16">
        <v>-10.208191442234</v>
      </c>
      <c r="R16">
        <v>47218</v>
      </c>
      <c r="S16">
        <v>137997.33991899999</v>
      </c>
      <c r="T16">
        <v>138304.789162</v>
      </c>
      <c r="U16">
        <v>520282.66504300002</v>
      </c>
      <c r="V16">
        <v>704.37740096599998</v>
      </c>
      <c r="W16">
        <v>429.38960468599998</v>
      </c>
      <c r="X16">
        <v>137110.545422</v>
      </c>
      <c r="Y16">
        <v>137731.65407600001</v>
      </c>
      <c r="Z16">
        <v>513660.68298899999</v>
      </c>
      <c r="AA16">
        <v>6.1062011847400001E-4</v>
      </c>
      <c r="AB16">
        <f t="shared" si="0"/>
        <v>-5.6187271480327317</v>
      </c>
      <c r="AC16">
        <f t="shared" si="6"/>
        <v>1.3781554466226915</v>
      </c>
      <c r="AD16">
        <f t="shared" si="7"/>
        <v>-6.9968825946554229</v>
      </c>
      <c r="AE16" s="1">
        <f t="shared" si="8"/>
        <v>14.120090034933718</v>
      </c>
      <c r="AF16">
        <f t="shared" si="1"/>
        <v>-12.446164875978232</v>
      </c>
      <c r="AG16">
        <f t="shared" si="9"/>
        <v>-1.4530430430048531</v>
      </c>
      <c r="AH16">
        <f t="shared" si="9"/>
        <v>1.4861610710886382</v>
      </c>
      <c r="AI16">
        <f t="shared" si="12"/>
        <v>0.97771572090801329</v>
      </c>
      <c r="AJ16">
        <f t="shared" si="10"/>
        <v>0.44458408134806887</v>
      </c>
      <c r="AK16">
        <f t="shared" si="2"/>
        <v>262834.2941623333</v>
      </c>
      <c r="AL16">
        <f t="shared" si="3"/>
        <v>376239.58324000001</v>
      </c>
      <c r="AM16" s="1">
        <f t="shared" si="4"/>
        <v>-0.76096578531681969</v>
      </c>
      <c r="AN16">
        <f t="shared" si="5"/>
        <v>-0.26055240141687014</v>
      </c>
      <c r="AO16" s="1">
        <v>28139.598604578088</v>
      </c>
      <c r="AP16">
        <f t="shared" si="13"/>
        <v>1.4993617521296954</v>
      </c>
      <c r="AQ16">
        <f t="shared" si="14"/>
        <v>3.9974480943510118</v>
      </c>
      <c r="AR16" s="1">
        <f t="shared" si="15"/>
        <v>0.22589386887338517</v>
      </c>
      <c r="AS16">
        <f t="shared" si="16"/>
        <v>-3.2516228226834061</v>
      </c>
      <c r="AT16" s="1">
        <f t="shared" si="17"/>
        <v>-0.50810156807330853</v>
      </c>
      <c r="AU16">
        <f t="shared" si="18"/>
        <v>9.964303596950435</v>
      </c>
      <c r="AV16">
        <f t="shared" si="11"/>
        <v>563.08942395418944</v>
      </c>
    </row>
    <row r="17" spans="1:48" x14ac:dyDescent="0.25">
      <c r="A17">
        <v>19.166691396400001</v>
      </c>
      <c r="B17">
        <v>21.552750310699999</v>
      </c>
      <c r="C17">
        <v>2.3150908354199999</v>
      </c>
      <c r="D17">
        <v>21.3604208189</v>
      </c>
      <c r="E17">
        <v>2.8129733348600001</v>
      </c>
      <c r="F17">
        <v>5.7903881507300001</v>
      </c>
      <c r="G17">
        <v>2.42756099071</v>
      </c>
      <c r="H17">
        <v>0.76969494942200001</v>
      </c>
      <c r="I17">
        <v>8.7000081582999993</v>
      </c>
      <c r="J17">
        <v>2.0573937180600002</v>
      </c>
      <c r="K17">
        <v>5.9441955903099997</v>
      </c>
      <c r="L17">
        <v>0.86991433028200005</v>
      </c>
      <c r="M17">
        <v>1.20543171962</v>
      </c>
      <c r="N17">
        <v>1.1852786504899999</v>
      </c>
      <c r="O17">
        <v>4.11890973559</v>
      </c>
      <c r="P17">
        <v>14.652521983490999</v>
      </c>
      <c r="Q17">
        <v>-11.051213611134001</v>
      </c>
      <c r="R17">
        <v>47025</v>
      </c>
      <c r="S17">
        <v>138167.872714</v>
      </c>
      <c r="T17">
        <v>139735.71034399999</v>
      </c>
      <c r="U17">
        <v>508312.83353599999</v>
      </c>
      <c r="V17">
        <v>698.02653048100001</v>
      </c>
      <c r="W17">
        <v>419.00900825399998</v>
      </c>
      <c r="X17">
        <v>137498.00785200001</v>
      </c>
      <c r="Y17">
        <v>139422.16133800001</v>
      </c>
      <c r="Z17">
        <v>502712.71542099997</v>
      </c>
      <c r="AA17">
        <v>6.4005820123700004E-4</v>
      </c>
      <c r="AB17">
        <f t="shared" si="0"/>
        <v>-6.1987397390733445</v>
      </c>
      <c r="AC17">
        <f t="shared" si="6"/>
        <v>1.3723580504668411</v>
      </c>
      <c r="AD17">
        <f t="shared" si="7"/>
        <v>-7.5710977895401861</v>
      </c>
      <c r="AE17" s="1">
        <f t="shared" si="8"/>
        <v>15.309922235242334</v>
      </c>
      <c r="AF17">
        <f t="shared" si="1"/>
        <v>-13.525000730818844</v>
      </c>
      <c r="AG17">
        <f t="shared" si="9"/>
        <v>-0.57421519488476314</v>
      </c>
      <c r="AH17">
        <f t="shared" si="9"/>
        <v>1.1898322003086168</v>
      </c>
      <c r="AI17">
        <f t="shared" si="12"/>
        <v>0.48260182800215368</v>
      </c>
      <c r="AJ17">
        <f t="shared" si="10"/>
        <v>0.44093453510387404</v>
      </c>
      <c r="AK17">
        <f t="shared" si="2"/>
        <v>259877.62820366668</v>
      </c>
      <c r="AL17">
        <f t="shared" si="3"/>
        <v>364252.63082599995</v>
      </c>
      <c r="AM17" s="1">
        <f t="shared" si="4"/>
        <v>-0.75845442866881008</v>
      </c>
      <c r="AN17">
        <f t="shared" si="5"/>
        <v>-0.2597549708912657</v>
      </c>
      <c r="AO17" s="1">
        <v>28139.598604578088</v>
      </c>
      <c r="AP17">
        <f t="shared" si="13"/>
        <v>1.5029102215241579</v>
      </c>
      <c r="AQ17">
        <f t="shared" si="14"/>
        <v>4.0116635150383066</v>
      </c>
      <c r="AR17" s="1">
        <f t="shared" si="15"/>
        <v>4.5857493560592363E-2</v>
      </c>
      <c r="AS17">
        <f t="shared" si="16"/>
        <v>-3.2057653291228139</v>
      </c>
      <c r="AT17" s="1">
        <f t="shared" si="17"/>
        <v>-0.10400068470433915</v>
      </c>
      <c r="AU17">
        <f t="shared" si="18"/>
        <v>9.8603029122460963</v>
      </c>
      <c r="AV17">
        <f t="shared" si="11"/>
        <v>583.01347807029947</v>
      </c>
    </row>
    <row r="18" spans="1:48" x14ac:dyDescent="0.25">
      <c r="A18">
        <v>18.9103806629</v>
      </c>
      <c r="B18">
        <v>20.637295388199998</v>
      </c>
      <c r="C18">
        <v>2.2237931795499999</v>
      </c>
      <c r="D18">
        <v>22.369124723999999</v>
      </c>
      <c r="E18">
        <v>2.9921901686200001</v>
      </c>
      <c r="F18">
        <v>6.2458479016200004</v>
      </c>
      <c r="G18">
        <v>2.5623013783399999</v>
      </c>
      <c r="H18">
        <v>0.79135584571499995</v>
      </c>
      <c r="I18">
        <v>9.66020242954</v>
      </c>
      <c r="J18">
        <v>2.5036895931299998</v>
      </c>
      <c r="K18">
        <v>6.3517153343699997</v>
      </c>
      <c r="L18">
        <v>0.936522974876</v>
      </c>
      <c r="M18">
        <v>1.34029114638</v>
      </c>
      <c r="N18">
        <v>1.1876011400599999</v>
      </c>
      <c r="O18">
        <v>3.6442418830099998</v>
      </c>
      <c r="P18">
        <v>15.656871180791001</v>
      </c>
      <c r="Q18">
        <v>-12.003261985634001</v>
      </c>
      <c r="R18">
        <v>46821</v>
      </c>
      <c r="S18">
        <v>130815.273401</v>
      </c>
      <c r="T18">
        <v>135347.88693199999</v>
      </c>
      <c r="U18">
        <v>455042.75892300002</v>
      </c>
      <c r="V18">
        <v>638.70068602900005</v>
      </c>
      <c r="W18">
        <v>376.11438611199998</v>
      </c>
      <c r="X18">
        <v>131972.086962</v>
      </c>
      <c r="Y18">
        <v>133925.46689099999</v>
      </c>
      <c r="Z18">
        <v>454055.73850099999</v>
      </c>
      <c r="AA18">
        <v>5.2615731875400005E-4</v>
      </c>
      <c r="AB18">
        <f t="shared" si="0"/>
        <v>-7.4986021185680096</v>
      </c>
      <c r="AC18">
        <f t="shared" si="6"/>
        <v>1.3320275814936875</v>
      </c>
      <c r="AD18">
        <f t="shared" si="7"/>
        <v>-8.8306297000616976</v>
      </c>
      <c r="AE18" s="1">
        <f t="shared" si="8"/>
        <v>16.739423721972635</v>
      </c>
      <c r="AF18">
        <f t="shared" si="1"/>
        <v>-15.327037708963509</v>
      </c>
      <c r="AG18">
        <f t="shared" si="9"/>
        <v>-1.2595319105215115</v>
      </c>
      <c r="AH18">
        <f t="shared" si="9"/>
        <v>1.4295014867303006</v>
      </c>
      <c r="AI18">
        <f t="shared" si="12"/>
        <v>0.88109870623670306</v>
      </c>
      <c r="AJ18">
        <f t="shared" si="10"/>
        <v>0.43591454550161352</v>
      </c>
      <c r="AK18">
        <f t="shared" si="2"/>
        <v>239984.43078466668</v>
      </c>
      <c r="AL18">
        <f t="shared" si="3"/>
        <v>321106.96157449996</v>
      </c>
      <c r="AM18" s="1">
        <f t="shared" si="4"/>
        <v>-0.75501171074672224</v>
      </c>
      <c r="AN18">
        <f t="shared" si="5"/>
        <v>-0.25865536113326543</v>
      </c>
      <c r="AO18" s="1">
        <v>28139.598604578088</v>
      </c>
      <c r="AP18">
        <f t="shared" si="13"/>
        <v>1.5078052642379274</v>
      </c>
      <c r="AQ18">
        <f t="shared" si="14"/>
        <v>4.0313843657970336</v>
      </c>
      <c r="AR18" s="1">
        <f t="shared" si="15"/>
        <v>0.30611501796858726</v>
      </c>
      <c r="AS18">
        <f t="shared" si="16"/>
        <v>-2.8996503111542267</v>
      </c>
      <c r="AT18" s="1">
        <f t="shared" si="17"/>
        <v>-0.70223630096200618</v>
      </c>
      <c r="AU18">
        <f t="shared" si="18"/>
        <v>9.1580666112840898</v>
      </c>
      <c r="AV18">
        <f t="shared" si="11"/>
        <v>599.76628177392058</v>
      </c>
    </row>
    <row r="19" spans="1:48" x14ac:dyDescent="0.25">
      <c r="A19">
        <v>18.596284598899999</v>
      </c>
      <c r="B19">
        <v>19.9828877132</v>
      </c>
      <c r="C19">
        <v>2.1950359453299999</v>
      </c>
      <c r="D19">
        <v>23.279831862399998</v>
      </c>
      <c r="E19">
        <v>3.1543308152299998</v>
      </c>
      <c r="F19">
        <v>6.77407777079</v>
      </c>
      <c r="G19">
        <v>2.70615340698</v>
      </c>
      <c r="H19">
        <v>0.80615180037800005</v>
      </c>
      <c r="I19">
        <v>10.563770914199999</v>
      </c>
      <c r="J19">
        <v>2.9612196805500002</v>
      </c>
      <c r="K19">
        <v>6.7080414149700003</v>
      </c>
      <c r="L19">
        <v>1.00095478782</v>
      </c>
      <c r="M19">
        <v>1.47914324556</v>
      </c>
      <c r="N19">
        <v>1.2462723060600001</v>
      </c>
      <c r="O19">
        <v>3.1820249324900001</v>
      </c>
      <c r="P19">
        <v>16.657773107390998</v>
      </c>
      <c r="Q19">
        <v>-12.904443864534</v>
      </c>
      <c r="R19">
        <v>46638</v>
      </c>
      <c r="S19">
        <v>127942.27219600001</v>
      </c>
      <c r="T19">
        <v>133725.675544</v>
      </c>
      <c r="U19">
        <v>435223.933425</v>
      </c>
      <c r="V19">
        <v>602.43229609399998</v>
      </c>
      <c r="W19">
        <v>348.45574484700001</v>
      </c>
      <c r="X19">
        <v>127692.234102</v>
      </c>
      <c r="Y19">
        <v>130919.485296</v>
      </c>
      <c r="Z19">
        <v>423171.609551</v>
      </c>
      <c r="AA19">
        <v>7.0043964153299997E-4</v>
      </c>
      <c r="AB19">
        <f t="shared" si="0"/>
        <v>-8.3865018885030942</v>
      </c>
    </row>
    <row r="20" spans="1:48" x14ac:dyDescent="0.25">
      <c r="A20">
        <v>18.671151548299999</v>
      </c>
      <c r="B20">
        <v>19.6293160076</v>
      </c>
      <c r="C20">
        <v>2.3220065587800001</v>
      </c>
      <c r="D20">
        <v>24.201691938900002</v>
      </c>
      <c r="E20">
        <v>3.2769153527400001</v>
      </c>
      <c r="F20">
        <v>7.1442902580699998</v>
      </c>
      <c r="G20">
        <v>2.7045593826699998</v>
      </c>
      <c r="H20">
        <v>0.82066995659300002</v>
      </c>
      <c r="I20">
        <v>11.460700839099999</v>
      </c>
      <c r="J20">
        <v>3.3495727501500001</v>
      </c>
      <c r="K20">
        <v>7.0743948784499997</v>
      </c>
      <c r="L20">
        <v>1.0565807652300001</v>
      </c>
      <c r="M20">
        <v>1.58917931564</v>
      </c>
      <c r="N20">
        <v>1.23296907859</v>
      </c>
      <c r="O20">
        <v>2.9493952654000002</v>
      </c>
      <c r="P20">
        <v>17.653362694990999</v>
      </c>
      <c r="Q20">
        <v>-13.758126901934</v>
      </c>
      <c r="R20">
        <v>46507</v>
      </c>
      <c r="S20">
        <v>126880.50147</v>
      </c>
      <c r="T20">
        <v>130703.10811299999</v>
      </c>
      <c r="U20">
        <v>414581.377928</v>
      </c>
      <c r="V20">
        <v>600.59175146099994</v>
      </c>
      <c r="W20">
        <v>341.640281835</v>
      </c>
      <c r="X20">
        <v>127186.468871</v>
      </c>
      <c r="Y20">
        <v>130621.92378899999</v>
      </c>
      <c r="Z20">
        <v>416244.50737800001</v>
      </c>
      <c r="AA20">
        <v>6.7712331199100005E-4</v>
      </c>
      <c r="AB20">
        <f t="shared" si="0"/>
        <v>-9.2577310762631306</v>
      </c>
    </row>
    <row r="21" spans="1:48" x14ac:dyDescent="0.25">
      <c r="A21">
        <v>18.5911722737</v>
      </c>
      <c r="B21">
        <v>19.148055684199999</v>
      </c>
      <c r="C21">
        <v>2.8054938252600001</v>
      </c>
      <c r="D21">
        <v>25.0977437771</v>
      </c>
      <c r="E21">
        <v>3.4138712444800001</v>
      </c>
      <c r="F21">
        <v>7.72736751415</v>
      </c>
      <c r="G21">
        <v>2.90127711995</v>
      </c>
      <c r="H21">
        <v>0.83237988097799998</v>
      </c>
      <c r="I21">
        <v>12.546116290500001</v>
      </c>
      <c r="J21">
        <v>3.88690698513</v>
      </c>
      <c r="K21">
        <v>7.4407078768200003</v>
      </c>
      <c r="L21">
        <v>1.1087693089999999</v>
      </c>
      <c r="M21">
        <v>1.74638647788</v>
      </c>
      <c r="N21">
        <v>1.2645979575399999</v>
      </c>
      <c r="O21">
        <v>2.6626411399599998</v>
      </c>
      <c r="P21">
        <v>18.654732342391</v>
      </c>
      <c r="Q21">
        <v>-14.614463044634</v>
      </c>
      <c r="R21">
        <v>46391</v>
      </c>
      <c r="S21">
        <v>125615.742849</v>
      </c>
      <c r="T21">
        <v>131529.174662</v>
      </c>
      <c r="U21">
        <v>406697.99363699998</v>
      </c>
      <c r="V21">
        <v>582.87536641600002</v>
      </c>
      <c r="W21">
        <v>325.96531982400001</v>
      </c>
      <c r="X21">
        <v>124860.923746</v>
      </c>
      <c r="Y21">
        <v>129537.89234400001</v>
      </c>
      <c r="Z21">
        <v>398862.60787000001</v>
      </c>
      <c r="AA21">
        <v>5.8304794587E-4</v>
      </c>
      <c r="AB21">
        <f t="shared" si="0"/>
        <v>-9.9604393099804724</v>
      </c>
    </row>
    <row r="22" spans="1:48" x14ac:dyDescent="0.25">
      <c r="A22">
        <v>17.981935276200002</v>
      </c>
      <c r="B22">
        <v>17.856228309999999</v>
      </c>
      <c r="C22">
        <v>3.4576010194900002</v>
      </c>
      <c r="D22">
        <v>25.685436822700002</v>
      </c>
      <c r="E22">
        <v>3.58044955525</v>
      </c>
      <c r="F22">
        <v>8.1825000488999997</v>
      </c>
      <c r="G22">
        <v>2.9902055163500001</v>
      </c>
      <c r="H22">
        <v>0.84161996215199997</v>
      </c>
      <c r="I22">
        <v>13.6931387596</v>
      </c>
      <c r="J22">
        <v>4.3717203705900003</v>
      </c>
      <c r="K22">
        <v>7.7436085965299997</v>
      </c>
      <c r="L22">
        <v>1.18273576157</v>
      </c>
      <c r="M22">
        <v>1.8739419293899999</v>
      </c>
      <c r="N22">
        <v>1.3036606504199999</v>
      </c>
      <c r="O22">
        <v>2.1839174428799999</v>
      </c>
      <c r="P22">
        <v>19.654558614690998</v>
      </c>
      <c r="Q22">
        <v>-15.568304224234</v>
      </c>
      <c r="R22">
        <v>46248</v>
      </c>
      <c r="S22">
        <v>120516.29375300001</v>
      </c>
      <c r="T22">
        <v>124960.852621</v>
      </c>
      <c r="U22">
        <v>364553.16859000002</v>
      </c>
      <c r="V22">
        <v>531.79362960599997</v>
      </c>
      <c r="W22">
        <v>291.48938364100002</v>
      </c>
      <c r="X22">
        <v>118996.885588</v>
      </c>
      <c r="Y22">
        <v>123786.152342</v>
      </c>
      <c r="Z22">
        <v>359793.66036500002</v>
      </c>
      <c r="AA22">
        <v>6.6535016617100002E-4</v>
      </c>
      <c r="AB22">
        <f t="shared" si="0"/>
        <v>-10.514933165594421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2016-01-21T14:30:19Z</dcterms:created>
  <dcterms:modified xsi:type="dcterms:W3CDTF">2016-02-12T11:13:28Z</dcterms:modified>
  <dc:language>en-US</dc:language>
</cp:coreProperties>
</file>