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rik\Desktop\Итоговое ДЗ LR\"/>
    </mc:Choice>
  </mc:AlternateContent>
  <bookViews>
    <workbookView xWindow="0" yWindow="0" windowWidth="24000" windowHeight="9600"/>
  </bookViews>
  <sheets>
    <sheet name="Лист1" sheetId="1" r:id="rId1"/>
    <sheet name="Соотвествие профил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J2" i="1" l="1"/>
  <c r="C17" i="1" l="1"/>
  <c r="C11" i="1"/>
  <c r="C10" i="1"/>
  <c r="E2" i="1" l="1"/>
  <c r="J6" i="1" l="1"/>
  <c r="S4" i="1" l="1"/>
  <c r="S3" i="1"/>
  <c r="S5" i="1"/>
  <c r="S6" i="1"/>
  <c r="S2" i="1"/>
  <c r="C2" i="1"/>
  <c r="R2" i="1" l="1"/>
  <c r="D2" i="1" s="1"/>
  <c r="A3" i="2"/>
  <c r="A4" i="2"/>
  <c r="A5" i="2"/>
  <c r="A6" i="2"/>
  <c r="A2" i="2"/>
  <c r="C3" i="1"/>
  <c r="R3" i="1" s="1"/>
  <c r="C4" i="1"/>
  <c r="R4" i="1" s="1"/>
  <c r="D4" i="1" s="1"/>
  <c r="C5" i="1"/>
  <c r="R5" i="1" s="1"/>
  <c r="D5" i="1" s="1"/>
  <c r="C6" i="1"/>
  <c r="R6" i="1" s="1"/>
  <c r="D6" i="1" s="1"/>
  <c r="G2" i="1" l="1"/>
  <c r="B2" i="2" s="1"/>
  <c r="D2" i="2" s="1"/>
  <c r="E6" i="1"/>
  <c r="G6" i="1" s="1"/>
  <c r="D3" i="1"/>
  <c r="E3" i="1" s="1"/>
  <c r="E5" i="1"/>
  <c r="G5" i="1" s="1"/>
  <c r="B5" i="2" s="1"/>
  <c r="D5" i="2" s="1"/>
  <c r="E4" i="1"/>
  <c r="G4" i="1" s="1"/>
  <c r="J3" i="1"/>
  <c r="J4" i="1"/>
  <c r="J5" i="1"/>
  <c r="C12" i="1"/>
  <c r="C13" i="1"/>
  <c r="C14" i="1"/>
  <c r="B6" i="2" l="1"/>
  <c r="D6" i="2" s="1"/>
  <c r="G3" i="1"/>
  <c r="B3" i="2" l="1"/>
  <c r="D3" i="2" s="1"/>
  <c r="J7" i="1"/>
  <c r="B4" i="2"/>
  <c r="D4" i="2" s="1"/>
  <c r="I7" i="1"/>
  <c r="D10" i="1" s="1"/>
  <c r="D14" i="1" l="1"/>
  <c r="D11" i="1"/>
  <c r="D17" i="1"/>
  <c r="E17" i="1" s="1"/>
  <c r="D13" i="1"/>
  <c r="D12" i="1"/>
</calcChain>
</file>

<file path=xl/sharedStrings.xml><?xml version="1.0" encoding="utf-8"?>
<sst xmlns="http://schemas.openxmlformats.org/spreadsheetml/2006/main" count="30" uniqueCount="29">
  <si>
    <t>Количество VU</t>
  </si>
  <si>
    <t>% распределения</t>
  </si>
  <si>
    <t>Количестов запросов одним пользователем в минуту</t>
  </si>
  <si>
    <t>Длительность ступени в минутах</t>
  </si>
  <si>
    <t>Коэфициент запаса времени должен равняться 2</t>
  </si>
  <si>
    <t>Всего пользователей на ступени</t>
  </si>
  <si>
    <t>1 ступень</t>
  </si>
  <si>
    <t>2 ступень</t>
  </si>
  <si>
    <t>3 ступень</t>
  </si>
  <si>
    <t>4 ступень</t>
  </si>
  <si>
    <t>5 ступень</t>
  </si>
  <si>
    <t>% повышения нагрузки</t>
  </si>
  <si>
    <t>Операция</t>
  </si>
  <si>
    <t>Пейсинг (сек)</t>
  </si>
  <si>
    <t>Think Time (сек)</t>
  </si>
  <si>
    <t>max. время выполнения одного скрипта (сек)</t>
  </si>
  <si>
    <t>Интенсивность (операций)</t>
  </si>
  <si>
    <t>Scripts Name</t>
  </si>
  <si>
    <t>по профилю</t>
  </si>
  <si>
    <t>по факту</t>
  </si>
  <si>
    <t>% отклонения</t>
  </si>
  <si>
    <t>S1_buy_ticket</t>
  </si>
  <si>
    <t>S2_buy_2tickets</t>
  </si>
  <si>
    <t>S3_view_tickets</t>
  </si>
  <si>
    <t>S4_view_buy_ticket</t>
  </si>
  <si>
    <t>S5_errbuy_buy_ticket_view</t>
  </si>
  <si>
    <t>Ступень стабильной нагрузки</t>
  </si>
  <si>
    <t>Интенсивность за 20 минут</t>
  </si>
  <si>
    <t xml:space="preserve">Интенсивность за час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</si>
</sst>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2" fillId="0" borderId="2" xfId="0" applyFont="1" applyBorder="1"/>
    <xf numFmtId="9" fontId="0" fillId="0" borderId="2" xfId="1" applyFont="1" applyBorder="1"/>
    <xf numFmtId="9" fontId="0" fillId="0" borderId="2" xfId="0" applyNumberFormat="1" applyBorder="1"/>
    <xf numFmtId="9" fontId="0" fillId="0" borderId="0" xfId="0" applyNumberFormat="1" applyBorder="1"/>
    <xf numFmtId="0" fontId="3" fillId="0" borderId="2" xfId="0" applyFont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3" borderId="2" xfId="0" applyFont="1" applyFill="1" applyBorder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64" fontId="3" fillId="0" borderId="2" xfId="0" applyNumberFormat="1" applyFont="1" applyBorder="1"/>
    <xf numFmtId="1" fontId="0" fillId="0" borderId="2" xfId="0" applyNumberFormat="1" applyBorder="1"/>
    <xf numFmtId="1" fontId="0" fillId="0" borderId="0" xfId="0" applyNumberFormat="1"/>
    <xf numFmtId="9" fontId="0" fillId="0" borderId="0" xfId="1" applyFont="1"/>
    <xf numFmtId="0" fontId="3" fillId="0" borderId="0" xfId="0" applyFont="1"/>
    <xf numFmtId="9" fontId="2" fillId="0" borderId="0" xfId="1" applyFont="1"/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0" fontId="3" fillId="0" borderId="6" xfId="0" applyFont="1" applyBorder="1"/>
    <xf numFmtId="0" fontId="3" fillId="0" borderId="2" xfId="0" applyFont="1" applyBorder="1" applyAlignment="1">
      <alignment horizontal="center" vertical="center"/>
    </xf>
    <xf numFmtId="0" fontId="2" fillId="0" borderId="7" xfId="0" applyFont="1" applyBorder="1"/>
    <xf numFmtId="165" fontId="0" fillId="0" borderId="2" xfId="1" applyNumberFormat="1" applyFont="1" applyBorder="1"/>
    <xf numFmtId="0" fontId="3" fillId="0" borderId="2" xfId="0" applyFont="1" applyBorder="1"/>
    <xf numFmtId="0" fontId="0" fillId="0" borderId="0" xfId="1" applyNumberFormat="1" applyFont="1"/>
    <xf numFmtId="10" fontId="0" fillId="0" borderId="0" xfId="0" applyNumberFormat="1"/>
    <xf numFmtId="166" fontId="2" fillId="0" borderId="0" xfId="0" applyNumberFormat="1" applyFont="1"/>
    <xf numFmtId="0" fontId="0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13" workbookViewId="0">
      <selection activeCell="F34" sqref="F33:F34"/>
    </sheetView>
  </sheetViews>
  <sheetFormatPr defaultRowHeight="15" x14ac:dyDescent="0.25"/>
  <cols>
    <col min="1" max="1" width="15.42578125" customWidth="1"/>
    <col min="2" max="2" width="31.5703125" customWidth="1"/>
    <col min="3" max="4" width="24.140625" customWidth="1"/>
    <col min="5" max="5" width="20.140625" style="2" customWidth="1"/>
    <col min="6" max="6" width="37.85546875" customWidth="1"/>
    <col min="7" max="7" width="16.28515625" style="2" customWidth="1"/>
    <col min="8" max="8" width="23.42578125" customWidth="1"/>
    <col min="9" max="9" width="14.85546875" bestFit="1" customWidth="1"/>
    <col min="10" max="10" width="11.85546875" customWidth="1"/>
  </cols>
  <sheetData>
    <row r="1" spans="1:22" ht="75.75" thickBot="1" x14ac:dyDescent="0.3">
      <c r="B1" s="15" t="s">
        <v>12</v>
      </c>
      <c r="C1" s="16" t="s">
        <v>15</v>
      </c>
      <c r="D1" s="16" t="s">
        <v>14</v>
      </c>
      <c r="E1" s="17" t="s">
        <v>13</v>
      </c>
      <c r="F1" s="16" t="s">
        <v>0</v>
      </c>
      <c r="G1" s="13" t="s">
        <v>2</v>
      </c>
      <c r="H1" s="7" t="s">
        <v>3</v>
      </c>
      <c r="I1" s="7" t="s">
        <v>16</v>
      </c>
      <c r="J1" s="7" t="s">
        <v>1</v>
      </c>
      <c r="K1" s="1" t="s">
        <v>5</v>
      </c>
    </row>
    <row r="2" spans="1:22" ht="16.5" thickBot="1" x14ac:dyDescent="0.3">
      <c r="B2" s="19" t="s">
        <v>21</v>
      </c>
      <c r="C2" s="8">
        <f>MAX(M2:O2)</f>
        <v>3.556</v>
      </c>
      <c r="D2" s="8">
        <f>R2</f>
        <v>19.4529</v>
      </c>
      <c r="E2" s="18">
        <f>ROUND(C2*2+D2,0)</f>
        <v>27</v>
      </c>
      <c r="F2" s="8">
        <v>2</v>
      </c>
      <c r="G2" s="21">
        <f>60/(E2)</f>
        <v>2.2222222222222223</v>
      </c>
      <c r="H2" s="6">
        <v>20</v>
      </c>
      <c r="I2" s="22">
        <f>ROUND(F2*G2*H2,0)</f>
        <v>89</v>
      </c>
      <c r="J2" s="10">
        <f>F2/K$2</f>
        <v>0.2</v>
      </c>
      <c r="K2">
        <v>10</v>
      </c>
      <c r="M2">
        <v>2.8925000000000001</v>
      </c>
      <c r="N2">
        <v>3.0632999999999999</v>
      </c>
      <c r="O2">
        <v>3.556</v>
      </c>
      <c r="R2">
        <f>S2-C2</f>
        <v>19.4529</v>
      </c>
      <c r="S2">
        <f>MAX(T2:V2)</f>
        <v>23.008900000000001</v>
      </c>
      <c r="T2">
        <v>23.008900000000001</v>
      </c>
      <c r="U2">
        <v>22.7895</v>
      </c>
      <c r="V2">
        <v>22.554300000000001</v>
      </c>
    </row>
    <row r="3" spans="1:22" ht="16.5" thickBot="1" x14ac:dyDescent="0.3">
      <c r="B3" s="20" t="s">
        <v>22</v>
      </c>
      <c r="C3" s="8">
        <f t="shared" ref="C3:C6" si="0">MAX(M3:O3)</f>
        <v>4.7698999999999998</v>
      </c>
      <c r="D3" s="8">
        <f t="shared" ref="D3:D6" si="1">R3</f>
        <v>24.045000000000002</v>
      </c>
      <c r="E3" s="18">
        <f t="shared" ref="E3:E6" si="2">ROUND(C3*2+D3,0)</f>
        <v>34</v>
      </c>
      <c r="F3" s="8">
        <v>2</v>
      </c>
      <c r="G3" s="21">
        <f>60/(E3)</f>
        <v>1.7647058823529411</v>
      </c>
      <c r="H3" s="6">
        <v>20</v>
      </c>
      <c r="I3" s="22">
        <f t="shared" ref="I3:I6" si="3">ROUND(F3*G3*H3,0)</f>
        <v>71</v>
      </c>
      <c r="J3" s="10">
        <f t="shared" ref="J3:J5" si="4">F3/K$2</f>
        <v>0.2</v>
      </c>
      <c r="M3">
        <v>4.4016000000000002</v>
      </c>
      <c r="N3">
        <v>4.7698999999999998</v>
      </c>
      <c r="O3">
        <v>3.7416999999999998</v>
      </c>
      <c r="R3">
        <f>S3-C3</f>
        <v>24.045000000000002</v>
      </c>
      <c r="S3">
        <f>MAX(T3:V3)</f>
        <v>28.814900000000002</v>
      </c>
      <c r="T3">
        <v>28.814900000000002</v>
      </c>
      <c r="U3">
        <v>28.670200000000001</v>
      </c>
      <c r="V3">
        <v>28.604600000000001</v>
      </c>
    </row>
    <row r="4" spans="1:22" ht="16.5" thickBot="1" x14ac:dyDescent="0.3">
      <c r="B4" s="19" t="s">
        <v>23</v>
      </c>
      <c r="C4" s="8">
        <f t="shared" si="0"/>
        <v>12.7593</v>
      </c>
      <c r="D4" s="8">
        <f t="shared" si="1"/>
        <v>24.595099999999999</v>
      </c>
      <c r="E4" s="18">
        <f t="shared" si="2"/>
        <v>50</v>
      </c>
      <c r="F4" s="8">
        <v>2</v>
      </c>
      <c r="G4" s="21">
        <f t="shared" ref="G4:G6" si="5">60/(E4)</f>
        <v>1.2</v>
      </c>
      <c r="H4" s="6">
        <v>20</v>
      </c>
      <c r="I4" s="22">
        <f t="shared" si="3"/>
        <v>48</v>
      </c>
      <c r="J4" s="10">
        <f t="shared" si="4"/>
        <v>0.2</v>
      </c>
      <c r="M4">
        <v>12.7593</v>
      </c>
      <c r="N4">
        <v>11.6119</v>
      </c>
      <c r="O4">
        <v>12.1004</v>
      </c>
      <c r="R4">
        <f t="shared" ref="R4:R6" si="6">S4-C4</f>
        <v>24.595099999999999</v>
      </c>
      <c r="S4">
        <f>MAX(T4:V4)</f>
        <v>37.354399999999998</v>
      </c>
      <c r="T4">
        <v>37.209699999999998</v>
      </c>
      <c r="U4">
        <v>36.566800000000001</v>
      </c>
      <c r="V4">
        <v>37.354399999999998</v>
      </c>
    </row>
    <row r="5" spans="1:22" ht="16.5" thickBot="1" x14ac:dyDescent="0.3">
      <c r="B5" s="20" t="s">
        <v>24</v>
      </c>
      <c r="C5" s="8">
        <f>MAX(N5:O5)</f>
        <v>12.629899999999999</v>
      </c>
      <c r="D5" s="8">
        <f t="shared" si="1"/>
        <v>29.890100000000004</v>
      </c>
      <c r="E5" s="18">
        <f t="shared" si="2"/>
        <v>55</v>
      </c>
      <c r="F5" s="8">
        <v>2</v>
      </c>
      <c r="G5" s="21">
        <f t="shared" si="5"/>
        <v>1.0909090909090908</v>
      </c>
      <c r="H5" s="6">
        <v>20</v>
      </c>
      <c r="I5" s="22">
        <f t="shared" si="3"/>
        <v>44</v>
      </c>
      <c r="J5" s="10">
        <f t="shared" si="4"/>
        <v>0.2</v>
      </c>
      <c r="M5">
        <v>13.164199999999999</v>
      </c>
      <c r="N5">
        <v>12.629899999999999</v>
      </c>
      <c r="O5">
        <v>11.5945</v>
      </c>
      <c r="R5">
        <f t="shared" si="6"/>
        <v>29.890100000000004</v>
      </c>
      <c r="S5">
        <f t="shared" ref="S5:S6" si="7">MAX(T5:V5)</f>
        <v>42.52</v>
      </c>
      <c r="T5">
        <v>42.52</v>
      </c>
      <c r="U5">
        <v>42.338299999999997</v>
      </c>
      <c r="V5">
        <v>41.941699999999997</v>
      </c>
    </row>
    <row r="6" spans="1:22" ht="21" customHeight="1" thickBot="1" x14ac:dyDescent="0.3">
      <c r="B6" s="19" t="s">
        <v>25</v>
      </c>
      <c r="C6" s="8">
        <f t="shared" si="0"/>
        <v>8.7903000000000002</v>
      </c>
      <c r="D6" s="8">
        <f t="shared" si="1"/>
        <v>29.777999999999999</v>
      </c>
      <c r="E6" s="18">
        <f t="shared" si="2"/>
        <v>47</v>
      </c>
      <c r="F6" s="8">
        <v>2</v>
      </c>
      <c r="G6" s="21">
        <f t="shared" si="5"/>
        <v>1.2765957446808511</v>
      </c>
      <c r="H6" s="6">
        <v>20</v>
      </c>
      <c r="I6" s="22">
        <f t="shared" si="3"/>
        <v>51</v>
      </c>
      <c r="J6" s="10">
        <f>F6/K$2</f>
        <v>0.2</v>
      </c>
      <c r="M6">
        <v>8.7794000000000008</v>
      </c>
      <c r="N6">
        <v>8.7250999999999994</v>
      </c>
      <c r="O6">
        <v>8.7903000000000002</v>
      </c>
      <c r="R6">
        <f t="shared" si="6"/>
        <v>29.777999999999999</v>
      </c>
      <c r="S6">
        <f t="shared" si="7"/>
        <v>38.568300000000001</v>
      </c>
      <c r="T6">
        <v>37.915199999999999</v>
      </c>
      <c r="U6">
        <v>38.568300000000001</v>
      </c>
      <c r="V6">
        <v>38.369199999999999</v>
      </c>
    </row>
    <row r="7" spans="1:22" x14ac:dyDescent="0.25">
      <c r="B7" s="6"/>
      <c r="C7" s="6" t="s">
        <v>4</v>
      </c>
      <c r="D7" s="6"/>
      <c r="E7" s="9"/>
      <c r="F7" s="6"/>
      <c r="G7" s="9"/>
      <c r="H7" s="6"/>
      <c r="I7" s="22">
        <f>SUM(I2:I6)</f>
        <v>303</v>
      </c>
      <c r="J7" s="11">
        <f>SUM(J2:J6)</f>
        <v>1</v>
      </c>
    </row>
    <row r="8" spans="1:22" x14ac:dyDescent="0.25">
      <c r="B8" s="3"/>
      <c r="C8" s="4"/>
      <c r="D8" s="4"/>
      <c r="E8" s="5"/>
      <c r="F8" s="4"/>
      <c r="G8" s="5"/>
      <c r="H8" s="4"/>
      <c r="I8" s="4"/>
      <c r="J8" s="12"/>
    </row>
    <row r="9" spans="1:22" x14ac:dyDescent="0.25">
      <c r="A9" s="6"/>
      <c r="B9" s="14" t="s">
        <v>0</v>
      </c>
      <c r="C9" s="6" t="s">
        <v>11</v>
      </c>
      <c r="D9" s="18" t="s">
        <v>27</v>
      </c>
      <c r="E9" s="37" t="s">
        <v>28</v>
      </c>
    </row>
    <row r="10" spans="1:22" x14ac:dyDescent="0.25">
      <c r="A10" s="27" t="s">
        <v>6</v>
      </c>
      <c r="B10" s="27">
        <v>10</v>
      </c>
      <c r="C10" s="28">
        <f>B10/K$2</f>
        <v>1</v>
      </c>
      <c r="D10" s="29">
        <f>I7</f>
        <v>303</v>
      </c>
      <c r="E10" s="38">
        <v>909</v>
      </c>
      <c r="G10" s="26"/>
    </row>
    <row r="11" spans="1:22" x14ac:dyDescent="0.25">
      <c r="A11" s="27" t="s">
        <v>7</v>
      </c>
      <c r="B11" s="27">
        <v>20</v>
      </c>
      <c r="C11" s="28">
        <f>B11/K$2</f>
        <v>2</v>
      </c>
      <c r="D11" s="30">
        <f>D$10*C11</f>
        <v>606</v>
      </c>
      <c r="E11" s="9"/>
    </row>
    <row r="12" spans="1:22" x14ac:dyDescent="0.25">
      <c r="A12" s="27" t="s">
        <v>8</v>
      </c>
      <c r="B12" s="27">
        <v>30</v>
      </c>
      <c r="C12" s="28">
        <f t="shared" ref="C12:C14" si="8">B12/K$2</f>
        <v>3</v>
      </c>
      <c r="D12" s="30">
        <f>D$10*C12</f>
        <v>909</v>
      </c>
      <c r="E12" s="9"/>
    </row>
    <row r="13" spans="1:22" x14ac:dyDescent="0.25">
      <c r="A13" s="27" t="s">
        <v>9</v>
      </c>
      <c r="B13" s="27">
        <v>40</v>
      </c>
      <c r="C13" s="28">
        <f t="shared" si="8"/>
        <v>4</v>
      </c>
      <c r="D13" s="30">
        <f t="shared" ref="D13:D14" si="9">D$10*C13</f>
        <v>1212</v>
      </c>
      <c r="E13" s="39"/>
      <c r="F13" s="6"/>
      <c r="G13" s="41"/>
      <c r="H13" s="6"/>
    </row>
    <row r="14" spans="1:22" x14ac:dyDescent="0.25">
      <c r="A14" s="27" t="s">
        <v>10</v>
      </c>
      <c r="B14" s="27">
        <v>50</v>
      </c>
      <c r="C14" s="28">
        <f t="shared" si="8"/>
        <v>5</v>
      </c>
      <c r="D14" s="30">
        <f t="shared" si="9"/>
        <v>1515</v>
      </c>
      <c r="E14" s="39"/>
      <c r="F14" s="6"/>
      <c r="G14" s="41"/>
      <c r="H14" s="40"/>
    </row>
    <row r="15" spans="1:22" x14ac:dyDescent="0.25">
      <c r="A15" s="31"/>
      <c r="B15" s="31"/>
      <c r="C15" s="31"/>
      <c r="D15" s="32"/>
      <c r="F15" s="6"/>
      <c r="G15" s="6"/>
      <c r="H15" s="10"/>
    </row>
    <row r="16" spans="1:22" x14ac:dyDescent="0.25">
      <c r="A16" s="31"/>
      <c r="B16" s="31"/>
      <c r="C16" s="31"/>
      <c r="D16" s="31"/>
    </row>
    <row r="17" spans="1:7" ht="42" customHeight="1" x14ac:dyDescent="0.25">
      <c r="A17" s="33" t="s">
        <v>26</v>
      </c>
      <c r="B17" s="33">
        <v>18</v>
      </c>
      <c r="C17" s="34">
        <f>B17/K$2</f>
        <v>1.8</v>
      </c>
      <c r="D17" s="35">
        <f>D$10*C17</f>
        <v>545.4</v>
      </c>
      <c r="E17" s="36">
        <f>D17*3</f>
        <v>1636.1999999999998</v>
      </c>
    </row>
    <row r="19" spans="1:7" x14ac:dyDescent="0.25">
      <c r="E19" s="25"/>
      <c r="G19" s="24"/>
    </row>
    <row r="20" spans="1:7" x14ac:dyDescent="0.25">
      <c r="C20" s="42"/>
      <c r="E20" s="25"/>
      <c r="F20" s="43"/>
    </row>
    <row r="21" spans="1:7" x14ac:dyDescent="0.25">
      <c r="E21" s="25"/>
      <c r="F21" s="43"/>
    </row>
    <row r="22" spans="1:7" x14ac:dyDescent="0.25">
      <c r="E22" s="25"/>
      <c r="F22" s="43"/>
    </row>
    <row r="23" spans="1:7" x14ac:dyDescent="0.25">
      <c r="E23" s="25"/>
      <c r="F23" s="43"/>
    </row>
    <row r="24" spans="1:7" x14ac:dyDescent="0.25">
      <c r="E24" s="25"/>
      <c r="F24" s="43"/>
    </row>
    <row r="25" spans="1:7" x14ac:dyDescent="0.25">
      <c r="E25"/>
      <c r="F25" s="43"/>
    </row>
    <row r="26" spans="1:7" x14ac:dyDescent="0.25">
      <c r="E26" s="44"/>
    </row>
    <row r="30" spans="1:7" x14ac:dyDescent="0.25">
      <c r="D30" s="23"/>
      <c r="E30" s="45"/>
      <c r="F30" s="43"/>
    </row>
    <row r="31" spans="1:7" x14ac:dyDescent="0.25">
      <c r="D31" s="23"/>
      <c r="E31" s="45"/>
      <c r="F31" s="43"/>
    </row>
    <row r="32" spans="1:7" x14ac:dyDescent="0.25">
      <c r="D32" s="23"/>
      <c r="E32" s="45"/>
      <c r="F32" s="43"/>
    </row>
    <row r="33" spans="4:6" x14ac:dyDescent="0.25">
      <c r="D33" s="23"/>
      <c r="E33" s="45"/>
      <c r="F33" s="43"/>
    </row>
    <row r="34" spans="4:6" x14ac:dyDescent="0.25">
      <c r="D34" s="23"/>
      <c r="E34" s="45"/>
      <c r="F34" s="2"/>
    </row>
    <row r="35" spans="4:6" x14ac:dyDescent="0.25">
      <c r="D35" s="23"/>
      <c r="E35" s="45"/>
      <c r="F35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 x14ac:dyDescent="0.25"/>
  <cols>
    <col min="1" max="1" width="26.85546875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t="str">
        <f>Лист1!B2</f>
        <v>S1_buy_ticket</v>
      </c>
      <c r="B2" s="23">
        <f>Лист1!I2</f>
        <v>89</v>
      </c>
      <c r="C2">
        <v>0</v>
      </c>
      <c r="D2" s="24" t="e">
        <f>1-B2/C2</f>
        <v>#DIV/0!</v>
      </c>
    </row>
    <row r="3" spans="1:4" x14ac:dyDescent="0.25">
      <c r="A3" t="str">
        <f>Лист1!B3</f>
        <v>S2_buy_2tickets</v>
      </c>
      <c r="B3" s="23">
        <f>Лист1!I3</f>
        <v>71</v>
      </c>
      <c r="C3">
        <v>0</v>
      </c>
      <c r="D3" s="24" t="e">
        <f t="shared" ref="D3:D6" si="0">1-B3/C3</f>
        <v>#DIV/0!</v>
      </c>
    </row>
    <row r="4" spans="1:4" x14ac:dyDescent="0.25">
      <c r="A4" t="str">
        <f>Лист1!B4</f>
        <v>S3_view_tickets</v>
      </c>
      <c r="B4" s="23">
        <f>Лист1!I4</f>
        <v>48</v>
      </c>
      <c r="D4" s="24" t="e">
        <f t="shared" si="0"/>
        <v>#DIV/0!</v>
      </c>
    </row>
    <row r="5" spans="1:4" x14ac:dyDescent="0.25">
      <c r="A5" t="str">
        <f>Лист1!B5</f>
        <v>S4_view_buy_ticket</v>
      </c>
      <c r="B5" s="23">
        <f>Лист1!I5</f>
        <v>44</v>
      </c>
      <c r="D5" s="24" t="e">
        <f t="shared" si="0"/>
        <v>#DIV/0!</v>
      </c>
    </row>
    <row r="6" spans="1:4" x14ac:dyDescent="0.25">
      <c r="A6" t="str">
        <f>Лист1!B6</f>
        <v>S5_errbuy_buy_ticket_view</v>
      </c>
      <c r="B6" s="23">
        <f>Лист1!I6</f>
        <v>51</v>
      </c>
      <c r="D6" s="2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Аплана</dc:creator>
  <cp:lastModifiedBy>Ярослав Чернышев</cp:lastModifiedBy>
  <dcterms:created xsi:type="dcterms:W3CDTF">2019-04-02T21:45:21Z</dcterms:created>
  <dcterms:modified xsi:type="dcterms:W3CDTF">2020-01-08T21:08:34Z</dcterms:modified>
</cp:coreProperties>
</file>