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" sheetId="1" r:id="rId4"/>
    <sheet state="visible" name="fig_add" sheetId="2" r:id="rId5"/>
    <sheet state="hidden" name="block_function" sheetId="3" r:id="rId6"/>
  </sheets>
  <definedNames/>
  <calcPr/>
</workbook>
</file>

<file path=xl/sharedStrings.xml><?xml version="1.0" encoding="utf-8"?>
<sst xmlns="http://schemas.openxmlformats.org/spreadsheetml/2006/main" count="97" uniqueCount="97">
  <si>
    <t>powered by chyijiunn</t>
  </si>
  <si>
    <t>WOOL:</t>
  </si>
  <si>
    <t>0: White</t>
  </si>
  <si>
    <t>1: Orange</t>
  </si>
  <si>
    <t>2: Magenta</t>
  </si>
  <si>
    <t>3: Light Blue</t>
  </si>
  <si>
    <t>4: Yellow</t>
  </si>
  <si>
    <t>5: Lime</t>
  </si>
  <si>
    <t>6: Pink</t>
  </si>
  <si>
    <t>7: Grey</t>
  </si>
  <si>
    <t>8: Light grey</t>
  </si>
  <si>
    <t>9: Cyan</t>
  </si>
  <si>
    <t>10: Purple</t>
  </si>
  <si>
    <t>11: Blue</t>
  </si>
  <si>
    <t>12: Brown</t>
  </si>
  <si>
    <t>13: Green</t>
  </si>
  <si>
    <t>14: Red</t>
  </si>
  <si>
    <t>15:Black</t>
  </si>
  <si>
    <t>WOOD:</t>
  </si>
  <si>
    <t>0: Oak (up/down)</t>
  </si>
  <si>
    <t>1: Spruce (up/down)</t>
  </si>
  <si>
    <t>2: Birch (up/down)</t>
  </si>
  <si>
    <t>(below not on Pi)</t>
  </si>
  <si>
    <t>3: Jungle (up/down)</t>
  </si>
  <si>
    <t>4: Oak (east/west)</t>
  </si>
  <si>
    <t>5: Spruce (east/west)</t>
  </si>
  <si>
    <t>6: Birch (east/west)</t>
  </si>
  <si>
    <t>7: Jungle (east/west)</t>
  </si>
  <si>
    <t>8: Oak (north/south)</t>
  </si>
  <si>
    <t>9: Spruce (north/south)</t>
  </si>
  <si>
    <t>10: Birch (north/south)</t>
  </si>
  <si>
    <t>11: Jungle (north/south)</t>
  </si>
  <si>
    <t>12: Oak (only bark)</t>
  </si>
  <si>
    <t>13: Spruce (only bark)</t>
  </si>
  <si>
    <t>14: Birch (only bark)</t>
  </si>
  <si>
    <t>15: Jungle (only bark)</t>
  </si>
  <si>
    <t>SAPLING:</t>
  </si>
  <si>
    <t>0: Oak</t>
  </si>
  <si>
    <t>1: Spruce</t>
  </si>
  <si>
    <t>2: Birch</t>
  </si>
  <si>
    <t>GRASS_TALL:</t>
  </si>
  <si>
    <t>0: Shrub</t>
  </si>
  <si>
    <t>1: Grass</t>
  </si>
  <si>
    <t>2: Fern</t>
  </si>
  <si>
    <t>TORCH:</t>
  </si>
  <si>
    <t>1: Pointing east</t>
  </si>
  <si>
    <t>2: Pointing west</t>
  </si>
  <si>
    <t>3: Pointing south</t>
  </si>
  <si>
    <t>4: Pointing north</t>
  </si>
  <si>
    <t>5: Facing up</t>
  </si>
  <si>
    <t>STONE_BRICK:</t>
  </si>
  <si>
    <t>0: Stone brick</t>
  </si>
  <si>
    <t>1: Mossy stone brick</t>
  </si>
  <si>
    <t>2: Cracked stone brick</t>
  </si>
  <si>
    <t>3: Chiseled stone brick</t>
  </si>
  <si>
    <t>STONE_SLAB / STONE_SLAB_DOUBLE:</t>
  </si>
  <si>
    <t>0: Stone</t>
  </si>
  <si>
    <t>1: Sandstone</t>
  </si>
  <si>
    <t>2: Wooden</t>
  </si>
  <si>
    <t>3: Cobblestone</t>
  </si>
  <si>
    <t>4: Brick</t>
  </si>
  <si>
    <t>5: Stone Brick</t>
  </si>
  <si>
    <t>Below - not on Pi</t>
  </si>
  <si>
    <t>6: Nether Brick</t>
  </si>
  <si>
    <t>7: Quartz</t>
  </si>
  <si>
    <t>TNT:</t>
  </si>
  <si>
    <t>0: Inactive</t>
  </si>
  <si>
    <t>1: Ready to explode</t>
  </si>
  <si>
    <t>LEAVES:</t>
  </si>
  <si>
    <t>1: Oak leaves</t>
  </si>
  <si>
    <t>2: Spruce leaves</t>
  </si>
  <si>
    <t>3: Birch leaves</t>
  </si>
  <si>
    <t>SANDSTONE:</t>
  </si>
  <si>
    <t>0: Sandstone</t>
  </si>
  <si>
    <t>1: Chiseled sandstone</t>
  </si>
  <si>
    <t>2: Smooth sandstone</t>
  </si>
  <si>
    <t>STAIRS_[COBBLESTONE, WOOD]:</t>
  </si>
  <si>
    <t>0: Ascending east</t>
  </si>
  <si>
    <t>1: Ascending west</t>
  </si>
  <si>
    <t>2: Ascending south</t>
  </si>
  <si>
    <t>3: Ascending north</t>
  </si>
  <si>
    <t>4: Ascending east (upside down)</t>
  </si>
  <si>
    <t>5: Ascending west (upside down)</t>
  </si>
  <si>
    <t>6: Ascending south (upside down)</t>
  </si>
  <si>
    <t>7: Ascending north (upside down)</t>
  </si>
  <si>
    <t>LADDERS, CHESTS, FURNACES, FENCE_GATE:</t>
  </si>
  <si>
    <t>2: Facing north</t>
  </si>
  <si>
    <t>65,54,61(62),85</t>
  </si>
  <si>
    <t>3: Facing south</t>
  </si>
  <si>
    <t>4: Facing west</t>
  </si>
  <si>
    <t>5: Facing east</t>
  </si>
  <si>
    <t>[WATER, LAVA]_STATIONARY:</t>
  </si>
  <si>
    <t>0-7: Level of the water, 0 being the highest, 7 the lowest</t>
  </si>
  <si>
    <t>NETHER_REACTOR_CORE:</t>
  </si>
  <si>
    <t>0: Unused</t>
  </si>
  <si>
    <t>1: Active</t>
  </si>
  <si>
    <t>2: Stopped / used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</si>
</sst>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">
    <font>
      <sz val="10.0"/>
      <color rgb="FF000000"/>
      <name val="Arial"/>
    </font>
    <font>
      <color theme="1"/>
      <name val="Arial"/>
    </font>
    <font>
      <name val="Arial"/>
    </font>
    <font/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1" numFmtId="0" xfId="0" applyFont="1"/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0" fontId="2" numFmtId="0" xfId="0" applyFont="1"/>
    <xf borderId="0" fillId="4" fontId="2" numFmtId="0" xfId="0" applyAlignment="1" applyFill="1" applyFont="1">
      <alignment horizontal="center"/>
    </xf>
    <xf borderId="0" fillId="0" fontId="1" numFmtId="0" xfId="0" applyFont="1"/>
    <xf borderId="0" fillId="0" fontId="3" numFmtId="0" xfId="0" applyAlignment="1" applyFont="1">
      <alignment horizontal="center" readingOrder="0" vertical="center"/>
    </xf>
    <xf borderId="0" fillId="5" fontId="4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4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9" width="3.0"/>
  </cols>
  <sheetData>
    <row r="1">
      <c r="A1" s="1">
        <f t="shared" ref="A1:O1" si="1">B1-1</f>
        <v>-15</v>
      </c>
      <c r="B1" s="1">
        <f t="shared" si="1"/>
        <v>-14</v>
      </c>
      <c r="C1" s="1">
        <f t="shared" si="1"/>
        <v>-13</v>
      </c>
      <c r="D1" s="1">
        <f t="shared" si="1"/>
        <v>-12</v>
      </c>
      <c r="E1" s="1">
        <f t="shared" si="1"/>
        <v>-11</v>
      </c>
      <c r="F1" s="1">
        <f t="shared" si="1"/>
        <v>-10</v>
      </c>
      <c r="G1" s="1">
        <f t="shared" si="1"/>
        <v>-9</v>
      </c>
      <c r="H1" s="1">
        <f t="shared" si="1"/>
        <v>-8</v>
      </c>
      <c r="I1" s="1">
        <f t="shared" si="1"/>
        <v>-7</v>
      </c>
      <c r="J1" s="1">
        <f t="shared" si="1"/>
        <v>-6</v>
      </c>
      <c r="K1" s="1">
        <f t="shared" si="1"/>
        <v>-5</v>
      </c>
      <c r="L1" s="1">
        <f t="shared" si="1"/>
        <v>-4</v>
      </c>
      <c r="M1" s="1">
        <f t="shared" si="1"/>
        <v>-3</v>
      </c>
      <c r="N1" s="1">
        <f t="shared" si="1"/>
        <v>-2</v>
      </c>
      <c r="O1" s="1">
        <f t="shared" si="1"/>
        <v>-1</v>
      </c>
      <c r="P1" s="2">
        <v>0.0</v>
      </c>
      <c r="Q1" s="1">
        <f t="shared" ref="Q1:AC1" si="2">P1+1</f>
        <v>1</v>
      </c>
      <c r="R1" s="1">
        <f t="shared" si="2"/>
        <v>2</v>
      </c>
      <c r="S1" s="1">
        <f t="shared" si="2"/>
        <v>3</v>
      </c>
      <c r="T1" s="1">
        <f t="shared" si="2"/>
        <v>4</v>
      </c>
      <c r="U1" s="1">
        <f t="shared" si="2"/>
        <v>5</v>
      </c>
      <c r="V1" s="1">
        <f t="shared" si="2"/>
        <v>6</v>
      </c>
      <c r="W1" s="1">
        <f t="shared" si="2"/>
        <v>7</v>
      </c>
      <c r="X1" s="1">
        <f t="shared" si="2"/>
        <v>8</v>
      </c>
      <c r="Y1" s="1">
        <f t="shared" si="2"/>
        <v>9</v>
      </c>
      <c r="Z1" s="1">
        <f t="shared" si="2"/>
        <v>10</v>
      </c>
      <c r="AA1" s="1">
        <f t="shared" si="2"/>
        <v>11</v>
      </c>
      <c r="AB1" s="1">
        <f t="shared" si="2"/>
        <v>12</v>
      </c>
      <c r="AC1" s="1">
        <f t="shared" si="2"/>
        <v>13</v>
      </c>
    </row>
    <row r="2">
      <c r="A2" s="1">
        <f t="shared" ref="A2:A25" si="3">A3+1</f>
        <v>25</v>
      </c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</row>
    <row r="3">
      <c r="A3" s="1">
        <f t="shared" si="3"/>
        <v>24</v>
      </c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</row>
    <row r="4">
      <c r="A4" s="1">
        <f t="shared" si="3"/>
        <v>23</v>
      </c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3"/>
      <c r="Z4" s="3"/>
      <c r="AA4" s="3"/>
      <c r="AB4" s="3"/>
      <c r="AC4" s="3"/>
    </row>
    <row r="5">
      <c r="A5" s="1">
        <f t="shared" si="3"/>
        <v>22</v>
      </c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3"/>
      <c r="Z5" s="3"/>
      <c r="AA5" s="3"/>
      <c r="AB5" s="3"/>
      <c r="AC5" s="3"/>
    </row>
    <row r="6">
      <c r="A6" s="1">
        <f t="shared" si="3"/>
        <v>21</v>
      </c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"/>
      <c r="Z6" s="3"/>
      <c r="AA6" s="3"/>
      <c r="AB6" s="3"/>
      <c r="AC6" s="3"/>
    </row>
    <row r="7">
      <c r="A7" s="1">
        <f t="shared" si="3"/>
        <v>20</v>
      </c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3"/>
      <c r="Z7" s="3"/>
      <c r="AA7" s="3"/>
      <c r="AB7" s="3"/>
      <c r="AC7" s="3"/>
    </row>
    <row r="8">
      <c r="A8" s="1">
        <f t="shared" si="3"/>
        <v>19</v>
      </c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3"/>
      <c r="Z8" s="3"/>
      <c r="AA8" s="3"/>
      <c r="AB8" s="3"/>
      <c r="AC8" s="3"/>
    </row>
    <row r="9">
      <c r="A9" s="1">
        <f t="shared" si="3"/>
        <v>18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5">
        <v>1.0</v>
      </c>
      <c r="Q9" s="4"/>
      <c r="R9" s="4"/>
      <c r="S9" s="4"/>
      <c r="T9" s="4"/>
      <c r="U9" s="4"/>
      <c r="V9" s="4"/>
      <c r="W9" s="4"/>
      <c r="X9" s="4"/>
      <c r="Y9" s="3"/>
      <c r="Z9" s="3"/>
      <c r="AA9" s="3"/>
      <c r="AB9" s="3"/>
      <c r="AC9" s="3"/>
    </row>
    <row r="10">
      <c r="A10" s="1">
        <f t="shared" si="3"/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6">
        <v>1.0</v>
      </c>
      <c r="P10" s="7">
        <v>4.0</v>
      </c>
      <c r="Q10" s="6">
        <v>1.0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>
        <f t="shared" si="3"/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>
        <v>1.0</v>
      </c>
      <c r="P11" s="7">
        <v>4.0</v>
      </c>
      <c r="Q11" s="8">
        <v>1.0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>
        <f t="shared" si="3"/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>
        <v>1.0</v>
      </c>
      <c r="O12" s="7">
        <v>4.0</v>
      </c>
      <c r="P12" s="7">
        <v>4.0</v>
      </c>
      <c r="Q12" s="7">
        <v>4.0</v>
      </c>
      <c r="R12" s="6">
        <v>1.0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>
        <f t="shared" si="3"/>
        <v>14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>
        <v>1.0</v>
      </c>
      <c r="O13" s="7">
        <v>4.0</v>
      </c>
      <c r="P13" s="7">
        <v>4.0</v>
      </c>
      <c r="Q13" s="7">
        <v>4.0</v>
      </c>
      <c r="R13" s="8">
        <v>1.0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>
        <f t="shared" si="3"/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6">
        <v>1.0</v>
      </c>
      <c r="N14" s="8">
        <v>1.0</v>
      </c>
      <c r="O14" s="7">
        <v>4.0</v>
      </c>
      <c r="P14" s="7">
        <v>4.0</v>
      </c>
      <c r="Q14" s="7">
        <v>4.0</v>
      </c>
      <c r="R14" s="7">
        <v>4.0</v>
      </c>
      <c r="S14" s="6">
        <v>1.0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>
        <f t="shared" si="3"/>
        <v>12</v>
      </c>
      <c r="B15" s="3"/>
      <c r="C15" s="3"/>
      <c r="D15" s="3"/>
      <c r="E15" s="3"/>
      <c r="F15" s="3"/>
      <c r="G15" s="3"/>
      <c r="H15" s="6">
        <v>1.0</v>
      </c>
      <c r="I15" s="6">
        <v>1.0</v>
      </c>
      <c r="J15" s="6">
        <v>1.0</v>
      </c>
      <c r="K15" s="6">
        <v>1.0</v>
      </c>
      <c r="L15" s="6">
        <v>1.0</v>
      </c>
      <c r="M15" s="8">
        <v>1.0</v>
      </c>
      <c r="N15" s="7">
        <v>4.0</v>
      </c>
      <c r="O15" s="7">
        <v>4.0</v>
      </c>
      <c r="P15" s="7">
        <v>4.0</v>
      </c>
      <c r="Q15" s="7">
        <v>4.0</v>
      </c>
      <c r="R15" s="7">
        <v>4.0</v>
      </c>
      <c r="S15" s="8">
        <v>1.0</v>
      </c>
      <c r="T15" s="6">
        <v>1.0</v>
      </c>
      <c r="U15" s="6">
        <v>1.0</v>
      </c>
      <c r="V15" s="6">
        <v>1.0</v>
      </c>
      <c r="W15" s="6">
        <v>1.0</v>
      </c>
      <c r="X15" s="6">
        <v>1.0</v>
      </c>
      <c r="Y15" s="3"/>
      <c r="Z15" s="3"/>
      <c r="AA15" s="3"/>
      <c r="AB15" s="3"/>
      <c r="AC15" s="3"/>
    </row>
    <row r="16">
      <c r="A16" s="1">
        <f t="shared" si="3"/>
        <v>11</v>
      </c>
      <c r="B16" s="3"/>
      <c r="C16" s="3"/>
      <c r="D16" s="3"/>
      <c r="E16" s="3"/>
      <c r="F16" s="3"/>
      <c r="G16" s="3"/>
      <c r="H16" s="9"/>
      <c r="I16" s="8">
        <v>1.0</v>
      </c>
      <c r="J16" s="7">
        <v>4.0</v>
      </c>
      <c r="K16" s="7">
        <v>4.0</v>
      </c>
      <c r="L16" s="7">
        <v>4.0</v>
      </c>
      <c r="M16" s="7">
        <v>4.0</v>
      </c>
      <c r="N16" s="10">
        <v>7.0</v>
      </c>
      <c r="O16" s="7">
        <v>4.0</v>
      </c>
      <c r="P16" s="7">
        <v>4.0</v>
      </c>
      <c r="Q16" s="7">
        <v>4.0</v>
      </c>
      <c r="R16" s="10">
        <v>7.0</v>
      </c>
      <c r="S16" s="7">
        <v>4.0</v>
      </c>
      <c r="T16" s="7">
        <v>4.0</v>
      </c>
      <c r="U16" s="7">
        <v>4.0</v>
      </c>
      <c r="V16" s="7">
        <v>4.0</v>
      </c>
      <c r="W16" s="8">
        <v>1.0</v>
      </c>
      <c r="X16" s="9"/>
      <c r="Y16" s="3"/>
      <c r="Z16" s="3"/>
      <c r="AA16" s="3"/>
      <c r="AB16" s="3"/>
      <c r="AC16" s="3"/>
    </row>
    <row r="17">
      <c r="A17" s="1">
        <f t="shared" si="3"/>
        <v>10</v>
      </c>
      <c r="B17" s="3"/>
      <c r="C17" s="3"/>
      <c r="D17" s="3"/>
      <c r="E17" s="3"/>
      <c r="F17" s="3"/>
      <c r="G17" s="3"/>
      <c r="H17" s="3"/>
      <c r="I17" s="9"/>
      <c r="J17" s="8">
        <v>1.0</v>
      </c>
      <c r="K17" s="7">
        <v>4.0</v>
      </c>
      <c r="L17" s="7">
        <v>4.0</v>
      </c>
      <c r="M17" s="7">
        <v>4.0</v>
      </c>
      <c r="N17" s="10">
        <v>7.0</v>
      </c>
      <c r="O17" s="7">
        <v>4.0</v>
      </c>
      <c r="P17" s="7">
        <v>4.0</v>
      </c>
      <c r="Q17" s="7">
        <v>4.0</v>
      </c>
      <c r="R17" s="10">
        <v>7.0</v>
      </c>
      <c r="S17" s="7">
        <v>4.0</v>
      </c>
      <c r="T17" s="7">
        <v>4.0</v>
      </c>
      <c r="U17" s="7">
        <v>4.0</v>
      </c>
      <c r="V17" s="8">
        <v>1.0</v>
      </c>
      <c r="W17" s="9"/>
      <c r="X17" s="3"/>
      <c r="Y17" s="3"/>
      <c r="Z17" s="3"/>
      <c r="AA17" s="3"/>
      <c r="AB17" s="3"/>
      <c r="AC17" s="3"/>
    </row>
    <row r="18">
      <c r="A18" s="1">
        <f t="shared" si="3"/>
        <v>9</v>
      </c>
      <c r="B18" s="3"/>
      <c r="C18" s="3"/>
      <c r="D18" s="3"/>
      <c r="E18" s="3"/>
      <c r="F18" s="3"/>
      <c r="G18" s="3"/>
      <c r="H18" s="3"/>
      <c r="I18" s="3"/>
      <c r="J18" s="9"/>
      <c r="K18" s="8">
        <v>1.0</v>
      </c>
      <c r="L18" s="7">
        <v>4.0</v>
      </c>
      <c r="M18" s="7">
        <v>4.0</v>
      </c>
      <c r="N18" s="10">
        <v>7.0</v>
      </c>
      <c r="O18" s="7">
        <v>4.0</v>
      </c>
      <c r="P18" s="7">
        <v>4.0</v>
      </c>
      <c r="Q18" s="7">
        <v>4.0</v>
      </c>
      <c r="R18" s="10">
        <v>7.0</v>
      </c>
      <c r="S18" s="7">
        <v>4.0</v>
      </c>
      <c r="T18" s="7">
        <v>4.0</v>
      </c>
      <c r="U18" s="8">
        <v>1.0</v>
      </c>
      <c r="V18" s="9"/>
      <c r="W18" s="3"/>
      <c r="X18" s="3"/>
      <c r="Y18" s="3"/>
      <c r="Z18" s="3"/>
      <c r="AA18" s="3"/>
      <c r="AB18" s="3"/>
      <c r="AC18" s="3"/>
    </row>
    <row r="19">
      <c r="A19" s="1">
        <f t="shared" si="3"/>
        <v>8</v>
      </c>
      <c r="B19" s="3"/>
      <c r="C19" s="3"/>
      <c r="D19" s="3"/>
      <c r="E19" s="3"/>
      <c r="F19" s="3"/>
      <c r="G19" s="3"/>
      <c r="H19" s="3"/>
      <c r="I19" s="3"/>
      <c r="J19" s="3"/>
      <c r="K19" s="9"/>
      <c r="L19" s="8">
        <v>1.0</v>
      </c>
      <c r="M19" s="7">
        <v>4.0</v>
      </c>
      <c r="N19" s="7">
        <v>4.0</v>
      </c>
      <c r="O19" s="7">
        <v>4.0</v>
      </c>
      <c r="P19" s="7">
        <v>4.0</v>
      </c>
      <c r="Q19" s="7">
        <v>4.0</v>
      </c>
      <c r="R19" s="7">
        <v>4.0</v>
      </c>
      <c r="S19" s="7">
        <v>4.0</v>
      </c>
      <c r="T19" s="8">
        <v>1.0</v>
      </c>
      <c r="U19" s="9"/>
      <c r="V19" s="3"/>
      <c r="W19" s="3"/>
      <c r="X19" s="3"/>
      <c r="Y19" s="3"/>
      <c r="Z19" s="3"/>
      <c r="AA19" s="3"/>
      <c r="AB19" s="3"/>
      <c r="AC19" s="3"/>
    </row>
    <row r="20">
      <c r="A20" s="1">
        <f t="shared" si="3"/>
        <v>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9"/>
      <c r="M20" s="8">
        <v>1.0</v>
      </c>
      <c r="N20" s="7">
        <v>4.0</v>
      </c>
      <c r="O20" s="7">
        <v>4.0</v>
      </c>
      <c r="P20" s="7">
        <v>4.0</v>
      </c>
      <c r="Q20" s="7">
        <v>4.0</v>
      </c>
      <c r="R20" s="7">
        <v>4.0</v>
      </c>
      <c r="S20" s="8">
        <v>1.0</v>
      </c>
      <c r="T20" s="9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>
        <f t="shared" si="3"/>
        <v>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6">
        <v>1.0</v>
      </c>
      <c r="M21" s="7">
        <v>4.0</v>
      </c>
      <c r="N21" s="7">
        <v>4.0</v>
      </c>
      <c r="O21" s="7">
        <v>4.0</v>
      </c>
      <c r="P21" s="7">
        <v>4.0</v>
      </c>
      <c r="Q21" s="7">
        <v>4.0</v>
      </c>
      <c r="R21" s="7">
        <v>4.0</v>
      </c>
      <c r="S21" s="7">
        <v>4.0</v>
      </c>
      <c r="T21" s="6">
        <v>1.0</v>
      </c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>
        <f t="shared" si="3"/>
        <v>5</v>
      </c>
      <c r="B22" s="3"/>
      <c r="C22" s="3"/>
      <c r="D22" s="3"/>
      <c r="E22" s="3"/>
      <c r="F22" s="3"/>
      <c r="G22" s="3"/>
      <c r="H22" s="3"/>
      <c r="I22" s="3"/>
      <c r="J22" s="3"/>
      <c r="K22" s="6">
        <v>1.0</v>
      </c>
      <c r="L22" s="7">
        <v>4.0</v>
      </c>
      <c r="M22" s="7">
        <v>4.0</v>
      </c>
      <c r="N22" s="7">
        <v>4.0</v>
      </c>
      <c r="O22" s="7">
        <v>4.0</v>
      </c>
      <c r="P22" s="7">
        <v>4.0</v>
      </c>
      <c r="Q22" s="7">
        <v>4.0</v>
      </c>
      <c r="R22" s="7">
        <v>4.0</v>
      </c>
      <c r="S22" s="7">
        <v>4.0</v>
      </c>
      <c r="T22" s="7">
        <v>4.0</v>
      </c>
      <c r="U22" s="6">
        <v>1.0</v>
      </c>
      <c r="V22" s="3"/>
      <c r="W22" s="3"/>
      <c r="X22" s="3"/>
      <c r="Y22" s="3"/>
      <c r="Z22" s="3"/>
      <c r="AA22" s="3"/>
      <c r="AB22" s="3"/>
      <c r="AC22" s="3"/>
    </row>
    <row r="23">
      <c r="A23" s="1">
        <f t="shared" si="3"/>
        <v>4</v>
      </c>
      <c r="B23" s="3"/>
      <c r="C23" s="3"/>
      <c r="D23" s="3"/>
      <c r="E23" s="3"/>
      <c r="F23" s="3"/>
      <c r="G23" s="3"/>
      <c r="H23" s="3"/>
      <c r="I23" s="3"/>
      <c r="J23" s="6">
        <v>1.0</v>
      </c>
      <c r="K23" s="7">
        <v>4.0</v>
      </c>
      <c r="L23" s="7">
        <v>4.0</v>
      </c>
      <c r="M23" s="7">
        <v>4.0</v>
      </c>
      <c r="N23" s="8">
        <v>1.0</v>
      </c>
      <c r="O23" s="8">
        <v>1.0</v>
      </c>
      <c r="P23" s="8">
        <v>1.0</v>
      </c>
      <c r="Q23" s="8">
        <v>1.0</v>
      </c>
      <c r="R23" s="8">
        <v>1.0</v>
      </c>
      <c r="S23" s="7">
        <v>4.0</v>
      </c>
      <c r="T23" s="7">
        <v>4.0</v>
      </c>
      <c r="U23" s="7">
        <v>4.0</v>
      </c>
      <c r="V23" s="6">
        <v>1.0</v>
      </c>
      <c r="W23" s="3"/>
      <c r="X23" s="3"/>
      <c r="Y23" s="3"/>
      <c r="Z23" s="3"/>
      <c r="AA23" s="3"/>
      <c r="AB23" s="3"/>
      <c r="AC23" s="3"/>
    </row>
    <row r="24">
      <c r="A24" s="1">
        <f t="shared" si="3"/>
        <v>3</v>
      </c>
      <c r="B24" s="3"/>
      <c r="C24" s="3"/>
      <c r="D24" s="3"/>
      <c r="E24" s="3"/>
      <c r="F24" s="3"/>
      <c r="G24" s="3"/>
      <c r="H24" s="3"/>
      <c r="I24" s="6">
        <v>1.0</v>
      </c>
      <c r="J24" s="7">
        <v>4.0</v>
      </c>
      <c r="K24" s="8">
        <v>1.0</v>
      </c>
      <c r="L24" s="8">
        <v>1.0</v>
      </c>
      <c r="M24" s="8">
        <v>1.0</v>
      </c>
      <c r="N24" s="8">
        <v>1.0</v>
      </c>
      <c r="O24" s="9"/>
      <c r="P24" s="9"/>
      <c r="Q24" s="9"/>
      <c r="R24" s="8">
        <v>1.0</v>
      </c>
      <c r="S24" s="8">
        <v>1.0</v>
      </c>
      <c r="T24" s="8">
        <v>1.0</v>
      </c>
      <c r="U24" s="8">
        <v>1.0</v>
      </c>
      <c r="V24" s="7">
        <v>4.0</v>
      </c>
      <c r="W24" s="6">
        <v>1.0</v>
      </c>
      <c r="X24" s="3"/>
      <c r="Y24" s="3"/>
      <c r="Z24" s="3"/>
      <c r="AA24" s="3"/>
      <c r="AB24" s="3"/>
      <c r="AC24" s="3"/>
    </row>
    <row r="25">
      <c r="A25" s="1">
        <f t="shared" si="3"/>
        <v>2</v>
      </c>
      <c r="B25" s="3"/>
      <c r="C25" s="3"/>
      <c r="D25" s="3"/>
      <c r="E25" s="3"/>
      <c r="F25" s="3"/>
      <c r="G25" s="3"/>
      <c r="H25" s="6">
        <v>1.0</v>
      </c>
      <c r="I25" s="8">
        <v>1.0</v>
      </c>
      <c r="J25" s="8">
        <v>1.0</v>
      </c>
      <c r="K25" s="8">
        <v>1.0</v>
      </c>
      <c r="L25" s="9"/>
      <c r="M25" s="9"/>
      <c r="N25" s="9"/>
      <c r="O25" s="3"/>
      <c r="P25" s="3"/>
      <c r="Q25" s="3"/>
      <c r="R25" s="9"/>
      <c r="S25" s="9"/>
      <c r="T25" s="9"/>
      <c r="U25" s="8">
        <v>1.0</v>
      </c>
      <c r="V25" s="8">
        <v>1.0</v>
      </c>
      <c r="W25" s="8">
        <v>1.0</v>
      </c>
      <c r="X25" s="6">
        <v>1.0</v>
      </c>
      <c r="Y25" s="3"/>
      <c r="Z25" s="3"/>
      <c r="AA25" s="3"/>
      <c r="AB25" s="3"/>
      <c r="AC25" s="3"/>
    </row>
    <row r="26">
      <c r="A26" s="2">
        <v>1.0</v>
      </c>
      <c r="B26" s="3"/>
      <c r="C26" s="3"/>
      <c r="D26" s="3"/>
      <c r="E26" s="3"/>
      <c r="F26" s="3"/>
      <c r="G26" s="3"/>
      <c r="H26" s="9"/>
      <c r="I26" s="9"/>
      <c r="J26" s="9"/>
      <c r="K26" s="9"/>
      <c r="L26" s="9"/>
      <c r="M26" s="3"/>
      <c r="N26" s="3"/>
      <c r="O26" s="3"/>
      <c r="P26" s="3"/>
      <c r="Q26" s="3"/>
      <c r="R26" s="3"/>
      <c r="S26" s="3"/>
      <c r="T26" s="9"/>
      <c r="U26" s="9"/>
      <c r="V26" s="9"/>
      <c r="W26" s="9"/>
      <c r="X26" s="9"/>
      <c r="Y26" s="3"/>
      <c r="Z26" s="3"/>
      <c r="AA26" s="3"/>
      <c r="AB26" s="3"/>
      <c r="AC26" s="3"/>
    </row>
    <row r="27">
      <c r="A27" s="2">
        <v>0.0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9" width="3.0"/>
  </cols>
  <sheetData>
    <row r="1">
      <c r="A1" s="1">
        <f t="shared" ref="A1:O1" si="1">B1-1</f>
        <v>-15</v>
      </c>
      <c r="B1" s="1">
        <f t="shared" si="1"/>
        <v>-14</v>
      </c>
      <c r="C1" s="1">
        <f t="shared" si="1"/>
        <v>-13</v>
      </c>
      <c r="D1" s="1">
        <f t="shared" si="1"/>
        <v>-12</v>
      </c>
      <c r="E1" s="1">
        <f t="shared" si="1"/>
        <v>-11</v>
      </c>
      <c r="F1" s="1">
        <f t="shared" si="1"/>
        <v>-10</v>
      </c>
      <c r="G1" s="1">
        <f t="shared" si="1"/>
        <v>-9</v>
      </c>
      <c r="H1" s="1">
        <f t="shared" si="1"/>
        <v>-8</v>
      </c>
      <c r="I1" s="1">
        <f t="shared" si="1"/>
        <v>-7</v>
      </c>
      <c r="J1" s="1">
        <f t="shared" si="1"/>
        <v>-6</v>
      </c>
      <c r="K1" s="1">
        <f t="shared" si="1"/>
        <v>-5</v>
      </c>
      <c r="L1" s="1">
        <f t="shared" si="1"/>
        <v>-4</v>
      </c>
      <c r="M1" s="1">
        <f t="shared" si="1"/>
        <v>-3</v>
      </c>
      <c r="N1" s="1">
        <f t="shared" si="1"/>
        <v>-2</v>
      </c>
      <c r="O1" s="1">
        <f t="shared" si="1"/>
        <v>-1</v>
      </c>
      <c r="P1" s="2">
        <v>0.0</v>
      </c>
      <c r="Q1" s="1">
        <f t="shared" ref="Q1:AC1" si="2">P1+1</f>
        <v>1</v>
      </c>
      <c r="R1" s="1">
        <f t="shared" si="2"/>
        <v>2</v>
      </c>
      <c r="S1" s="1">
        <f t="shared" si="2"/>
        <v>3</v>
      </c>
      <c r="T1" s="1">
        <f t="shared" si="2"/>
        <v>4</v>
      </c>
      <c r="U1" s="1">
        <f t="shared" si="2"/>
        <v>5</v>
      </c>
      <c r="V1" s="1">
        <f t="shared" si="2"/>
        <v>6</v>
      </c>
      <c r="W1" s="1">
        <f t="shared" si="2"/>
        <v>7</v>
      </c>
      <c r="X1" s="1">
        <f t="shared" si="2"/>
        <v>8</v>
      </c>
      <c r="Y1" s="1">
        <f t="shared" si="2"/>
        <v>9</v>
      </c>
      <c r="Z1" s="1">
        <f t="shared" si="2"/>
        <v>10</v>
      </c>
      <c r="AA1" s="1">
        <f t="shared" si="2"/>
        <v>11</v>
      </c>
      <c r="AB1" s="1">
        <f t="shared" si="2"/>
        <v>12</v>
      </c>
      <c r="AC1" s="1">
        <f t="shared" si="2"/>
        <v>13</v>
      </c>
    </row>
    <row r="2">
      <c r="A2" s="1">
        <f t="shared" ref="A2:A25" si="3">A3+1</f>
        <v>25</v>
      </c>
      <c r="B2" s="11" t="str">
        <f>if(ISBLANK(fig!B2),"",B1&amp;","&amp;$A2&amp;","&amp;fig!B2)</f>
        <v/>
      </c>
      <c r="C2" s="11" t="str">
        <f>if(ISBLANK(fig!C2),"",C1&amp;","&amp;$A2&amp;","&amp;fig!C2)</f>
        <v/>
      </c>
      <c r="D2" s="11" t="str">
        <f>if(ISBLANK(fig!D2),"",D1&amp;","&amp;$A2&amp;","&amp;fig!D2)</f>
        <v/>
      </c>
      <c r="E2" s="11" t="str">
        <f>if(ISBLANK(fig!E2),"",E1&amp;","&amp;$A2&amp;","&amp;fig!E2)</f>
        <v/>
      </c>
      <c r="F2" s="11" t="str">
        <f>if(ISBLANK(fig!F2),"",F1&amp;","&amp;$A2&amp;","&amp;fig!F2)</f>
        <v/>
      </c>
      <c r="G2" s="11" t="str">
        <f>if(ISBLANK(fig!G2),"",G1&amp;","&amp;$A2&amp;","&amp;fig!G2)</f>
        <v/>
      </c>
      <c r="H2" s="11" t="str">
        <f>if(ISBLANK(fig!H2),"",H1&amp;","&amp;$A2&amp;","&amp;fig!H2)</f>
        <v/>
      </c>
      <c r="I2" s="11" t="str">
        <f>if(ISBLANK(fig!I2),"",I1&amp;","&amp;$A2&amp;","&amp;fig!I2)</f>
        <v/>
      </c>
      <c r="J2" s="11" t="str">
        <f>if(ISBLANK(fig!J2),"",J1&amp;","&amp;$A2&amp;","&amp;fig!J2)</f>
        <v/>
      </c>
      <c r="K2" s="11" t="str">
        <f>if(ISBLANK(fig!K2),"",K1&amp;","&amp;$A2&amp;","&amp;fig!K2)</f>
        <v/>
      </c>
      <c r="L2" s="11" t="str">
        <f>if(ISBLANK(fig!L2),"",L1&amp;","&amp;$A2&amp;","&amp;fig!L2)</f>
        <v/>
      </c>
      <c r="M2" s="11" t="str">
        <f>if(ISBLANK(fig!M2),"",M1&amp;","&amp;$A2&amp;","&amp;fig!M2)</f>
        <v/>
      </c>
      <c r="N2" s="11" t="str">
        <f>if(ISBLANK(fig!N2),"",N1&amp;","&amp;$A2&amp;","&amp;fig!N2)</f>
        <v/>
      </c>
      <c r="O2" s="11" t="str">
        <f>if(ISBLANK(fig!O2),"",O1&amp;","&amp;$A2&amp;","&amp;fig!O2)</f>
        <v/>
      </c>
      <c r="P2" s="11" t="str">
        <f>if(ISBLANK(fig!P2),"",P1&amp;","&amp;$A2&amp;","&amp;fig!P2)</f>
        <v/>
      </c>
      <c r="Q2" s="11" t="str">
        <f>if(ISBLANK(fig!Q2),"",Q1&amp;","&amp;$A2&amp;","&amp;fig!Q2)</f>
        <v/>
      </c>
      <c r="R2" s="11" t="str">
        <f>if(ISBLANK(fig!R2),"",R1&amp;","&amp;$A2&amp;","&amp;fig!R2)</f>
        <v/>
      </c>
      <c r="S2" s="11" t="str">
        <f>if(ISBLANK(fig!S2),"",S1&amp;","&amp;$A2&amp;","&amp;fig!S2)</f>
        <v/>
      </c>
      <c r="T2" s="11" t="str">
        <f>if(ISBLANK(fig!T2),"",T1&amp;","&amp;$A2&amp;","&amp;fig!T2)</f>
        <v/>
      </c>
      <c r="U2" s="11" t="str">
        <f>if(ISBLANK(fig!U2),"",U1&amp;","&amp;$A2&amp;","&amp;fig!U2)</f>
        <v/>
      </c>
      <c r="V2" s="11" t="str">
        <f>if(ISBLANK(fig!V2),"",V1&amp;","&amp;$A2&amp;","&amp;fig!V2)</f>
        <v/>
      </c>
      <c r="W2" s="11" t="str">
        <f>if(ISBLANK(fig!W2),"",W1&amp;","&amp;$A2&amp;","&amp;fig!W2)</f>
        <v/>
      </c>
      <c r="X2" s="11" t="str">
        <f>if(ISBLANK(fig!X2),"",X1&amp;","&amp;$A2&amp;","&amp;fig!X2)</f>
        <v/>
      </c>
      <c r="Y2" s="11" t="str">
        <f>if(ISBLANK(fig!Y2),"",Y1&amp;","&amp;$A2&amp;","&amp;fig!Y2)</f>
        <v/>
      </c>
      <c r="Z2" s="11" t="str">
        <f>if(ISBLANK(fig!Z2),"",Z1&amp;","&amp;$A2&amp;","&amp;fig!Z2)</f>
        <v/>
      </c>
      <c r="AA2" s="11" t="str">
        <f>if(ISBLANK(fig!AA2),"",AA1&amp;","&amp;$A2&amp;","&amp;fig!AA2)</f>
        <v/>
      </c>
      <c r="AB2" s="11" t="str">
        <f>if(ISBLANK(fig!AB2),"",AB1&amp;","&amp;$A2&amp;","&amp;fig!AB2)</f>
        <v/>
      </c>
      <c r="AC2" s="11" t="str">
        <f>if(ISBLANK(fig!AC2),"",AC1&amp;","&amp;$A2&amp;","&amp;fig!AC2)</f>
        <v/>
      </c>
    </row>
    <row r="3">
      <c r="A3" s="1">
        <f t="shared" si="3"/>
        <v>24</v>
      </c>
      <c r="B3" s="11" t="str">
        <f>if(ISBLANK(fig!B3),"",B1&amp;","&amp;$A3&amp;","&amp;fig!B3)</f>
        <v/>
      </c>
      <c r="C3" s="11" t="str">
        <f>if(ISBLANK(fig!C3),"",C1&amp;","&amp;$A3&amp;","&amp;fig!C3)</f>
        <v/>
      </c>
      <c r="D3" s="11" t="str">
        <f>if(ISBLANK(fig!D3),"",D1&amp;","&amp;$A3&amp;","&amp;fig!D3)</f>
        <v/>
      </c>
      <c r="E3" s="11" t="str">
        <f>if(ISBLANK(fig!E3),"",E1&amp;","&amp;$A3&amp;","&amp;fig!E3)</f>
        <v/>
      </c>
      <c r="F3" s="11" t="str">
        <f>if(ISBLANK(fig!F3),"",F1&amp;","&amp;$A3&amp;","&amp;fig!F3)</f>
        <v/>
      </c>
      <c r="G3" s="11" t="str">
        <f>if(ISBLANK(fig!G3),"",G1&amp;","&amp;$A3&amp;","&amp;fig!G3)</f>
        <v/>
      </c>
      <c r="H3" s="11" t="str">
        <f>if(ISBLANK(fig!H3),"",H1&amp;","&amp;$A3&amp;","&amp;fig!H3)</f>
        <v/>
      </c>
      <c r="I3" s="11" t="str">
        <f>if(ISBLANK(fig!I3),"",I1&amp;","&amp;$A3&amp;","&amp;fig!I3)</f>
        <v/>
      </c>
      <c r="J3" s="11" t="str">
        <f>if(ISBLANK(fig!J3),"",J1&amp;","&amp;$A3&amp;","&amp;fig!J3)</f>
        <v/>
      </c>
      <c r="K3" s="11" t="str">
        <f>if(ISBLANK(fig!K3),"",K1&amp;","&amp;$A3&amp;","&amp;fig!K3)</f>
        <v/>
      </c>
      <c r="L3" s="11" t="str">
        <f>if(ISBLANK(fig!L3),"",L1&amp;","&amp;$A3&amp;","&amp;fig!L3)</f>
        <v/>
      </c>
      <c r="M3" s="11" t="str">
        <f>if(ISBLANK(fig!M3),"",M1&amp;","&amp;$A3&amp;","&amp;fig!M3)</f>
        <v/>
      </c>
      <c r="N3" s="11" t="str">
        <f>if(ISBLANK(fig!N3),"",N1&amp;","&amp;$A3&amp;","&amp;fig!N3)</f>
        <v/>
      </c>
      <c r="O3" s="11" t="str">
        <f>if(ISBLANK(fig!O3),"",O1&amp;","&amp;$A3&amp;","&amp;fig!O3)</f>
        <v/>
      </c>
      <c r="P3" s="11" t="str">
        <f>if(ISBLANK(fig!P3),"",P1&amp;","&amp;$A3&amp;","&amp;fig!P3)</f>
        <v/>
      </c>
      <c r="Q3" s="11" t="str">
        <f>if(ISBLANK(fig!Q3),"",Q1&amp;","&amp;$A3&amp;","&amp;fig!Q3)</f>
        <v/>
      </c>
      <c r="R3" s="11" t="str">
        <f>if(ISBLANK(fig!R3),"",R1&amp;","&amp;$A3&amp;","&amp;fig!R3)</f>
        <v/>
      </c>
      <c r="S3" s="11" t="str">
        <f>if(ISBLANK(fig!S3),"",S1&amp;","&amp;$A3&amp;","&amp;fig!S3)</f>
        <v/>
      </c>
      <c r="T3" s="11" t="str">
        <f>if(ISBLANK(fig!T3),"",T1&amp;","&amp;$A3&amp;","&amp;fig!T3)</f>
        <v/>
      </c>
      <c r="U3" s="11" t="str">
        <f>if(ISBLANK(fig!U3),"",U1&amp;","&amp;$A3&amp;","&amp;fig!U3)</f>
        <v/>
      </c>
      <c r="V3" s="11" t="str">
        <f>if(ISBLANK(fig!V3),"",V1&amp;","&amp;$A3&amp;","&amp;fig!V3)</f>
        <v/>
      </c>
      <c r="W3" s="11" t="str">
        <f>if(ISBLANK(fig!W3),"",W1&amp;","&amp;$A3&amp;","&amp;fig!W3)</f>
        <v/>
      </c>
      <c r="X3" s="11" t="str">
        <f>if(ISBLANK(fig!X3),"",X1&amp;","&amp;$A3&amp;","&amp;fig!X3)</f>
        <v/>
      </c>
      <c r="Y3" s="11" t="str">
        <f>if(ISBLANK(fig!Y3),"",Y1&amp;","&amp;$A3&amp;","&amp;fig!Y3)</f>
        <v/>
      </c>
      <c r="Z3" s="11" t="str">
        <f>if(ISBLANK(fig!Z3),"",Z1&amp;","&amp;$A3&amp;","&amp;fig!Z3)</f>
        <v/>
      </c>
      <c r="AA3" s="11" t="str">
        <f>if(ISBLANK(fig!AA3),"",AA1&amp;","&amp;$A3&amp;","&amp;fig!AA3)</f>
        <v/>
      </c>
      <c r="AB3" s="11" t="str">
        <f>if(ISBLANK(fig!AB3),"",AB1&amp;","&amp;$A3&amp;","&amp;fig!AB3)</f>
        <v/>
      </c>
      <c r="AC3" s="11" t="str">
        <f>if(ISBLANK(fig!AC3),"",AC1&amp;","&amp;$A3&amp;","&amp;fig!AC3)</f>
        <v/>
      </c>
    </row>
    <row r="4">
      <c r="A4" s="1">
        <f t="shared" si="3"/>
        <v>23</v>
      </c>
      <c r="B4" s="11" t="str">
        <f>if(ISBLANK(fig!B4),"",B1&amp;","&amp;$A4&amp;","&amp;fig!B4)</f>
        <v/>
      </c>
      <c r="C4" s="11" t="str">
        <f>if(ISBLANK(fig!C4),"",C1&amp;","&amp;$A4&amp;","&amp;fig!C4)</f>
        <v/>
      </c>
      <c r="D4" s="11" t="str">
        <f>if(ISBLANK(fig!D4),"",D1&amp;","&amp;$A4&amp;","&amp;fig!D4)</f>
        <v/>
      </c>
      <c r="E4" s="11" t="str">
        <f>if(ISBLANK(fig!E4),"",E1&amp;","&amp;$A4&amp;","&amp;fig!E4)</f>
        <v/>
      </c>
      <c r="F4" s="11" t="str">
        <f>if(ISBLANK(fig!F4),"",F1&amp;","&amp;$A4&amp;","&amp;fig!F4)</f>
        <v/>
      </c>
      <c r="G4" s="11" t="str">
        <f>if(ISBLANK(fig!G4),"",G1&amp;","&amp;$A4&amp;","&amp;fig!G4)</f>
        <v/>
      </c>
      <c r="H4" s="11" t="str">
        <f>if(ISBLANK(fig!H4),"",H1&amp;","&amp;$A4&amp;","&amp;fig!H4)</f>
        <v/>
      </c>
      <c r="I4" s="11" t="str">
        <f>if(ISBLANK(fig!I4),"",I1&amp;","&amp;$A4&amp;","&amp;fig!I4)</f>
        <v/>
      </c>
      <c r="J4" s="11" t="str">
        <f>if(ISBLANK(fig!J4),"",J1&amp;","&amp;$A4&amp;","&amp;fig!J4)</f>
        <v/>
      </c>
      <c r="K4" s="11" t="str">
        <f>if(ISBLANK(fig!K4),"",K1&amp;","&amp;$A4&amp;","&amp;fig!K4)</f>
        <v/>
      </c>
      <c r="L4" s="11" t="str">
        <f>if(ISBLANK(fig!L4),"",L1&amp;","&amp;$A4&amp;","&amp;fig!L4)</f>
        <v/>
      </c>
      <c r="M4" s="11" t="str">
        <f>if(ISBLANK(fig!M4),"",M1&amp;","&amp;$A4&amp;","&amp;fig!M4)</f>
        <v/>
      </c>
      <c r="N4" s="11" t="str">
        <f>if(ISBLANK(fig!N4),"",N1&amp;","&amp;$A4&amp;","&amp;fig!N4)</f>
        <v/>
      </c>
      <c r="O4" s="11" t="str">
        <f>if(ISBLANK(fig!O4),"",O1&amp;","&amp;$A4&amp;","&amp;fig!O4)</f>
        <v/>
      </c>
      <c r="P4" s="11" t="str">
        <f>if(ISBLANK(fig!P4),"",P1&amp;","&amp;$A4&amp;","&amp;fig!P4)</f>
        <v/>
      </c>
      <c r="Q4" s="11" t="str">
        <f>if(ISBLANK(fig!Q4),"",Q1&amp;","&amp;$A4&amp;","&amp;fig!Q4)</f>
        <v/>
      </c>
      <c r="R4" s="11" t="str">
        <f>if(ISBLANK(fig!R4),"",R1&amp;","&amp;$A4&amp;","&amp;fig!R4)</f>
        <v/>
      </c>
      <c r="S4" s="11" t="str">
        <f>if(ISBLANK(fig!S4),"",S1&amp;","&amp;$A4&amp;","&amp;fig!S4)</f>
        <v/>
      </c>
      <c r="T4" s="11" t="str">
        <f>if(ISBLANK(fig!T4),"",T1&amp;","&amp;$A4&amp;","&amp;fig!T4)</f>
        <v/>
      </c>
      <c r="U4" s="11" t="str">
        <f>if(ISBLANK(fig!U4),"",U1&amp;","&amp;$A4&amp;","&amp;fig!U4)</f>
        <v/>
      </c>
      <c r="V4" s="11" t="str">
        <f>if(ISBLANK(fig!V4),"",V1&amp;","&amp;$A4&amp;","&amp;fig!V4)</f>
        <v/>
      </c>
      <c r="W4" s="11" t="str">
        <f>if(ISBLANK(fig!W4),"",W1&amp;","&amp;$A4&amp;","&amp;fig!W4)</f>
        <v/>
      </c>
      <c r="X4" s="11" t="str">
        <f>if(ISBLANK(fig!X4),"",X1&amp;","&amp;$A4&amp;","&amp;fig!X4)</f>
        <v/>
      </c>
      <c r="Y4" s="11" t="str">
        <f>if(ISBLANK(fig!Y4),"",Y1&amp;","&amp;$A4&amp;","&amp;fig!Y4)</f>
        <v/>
      </c>
      <c r="Z4" s="11" t="str">
        <f>if(ISBLANK(fig!Z4),"",Z1&amp;","&amp;$A4&amp;","&amp;fig!Z4)</f>
        <v/>
      </c>
      <c r="AA4" s="11" t="str">
        <f>if(ISBLANK(fig!AA4),"",AA1&amp;","&amp;$A4&amp;","&amp;fig!AA4)</f>
        <v/>
      </c>
      <c r="AB4" s="11" t="str">
        <f>if(ISBLANK(fig!AB4),"",AB1&amp;","&amp;$A4&amp;","&amp;fig!AB4)</f>
        <v/>
      </c>
      <c r="AC4" s="11" t="str">
        <f>if(ISBLANK(fig!AC4),"",AC1&amp;","&amp;$A4&amp;","&amp;fig!AC4)</f>
        <v/>
      </c>
    </row>
    <row r="5">
      <c r="A5" s="1">
        <f t="shared" si="3"/>
        <v>22</v>
      </c>
      <c r="B5" s="11" t="str">
        <f>if(ISBLANK(fig!B5),"",B1&amp;","&amp;$A5&amp;","&amp;fig!B5)</f>
        <v/>
      </c>
      <c r="C5" s="11" t="str">
        <f>if(ISBLANK(fig!C5),"",C1&amp;","&amp;$A5&amp;","&amp;fig!C5)</f>
        <v/>
      </c>
      <c r="D5" s="11" t="str">
        <f>if(ISBLANK(fig!D5),"",D1&amp;","&amp;$A5&amp;","&amp;fig!D5)</f>
        <v/>
      </c>
      <c r="E5" s="11" t="str">
        <f>if(ISBLANK(fig!E5),"",E1&amp;","&amp;$A5&amp;","&amp;fig!E5)</f>
        <v/>
      </c>
      <c r="F5" s="11" t="str">
        <f>if(ISBLANK(fig!F5),"",F1&amp;","&amp;$A5&amp;","&amp;fig!F5)</f>
        <v/>
      </c>
      <c r="G5" s="11" t="str">
        <f>if(ISBLANK(fig!G5),"",G1&amp;","&amp;$A5&amp;","&amp;fig!G5)</f>
        <v/>
      </c>
      <c r="H5" s="11" t="str">
        <f>if(ISBLANK(fig!H5),"",H1&amp;","&amp;$A5&amp;","&amp;fig!H5)</f>
        <v/>
      </c>
      <c r="I5" s="11" t="str">
        <f>if(ISBLANK(fig!I5),"",I1&amp;","&amp;$A5&amp;","&amp;fig!I5)</f>
        <v/>
      </c>
      <c r="J5" s="11" t="str">
        <f>if(ISBLANK(fig!J5),"",J1&amp;","&amp;$A5&amp;","&amp;fig!J5)</f>
        <v/>
      </c>
      <c r="K5" s="11" t="str">
        <f>if(ISBLANK(fig!K5),"",K1&amp;","&amp;$A5&amp;","&amp;fig!K5)</f>
        <v/>
      </c>
      <c r="L5" s="11" t="str">
        <f>if(ISBLANK(fig!L5),"",L1&amp;","&amp;$A5&amp;","&amp;fig!L5)</f>
        <v/>
      </c>
      <c r="M5" s="11" t="str">
        <f>if(ISBLANK(fig!M5),"",M1&amp;","&amp;$A5&amp;","&amp;fig!M5)</f>
        <v/>
      </c>
      <c r="N5" s="11" t="str">
        <f>if(ISBLANK(fig!N5),"",N1&amp;","&amp;$A5&amp;","&amp;fig!N5)</f>
        <v/>
      </c>
      <c r="O5" s="11" t="str">
        <f>if(ISBLANK(fig!O5),"",O1&amp;","&amp;$A5&amp;","&amp;fig!O5)</f>
        <v/>
      </c>
      <c r="P5" s="11" t="str">
        <f>if(ISBLANK(fig!P5),"",P1&amp;","&amp;$A5&amp;","&amp;fig!P5)</f>
        <v/>
      </c>
      <c r="Q5" s="11" t="str">
        <f>if(ISBLANK(fig!Q5),"",Q1&amp;","&amp;$A5&amp;","&amp;fig!Q5)</f>
        <v/>
      </c>
      <c r="R5" s="11" t="str">
        <f>if(ISBLANK(fig!R5),"",R1&amp;","&amp;$A5&amp;","&amp;fig!R5)</f>
        <v/>
      </c>
      <c r="S5" s="11" t="str">
        <f>if(ISBLANK(fig!S5),"",S1&amp;","&amp;$A5&amp;","&amp;fig!S5)</f>
        <v/>
      </c>
      <c r="T5" s="11" t="str">
        <f>if(ISBLANK(fig!T5),"",T1&amp;","&amp;$A5&amp;","&amp;fig!T5)</f>
        <v/>
      </c>
      <c r="U5" s="11" t="str">
        <f>if(ISBLANK(fig!U5),"",U1&amp;","&amp;$A5&amp;","&amp;fig!U5)</f>
        <v/>
      </c>
      <c r="V5" s="11" t="str">
        <f>if(ISBLANK(fig!V5),"",V1&amp;","&amp;$A5&amp;","&amp;fig!V5)</f>
        <v/>
      </c>
      <c r="W5" s="11" t="str">
        <f>if(ISBLANK(fig!W5),"",W1&amp;","&amp;$A5&amp;","&amp;fig!W5)</f>
        <v/>
      </c>
      <c r="X5" s="11" t="str">
        <f>if(ISBLANK(fig!X5),"",X1&amp;","&amp;$A5&amp;","&amp;fig!X5)</f>
        <v/>
      </c>
      <c r="Y5" s="11" t="str">
        <f>if(ISBLANK(fig!Y5),"",Y1&amp;","&amp;$A5&amp;","&amp;fig!Y5)</f>
        <v/>
      </c>
      <c r="Z5" s="11" t="str">
        <f>if(ISBLANK(fig!Z5),"",Z1&amp;","&amp;$A5&amp;","&amp;fig!Z5)</f>
        <v/>
      </c>
      <c r="AA5" s="11" t="str">
        <f>if(ISBLANK(fig!AA5),"",AA1&amp;","&amp;$A5&amp;","&amp;fig!AA5)</f>
        <v/>
      </c>
      <c r="AB5" s="11" t="str">
        <f>if(ISBLANK(fig!AB5),"",AB1&amp;","&amp;$A5&amp;","&amp;fig!AB5)</f>
        <v/>
      </c>
      <c r="AC5" s="11" t="str">
        <f>if(ISBLANK(fig!AC5),"",AC1&amp;","&amp;$A5&amp;","&amp;fig!AC5)</f>
        <v/>
      </c>
    </row>
    <row r="6">
      <c r="A6" s="1">
        <f t="shared" si="3"/>
        <v>21</v>
      </c>
      <c r="B6" s="11" t="str">
        <f>if(ISBLANK(fig!B6),"",B1&amp;","&amp;$A6&amp;","&amp;fig!B6)</f>
        <v/>
      </c>
      <c r="C6" s="11" t="str">
        <f>if(ISBLANK(fig!C6),"",C1&amp;","&amp;$A6&amp;","&amp;fig!C6)</f>
        <v/>
      </c>
      <c r="D6" s="11" t="str">
        <f>if(ISBLANK(fig!D6),"",D1&amp;","&amp;$A6&amp;","&amp;fig!D6)</f>
        <v/>
      </c>
      <c r="E6" s="11" t="str">
        <f>if(ISBLANK(fig!E6),"",E1&amp;","&amp;$A6&amp;","&amp;fig!E6)</f>
        <v/>
      </c>
      <c r="F6" s="11" t="str">
        <f>if(ISBLANK(fig!F6),"",F1&amp;","&amp;$A6&amp;","&amp;fig!F6)</f>
        <v/>
      </c>
      <c r="G6" s="11" t="str">
        <f>if(ISBLANK(fig!G6),"",G1&amp;","&amp;$A6&amp;","&amp;fig!G6)</f>
        <v/>
      </c>
      <c r="H6" s="11" t="str">
        <f>if(ISBLANK(fig!H6),"",H1&amp;","&amp;$A6&amp;","&amp;fig!H6)</f>
        <v/>
      </c>
      <c r="I6" s="11" t="str">
        <f>if(ISBLANK(fig!I6),"",I1&amp;","&amp;$A6&amp;","&amp;fig!I6)</f>
        <v/>
      </c>
      <c r="J6" s="11" t="str">
        <f>if(ISBLANK(fig!J6),"",J1&amp;","&amp;$A6&amp;","&amp;fig!J6)</f>
        <v/>
      </c>
      <c r="K6" s="11" t="str">
        <f>if(ISBLANK(fig!K6),"",K1&amp;","&amp;$A6&amp;","&amp;fig!K6)</f>
        <v/>
      </c>
      <c r="L6" s="11" t="str">
        <f>if(ISBLANK(fig!L6),"",L1&amp;","&amp;$A6&amp;","&amp;fig!L6)</f>
        <v/>
      </c>
      <c r="M6" s="11" t="str">
        <f>if(ISBLANK(fig!M6),"",M1&amp;","&amp;$A6&amp;","&amp;fig!M6)</f>
        <v/>
      </c>
      <c r="N6" s="11" t="str">
        <f>if(ISBLANK(fig!N6),"",N1&amp;","&amp;$A6&amp;","&amp;fig!N6)</f>
        <v/>
      </c>
      <c r="O6" s="11" t="str">
        <f>if(ISBLANK(fig!O6),"",O1&amp;","&amp;$A6&amp;","&amp;fig!O6)</f>
        <v/>
      </c>
      <c r="P6" s="11" t="str">
        <f>if(ISBLANK(fig!P6),"",P1&amp;","&amp;$A6&amp;","&amp;fig!P6)</f>
        <v/>
      </c>
      <c r="Q6" s="11" t="str">
        <f>if(ISBLANK(fig!Q6),"",Q1&amp;","&amp;$A6&amp;","&amp;fig!Q6)</f>
        <v/>
      </c>
      <c r="R6" s="11" t="str">
        <f>if(ISBLANK(fig!R6),"",R1&amp;","&amp;$A6&amp;","&amp;fig!R6)</f>
        <v/>
      </c>
      <c r="S6" s="11" t="str">
        <f>if(ISBLANK(fig!S6),"",S1&amp;","&amp;$A6&amp;","&amp;fig!S6)</f>
        <v/>
      </c>
      <c r="T6" s="11" t="str">
        <f>if(ISBLANK(fig!T6),"",T1&amp;","&amp;$A6&amp;","&amp;fig!T6)</f>
        <v/>
      </c>
      <c r="U6" s="11" t="str">
        <f>if(ISBLANK(fig!U6),"",U1&amp;","&amp;$A6&amp;","&amp;fig!U6)</f>
        <v/>
      </c>
      <c r="V6" s="11" t="str">
        <f>if(ISBLANK(fig!V6),"",V1&amp;","&amp;$A6&amp;","&amp;fig!V6)</f>
        <v/>
      </c>
      <c r="W6" s="11" t="str">
        <f>if(ISBLANK(fig!W6),"",W1&amp;","&amp;$A6&amp;","&amp;fig!W6)</f>
        <v/>
      </c>
      <c r="X6" s="11" t="str">
        <f>if(ISBLANK(fig!X6),"",X1&amp;","&amp;$A6&amp;","&amp;fig!X6)</f>
        <v/>
      </c>
      <c r="Y6" s="11" t="str">
        <f>if(ISBLANK(fig!Y6),"",Y1&amp;","&amp;$A6&amp;","&amp;fig!Y6)</f>
        <v/>
      </c>
      <c r="Z6" s="11" t="str">
        <f>if(ISBLANK(fig!Z6),"",Z1&amp;","&amp;$A6&amp;","&amp;fig!Z6)</f>
        <v/>
      </c>
      <c r="AA6" s="11" t="str">
        <f>if(ISBLANK(fig!AA6),"",AA1&amp;","&amp;$A6&amp;","&amp;fig!AA6)</f>
        <v/>
      </c>
      <c r="AB6" s="11" t="str">
        <f>if(ISBLANK(fig!AB6),"",AB1&amp;","&amp;$A6&amp;","&amp;fig!AB6)</f>
        <v/>
      </c>
      <c r="AC6" s="11" t="str">
        <f>if(ISBLANK(fig!AC6),"",AC1&amp;","&amp;$A6&amp;","&amp;fig!AC6)</f>
        <v/>
      </c>
    </row>
    <row r="7">
      <c r="A7" s="1">
        <f t="shared" si="3"/>
        <v>20</v>
      </c>
      <c r="B7" s="11" t="str">
        <f>if(ISBLANK(fig!B7),"",B1&amp;","&amp;$A7&amp;","&amp;fig!B7)</f>
        <v/>
      </c>
      <c r="C7" s="11" t="str">
        <f>if(ISBLANK(fig!C7),"",C1&amp;","&amp;$A7&amp;","&amp;fig!C7)</f>
        <v/>
      </c>
      <c r="D7" s="11" t="str">
        <f>if(ISBLANK(fig!D7),"",D1&amp;","&amp;$A7&amp;","&amp;fig!D7)</f>
        <v/>
      </c>
      <c r="E7" s="11" t="str">
        <f>if(ISBLANK(fig!E7),"",E1&amp;","&amp;$A7&amp;","&amp;fig!E7)</f>
        <v/>
      </c>
      <c r="F7" s="11" t="str">
        <f>if(ISBLANK(fig!F7),"",F1&amp;","&amp;$A7&amp;","&amp;fig!F7)</f>
        <v/>
      </c>
      <c r="G7" s="11" t="str">
        <f>if(ISBLANK(fig!G7),"",G1&amp;","&amp;$A7&amp;","&amp;fig!G7)</f>
        <v/>
      </c>
      <c r="H7" s="11" t="str">
        <f>if(ISBLANK(fig!H7),"",H1&amp;","&amp;$A7&amp;","&amp;fig!H7)</f>
        <v/>
      </c>
      <c r="I7" s="11" t="str">
        <f>if(ISBLANK(fig!I7),"",I1&amp;","&amp;$A7&amp;","&amp;fig!I7)</f>
        <v/>
      </c>
      <c r="J7" s="11" t="str">
        <f>if(ISBLANK(fig!J7),"",J1&amp;","&amp;$A7&amp;","&amp;fig!J7)</f>
        <v/>
      </c>
      <c r="K7" s="11" t="str">
        <f>if(ISBLANK(fig!K7),"",K1&amp;","&amp;$A7&amp;","&amp;fig!K7)</f>
        <v/>
      </c>
      <c r="L7" s="11" t="str">
        <f>if(ISBLANK(fig!L7),"",L1&amp;","&amp;$A7&amp;","&amp;fig!L7)</f>
        <v/>
      </c>
      <c r="M7" s="11" t="str">
        <f>if(ISBLANK(fig!M7),"",M1&amp;","&amp;$A7&amp;","&amp;fig!M7)</f>
        <v/>
      </c>
      <c r="N7" s="11" t="str">
        <f>if(ISBLANK(fig!N7),"",N1&amp;","&amp;$A7&amp;","&amp;fig!N7)</f>
        <v/>
      </c>
      <c r="O7" s="11" t="str">
        <f>if(ISBLANK(fig!O7),"",O1&amp;","&amp;$A7&amp;","&amp;fig!O7)</f>
        <v/>
      </c>
      <c r="P7" s="11" t="str">
        <f>if(ISBLANK(fig!P7),"",P1&amp;","&amp;$A7&amp;","&amp;fig!P7)</f>
        <v/>
      </c>
      <c r="Q7" s="11" t="str">
        <f>if(ISBLANK(fig!Q7),"",Q1&amp;","&amp;$A7&amp;","&amp;fig!Q7)</f>
        <v/>
      </c>
      <c r="R7" s="11" t="str">
        <f>if(ISBLANK(fig!R7),"",R1&amp;","&amp;$A7&amp;","&amp;fig!R7)</f>
        <v/>
      </c>
      <c r="S7" s="11" t="str">
        <f>if(ISBLANK(fig!S7),"",S1&amp;","&amp;$A7&amp;","&amp;fig!S7)</f>
        <v/>
      </c>
      <c r="T7" s="11" t="str">
        <f>if(ISBLANK(fig!T7),"",T1&amp;","&amp;$A7&amp;","&amp;fig!T7)</f>
        <v/>
      </c>
      <c r="U7" s="11" t="str">
        <f>if(ISBLANK(fig!U7),"",U1&amp;","&amp;$A7&amp;","&amp;fig!U7)</f>
        <v/>
      </c>
      <c r="V7" s="11" t="str">
        <f>if(ISBLANK(fig!V7),"",V1&amp;","&amp;$A7&amp;","&amp;fig!V7)</f>
        <v/>
      </c>
      <c r="W7" s="11" t="str">
        <f>if(ISBLANK(fig!W7),"",W1&amp;","&amp;$A7&amp;","&amp;fig!W7)</f>
        <v/>
      </c>
      <c r="X7" s="11" t="str">
        <f>if(ISBLANK(fig!X7),"",X1&amp;","&amp;$A7&amp;","&amp;fig!X7)</f>
        <v/>
      </c>
      <c r="Y7" s="11" t="str">
        <f>if(ISBLANK(fig!Y7),"",Y1&amp;","&amp;$A7&amp;","&amp;fig!Y7)</f>
        <v/>
      </c>
      <c r="Z7" s="11" t="str">
        <f>if(ISBLANK(fig!Z7),"",Z1&amp;","&amp;$A7&amp;","&amp;fig!Z7)</f>
        <v/>
      </c>
      <c r="AA7" s="11" t="str">
        <f>if(ISBLANK(fig!AA7),"",AA1&amp;","&amp;$A7&amp;","&amp;fig!AA7)</f>
        <v/>
      </c>
      <c r="AB7" s="11" t="str">
        <f>if(ISBLANK(fig!AB7),"",AB1&amp;","&amp;$A7&amp;","&amp;fig!AB7)</f>
        <v/>
      </c>
      <c r="AC7" s="11" t="str">
        <f>if(ISBLANK(fig!AC7),"",AC1&amp;","&amp;$A7&amp;","&amp;fig!AC7)</f>
        <v/>
      </c>
    </row>
    <row r="8">
      <c r="A8" s="1">
        <f t="shared" si="3"/>
        <v>19</v>
      </c>
      <c r="B8" s="11" t="str">
        <f>if(ISBLANK(fig!B8),"",B1&amp;","&amp;$A8&amp;","&amp;fig!B8)</f>
        <v/>
      </c>
      <c r="C8" s="11" t="str">
        <f>if(ISBLANK(fig!C8),"",C1&amp;","&amp;$A8&amp;","&amp;fig!C8)</f>
        <v/>
      </c>
      <c r="D8" s="11" t="str">
        <f>if(ISBLANK(fig!D8),"",D1&amp;","&amp;$A8&amp;","&amp;fig!D8)</f>
        <v/>
      </c>
      <c r="E8" s="11" t="str">
        <f>if(ISBLANK(fig!E8),"",E1&amp;","&amp;$A8&amp;","&amp;fig!E8)</f>
        <v/>
      </c>
      <c r="F8" s="11" t="str">
        <f>if(ISBLANK(fig!F8),"",F1&amp;","&amp;$A8&amp;","&amp;fig!F8)</f>
        <v/>
      </c>
      <c r="G8" s="11" t="str">
        <f>if(ISBLANK(fig!G8),"",G1&amp;","&amp;$A8&amp;","&amp;fig!G8)</f>
        <v/>
      </c>
      <c r="H8" s="11" t="str">
        <f>if(ISBLANK(fig!H8),"",H1&amp;","&amp;$A8&amp;","&amp;fig!H8)</f>
        <v/>
      </c>
      <c r="I8" s="11" t="str">
        <f>if(ISBLANK(fig!I8),"",I1&amp;","&amp;$A8&amp;","&amp;fig!I8)</f>
        <v/>
      </c>
      <c r="J8" s="11" t="str">
        <f>if(ISBLANK(fig!J8),"",J1&amp;","&amp;$A8&amp;","&amp;fig!J8)</f>
        <v/>
      </c>
      <c r="K8" s="11" t="str">
        <f>if(ISBLANK(fig!K8),"",K1&amp;","&amp;$A8&amp;","&amp;fig!K8)</f>
        <v/>
      </c>
      <c r="L8" s="11" t="str">
        <f>if(ISBLANK(fig!L8),"",L1&amp;","&amp;$A8&amp;","&amp;fig!L8)</f>
        <v/>
      </c>
      <c r="M8" s="11" t="str">
        <f>if(ISBLANK(fig!M8),"",M1&amp;","&amp;$A8&amp;","&amp;fig!M8)</f>
        <v/>
      </c>
      <c r="N8" s="11" t="str">
        <f>if(ISBLANK(fig!N8),"",N1&amp;","&amp;$A8&amp;","&amp;fig!N8)</f>
        <v/>
      </c>
      <c r="O8" s="11" t="str">
        <f>if(ISBLANK(fig!O8),"",O1&amp;","&amp;$A8&amp;","&amp;fig!O8)</f>
        <v/>
      </c>
      <c r="P8" s="11" t="str">
        <f>if(ISBLANK(fig!P8),"",P1&amp;","&amp;$A8&amp;","&amp;fig!P8)</f>
        <v/>
      </c>
      <c r="Q8" s="11" t="str">
        <f>if(ISBLANK(fig!Q8),"",Q1&amp;","&amp;$A8&amp;","&amp;fig!Q8)</f>
        <v/>
      </c>
      <c r="R8" s="11" t="str">
        <f>if(ISBLANK(fig!R8),"",R1&amp;","&amp;$A8&amp;","&amp;fig!R8)</f>
        <v/>
      </c>
      <c r="S8" s="11" t="str">
        <f>if(ISBLANK(fig!S8),"",S1&amp;","&amp;$A8&amp;","&amp;fig!S8)</f>
        <v/>
      </c>
      <c r="T8" s="11" t="str">
        <f>if(ISBLANK(fig!T8),"",T1&amp;","&amp;$A8&amp;","&amp;fig!T8)</f>
        <v/>
      </c>
      <c r="U8" s="11" t="str">
        <f>if(ISBLANK(fig!U8),"",U1&amp;","&amp;$A8&amp;","&amp;fig!U8)</f>
        <v/>
      </c>
      <c r="V8" s="11" t="str">
        <f>if(ISBLANK(fig!V8),"",V1&amp;","&amp;$A8&amp;","&amp;fig!V8)</f>
        <v/>
      </c>
      <c r="W8" s="11" t="str">
        <f>if(ISBLANK(fig!W8),"",W1&amp;","&amp;$A8&amp;","&amp;fig!W8)</f>
        <v/>
      </c>
      <c r="X8" s="11" t="str">
        <f>if(ISBLANK(fig!X8),"",X1&amp;","&amp;$A8&amp;","&amp;fig!X8)</f>
        <v/>
      </c>
      <c r="Y8" s="11" t="str">
        <f>if(ISBLANK(fig!Y8),"",Y1&amp;","&amp;$A8&amp;","&amp;fig!Y8)</f>
        <v/>
      </c>
      <c r="Z8" s="11" t="str">
        <f>if(ISBLANK(fig!Z8),"",Z1&amp;","&amp;$A8&amp;","&amp;fig!Z8)</f>
        <v/>
      </c>
      <c r="AA8" s="11" t="str">
        <f>if(ISBLANK(fig!AA8),"",AA1&amp;","&amp;$A8&amp;","&amp;fig!AA8)</f>
        <v/>
      </c>
      <c r="AB8" s="11" t="str">
        <f>if(ISBLANK(fig!AB8),"",AB1&amp;","&amp;$A8&amp;","&amp;fig!AB8)</f>
        <v/>
      </c>
      <c r="AC8" s="11" t="str">
        <f>if(ISBLANK(fig!AC8),"",AC1&amp;","&amp;$A8&amp;","&amp;fig!AC8)</f>
        <v/>
      </c>
    </row>
    <row r="9">
      <c r="A9" s="1">
        <f t="shared" si="3"/>
        <v>18</v>
      </c>
      <c r="B9" s="11" t="str">
        <f>if(ISBLANK(fig!B9),"",B1&amp;","&amp;$A9&amp;","&amp;fig!B9)</f>
        <v/>
      </c>
      <c r="C9" s="11" t="str">
        <f>if(ISBLANK(fig!C9),"",C1&amp;","&amp;$A9&amp;","&amp;fig!C9)</f>
        <v/>
      </c>
      <c r="D9" s="11" t="str">
        <f>if(ISBLANK(fig!D9),"",D1&amp;","&amp;$A9&amp;","&amp;fig!D9)</f>
        <v/>
      </c>
      <c r="E9" s="11" t="str">
        <f>if(ISBLANK(fig!E9),"",E1&amp;","&amp;$A9&amp;","&amp;fig!E9)</f>
        <v/>
      </c>
      <c r="F9" s="11" t="str">
        <f>if(ISBLANK(fig!F9),"",F1&amp;","&amp;$A9&amp;","&amp;fig!F9)</f>
        <v/>
      </c>
      <c r="G9" s="11" t="str">
        <f>if(ISBLANK(fig!G9),"",G1&amp;","&amp;$A9&amp;","&amp;fig!G9)</f>
        <v/>
      </c>
      <c r="H9" s="11" t="str">
        <f>if(ISBLANK(fig!H9),"",H1&amp;","&amp;$A9&amp;","&amp;fig!H9)</f>
        <v/>
      </c>
      <c r="I9" s="11" t="str">
        <f>if(ISBLANK(fig!I9),"",I1&amp;","&amp;$A9&amp;","&amp;fig!I9)</f>
        <v/>
      </c>
      <c r="J9" s="11" t="str">
        <f>if(ISBLANK(fig!J9),"",J1&amp;","&amp;$A9&amp;","&amp;fig!J9)</f>
        <v/>
      </c>
      <c r="K9" s="11" t="str">
        <f>if(ISBLANK(fig!K9),"",K1&amp;","&amp;$A9&amp;","&amp;fig!K9)</f>
        <v/>
      </c>
      <c r="L9" s="11" t="str">
        <f>if(ISBLANK(fig!L9),"",L1&amp;","&amp;$A9&amp;","&amp;fig!L9)</f>
        <v/>
      </c>
      <c r="M9" s="11" t="str">
        <f>if(ISBLANK(fig!M9),"",M1&amp;","&amp;$A9&amp;","&amp;fig!M9)</f>
        <v/>
      </c>
      <c r="N9" s="11" t="str">
        <f>if(ISBLANK(fig!N9),"",N1&amp;","&amp;$A9&amp;","&amp;fig!N9)</f>
        <v/>
      </c>
      <c r="O9" s="11" t="str">
        <f>if(ISBLANK(fig!O9),"",O1&amp;","&amp;$A9&amp;","&amp;fig!O9)</f>
        <v/>
      </c>
      <c r="P9" s="11" t="str">
        <f>if(ISBLANK(fig!P9),"",P1&amp;","&amp;$A9&amp;","&amp;fig!P9)</f>
        <v>0,18,1</v>
      </c>
      <c r="Q9" s="11" t="str">
        <f>if(ISBLANK(fig!Q9),"",Q1&amp;","&amp;$A9&amp;","&amp;fig!Q9)</f>
        <v/>
      </c>
      <c r="R9" s="11" t="str">
        <f>if(ISBLANK(fig!R9),"",R1&amp;","&amp;$A9&amp;","&amp;fig!R9)</f>
        <v/>
      </c>
      <c r="S9" s="11" t="str">
        <f>if(ISBLANK(fig!S9),"",S1&amp;","&amp;$A9&amp;","&amp;fig!S9)</f>
        <v/>
      </c>
      <c r="T9" s="11" t="str">
        <f>if(ISBLANK(fig!T9),"",T1&amp;","&amp;$A9&amp;","&amp;fig!T9)</f>
        <v/>
      </c>
      <c r="U9" s="11" t="str">
        <f>if(ISBLANK(fig!U9),"",U1&amp;","&amp;$A9&amp;","&amp;fig!U9)</f>
        <v/>
      </c>
      <c r="V9" s="11" t="str">
        <f>if(ISBLANK(fig!V9),"",V1&amp;","&amp;$A9&amp;","&amp;fig!V9)</f>
        <v/>
      </c>
      <c r="W9" s="11" t="str">
        <f>if(ISBLANK(fig!W9),"",W1&amp;","&amp;$A9&amp;","&amp;fig!W9)</f>
        <v/>
      </c>
      <c r="X9" s="11" t="str">
        <f>if(ISBLANK(fig!X9),"",X1&amp;","&amp;$A9&amp;","&amp;fig!X9)</f>
        <v/>
      </c>
      <c r="Y9" s="11" t="str">
        <f>if(ISBLANK(fig!Y9),"",Y1&amp;","&amp;$A9&amp;","&amp;fig!Y9)</f>
        <v/>
      </c>
      <c r="Z9" s="11" t="str">
        <f>if(ISBLANK(fig!Z9),"",Z1&amp;","&amp;$A9&amp;","&amp;fig!Z9)</f>
        <v/>
      </c>
      <c r="AA9" s="11" t="str">
        <f>if(ISBLANK(fig!AA9),"",AA1&amp;","&amp;$A9&amp;","&amp;fig!AA9)</f>
        <v/>
      </c>
      <c r="AB9" s="11" t="str">
        <f>if(ISBLANK(fig!AB9),"",AB1&amp;","&amp;$A9&amp;","&amp;fig!AB9)</f>
        <v/>
      </c>
      <c r="AC9" s="11" t="str">
        <f>if(ISBLANK(fig!AC9),"",AC1&amp;","&amp;$A9&amp;","&amp;fig!AC9)</f>
        <v/>
      </c>
    </row>
    <row r="10">
      <c r="A10" s="1">
        <f t="shared" si="3"/>
        <v>17</v>
      </c>
      <c r="B10" s="11" t="str">
        <f>if(ISBLANK(fig!B10),"",B1&amp;","&amp;$A10&amp;","&amp;fig!B10)</f>
        <v/>
      </c>
      <c r="C10" s="11" t="str">
        <f>if(ISBLANK(fig!C10),"",C1&amp;","&amp;$A10&amp;","&amp;fig!C10)</f>
        <v/>
      </c>
      <c r="D10" s="11" t="str">
        <f>if(ISBLANK(fig!D10),"",D1&amp;","&amp;$A10&amp;","&amp;fig!D10)</f>
        <v/>
      </c>
      <c r="E10" s="11" t="str">
        <f>if(ISBLANK(fig!E10),"",E1&amp;","&amp;$A10&amp;","&amp;fig!E10)</f>
        <v/>
      </c>
      <c r="F10" s="11" t="str">
        <f>if(ISBLANK(fig!F10),"",F1&amp;","&amp;$A10&amp;","&amp;fig!F10)</f>
        <v/>
      </c>
      <c r="G10" s="11" t="str">
        <f>if(ISBLANK(fig!G10),"",G1&amp;","&amp;$A10&amp;","&amp;fig!G10)</f>
        <v/>
      </c>
      <c r="H10" s="11" t="str">
        <f>if(ISBLANK(fig!H10),"",H1&amp;","&amp;$A10&amp;","&amp;fig!H10)</f>
        <v/>
      </c>
      <c r="I10" s="11" t="str">
        <f>if(ISBLANK(fig!I10),"",I1&amp;","&amp;$A10&amp;","&amp;fig!I10)</f>
        <v/>
      </c>
      <c r="J10" s="11" t="str">
        <f>if(ISBLANK(fig!J10),"",J1&amp;","&amp;$A10&amp;","&amp;fig!J10)</f>
        <v/>
      </c>
      <c r="K10" s="11" t="str">
        <f>if(ISBLANK(fig!K10),"",K1&amp;","&amp;$A10&amp;","&amp;fig!K10)</f>
        <v/>
      </c>
      <c r="L10" s="11" t="str">
        <f>if(ISBLANK(fig!L10),"",L1&amp;","&amp;$A10&amp;","&amp;fig!L10)</f>
        <v/>
      </c>
      <c r="M10" s="11" t="str">
        <f>if(ISBLANK(fig!M10),"",M1&amp;","&amp;$A10&amp;","&amp;fig!M10)</f>
        <v/>
      </c>
      <c r="N10" s="11" t="str">
        <f>if(ISBLANK(fig!N10),"",N1&amp;","&amp;$A10&amp;","&amp;fig!N10)</f>
        <v/>
      </c>
      <c r="O10" s="11" t="str">
        <f>if(ISBLANK(fig!O10),"",O1&amp;","&amp;$A10&amp;","&amp;fig!O10)</f>
        <v>-1,17,1</v>
      </c>
      <c r="P10" s="11" t="str">
        <f>if(ISBLANK(fig!P10),"",P1&amp;","&amp;$A10&amp;","&amp;fig!P10)</f>
        <v>0,17,4</v>
      </c>
      <c r="Q10" s="11" t="str">
        <f>if(ISBLANK(fig!Q10),"",Q1&amp;","&amp;$A10&amp;","&amp;fig!Q10)</f>
        <v>1,17,1</v>
      </c>
      <c r="R10" s="11" t="str">
        <f>if(ISBLANK(fig!R10),"",R1&amp;","&amp;$A10&amp;","&amp;fig!R10)</f>
        <v/>
      </c>
      <c r="S10" s="11" t="str">
        <f>if(ISBLANK(fig!S10),"",S1&amp;","&amp;$A10&amp;","&amp;fig!S10)</f>
        <v/>
      </c>
      <c r="T10" s="11" t="str">
        <f>if(ISBLANK(fig!T10),"",T1&amp;","&amp;$A10&amp;","&amp;fig!T10)</f>
        <v/>
      </c>
      <c r="U10" s="11" t="str">
        <f>if(ISBLANK(fig!U10),"",U1&amp;","&amp;$A10&amp;","&amp;fig!U10)</f>
        <v/>
      </c>
      <c r="V10" s="11" t="str">
        <f>if(ISBLANK(fig!V10),"",V1&amp;","&amp;$A10&amp;","&amp;fig!V10)</f>
        <v/>
      </c>
      <c r="W10" s="11" t="str">
        <f>if(ISBLANK(fig!W10),"",W1&amp;","&amp;$A10&amp;","&amp;fig!W10)</f>
        <v/>
      </c>
      <c r="X10" s="11" t="str">
        <f>if(ISBLANK(fig!X10),"",X1&amp;","&amp;$A10&amp;","&amp;fig!X10)</f>
        <v/>
      </c>
      <c r="Y10" s="11" t="str">
        <f>if(ISBLANK(fig!Y10),"",Y1&amp;","&amp;$A10&amp;","&amp;fig!Y10)</f>
        <v/>
      </c>
      <c r="Z10" s="11" t="str">
        <f>if(ISBLANK(fig!Z10),"",Z1&amp;","&amp;$A10&amp;","&amp;fig!Z10)</f>
        <v/>
      </c>
      <c r="AA10" s="11" t="str">
        <f>if(ISBLANK(fig!AA10),"",AA1&amp;","&amp;$A10&amp;","&amp;fig!AA10)</f>
        <v/>
      </c>
      <c r="AB10" s="11" t="str">
        <f>if(ISBLANK(fig!AB10),"",AB1&amp;","&amp;$A10&amp;","&amp;fig!AB10)</f>
        <v/>
      </c>
      <c r="AC10" s="11" t="str">
        <f>if(ISBLANK(fig!AC10),"",AC1&amp;","&amp;$A10&amp;","&amp;fig!AC10)</f>
        <v/>
      </c>
    </row>
    <row r="11">
      <c r="A11" s="1">
        <f t="shared" si="3"/>
        <v>16</v>
      </c>
      <c r="B11" s="11" t="str">
        <f>if(ISBLANK(fig!B11),"",B1&amp;","&amp;$A11&amp;","&amp;fig!B11)</f>
        <v/>
      </c>
      <c r="C11" s="11" t="str">
        <f>if(ISBLANK(fig!C11),"",C1&amp;","&amp;$A11&amp;","&amp;fig!C11)</f>
        <v/>
      </c>
      <c r="D11" s="11" t="str">
        <f>if(ISBLANK(fig!D11),"",D1&amp;","&amp;$A11&amp;","&amp;fig!D11)</f>
        <v/>
      </c>
      <c r="E11" s="11" t="str">
        <f>if(ISBLANK(fig!E11),"",E1&amp;","&amp;$A11&amp;","&amp;fig!E11)</f>
        <v/>
      </c>
      <c r="F11" s="11" t="str">
        <f>if(ISBLANK(fig!F11),"",F1&amp;","&amp;$A11&amp;","&amp;fig!F11)</f>
        <v/>
      </c>
      <c r="G11" s="11" t="str">
        <f>if(ISBLANK(fig!G11),"",G1&amp;","&amp;$A11&amp;","&amp;fig!G11)</f>
        <v/>
      </c>
      <c r="H11" s="11" t="str">
        <f>if(ISBLANK(fig!H11),"",H1&amp;","&amp;$A11&amp;","&amp;fig!H11)</f>
        <v/>
      </c>
      <c r="I11" s="11" t="str">
        <f>if(ISBLANK(fig!I11),"",I1&amp;","&amp;$A11&amp;","&amp;fig!I11)</f>
        <v/>
      </c>
      <c r="J11" s="11" t="str">
        <f>if(ISBLANK(fig!J11),"",J1&amp;","&amp;$A11&amp;","&amp;fig!J11)</f>
        <v/>
      </c>
      <c r="K11" s="11" t="str">
        <f>if(ISBLANK(fig!K11),"",K1&amp;","&amp;$A11&amp;","&amp;fig!K11)</f>
        <v/>
      </c>
      <c r="L11" s="11" t="str">
        <f>if(ISBLANK(fig!L11),"",L1&amp;","&amp;$A11&amp;","&amp;fig!L11)</f>
        <v/>
      </c>
      <c r="M11" s="11" t="str">
        <f>if(ISBLANK(fig!M11),"",M1&amp;","&amp;$A11&amp;","&amp;fig!M11)</f>
        <v/>
      </c>
      <c r="N11" s="11" t="str">
        <f>if(ISBLANK(fig!N11),"",N1&amp;","&amp;$A11&amp;","&amp;fig!N11)</f>
        <v/>
      </c>
      <c r="O11" s="11" t="str">
        <f>if(ISBLANK(fig!O11),"",O1&amp;","&amp;$A11&amp;","&amp;fig!O11)</f>
        <v>-1,16,1</v>
      </c>
      <c r="P11" s="11" t="str">
        <f>if(ISBLANK(fig!P11),"",P1&amp;","&amp;$A11&amp;","&amp;fig!P11)</f>
        <v>0,16,4</v>
      </c>
      <c r="Q11" s="11" t="str">
        <f>if(ISBLANK(fig!Q11),"",Q1&amp;","&amp;$A11&amp;","&amp;fig!Q11)</f>
        <v>1,16,1</v>
      </c>
      <c r="R11" s="11" t="str">
        <f>if(ISBLANK(fig!R11),"",R1&amp;","&amp;$A11&amp;","&amp;fig!R11)</f>
        <v/>
      </c>
      <c r="S11" s="11" t="str">
        <f>if(ISBLANK(fig!S11),"",S1&amp;","&amp;$A11&amp;","&amp;fig!S11)</f>
        <v/>
      </c>
      <c r="T11" s="11" t="str">
        <f>if(ISBLANK(fig!T11),"",T1&amp;","&amp;$A11&amp;","&amp;fig!T11)</f>
        <v/>
      </c>
      <c r="U11" s="11" t="str">
        <f>if(ISBLANK(fig!U11),"",U1&amp;","&amp;$A11&amp;","&amp;fig!U11)</f>
        <v/>
      </c>
      <c r="V11" s="11" t="str">
        <f>if(ISBLANK(fig!V11),"",V1&amp;","&amp;$A11&amp;","&amp;fig!V11)</f>
        <v/>
      </c>
      <c r="W11" s="11" t="str">
        <f>if(ISBLANK(fig!W11),"",W1&amp;","&amp;$A11&amp;","&amp;fig!W11)</f>
        <v/>
      </c>
      <c r="X11" s="11" t="str">
        <f>if(ISBLANK(fig!X11),"",X1&amp;","&amp;$A11&amp;","&amp;fig!X11)</f>
        <v/>
      </c>
      <c r="Y11" s="11" t="str">
        <f>if(ISBLANK(fig!Y11),"",Y1&amp;","&amp;$A11&amp;","&amp;fig!Y11)</f>
        <v/>
      </c>
      <c r="Z11" s="11" t="str">
        <f>if(ISBLANK(fig!Z11),"",Z1&amp;","&amp;$A11&amp;","&amp;fig!Z11)</f>
        <v/>
      </c>
      <c r="AA11" s="11" t="str">
        <f>if(ISBLANK(fig!AA11),"",AA1&amp;","&amp;$A11&amp;","&amp;fig!AA11)</f>
        <v/>
      </c>
      <c r="AB11" s="11" t="str">
        <f>if(ISBLANK(fig!AB11),"",AB1&amp;","&amp;$A11&amp;","&amp;fig!AB11)</f>
        <v/>
      </c>
      <c r="AC11" s="11" t="str">
        <f>if(ISBLANK(fig!AC11),"",AC1&amp;","&amp;$A11&amp;","&amp;fig!AC11)</f>
        <v/>
      </c>
    </row>
    <row r="12">
      <c r="A12" s="1">
        <f t="shared" si="3"/>
        <v>15</v>
      </c>
      <c r="B12" s="11" t="str">
        <f>if(ISBLANK(fig!B12),"",B1&amp;","&amp;$A12&amp;","&amp;fig!B12)</f>
        <v/>
      </c>
      <c r="C12" s="11" t="str">
        <f>if(ISBLANK(fig!C12),"",C1&amp;","&amp;$A12&amp;","&amp;fig!C12)</f>
        <v/>
      </c>
      <c r="D12" s="11" t="str">
        <f>if(ISBLANK(fig!D12),"",D1&amp;","&amp;$A12&amp;","&amp;fig!D12)</f>
        <v/>
      </c>
      <c r="E12" s="11" t="str">
        <f>if(ISBLANK(fig!E12),"",E1&amp;","&amp;$A12&amp;","&amp;fig!E12)</f>
        <v/>
      </c>
      <c r="F12" s="11" t="str">
        <f>if(ISBLANK(fig!F12),"",F1&amp;","&amp;$A12&amp;","&amp;fig!F12)</f>
        <v/>
      </c>
      <c r="G12" s="11" t="str">
        <f>if(ISBLANK(fig!G12),"",G1&amp;","&amp;$A12&amp;","&amp;fig!G12)</f>
        <v/>
      </c>
      <c r="H12" s="11" t="str">
        <f>if(ISBLANK(fig!H12),"",H1&amp;","&amp;$A12&amp;","&amp;fig!H12)</f>
        <v/>
      </c>
      <c r="I12" s="11" t="str">
        <f>if(ISBLANK(fig!I12),"",I1&amp;","&amp;$A12&amp;","&amp;fig!I12)</f>
        <v/>
      </c>
      <c r="J12" s="11" t="str">
        <f>if(ISBLANK(fig!J12),"",J1&amp;","&amp;$A12&amp;","&amp;fig!J12)</f>
        <v/>
      </c>
      <c r="K12" s="11" t="str">
        <f>if(ISBLANK(fig!K12),"",K1&amp;","&amp;$A12&amp;","&amp;fig!K12)</f>
        <v/>
      </c>
      <c r="L12" s="11" t="str">
        <f>if(ISBLANK(fig!L12),"",L1&amp;","&amp;$A12&amp;","&amp;fig!L12)</f>
        <v/>
      </c>
      <c r="M12" s="11" t="str">
        <f>if(ISBLANK(fig!M12),"",M1&amp;","&amp;$A12&amp;","&amp;fig!M12)</f>
        <v/>
      </c>
      <c r="N12" s="11" t="str">
        <f>if(ISBLANK(fig!N12),"",N1&amp;","&amp;$A12&amp;","&amp;fig!N12)</f>
        <v>-2,15,1</v>
      </c>
      <c r="O12" s="11" t="str">
        <f>if(ISBLANK(fig!O12),"",O1&amp;","&amp;$A12&amp;","&amp;fig!O12)</f>
        <v>-1,15,4</v>
      </c>
      <c r="P12" s="11" t="str">
        <f>if(ISBLANK(fig!P12),"",P1&amp;","&amp;$A12&amp;","&amp;fig!P12)</f>
        <v>0,15,4</v>
      </c>
      <c r="Q12" s="11" t="str">
        <f>if(ISBLANK(fig!Q12),"",Q1&amp;","&amp;$A12&amp;","&amp;fig!Q12)</f>
        <v>1,15,4</v>
      </c>
      <c r="R12" s="11" t="str">
        <f>if(ISBLANK(fig!R12),"",R1&amp;","&amp;$A12&amp;","&amp;fig!R12)</f>
        <v>2,15,1</v>
      </c>
      <c r="S12" s="11" t="str">
        <f>if(ISBLANK(fig!S12),"",S1&amp;","&amp;$A12&amp;","&amp;fig!S12)</f>
        <v/>
      </c>
      <c r="T12" s="11" t="str">
        <f>if(ISBLANK(fig!T12),"",T1&amp;","&amp;$A12&amp;","&amp;fig!T12)</f>
        <v/>
      </c>
      <c r="U12" s="11" t="str">
        <f>if(ISBLANK(fig!U12),"",U1&amp;","&amp;$A12&amp;","&amp;fig!U12)</f>
        <v/>
      </c>
      <c r="V12" s="11" t="str">
        <f>if(ISBLANK(fig!V12),"",V1&amp;","&amp;$A12&amp;","&amp;fig!V12)</f>
        <v/>
      </c>
      <c r="W12" s="11" t="str">
        <f>if(ISBLANK(fig!W12),"",W1&amp;","&amp;$A12&amp;","&amp;fig!W12)</f>
        <v/>
      </c>
      <c r="X12" s="11" t="str">
        <f>if(ISBLANK(fig!X12),"",X1&amp;","&amp;$A12&amp;","&amp;fig!X12)</f>
        <v/>
      </c>
      <c r="Y12" s="11" t="str">
        <f>if(ISBLANK(fig!Y12),"",Y1&amp;","&amp;$A12&amp;","&amp;fig!Y12)</f>
        <v/>
      </c>
      <c r="Z12" s="11" t="str">
        <f>if(ISBLANK(fig!Z12),"",Z1&amp;","&amp;$A12&amp;","&amp;fig!Z12)</f>
        <v/>
      </c>
      <c r="AA12" s="11" t="str">
        <f>if(ISBLANK(fig!AA12),"",AA1&amp;","&amp;$A12&amp;","&amp;fig!AA12)</f>
        <v/>
      </c>
      <c r="AB12" s="11" t="str">
        <f>if(ISBLANK(fig!AB12),"",AB1&amp;","&amp;$A12&amp;","&amp;fig!AB12)</f>
        <v/>
      </c>
      <c r="AC12" s="11" t="str">
        <f>if(ISBLANK(fig!AC12),"",AC1&amp;","&amp;$A12&amp;","&amp;fig!AC12)</f>
        <v/>
      </c>
    </row>
    <row r="13">
      <c r="A13" s="1">
        <f t="shared" si="3"/>
        <v>14</v>
      </c>
      <c r="B13" s="11" t="str">
        <f>if(ISBLANK(fig!B13),"",B1&amp;","&amp;$A13&amp;","&amp;fig!B13)</f>
        <v/>
      </c>
      <c r="C13" s="11" t="str">
        <f>if(ISBLANK(fig!C13),"",C1&amp;","&amp;$A13&amp;","&amp;fig!C13)</f>
        <v/>
      </c>
      <c r="D13" s="11" t="str">
        <f>if(ISBLANK(fig!D13),"",D1&amp;","&amp;$A13&amp;","&amp;fig!D13)</f>
        <v/>
      </c>
      <c r="E13" s="11" t="str">
        <f>if(ISBLANK(fig!E13),"",E1&amp;","&amp;$A13&amp;","&amp;fig!E13)</f>
        <v/>
      </c>
      <c r="F13" s="11" t="str">
        <f>if(ISBLANK(fig!F13),"",F1&amp;","&amp;$A13&amp;","&amp;fig!F13)</f>
        <v/>
      </c>
      <c r="G13" s="11" t="str">
        <f>if(ISBLANK(fig!G13),"",G1&amp;","&amp;$A13&amp;","&amp;fig!G13)</f>
        <v/>
      </c>
      <c r="H13" s="11" t="str">
        <f>if(ISBLANK(fig!H13),"",H1&amp;","&amp;$A13&amp;","&amp;fig!H13)</f>
        <v/>
      </c>
      <c r="I13" s="11" t="str">
        <f>if(ISBLANK(fig!I13),"",I1&amp;","&amp;$A13&amp;","&amp;fig!I13)</f>
        <v/>
      </c>
      <c r="J13" s="11" t="str">
        <f>if(ISBLANK(fig!J13),"",J1&amp;","&amp;$A13&amp;","&amp;fig!J13)</f>
        <v/>
      </c>
      <c r="K13" s="11" t="str">
        <f>if(ISBLANK(fig!K13),"",K1&amp;","&amp;$A13&amp;","&amp;fig!K13)</f>
        <v/>
      </c>
      <c r="L13" s="11" t="str">
        <f>if(ISBLANK(fig!L13),"",L1&amp;","&amp;$A13&amp;","&amp;fig!L13)</f>
        <v/>
      </c>
      <c r="M13" s="11" t="str">
        <f>if(ISBLANK(fig!M13),"",M1&amp;","&amp;$A13&amp;","&amp;fig!M13)</f>
        <v/>
      </c>
      <c r="N13" s="11" t="str">
        <f>if(ISBLANK(fig!N13),"",N1&amp;","&amp;$A13&amp;","&amp;fig!N13)</f>
        <v>-2,14,1</v>
      </c>
      <c r="O13" s="11" t="str">
        <f>if(ISBLANK(fig!O13),"",O1&amp;","&amp;$A13&amp;","&amp;fig!O13)</f>
        <v>-1,14,4</v>
      </c>
      <c r="P13" s="11" t="str">
        <f>if(ISBLANK(fig!P13),"",P1&amp;","&amp;$A13&amp;","&amp;fig!P13)</f>
        <v>0,14,4</v>
      </c>
      <c r="Q13" s="11" t="str">
        <f>if(ISBLANK(fig!Q13),"",Q1&amp;","&amp;$A13&amp;","&amp;fig!Q13)</f>
        <v>1,14,4</v>
      </c>
      <c r="R13" s="11" t="str">
        <f>if(ISBLANK(fig!R13),"",R1&amp;","&amp;$A13&amp;","&amp;fig!R13)</f>
        <v>2,14,1</v>
      </c>
      <c r="S13" s="11" t="str">
        <f>if(ISBLANK(fig!S13),"",S1&amp;","&amp;$A13&amp;","&amp;fig!S13)</f>
        <v/>
      </c>
      <c r="T13" s="11" t="str">
        <f>if(ISBLANK(fig!T13),"",T1&amp;","&amp;$A13&amp;","&amp;fig!T13)</f>
        <v/>
      </c>
      <c r="U13" s="11" t="str">
        <f>if(ISBLANK(fig!U13),"",U1&amp;","&amp;$A13&amp;","&amp;fig!U13)</f>
        <v/>
      </c>
      <c r="V13" s="11" t="str">
        <f>if(ISBLANK(fig!V13),"",V1&amp;","&amp;$A13&amp;","&amp;fig!V13)</f>
        <v/>
      </c>
      <c r="W13" s="11" t="str">
        <f>if(ISBLANK(fig!W13),"",W1&amp;","&amp;$A13&amp;","&amp;fig!W13)</f>
        <v/>
      </c>
      <c r="X13" s="11" t="str">
        <f>if(ISBLANK(fig!X13),"",X1&amp;","&amp;$A13&amp;","&amp;fig!X13)</f>
        <v/>
      </c>
      <c r="Y13" s="11" t="str">
        <f>if(ISBLANK(fig!Y13),"",Y1&amp;","&amp;$A13&amp;","&amp;fig!Y13)</f>
        <v/>
      </c>
      <c r="Z13" s="11" t="str">
        <f>if(ISBLANK(fig!Z13),"",Z1&amp;","&amp;$A13&amp;","&amp;fig!Z13)</f>
        <v/>
      </c>
      <c r="AA13" s="11" t="str">
        <f>if(ISBLANK(fig!AA13),"",AA1&amp;","&amp;$A13&amp;","&amp;fig!AA13)</f>
        <v/>
      </c>
      <c r="AB13" s="11" t="str">
        <f>if(ISBLANK(fig!AB13),"",AB1&amp;","&amp;$A13&amp;","&amp;fig!AB13)</f>
        <v/>
      </c>
      <c r="AC13" s="11" t="str">
        <f>if(ISBLANK(fig!AC13),"",AC1&amp;","&amp;$A13&amp;","&amp;fig!AC13)</f>
        <v/>
      </c>
    </row>
    <row r="14">
      <c r="A14" s="1">
        <f t="shared" si="3"/>
        <v>13</v>
      </c>
      <c r="B14" s="11" t="str">
        <f>if(ISBLANK(fig!B14),"",B1&amp;","&amp;$A14&amp;","&amp;fig!B14)</f>
        <v/>
      </c>
      <c r="C14" s="11" t="str">
        <f>if(ISBLANK(fig!C14),"",C1&amp;","&amp;$A14&amp;","&amp;fig!C14)</f>
        <v/>
      </c>
      <c r="D14" s="11" t="str">
        <f>if(ISBLANK(fig!D14),"",D1&amp;","&amp;$A14&amp;","&amp;fig!D14)</f>
        <v/>
      </c>
      <c r="E14" s="11" t="str">
        <f>if(ISBLANK(fig!E14),"",E1&amp;","&amp;$A14&amp;","&amp;fig!E14)</f>
        <v/>
      </c>
      <c r="F14" s="11" t="str">
        <f>if(ISBLANK(fig!F14),"",F1&amp;","&amp;$A14&amp;","&amp;fig!F14)</f>
        <v/>
      </c>
      <c r="G14" s="11" t="str">
        <f>if(ISBLANK(fig!G14),"",G1&amp;","&amp;$A14&amp;","&amp;fig!G14)</f>
        <v/>
      </c>
      <c r="H14" s="11" t="str">
        <f>if(ISBLANK(fig!H14),"",H1&amp;","&amp;$A14&amp;","&amp;fig!H14)</f>
        <v/>
      </c>
      <c r="I14" s="11" t="str">
        <f>if(ISBLANK(fig!I14),"",I1&amp;","&amp;$A14&amp;","&amp;fig!I14)</f>
        <v/>
      </c>
      <c r="J14" s="11" t="str">
        <f>if(ISBLANK(fig!J14),"",J1&amp;","&amp;$A14&amp;","&amp;fig!J14)</f>
        <v/>
      </c>
      <c r="K14" s="11" t="str">
        <f>if(ISBLANK(fig!K14),"",K1&amp;","&amp;$A14&amp;","&amp;fig!K14)</f>
        <v/>
      </c>
      <c r="L14" s="11" t="str">
        <f>if(ISBLANK(fig!L14),"",L1&amp;","&amp;$A14&amp;","&amp;fig!L14)</f>
        <v/>
      </c>
      <c r="M14" s="11" t="str">
        <f>if(ISBLANK(fig!M14),"",M1&amp;","&amp;$A14&amp;","&amp;fig!M14)</f>
        <v>-3,13,1</v>
      </c>
      <c r="N14" s="11" t="str">
        <f>if(ISBLANK(fig!N14),"",N1&amp;","&amp;$A14&amp;","&amp;fig!N14)</f>
        <v>-2,13,1</v>
      </c>
      <c r="O14" s="11" t="str">
        <f>if(ISBLANK(fig!O14),"",O1&amp;","&amp;$A14&amp;","&amp;fig!O14)</f>
        <v>-1,13,4</v>
      </c>
      <c r="P14" s="11" t="str">
        <f>if(ISBLANK(fig!P14),"",P1&amp;","&amp;$A14&amp;","&amp;fig!P14)</f>
        <v>0,13,4</v>
      </c>
      <c r="Q14" s="11" t="str">
        <f>if(ISBLANK(fig!Q14),"",Q1&amp;","&amp;$A14&amp;","&amp;fig!Q14)</f>
        <v>1,13,4</v>
      </c>
      <c r="R14" s="11" t="str">
        <f>if(ISBLANK(fig!R14),"",R1&amp;","&amp;$A14&amp;","&amp;fig!R14)</f>
        <v>2,13,4</v>
      </c>
      <c r="S14" s="11" t="str">
        <f>if(ISBLANK(fig!S14),"",S1&amp;","&amp;$A14&amp;","&amp;fig!S14)</f>
        <v>3,13,1</v>
      </c>
      <c r="T14" s="11" t="str">
        <f>if(ISBLANK(fig!T14),"",T1&amp;","&amp;$A14&amp;","&amp;fig!T14)</f>
        <v/>
      </c>
      <c r="U14" s="11" t="str">
        <f>if(ISBLANK(fig!U14),"",U1&amp;","&amp;$A14&amp;","&amp;fig!U14)</f>
        <v/>
      </c>
      <c r="V14" s="11" t="str">
        <f>if(ISBLANK(fig!V14),"",V1&amp;","&amp;$A14&amp;","&amp;fig!V14)</f>
        <v/>
      </c>
      <c r="W14" s="11" t="str">
        <f>if(ISBLANK(fig!W14),"",W1&amp;","&amp;$A14&amp;","&amp;fig!W14)</f>
        <v/>
      </c>
      <c r="X14" s="11" t="str">
        <f>if(ISBLANK(fig!X14),"",X1&amp;","&amp;$A14&amp;","&amp;fig!X14)</f>
        <v/>
      </c>
      <c r="Y14" s="11" t="str">
        <f>if(ISBLANK(fig!Y14),"",Y1&amp;","&amp;$A14&amp;","&amp;fig!Y14)</f>
        <v/>
      </c>
      <c r="Z14" s="11" t="str">
        <f>if(ISBLANK(fig!Z14),"",Z1&amp;","&amp;$A14&amp;","&amp;fig!Z14)</f>
        <v/>
      </c>
      <c r="AA14" s="11" t="str">
        <f>if(ISBLANK(fig!AA14),"",AA1&amp;","&amp;$A14&amp;","&amp;fig!AA14)</f>
        <v/>
      </c>
      <c r="AB14" s="11" t="str">
        <f>if(ISBLANK(fig!AB14),"",AB1&amp;","&amp;$A14&amp;","&amp;fig!AB14)</f>
        <v/>
      </c>
      <c r="AC14" s="11" t="str">
        <f>if(ISBLANK(fig!AC14),"",AC1&amp;","&amp;$A14&amp;","&amp;fig!AC14)</f>
        <v/>
      </c>
    </row>
    <row r="15">
      <c r="A15" s="1">
        <f t="shared" si="3"/>
        <v>12</v>
      </c>
      <c r="B15" s="11" t="str">
        <f>if(ISBLANK(fig!B15),"",B1&amp;","&amp;$A15&amp;","&amp;fig!B15)</f>
        <v/>
      </c>
      <c r="C15" s="11" t="str">
        <f>if(ISBLANK(fig!C15),"",C1&amp;","&amp;$A15&amp;","&amp;fig!C15)</f>
        <v/>
      </c>
      <c r="D15" s="11" t="str">
        <f>if(ISBLANK(fig!D15),"",D1&amp;","&amp;$A15&amp;","&amp;fig!D15)</f>
        <v/>
      </c>
      <c r="E15" s="11" t="str">
        <f>if(ISBLANK(fig!E15),"",E1&amp;","&amp;$A15&amp;","&amp;fig!E15)</f>
        <v/>
      </c>
      <c r="F15" s="11" t="str">
        <f>if(ISBLANK(fig!F15),"",F1&amp;","&amp;$A15&amp;","&amp;fig!F15)</f>
        <v/>
      </c>
      <c r="G15" s="11" t="str">
        <f>if(ISBLANK(fig!G15),"",G1&amp;","&amp;$A15&amp;","&amp;fig!G15)</f>
        <v/>
      </c>
      <c r="H15" s="11" t="str">
        <f>if(ISBLANK(fig!H15),"",H1&amp;","&amp;$A15&amp;","&amp;fig!H15)</f>
        <v>-8,12,1</v>
      </c>
      <c r="I15" s="11" t="str">
        <f>if(ISBLANK(fig!I15),"",I1&amp;","&amp;$A15&amp;","&amp;fig!I15)</f>
        <v>-7,12,1</v>
      </c>
      <c r="J15" s="11" t="str">
        <f>if(ISBLANK(fig!J15),"",J1&amp;","&amp;$A15&amp;","&amp;fig!J15)</f>
        <v>-6,12,1</v>
      </c>
      <c r="K15" s="11" t="str">
        <f>if(ISBLANK(fig!K15),"",K1&amp;","&amp;$A15&amp;","&amp;fig!K15)</f>
        <v>-5,12,1</v>
      </c>
      <c r="L15" s="11" t="str">
        <f>if(ISBLANK(fig!L15),"",L1&amp;","&amp;$A15&amp;","&amp;fig!L15)</f>
        <v>-4,12,1</v>
      </c>
      <c r="M15" s="11" t="str">
        <f>if(ISBLANK(fig!M15),"",M1&amp;","&amp;$A15&amp;","&amp;fig!M15)</f>
        <v>-3,12,1</v>
      </c>
      <c r="N15" s="11" t="str">
        <f>if(ISBLANK(fig!N15),"",N1&amp;","&amp;$A15&amp;","&amp;fig!N15)</f>
        <v>-2,12,4</v>
      </c>
      <c r="O15" s="11" t="str">
        <f>if(ISBLANK(fig!O15),"",O1&amp;","&amp;$A15&amp;","&amp;fig!O15)</f>
        <v>-1,12,4</v>
      </c>
      <c r="P15" s="11" t="str">
        <f>if(ISBLANK(fig!P15),"",P1&amp;","&amp;$A15&amp;","&amp;fig!P15)</f>
        <v>0,12,4</v>
      </c>
      <c r="Q15" s="11" t="str">
        <f>if(ISBLANK(fig!Q15),"",Q1&amp;","&amp;$A15&amp;","&amp;fig!Q15)</f>
        <v>1,12,4</v>
      </c>
      <c r="R15" s="11" t="str">
        <f>if(ISBLANK(fig!R15),"",R1&amp;","&amp;$A15&amp;","&amp;fig!R15)</f>
        <v>2,12,4</v>
      </c>
      <c r="S15" s="11" t="str">
        <f>if(ISBLANK(fig!S15),"",S1&amp;","&amp;$A15&amp;","&amp;fig!S15)</f>
        <v>3,12,1</v>
      </c>
      <c r="T15" s="11" t="str">
        <f>if(ISBLANK(fig!T15),"",T1&amp;","&amp;$A15&amp;","&amp;fig!T15)</f>
        <v>4,12,1</v>
      </c>
      <c r="U15" s="11" t="str">
        <f>if(ISBLANK(fig!U15),"",U1&amp;","&amp;$A15&amp;","&amp;fig!U15)</f>
        <v>5,12,1</v>
      </c>
      <c r="V15" s="11" t="str">
        <f>if(ISBLANK(fig!V15),"",V1&amp;","&amp;$A15&amp;","&amp;fig!V15)</f>
        <v>6,12,1</v>
      </c>
      <c r="W15" s="11" t="str">
        <f>if(ISBLANK(fig!W15),"",W1&amp;","&amp;$A15&amp;","&amp;fig!W15)</f>
        <v>7,12,1</v>
      </c>
      <c r="X15" s="11" t="str">
        <f>if(ISBLANK(fig!X15),"",X1&amp;","&amp;$A15&amp;","&amp;fig!X15)</f>
        <v>8,12,1</v>
      </c>
      <c r="Y15" s="11" t="str">
        <f>if(ISBLANK(fig!Y15),"",Y1&amp;","&amp;$A15&amp;","&amp;fig!Y15)</f>
        <v/>
      </c>
      <c r="Z15" s="11" t="str">
        <f>if(ISBLANK(fig!Z15),"",Z1&amp;","&amp;$A15&amp;","&amp;fig!Z15)</f>
        <v/>
      </c>
      <c r="AA15" s="11" t="str">
        <f>if(ISBLANK(fig!AA15),"",AA1&amp;","&amp;$A15&amp;","&amp;fig!AA15)</f>
        <v/>
      </c>
      <c r="AB15" s="11" t="str">
        <f>if(ISBLANK(fig!AB15),"",AB1&amp;","&amp;$A15&amp;","&amp;fig!AB15)</f>
        <v/>
      </c>
      <c r="AC15" s="11" t="str">
        <f>if(ISBLANK(fig!AC15),"",AC1&amp;","&amp;$A15&amp;","&amp;fig!AC15)</f>
        <v/>
      </c>
    </row>
    <row r="16">
      <c r="A16" s="1">
        <f t="shared" si="3"/>
        <v>11</v>
      </c>
      <c r="B16" s="11" t="str">
        <f>if(ISBLANK(fig!B16),"",B1&amp;","&amp;$A16&amp;","&amp;fig!B16)</f>
        <v/>
      </c>
      <c r="C16" s="11" t="str">
        <f>if(ISBLANK(fig!C16),"",C1&amp;","&amp;$A16&amp;","&amp;fig!C16)</f>
        <v/>
      </c>
      <c r="D16" s="11" t="str">
        <f>if(ISBLANK(fig!D16),"",D1&amp;","&amp;$A16&amp;","&amp;fig!D16)</f>
        <v/>
      </c>
      <c r="E16" s="11" t="str">
        <f>if(ISBLANK(fig!E16),"",E1&amp;","&amp;$A16&amp;","&amp;fig!E16)</f>
        <v/>
      </c>
      <c r="F16" s="11" t="str">
        <f>if(ISBLANK(fig!F16),"",F1&amp;","&amp;$A16&amp;","&amp;fig!F16)</f>
        <v/>
      </c>
      <c r="G16" s="11" t="str">
        <f>if(ISBLANK(fig!G16),"",G1&amp;","&amp;$A16&amp;","&amp;fig!G16)</f>
        <v/>
      </c>
      <c r="H16" s="11" t="str">
        <f>if(ISBLANK(fig!H16),"",H1&amp;","&amp;$A16&amp;","&amp;fig!H16)</f>
        <v/>
      </c>
      <c r="I16" s="11" t="str">
        <f>if(ISBLANK(fig!I16),"",I1&amp;","&amp;$A16&amp;","&amp;fig!I16)</f>
        <v>-7,11,1</v>
      </c>
      <c r="J16" s="11" t="str">
        <f>if(ISBLANK(fig!J16),"",J1&amp;","&amp;$A16&amp;","&amp;fig!J16)</f>
        <v>-6,11,4</v>
      </c>
      <c r="K16" s="11" t="str">
        <f>if(ISBLANK(fig!K16),"",K1&amp;","&amp;$A16&amp;","&amp;fig!K16)</f>
        <v>-5,11,4</v>
      </c>
      <c r="L16" s="11" t="str">
        <f>if(ISBLANK(fig!L16),"",L1&amp;","&amp;$A16&amp;","&amp;fig!L16)</f>
        <v>-4,11,4</v>
      </c>
      <c r="M16" s="11" t="str">
        <f>if(ISBLANK(fig!M16),"",M1&amp;","&amp;$A16&amp;","&amp;fig!M16)</f>
        <v>-3,11,4</v>
      </c>
      <c r="N16" s="11" t="str">
        <f>if(ISBLANK(fig!N16),"",N1&amp;","&amp;$A16&amp;","&amp;fig!N16)</f>
        <v>-2,11,7</v>
      </c>
      <c r="O16" s="11" t="str">
        <f>if(ISBLANK(fig!O16),"",O1&amp;","&amp;$A16&amp;","&amp;fig!O16)</f>
        <v>-1,11,4</v>
      </c>
      <c r="P16" s="11" t="str">
        <f>if(ISBLANK(fig!P16),"",P1&amp;","&amp;$A16&amp;","&amp;fig!P16)</f>
        <v>0,11,4</v>
      </c>
      <c r="Q16" s="11" t="str">
        <f>if(ISBLANK(fig!Q16),"",Q1&amp;","&amp;$A16&amp;","&amp;fig!Q16)</f>
        <v>1,11,4</v>
      </c>
      <c r="R16" s="11" t="str">
        <f>if(ISBLANK(fig!R16),"",R1&amp;","&amp;$A16&amp;","&amp;fig!R16)</f>
        <v>2,11,7</v>
      </c>
      <c r="S16" s="11" t="str">
        <f>if(ISBLANK(fig!S16),"",S1&amp;","&amp;$A16&amp;","&amp;fig!S16)</f>
        <v>3,11,4</v>
      </c>
      <c r="T16" s="11" t="str">
        <f>if(ISBLANK(fig!T16),"",T1&amp;","&amp;$A16&amp;","&amp;fig!T16)</f>
        <v>4,11,4</v>
      </c>
      <c r="U16" s="11" t="str">
        <f>if(ISBLANK(fig!U16),"",U1&amp;","&amp;$A16&amp;","&amp;fig!U16)</f>
        <v>5,11,4</v>
      </c>
      <c r="V16" s="11" t="str">
        <f>if(ISBLANK(fig!V16),"",V1&amp;","&amp;$A16&amp;","&amp;fig!V16)</f>
        <v>6,11,4</v>
      </c>
      <c r="W16" s="11" t="str">
        <f>if(ISBLANK(fig!W16),"",W1&amp;","&amp;$A16&amp;","&amp;fig!W16)</f>
        <v>7,11,1</v>
      </c>
      <c r="X16" s="11" t="str">
        <f>if(ISBLANK(fig!X16),"",X1&amp;","&amp;$A16&amp;","&amp;fig!X16)</f>
        <v/>
      </c>
      <c r="Y16" s="11" t="str">
        <f>if(ISBLANK(fig!Y16),"",Y1&amp;","&amp;$A16&amp;","&amp;fig!Y16)</f>
        <v/>
      </c>
      <c r="Z16" s="11" t="str">
        <f>if(ISBLANK(fig!Z16),"",Z1&amp;","&amp;$A16&amp;","&amp;fig!Z16)</f>
        <v/>
      </c>
      <c r="AA16" s="11" t="str">
        <f>if(ISBLANK(fig!AA16),"",AA1&amp;","&amp;$A16&amp;","&amp;fig!AA16)</f>
        <v/>
      </c>
      <c r="AB16" s="11" t="str">
        <f>if(ISBLANK(fig!AB16),"",AB1&amp;","&amp;$A16&amp;","&amp;fig!AB16)</f>
        <v/>
      </c>
      <c r="AC16" s="11" t="str">
        <f>if(ISBLANK(fig!AC16),"",AC1&amp;","&amp;$A16&amp;","&amp;fig!AC16)</f>
        <v/>
      </c>
    </row>
    <row r="17">
      <c r="A17" s="1">
        <f t="shared" si="3"/>
        <v>10</v>
      </c>
      <c r="B17" s="11" t="str">
        <f>if(ISBLANK(fig!B17),"",B1&amp;","&amp;$A17&amp;","&amp;fig!B17)</f>
        <v/>
      </c>
      <c r="C17" s="11" t="str">
        <f>if(ISBLANK(fig!C17),"",C1&amp;","&amp;$A17&amp;","&amp;fig!C17)</f>
        <v/>
      </c>
      <c r="D17" s="11" t="str">
        <f>if(ISBLANK(fig!D17),"",D1&amp;","&amp;$A17&amp;","&amp;fig!D17)</f>
        <v/>
      </c>
      <c r="E17" s="11" t="str">
        <f>if(ISBLANK(fig!E17),"",E1&amp;","&amp;$A17&amp;","&amp;fig!E17)</f>
        <v/>
      </c>
      <c r="F17" s="11" t="str">
        <f>if(ISBLANK(fig!F17),"",F1&amp;","&amp;$A17&amp;","&amp;fig!F17)</f>
        <v/>
      </c>
      <c r="G17" s="11" t="str">
        <f>if(ISBLANK(fig!G17),"",G1&amp;","&amp;$A17&amp;","&amp;fig!G17)</f>
        <v/>
      </c>
      <c r="H17" s="11" t="str">
        <f>if(ISBLANK(fig!H17),"",H1&amp;","&amp;$A17&amp;","&amp;fig!H17)</f>
        <v/>
      </c>
      <c r="I17" s="11" t="str">
        <f>if(ISBLANK(fig!I17),"",I1&amp;","&amp;$A17&amp;","&amp;fig!I17)</f>
        <v/>
      </c>
      <c r="J17" s="11" t="str">
        <f>if(ISBLANK(fig!J17),"",J1&amp;","&amp;$A17&amp;","&amp;fig!J17)</f>
        <v>-6,10,1</v>
      </c>
      <c r="K17" s="11" t="str">
        <f>if(ISBLANK(fig!K17),"",K1&amp;","&amp;$A17&amp;","&amp;fig!K17)</f>
        <v>-5,10,4</v>
      </c>
      <c r="L17" s="11" t="str">
        <f>if(ISBLANK(fig!L17),"",L1&amp;","&amp;$A17&amp;","&amp;fig!L17)</f>
        <v>-4,10,4</v>
      </c>
      <c r="M17" s="11" t="str">
        <f>if(ISBLANK(fig!M17),"",M1&amp;","&amp;$A17&amp;","&amp;fig!M17)</f>
        <v>-3,10,4</v>
      </c>
      <c r="N17" s="11" t="str">
        <f>if(ISBLANK(fig!N17),"",N1&amp;","&amp;$A17&amp;","&amp;fig!N17)</f>
        <v>-2,10,7</v>
      </c>
      <c r="O17" s="11" t="str">
        <f>if(ISBLANK(fig!O17),"",O1&amp;","&amp;$A17&amp;","&amp;fig!O17)</f>
        <v>-1,10,4</v>
      </c>
      <c r="P17" s="11" t="str">
        <f>if(ISBLANK(fig!P17),"",P1&amp;","&amp;$A17&amp;","&amp;fig!P17)</f>
        <v>0,10,4</v>
      </c>
      <c r="Q17" s="11" t="str">
        <f>if(ISBLANK(fig!Q17),"",Q1&amp;","&amp;$A17&amp;","&amp;fig!Q17)</f>
        <v>1,10,4</v>
      </c>
      <c r="R17" s="11" t="str">
        <f>if(ISBLANK(fig!R17),"",R1&amp;","&amp;$A17&amp;","&amp;fig!R17)</f>
        <v>2,10,7</v>
      </c>
      <c r="S17" s="11" t="str">
        <f>if(ISBLANK(fig!S17),"",S1&amp;","&amp;$A17&amp;","&amp;fig!S17)</f>
        <v>3,10,4</v>
      </c>
      <c r="T17" s="11" t="str">
        <f>if(ISBLANK(fig!T17),"",T1&amp;","&amp;$A17&amp;","&amp;fig!T17)</f>
        <v>4,10,4</v>
      </c>
      <c r="U17" s="11" t="str">
        <f>if(ISBLANK(fig!U17),"",U1&amp;","&amp;$A17&amp;","&amp;fig!U17)</f>
        <v>5,10,4</v>
      </c>
      <c r="V17" s="11" t="str">
        <f>if(ISBLANK(fig!V17),"",V1&amp;","&amp;$A17&amp;","&amp;fig!V17)</f>
        <v>6,10,1</v>
      </c>
      <c r="W17" s="11" t="str">
        <f>if(ISBLANK(fig!W17),"",W1&amp;","&amp;$A17&amp;","&amp;fig!W17)</f>
        <v/>
      </c>
      <c r="X17" s="11" t="str">
        <f>if(ISBLANK(fig!X17),"",X1&amp;","&amp;$A17&amp;","&amp;fig!X17)</f>
        <v/>
      </c>
      <c r="Y17" s="11" t="str">
        <f>if(ISBLANK(fig!Y17),"",Y1&amp;","&amp;$A17&amp;","&amp;fig!Y17)</f>
        <v/>
      </c>
      <c r="Z17" s="11" t="str">
        <f>if(ISBLANK(fig!Z17),"",Z1&amp;","&amp;$A17&amp;","&amp;fig!Z17)</f>
        <v/>
      </c>
      <c r="AA17" s="11" t="str">
        <f>if(ISBLANK(fig!AA17),"",AA1&amp;","&amp;$A17&amp;","&amp;fig!AA17)</f>
        <v/>
      </c>
      <c r="AB17" s="11" t="str">
        <f>if(ISBLANK(fig!AB17),"",AB1&amp;","&amp;$A17&amp;","&amp;fig!AB17)</f>
        <v/>
      </c>
      <c r="AC17" s="11" t="str">
        <f>if(ISBLANK(fig!AC17),"",AC1&amp;","&amp;$A17&amp;","&amp;fig!AC17)</f>
        <v/>
      </c>
    </row>
    <row r="18">
      <c r="A18" s="1">
        <f t="shared" si="3"/>
        <v>9</v>
      </c>
      <c r="B18" s="11" t="str">
        <f>if(ISBLANK(fig!B18),"",B1&amp;","&amp;$A18&amp;","&amp;fig!B18)</f>
        <v/>
      </c>
      <c r="C18" s="11" t="str">
        <f>if(ISBLANK(fig!C18),"",C1&amp;","&amp;$A18&amp;","&amp;fig!C18)</f>
        <v/>
      </c>
      <c r="D18" s="11" t="str">
        <f>if(ISBLANK(fig!D18),"",D1&amp;","&amp;$A18&amp;","&amp;fig!D18)</f>
        <v/>
      </c>
      <c r="E18" s="11" t="str">
        <f>if(ISBLANK(fig!E18),"",E1&amp;","&amp;$A18&amp;","&amp;fig!E18)</f>
        <v/>
      </c>
      <c r="F18" s="11" t="str">
        <f>if(ISBLANK(fig!F18),"",F1&amp;","&amp;$A18&amp;","&amp;fig!F18)</f>
        <v/>
      </c>
      <c r="G18" s="11" t="str">
        <f>if(ISBLANK(fig!G18),"",G1&amp;","&amp;$A18&amp;","&amp;fig!G18)</f>
        <v/>
      </c>
      <c r="H18" s="11" t="str">
        <f>if(ISBLANK(fig!H18),"",H1&amp;","&amp;$A18&amp;","&amp;fig!H18)</f>
        <v/>
      </c>
      <c r="I18" s="11" t="str">
        <f>if(ISBLANK(fig!I18),"",I1&amp;","&amp;$A18&amp;","&amp;fig!I18)</f>
        <v/>
      </c>
      <c r="J18" s="11" t="str">
        <f>if(ISBLANK(fig!J18),"",J1&amp;","&amp;$A18&amp;","&amp;fig!J18)</f>
        <v/>
      </c>
      <c r="K18" s="11" t="str">
        <f>if(ISBLANK(fig!K18),"",K1&amp;","&amp;$A18&amp;","&amp;fig!K18)</f>
        <v>-5,9,1</v>
      </c>
      <c r="L18" s="11" t="str">
        <f>if(ISBLANK(fig!L18),"",L1&amp;","&amp;$A18&amp;","&amp;fig!L18)</f>
        <v>-4,9,4</v>
      </c>
      <c r="M18" s="11" t="str">
        <f>if(ISBLANK(fig!M18),"",M1&amp;","&amp;$A18&amp;","&amp;fig!M18)</f>
        <v>-3,9,4</v>
      </c>
      <c r="N18" s="11" t="str">
        <f>if(ISBLANK(fig!N18),"",N1&amp;","&amp;$A18&amp;","&amp;fig!N18)</f>
        <v>-2,9,7</v>
      </c>
      <c r="O18" s="11" t="str">
        <f>if(ISBLANK(fig!O18),"",O1&amp;","&amp;$A18&amp;","&amp;fig!O18)</f>
        <v>-1,9,4</v>
      </c>
      <c r="P18" s="11" t="str">
        <f>if(ISBLANK(fig!P18),"",P1&amp;","&amp;$A18&amp;","&amp;fig!P18)</f>
        <v>0,9,4</v>
      </c>
      <c r="Q18" s="11" t="str">
        <f>if(ISBLANK(fig!Q18),"",Q1&amp;","&amp;$A18&amp;","&amp;fig!Q18)</f>
        <v>1,9,4</v>
      </c>
      <c r="R18" s="11" t="str">
        <f>if(ISBLANK(fig!R18),"",R1&amp;","&amp;$A18&amp;","&amp;fig!R18)</f>
        <v>2,9,7</v>
      </c>
      <c r="S18" s="11" t="str">
        <f>if(ISBLANK(fig!S18),"",S1&amp;","&amp;$A18&amp;","&amp;fig!S18)</f>
        <v>3,9,4</v>
      </c>
      <c r="T18" s="11" t="str">
        <f>if(ISBLANK(fig!T18),"",T1&amp;","&amp;$A18&amp;","&amp;fig!T18)</f>
        <v>4,9,4</v>
      </c>
      <c r="U18" s="11" t="str">
        <f>if(ISBLANK(fig!U18),"",U1&amp;","&amp;$A18&amp;","&amp;fig!U18)</f>
        <v>5,9,1</v>
      </c>
      <c r="V18" s="11" t="str">
        <f>if(ISBLANK(fig!V18),"",V1&amp;","&amp;$A18&amp;","&amp;fig!V18)</f>
        <v/>
      </c>
      <c r="W18" s="11" t="str">
        <f>if(ISBLANK(fig!W18),"",W1&amp;","&amp;$A18&amp;","&amp;fig!W18)</f>
        <v/>
      </c>
      <c r="X18" s="11" t="str">
        <f>if(ISBLANK(fig!X18),"",X1&amp;","&amp;$A18&amp;","&amp;fig!X18)</f>
        <v/>
      </c>
      <c r="Y18" s="11" t="str">
        <f>if(ISBLANK(fig!Y18),"",Y1&amp;","&amp;$A18&amp;","&amp;fig!Y18)</f>
        <v/>
      </c>
      <c r="Z18" s="11" t="str">
        <f>if(ISBLANK(fig!Z18),"",Z1&amp;","&amp;$A18&amp;","&amp;fig!Z18)</f>
        <v/>
      </c>
      <c r="AA18" s="11" t="str">
        <f>if(ISBLANK(fig!AA18),"",AA1&amp;","&amp;$A18&amp;","&amp;fig!AA18)</f>
        <v/>
      </c>
      <c r="AB18" s="11" t="str">
        <f>if(ISBLANK(fig!AB18),"",AB1&amp;","&amp;$A18&amp;","&amp;fig!AB18)</f>
        <v/>
      </c>
      <c r="AC18" s="11" t="str">
        <f>if(ISBLANK(fig!AC18),"",AC1&amp;","&amp;$A18&amp;","&amp;fig!AC18)</f>
        <v/>
      </c>
    </row>
    <row r="19">
      <c r="A19" s="1">
        <f t="shared" si="3"/>
        <v>8</v>
      </c>
      <c r="B19" s="11" t="str">
        <f>if(ISBLANK(fig!B19),"",B1&amp;","&amp;$A19&amp;","&amp;fig!B19)</f>
        <v/>
      </c>
      <c r="C19" s="11" t="str">
        <f>if(ISBLANK(fig!C19),"",C1&amp;","&amp;$A19&amp;","&amp;fig!C19)</f>
        <v/>
      </c>
      <c r="D19" s="11" t="str">
        <f>if(ISBLANK(fig!D19),"",D1&amp;","&amp;$A19&amp;","&amp;fig!D19)</f>
        <v/>
      </c>
      <c r="E19" s="11" t="str">
        <f>if(ISBLANK(fig!E19),"",E1&amp;","&amp;$A19&amp;","&amp;fig!E19)</f>
        <v/>
      </c>
      <c r="F19" s="11" t="str">
        <f>if(ISBLANK(fig!F19),"",F1&amp;","&amp;$A19&amp;","&amp;fig!F19)</f>
        <v/>
      </c>
      <c r="G19" s="11" t="str">
        <f>if(ISBLANK(fig!G19),"",G1&amp;","&amp;$A19&amp;","&amp;fig!G19)</f>
        <v/>
      </c>
      <c r="H19" s="11" t="str">
        <f>if(ISBLANK(fig!H19),"",H1&amp;","&amp;$A19&amp;","&amp;fig!H19)</f>
        <v/>
      </c>
      <c r="I19" s="11" t="str">
        <f>if(ISBLANK(fig!I19),"",I1&amp;","&amp;$A19&amp;","&amp;fig!I19)</f>
        <v/>
      </c>
      <c r="J19" s="11" t="str">
        <f>if(ISBLANK(fig!J19),"",J1&amp;","&amp;$A19&amp;","&amp;fig!J19)</f>
        <v/>
      </c>
      <c r="K19" s="11" t="str">
        <f>if(ISBLANK(fig!K19),"",K1&amp;","&amp;$A19&amp;","&amp;fig!K19)</f>
        <v/>
      </c>
      <c r="L19" s="11" t="str">
        <f>if(ISBLANK(fig!L19),"",L1&amp;","&amp;$A19&amp;","&amp;fig!L19)</f>
        <v>-4,8,1</v>
      </c>
      <c r="M19" s="11" t="str">
        <f>if(ISBLANK(fig!M19),"",M1&amp;","&amp;$A19&amp;","&amp;fig!M19)</f>
        <v>-3,8,4</v>
      </c>
      <c r="N19" s="11" t="str">
        <f>if(ISBLANK(fig!N19),"",N1&amp;","&amp;$A19&amp;","&amp;fig!N19)</f>
        <v>-2,8,4</v>
      </c>
      <c r="O19" s="11" t="str">
        <f>if(ISBLANK(fig!O19),"",O1&amp;","&amp;$A19&amp;","&amp;fig!O19)</f>
        <v>-1,8,4</v>
      </c>
      <c r="P19" s="11" t="str">
        <f>if(ISBLANK(fig!P19),"",P1&amp;","&amp;$A19&amp;","&amp;fig!P19)</f>
        <v>0,8,4</v>
      </c>
      <c r="Q19" s="11" t="str">
        <f>if(ISBLANK(fig!Q19),"",Q1&amp;","&amp;$A19&amp;","&amp;fig!Q19)</f>
        <v>1,8,4</v>
      </c>
      <c r="R19" s="11" t="str">
        <f>if(ISBLANK(fig!R19),"",R1&amp;","&amp;$A19&amp;","&amp;fig!R19)</f>
        <v>2,8,4</v>
      </c>
      <c r="S19" s="11" t="str">
        <f>if(ISBLANK(fig!S19),"",S1&amp;","&amp;$A19&amp;","&amp;fig!S19)</f>
        <v>3,8,4</v>
      </c>
      <c r="T19" s="11" t="str">
        <f>if(ISBLANK(fig!T19),"",T1&amp;","&amp;$A19&amp;","&amp;fig!T19)</f>
        <v>4,8,1</v>
      </c>
      <c r="U19" s="11" t="str">
        <f>if(ISBLANK(fig!U19),"",U1&amp;","&amp;$A19&amp;","&amp;fig!U19)</f>
        <v/>
      </c>
      <c r="V19" s="11" t="str">
        <f>if(ISBLANK(fig!V19),"",V1&amp;","&amp;$A19&amp;","&amp;fig!V19)</f>
        <v/>
      </c>
      <c r="W19" s="11" t="str">
        <f>if(ISBLANK(fig!W19),"",W1&amp;","&amp;$A19&amp;","&amp;fig!W19)</f>
        <v/>
      </c>
      <c r="X19" s="11" t="str">
        <f>if(ISBLANK(fig!X19),"",X1&amp;","&amp;$A19&amp;","&amp;fig!X19)</f>
        <v/>
      </c>
      <c r="Y19" s="11" t="str">
        <f>if(ISBLANK(fig!Y19),"",Y1&amp;","&amp;$A19&amp;","&amp;fig!Y19)</f>
        <v/>
      </c>
      <c r="Z19" s="11" t="str">
        <f>if(ISBLANK(fig!Z19),"",Z1&amp;","&amp;$A19&amp;","&amp;fig!Z19)</f>
        <v/>
      </c>
      <c r="AA19" s="11" t="str">
        <f>if(ISBLANK(fig!AA19),"",AA1&amp;","&amp;$A19&amp;","&amp;fig!AA19)</f>
        <v/>
      </c>
      <c r="AB19" s="11" t="str">
        <f>if(ISBLANK(fig!AB19),"",AB1&amp;","&amp;$A19&amp;","&amp;fig!AB19)</f>
        <v/>
      </c>
      <c r="AC19" s="11" t="str">
        <f>if(ISBLANK(fig!AC19),"",AC1&amp;","&amp;$A19&amp;","&amp;fig!AC19)</f>
        <v/>
      </c>
    </row>
    <row r="20">
      <c r="A20" s="1">
        <f t="shared" si="3"/>
        <v>7</v>
      </c>
      <c r="B20" s="11" t="str">
        <f>if(ISBLANK(fig!B20),"",B1&amp;","&amp;$A20&amp;","&amp;fig!B20)</f>
        <v/>
      </c>
      <c r="C20" s="11" t="str">
        <f>if(ISBLANK(fig!C20),"",C1&amp;","&amp;$A20&amp;","&amp;fig!C20)</f>
        <v/>
      </c>
      <c r="D20" s="11" t="str">
        <f>if(ISBLANK(fig!D20),"",D1&amp;","&amp;$A20&amp;","&amp;fig!D20)</f>
        <v/>
      </c>
      <c r="E20" s="11" t="str">
        <f>if(ISBLANK(fig!E20),"",E1&amp;","&amp;$A20&amp;","&amp;fig!E20)</f>
        <v/>
      </c>
      <c r="F20" s="11" t="str">
        <f>if(ISBLANK(fig!F20),"",F1&amp;","&amp;$A20&amp;","&amp;fig!F20)</f>
        <v/>
      </c>
      <c r="G20" s="11" t="str">
        <f>if(ISBLANK(fig!G20),"",G1&amp;","&amp;$A20&amp;","&amp;fig!G20)</f>
        <v/>
      </c>
      <c r="H20" s="11" t="str">
        <f>if(ISBLANK(fig!H20),"",H1&amp;","&amp;$A20&amp;","&amp;fig!H20)</f>
        <v/>
      </c>
      <c r="I20" s="11" t="str">
        <f>if(ISBLANK(fig!I20),"",I1&amp;","&amp;$A20&amp;","&amp;fig!I20)</f>
        <v/>
      </c>
      <c r="J20" s="11" t="str">
        <f>if(ISBLANK(fig!J20),"",J1&amp;","&amp;$A20&amp;","&amp;fig!J20)</f>
        <v/>
      </c>
      <c r="K20" s="11" t="str">
        <f>if(ISBLANK(fig!K20),"",K1&amp;","&amp;$A20&amp;","&amp;fig!K20)</f>
        <v/>
      </c>
      <c r="L20" s="11" t="str">
        <f>if(ISBLANK(fig!L20),"",L1&amp;","&amp;$A20&amp;","&amp;fig!L20)</f>
        <v/>
      </c>
      <c r="M20" s="11" t="str">
        <f>if(ISBLANK(fig!M20),"",M1&amp;","&amp;$A20&amp;","&amp;fig!M20)</f>
        <v>-3,7,1</v>
      </c>
      <c r="N20" s="11" t="str">
        <f>if(ISBLANK(fig!N20),"",N1&amp;","&amp;$A20&amp;","&amp;fig!N20)</f>
        <v>-2,7,4</v>
      </c>
      <c r="O20" s="11" t="str">
        <f>if(ISBLANK(fig!O20),"",O1&amp;","&amp;$A20&amp;","&amp;fig!O20)</f>
        <v>-1,7,4</v>
      </c>
      <c r="P20" s="11" t="str">
        <f>if(ISBLANK(fig!P20),"",P1&amp;","&amp;$A20&amp;","&amp;fig!P20)</f>
        <v>0,7,4</v>
      </c>
      <c r="Q20" s="11" t="str">
        <f>if(ISBLANK(fig!Q20),"",Q1&amp;","&amp;$A20&amp;","&amp;fig!Q20)</f>
        <v>1,7,4</v>
      </c>
      <c r="R20" s="11" t="str">
        <f>if(ISBLANK(fig!R20),"",R1&amp;","&amp;$A20&amp;","&amp;fig!R20)</f>
        <v>2,7,4</v>
      </c>
      <c r="S20" s="11" t="str">
        <f>if(ISBLANK(fig!S20),"",S1&amp;","&amp;$A20&amp;","&amp;fig!S20)</f>
        <v>3,7,1</v>
      </c>
      <c r="T20" s="11" t="str">
        <f>if(ISBLANK(fig!T20),"",T1&amp;","&amp;$A20&amp;","&amp;fig!T20)</f>
        <v/>
      </c>
      <c r="U20" s="11" t="str">
        <f>if(ISBLANK(fig!U20),"",U1&amp;","&amp;$A20&amp;","&amp;fig!U20)</f>
        <v/>
      </c>
      <c r="V20" s="11" t="str">
        <f>if(ISBLANK(fig!V20),"",V1&amp;","&amp;$A20&amp;","&amp;fig!V20)</f>
        <v/>
      </c>
      <c r="W20" s="11" t="str">
        <f>if(ISBLANK(fig!W20),"",W1&amp;","&amp;$A20&amp;","&amp;fig!W20)</f>
        <v/>
      </c>
      <c r="X20" s="11" t="str">
        <f>if(ISBLANK(fig!X20),"",X1&amp;","&amp;$A20&amp;","&amp;fig!X20)</f>
        <v/>
      </c>
      <c r="Y20" s="11" t="str">
        <f>if(ISBLANK(fig!Y20),"",Y1&amp;","&amp;$A20&amp;","&amp;fig!Y20)</f>
        <v/>
      </c>
      <c r="Z20" s="11" t="str">
        <f>if(ISBLANK(fig!Z20),"",Z1&amp;","&amp;$A20&amp;","&amp;fig!Z20)</f>
        <v/>
      </c>
      <c r="AA20" s="11" t="str">
        <f>if(ISBLANK(fig!AA20),"",AA1&amp;","&amp;$A20&amp;","&amp;fig!AA20)</f>
        <v/>
      </c>
      <c r="AB20" s="11" t="str">
        <f>if(ISBLANK(fig!AB20),"",AB1&amp;","&amp;$A20&amp;","&amp;fig!AB20)</f>
        <v/>
      </c>
      <c r="AC20" s="11" t="str">
        <f>if(ISBLANK(fig!AC20),"",AC1&amp;","&amp;$A20&amp;","&amp;fig!AC20)</f>
        <v/>
      </c>
    </row>
    <row r="21">
      <c r="A21" s="1">
        <f t="shared" si="3"/>
        <v>6</v>
      </c>
      <c r="B21" s="11" t="str">
        <f>if(ISBLANK(fig!B21),"",B1&amp;","&amp;$A21&amp;","&amp;fig!B21)</f>
        <v/>
      </c>
      <c r="C21" s="11" t="str">
        <f>if(ISBLANK(fig!C21),"",C1&amp;","&amp;$A21&amp;","&amp;fig!C21)</f>
        <v/>
      </c>
      <c r="D21" s="11" t="str">
        <f>if(ISBLANK(fig!D21),"",D1&amp;","&amp;$A21&amp;","&amp;fig!D21)</f>
        <v/>
      </c>
      <c r="E21" s="11" t="str">
        <f>if(ISBLANK(fig!E21),"",E1&amp;","&amp;$A21&amp;","&amp;fig!E21)</f>
        <v/>
      </c>
      <c r="F21" s="11" t="str">
        <f>if(ISBLANK(fig!F21),"",F1&amp;","&amp;$A21&amp;","&amp;fig!F21)</f>
        <v/>
      </c>
      <c r="G21" s="11" t="str">
        <f>if(ISBLANK(fig!G21),"",G1&amp;","&amp;$A21&amp;","&amp;fig!G21)</f>
        <v/>
      </c>
      <c r="H21" s="11" t="str">
        <f>if(ISBLANK(fig!H21),"",H1&amp;","&amp;$A21&amp;","&amp;fig!H21)</f>
        <v/>
      </c>
      <c r="I21" s="11" t="str">
        <f>if(ISBLANK(fig!I21),"",I1&amp;","&amp;$A21&amp;","&amp;fig!I21)</f>
        <v/>
      </c>
      <c r="J21" s="11" t="str">
        <f>if(ISBLANK(fig!J21),"",J1&amp;","&amp;$A21&amp;","&amp;fig!J21)</f>
        <v/>
      </c>
      <c r="K21" s="11" t="str">
        <f>if(ISBLANK(fig!K21),"",K1&amp;","&amp;$A21&amp;","&amp;fig!K21)</f>
        <v/>
      </c>
      <c r="L21" s="11" t="str">
        <f>if(ISBLANK(fig!L21),"",L1&amp;","&amp;$A21&amp;","&amp;fig!L21)</f>
        <v>-4,6,1</v>
      </c>
      <c r="M21" s="11" t="str">
        <f>if(ISBLANK(fig!M21),"",M1&amp;","&amp;$A21&amp;","&amp;fig!M21)</f>
        <v>-3,6,4</v>
      </c>
      <c r="N21" s="11" t="str">
        <f>if(ISBLANK(fig!N21),"",N1&amp;","&amp;$A21&amp;","&amp;fig!N21)</f>
        <v>-2,6,4</v>
      </c>
      <c r="O21" s="11" t="str">
        <f>if(ISBLANK(fig!O21),"",O1&amp;","&amp;$A21&amp;","&amp;fig!O21)</f>
        <v>-1,6,4</v>
      </c>
      <c r="P21" s="11" t="str">
        <f>if(ISBLANK(fig!P21),"",P1&amp;","&amp;$A21&amp;","&amp;fig!P21)</f>
        <v>0,6,4</v>
      </c>
      <c r="Q21" s="11" t="str">
        <f>if(ISBLANK(fig!Q21),"",Q1&amp;","&amp;$A21&amp;","&amp;fig!Q21)</f>
        <v>1,6,4</v>
      </c>
      <c r="R21" s="11" t="str">
        <f>if(ISBLANK(fig!R21),"",R1&amp;","&amp;$A21&amp;","&amp;fig!R21)</f>
        <v>2,6,4</v>
      </c>
      <c r="S21" s="11" t="str">
        <f>if(ISBLANK(fig!S21),"",S1&amp;","&amp;$A21&amp;","&amp;fig!S21)</f>
        <v>3,6,4</v>
      </c>
      <c r="T21" s="11" t="str">
        <f>if(ISBLANK(fig!T21),"",T1&amp;","&amp;$A21&amp;","&amp;fig!T21)</f>
        <v>4,6,1</v>
      </c>
      <c r="U21" s="11" t="str">
        <f>if(ISBLANK(fig!U21),"",U1&amp;","&amp;$A21&amp;","&amp;fig!U21)</f>
        <v/>
      </c>
      <c r="V21" s="11" t="str">
        <f>if(ISBLANK(fig!V21),"",V1&amp;","&amp;$A21&amp;","&amp;fig!V21)</f>
        <v/>
      </c>
      <c r="W21" s="11" t="str">
        <f>if(ISBLANK(fig!W21),"",W1&amp;","&amp;$A21&amp;","&amp;fig!W21)</f>
        <v/>
      </c>
      <c r="X21" s="11" t="str">
        <f>if(ISBLANK(fig!X21),"",X1&amp;","&amp;$A21&amp;","&amp;fig!X21)</f>
        <v/>
      </c>
      <c r="Y21" s="11" t="str">
        <f>if(ISBLANK(fig!Y21),"",Y1&amp;","&amp;$A21&amp;","&amp;fig!Y21)</f>
        <v/>
      </c>
      <c r="Z21" s="11" t="str">
        <f>if(ISBLANK(fig!Z21),"",Z1&amp;","&amp;$A21&amp;","&amp;fig!Z21)</f>
        <v/>
      </c>
      <c r="AA21" s="11" t="str">
        <f>if(ISBLANK(fig!AA21),"",AA1&amp;","&amp;$A21&amp;","&amp;fig!AA21)</f>
        <v/>
      </c>
      <c r="AB21" s="11" t="str">
        <f>if(ISBLANK(fig!AB21),"",AB1&amp;","&amp;$A21&amp;","&amp;fig!AB21)</f>
        <v/>
      </c>
      <c r="AC21" s="11" t="str">
        <f>if(ISBLANK(fig!AC21),"",AC1&amp;","&amp;$A21&amp;","&amp;fig!AC21)</f>
        <v/>
      </c>
    </row>
    <row r="22">
      <c r="A22" s="1">
        <f t="shared" si="3"/>
        <v>5</v>
      </c>
      <c r="B22" s="11" t="str">
        <f>if(ISBLANK(fig!B22),"",B1&amp;","&amp;$A22&amp;","&amp;fig!B22)</f>
        <v/>
      </c>
      <c r="C22" s="11" t="str">
        <f>if(ISBLANK(fig!C22),"",C1&amp;","&amp;$A22&amp;","&amp;fig!C22)</f>
        <v/>
      </c>
      <c r="D22" s="11" t="str">
        <f>if(ISBLANK(fig!D22),"",D1&amp;","&amp;$A22&amp;","&amp;fig!D22)</f>
        <v/>
      </c>
      <c r="E22" s="11" t="str">
        <f>if(ISBLANK(fig!E22),"",E1&amp;","&amp;$A22&amp;","&amp;fig!E22)</f>
        <v/>
      </c>
      <c r="F22" s="11" t="str">
        <f>if(ISBLANK(fig!F22),"",F1&amp;","&amp;$A22&amp;","&amp;fig!F22)</f>
        <v/>
      </c>
      <c r="G22" s="11" t="str">
        <f>if(ISBLANK(fig!G22),"",G1&amp;","&amp;$A22&amp;","&amp;fig!G22)</f>
        <v/>
      </c>
      <c r="H22" s="11" t="str">
        <f>if(ISBLANK(fig!H22),"",H1&amp;","&amp;$A22&amp;","&amp;fig!H22)</f>
        <v/>
      </c>
      <c r="I22" s="11" t="str">
        <f>if(ISBLANK(fig!I22),"",I1&amp;","&amp;$A22&amp;","&amp;fig!I22)</f>
        <v/>
      </c>
      <c r="J22" s="11" t="str">
        <f>if(ISBLANK(fig!J22),"",J1&amp;","&amp;$A22&amp;","&amp;fig!J22)</f>
        <v/>
      </c>
      <c r="K22" s="11" t="str">
        <f>if(ISBLANK(fig!K22),"",K1&amp;","&amp;$A22&amp;","&amp;fig!K22)</f>
        <v>-5,5,1</v>
      </c>
      <c r="L22" s="11" t="str">
        <f>if(ISBLANK(fig!L22),"",L1&amp;","&amp;$A22&amp;","&amp;fig!L22)</f>
        <v>-4,5,4</v>
      </c>
      <c r="M22" s="11" t="str">
        <f>if(ISBLANK(fig!M22),"",M1&amp;","&amp;$A22&amp;","&amp;fig!M22)</f>
        <v>-3,5,4</v>
      </c>
      <c r="N22" s="11" t="str">
        <f>if(ISBLANK(fig!N22),"",N1&amp;","&amp;$A22&amp;","&amp;fig!N22)</f>
        <v>-2,5,4</v>
      </c>
      <c r="O22" s="11" t="str">
        <f>if(ISBLANK(fig!O22),"",O1&amp;","&amp;$A22&amp;","&amp;fig!O22)</f>
        <v>-1,5,4</v>
      </c>
      <c r="P22" s="11" t="str">
        <f>if(ISBLANK(fig!P22),"",P1&amp;","&amp;$A22&amp;","&amp;fig!P22)</f>
        <v>0,5,4</v>
      </c>
      <c r="Q22" s="11" t="str">
        <f>if(ISBLANK(fig!Q22),"",Q1&amp;","&amp;$A22&amp;","&amp;fig!Q22)</f>
        <v>1,5,4</v>
      </c>
      <c r="R22" s="11" t="str">
        <f>if(ISBLANK(fig!R22),"",R1&amp;","&amp;$A22&amp;","&amp;fig!R22)</f>
        <v>2,5,4</v>
      </c>
      <c r="S22" s="11" t="str">
        <f>if(ISBLANK(fig!S22),"",S1&amp;","&amp;$A22&amp;","&amp;fig!S22)</f>
        <v>3,5,4</v>
      </c>
      <c r="T22" s="11" t="str">
        <f>if(ISBLANK(fig!T22),"",T1&amp;","&amp;$A22&amp;","&amp;fig!T22)</f>
        <v>4,5,4</v>
      </c>
      <c r="U22" s="11" t="str">
        <f>if(ISBLANK(fig!U22),"",U1&amp;","&amp;$A22&amp;","&amp;fig!U22)</f>
        <v>5,5,1</v>
      </c>
      <c r="V22" s="11" t="str">
        <f>if(ISBLANK(fig!V22),"",V1&amp;","&amp;$A22&amp;","&amp;fig!V22)</f>
        <v/>
      </c>
      <c r="W22" s="11" t="str">
        <f>if(ISBLANK(fig!W22),"",W1&amp;","&amp;$A22&amp;","&amp;fig!W22)</f>
        <v/>
      </c>
      <c r="X22" s="11" t="str">
        <f>if(ISBLANK(fig!X22),"",X1&amp;","&amp;$A22&amp;","&amp;fig!X22)</f>
        <v/>
      </c>
      <c r="Y22" s="11" t="str">
        <f>if(ISBLANK(fig!Y22),"",Y1&amp;","&amp;$A22&amp;","&amp;fig!Y22)</f>
        <v/>
      </c>
      <c r="Z22" s="11" t="str">
        <f>if(ISBLANK(fig!Z22),"",Z1&amp;","&amp;$A22&amp;","&amp;fig!Z22)</f>
        <v/>
      </c>
      <c r="AA22" s="11" t="str">
        <f>if(ISBLANK(fig!AA22),"",AA1&amp;","&amp;$A22&amp;","&amp;fig!AA22)</f>
        <v/>
      </c>
      <c r="AB22" s="11" t="str">
        <f>if(ISBLANK(fig!AB22),"",AB1&amp;","&amp;$A22&amp;","&amp;fig!AB22)</f>
        <v/>
      </c>
      <c r="AC22" s="11" t="str">
        <f>if(ISBLANK(fig!AC22),"",AC1&amp;","&amp;$A22&amp;","&amp;fig!AC22)</f>
        <v/>
      </c>
    </row>
    <row r="23">
      <c r="A23" s="1">
        <f t="shared" si="3"/>
        <v>4</v>
      </c>
      <c r="B23" s="11" t="str">
        <f>if(ISBLANK(fig!B23),"",B1&amp;","&amp;$A23&amp;","&amp;fig!B23)</f>
        <v/>
      </c>
      <c r="C23" s="11" t="str">
        <f>if(ISBLANK(fig!C23),"",C1&amp;","&amp;$A23&amp;","&amp;fig!C23)</f>
        <v/>
      </c>
      <c r="D23" s="11" t="str">
        <f>if(ISBLANK(fig!D23),"",D1&amp;","&amp;$A23&amp;","&amp;fig!D23)</f>
        <v/>
      </c>
      <c r="E23" s="11" t="str">
        <f>if(ISBLANK(fig!E23),"",E1&amp;","&amp;$A23&amp;","&amp;fig!E23)</f>
        <v/>
      </c>
      <c r="F23" s="11" t="str">
        <f>if(ISBLANK(fig!F23),"",F1&amp;","&amp;$A23&amp;","&amp;fig!F23)</f>
        <v/>
      </c>
      <c r="G23" s="11" t="str">
        <f>if(ISBLANK(fig!G23),"",G1&amp;","&amp;$A23&amp;","&amp;fig!G23)</f>
        <v/>
      </c>
      <c r="H23" s="11" t="str">
        <f>if(ISBLANK(fig!H23),"",H1&amp;","&amp;$A23&amp;","&amp;fig!H23)</f>
        <v/>
      </c>
      <c r="I23" s="11" t="str">
        <f>if(ISBLANK(fig!I23),"",I1&amp;","&amp;$A23&amp;","&amp;fig!I23)</f>
        <v/>
      </c>
      <c r="J23" s="11" t="str">
        <f>if(ISBLANK(fig!J23),"",J1&amp;","&amp;$A23&amp;","&amp;fig!J23)</f>
        <v>-6,4,1</v>
      </c>
      <c r="K23" s="11" t="str">
        <f>if(ISBLANK(fig!K23),"",K1&amp;","&amp;$A23&amp;","&amp;fig!K23)</f>
        <v>-5,4,4</v>
      </c>
      <c r="L23" s="11" t="str">
        <f>if(ISBLANK(fig!L23),"",L1&amp;","&amp;$A23&amp;","&amp;fig!L23)</f>
        <v>-4,4,4</v>
      </c>
      <c r="M23" s="11" t="str">
        <f>if(ISBLANK(fig!M23),"",M1&amp;","&amp;$A23&amp;","&amp;fig!M23)</f>
        <v>-3,4,4</v>
      </c>
      <c r="N23" s="11" t="str">
        <f>if(ISBLANK(fig!N23),"",N1&amp;","&amp;$A23&amp;","&amp;fig!N23)</f>
        <v>-2,4,1</v>
      </c>
      <c r="O23" s="11" t="str">
        <f>if(ISBLANK(fig!O23),"",O1&amp;","&amp;$A23&amp;","&amp;fig!O23)</f>
        <v>-1,4,1</v>
      </c>
      <c r="P23" s="11" t="str">
        <f>if(ISBLANK(fig!P23),"",P1&amp;","&amp;$A23&amp;","&amp;fig!P23)</f>
        <v>0,4,1</v>
      </c>
      <c r="Q23" s="11" t="str">
        <f>if(ISBLANK(fig!Q23),"",Q1&amp;","&amp;$A23&amp;","&amp;fig!Q23)</f>
        <v>1,4,1</v>
      </c>
      <c r="R23" s="11" t="str">
        <f>if(ISBLANK(fig!R23),"",R1&amp;","&amp;$A23&amp;","&amp;fig!R23)</f>
        <v>2,4,1</v>
      </c>
      <c r="S23" s="11" t="str">
        <f>if(ISBLANK(fig!S23),"",S1&amp;","&amp;$A23&amp;","&amp;fig!S23)</f>
        <v>3,4,4</v>
      </c>
      <c r="T23" s="11" t="str">
        <f>if(ISBLANK(fig!T23),"",T1&amp;","&amp;$A23&amp;","&amp;fig!T23)</f>
        <v>4,4,4</v>
      </c>
      <c r="U23" s="11" t="str">
        <f>if(ISBLANK(fig!U23),"",U1&amp;","&amp;$A23&amp;","&amp;fig!U23)</f>
        <v>5,4,4</v>
      </c>
      <c r="V23" s="11" t="str">
        <f>if(ISBLANK(fig!V23),"",V1&amp;","&amp;$A23&amp;","&amp;fig!V23)</f>
        <v>6,4,1</v>
      </c>
      <c r="W23" s="11" t="str">
        <f>if(ISBLANK(fig!W23),"",W1&amp;","&amp;$A23&amp;","&amp;fig!W23)</f>
        <v/>
      </c>
      <c r="X23" s="11" t="str">
        <f>if(ISBLANK(fig!X23),"",X1&amp;","&amp;$A23&amp;","&amp;fig!X23)</f>
        <v/>
      </c>
      <c r="Y23" s="11" t="str">
        <f>if(ISBLANK(fig!Y23),"",Y1&amp;","&amp;$A23&amp;","&amp;fig!Y23)</f>
        <v/>
      </c>
      <c r="Z23" s="11" t="str">
        <f>if(ISBLANK(fig!Z23),"",Z1&amp;","&amp;$A23&amp;","&amp;fig!Z23)</f>
        <v/>
      </c>
      <c r="AA23" s="11" t="str">
        <f>if(ISBLANK(fig!AA23),"",AA1&amp;","&amp;$A23&amp;","&amp;fig!AA23)</f>
        <v/>
      </c>
      <c r="AB23" s="11" t="str">
        <f>if(ISBLANK(fig!AB23),"",AB1&amp;","&amp;$A23&amp;","&amp;fig!AB23)</f>
        <v/>
      </c>
      <c r="AC23" s="11" t="str">
        <f>if(ISBLANK(fig!AC23),"",AC1&amp;","&amp;$A23&amp;","&amp;fig!AC23)</f>
        <v/>
      </c>
    </row>
    <row r="24">
      <c r="A24" s="1">
        <f t="shared" si="3"/>
        <v>3</v>
      </c>
      <c r="B24" s="11" t="str">
        <f>if(ISBLANK(fig!B24),"",B1&amp;","&amp;$A24&amp;","&amp;fig!B24)</f>
        <v/>
      </c>
      <c r="C24" s="11" t="str">
        <f>if(ISBLANK(fig!C24),"",C1&amp;","&amp;$A24&amp;","&amp;fig!C24)</f>
        <v/>
      </c>
      <c r="D24" s="11" t="str">
        <f>if(ISBLANK(fig!D24),"",D1&amp;","&amp;$A24&amp;","&amp;fig!D24)</f>
        <v/>
      </c>
      <c r="E24" s="11" t="str">
        <f>if(ISBLANK(fig!E24),"",E1&amp;","&amp;$A24&amp;","&amp;fig!E24)</f>
        <v/>
      </c>
      <c r="F24" s="11" t="str">
        <f>if(ISBLANK(fig!F24),"",F1&amp;","&amp;$A24&amp;","&amp;fig!F24)</f>
        <v/>
      </c>
      <c r="G24" s="11" t="str">
        <f>if(ISBLANK(fig!G24),"",G1&amp;","&amp;$A24&amp;","&amp;fig!G24)</f>
        <v/>
      </c>
      <c r="H24" s="11" t="str">
        <f>if(ISBLANK(fig!H24),"",H1&amp;","&amp;$A24&amp;","&amp;fig!H24)</f>
        <v/>
      </c>
      <c r="I24" s="11" t="str">
        <f>if(ISBLANK(fig!I24),"",I1&amp;","&amp;$A24&amp;","&amp;fig!I24)</f>
        <v>-7,3,1</v>
      </c>
      <c r="J24" s="11" t="str">
        <f>if(ISBLANK(fig!J24),"",J1&amp;","&amp;$A24&amp;","&amp;fig!J24)</f>
        <v>-6,3,4</v>
      </c>
      <c r="K24" s="11" t="str">
        <f>if(ISBLANK(fig!K24),"",K1&amp;","&amp;$A24&amp;","&amp;fig!K24)</f>
        <v>-5,3,1</v>
      </c>
      <c r="L24" s="11" t="str">
        <f>if(ISBLANK(fig!L24),"",L1&amp;","&amp;$A24&amp;","&amp;fig!L24)</f>
        <v>-4,3,1</v>
      </c>
      <c r="M24" s="11" t="str">
        <f>if(ISBLANK(fig!M24),"",M1&amp;","&amp;$A24&amp;","&amp;fig!M24)</f>
        <v>-3,3,1</v>
      </c>
      <c r="N24" s="11" t="str">
        <f>if(ISBLANK(fig!N24),"",N1&amp;","&amp;$A24&amp;","&amp;fig!N24)</f>
        <v>-2,3,1</v>
      </c>
      <c r="O24" s="11" t="str">
        <f>if(ISBLANK(fig!O24),"",O1&amp;","&amp;$A24&amp;","&amp;fig!O24)</f>
        <v/>
      </c>
      <c r="P24" s="11" t="str">
        <f>if(ISBLANK(fig!P24),"",P1&amp;","&amp;$A24&amp;","&amp;fig!P24)</f>
        <v/>
      </c>
      <c r="Q24" s="11" t="str">
        <f>if(ISBLANK(fig!Q24),"",Q1&amp;","&amp;$A24&amp;","&amp;fig!Q24)</f>
        <v/>
      </c>
      <c r="R24" s="11" t="str">
        <f>if(ISBLANK(fig!R24),"",R1&amp;","&amp;$A24&amp;","&amp;fig!R24)</f>
        <v>2,3,1</v>
      </c>
      <c r="S24" s="11" t="str">
        <f>if(ISBLANK(fig!S24),"",S1&amp;","&amp;$A24&amp;","&amp;fig!S24)</f>
        <v>3,3,1</v>
      </c>
      <c r="T24" s="11" t="str">
        <f>if(ISBLANK(fig!T24),"",T1&amp;","&amp;$A24&amp;","&amp;fig!T24)</f>
        <v>4,3,1</v>
      </c>
      <c r="U24" s="11" t="str">
        <f>if(ISBLANK(fig!U24),"",U1&amp;","&amp;$A24&amp;","&amp;fig!U24)</f>
        <v>5,3,1</v>
      </c>
      <c r="V24" s="11" t="str">
        <f>if(ISBLANK(fig!V24),"",V1&amp;","&amp;$A24&amp;","&amp;fig!V24)</f>
        <v>6,3,4</v>
      </c>
      <c r="W24" s="11" t="str">
        <f>if(ISBLANK(fig!W24),"",W1&amp;","&amp;$A24&amp;","&amp;fig!W24)</f>
        <v>7,3,1</v>
      </c>
      <c r="X24" s="11" t="str">
        <f>if(ISBLANK(fig!X24),"",X1&amp;","&amp;$A24&amp;","&amp;fig!X24)</f>
        <v/>
      </c>
      <c r="Y24" s="11" t="str">
        <f>if(ISBLANK(fig!Y24),"",Y1&amp;","&amp;$A24&amp;","&amp;fig!Y24)</f>
        <v/>
      </c>
      <c r="Z24" s="11" t="str">
        <f>if(ISBLANK(fig!Z24),"",Z1&amp;","&amp;$A24&amp;","&amp;fig!Z24)</f>
        <v/>
      </c>
      <c r="AA24" s="11" t="str">
        <f>if(ISBLANK(fig!AA24),"",AA1&amp;","&amp;$A24&amp;","&amp;fig!AA24)</f>
        <v/>
      </c>
      <c r="AB24" s="11" t="str">
        <f>if(ISBLANK(fig!AB24),"",AB1&amp;","&amp;$A24&amp;","&amp;fig!AB24)</f>
        <v/>
      </c>
      <c r="AC24" s="11" t="str">
        <f>if(ISBLANK(fig!AC24),"",AC1&amp;","&amp;$A24&amp;","&amp;fig!AC24)</f>
        <v/>
      </c>
    </row>
    <row r="25">
      <c r="A25" s="1">
        <f t="shared" si="3"/>
        <v>2</v>
      </c>
      <c r="B25" s="11" t="str">
        <f>if(ISBLANK(fig!B25),"",B1&amp;","&amp;$A25&amp;","&amp;fig!B25)</f>
        <v/>
      </c>
      <c r="C25" s="11" t="str">
        <f>if(ISBLANK(fig!C25),"",C1&amp;","&amp;$A25&amp;","&amp;fig!C25)</f>
        <v/>
      </c>
      <c r="D25" s="11" t="str">
        <f>if(ISBLANK(fig!D25),"",D1&amp;","&amp;$A25&amp;","&amp;fig!D25)</f>
        <v/>
      </c>
      <c r="E25" s="11" t="str">
        <f>if(ISBLANK(fig!E25),"",E1&amp;","&amp;$A25&amp;","&amp;fig!E25)</f>
        <v/>
      </c>
      <c r="F25" s="11" t="str">
        <f>if(ISBLANK(fig!F25),"",F1&amp;","&amp;$A25&amp;","&amp;fig!F25)</f>
        <v/>
      </c>
      <c r="G25" s="11" t="str">
        <f>if(ISBLANK(fig!G25),"",G1&amp;","&amp;$A25&amp;","&amp;fig!G25)</f>
        <v/>
      </c>
      <c r="H25" s="11" t="str">
        <f>if(ISBLANK(fig!H25),"",H1&amp;","&amp;$A25&amp;","&amp;fig!H25)</f>
        <v>-8,2,1</v>
      </c>
      <c r="I25" s="11" t="str">
        <f>if(ISBLANK(fig!I25),"",I1&amp;","&amp;$A25&amp;","&amp;fig!I25)</f>
        <v>-7,2,1</v>
      </c>
      <c r="J25" s="11" t="str">
        <f>if(ISBLANK(fig!J25),"",J1&amp;","&amp;$A25&amp;","&amp;fig!J25)</f>
        <v>-6,2,1</v>
      </c>
      <c r="K25" s="11" t="str">
        <f>if(ISBLANK(fig!K25),"",K1&amp;","&amp;$A25&amp;","&amp;fig!K25)</f>
        <v>-5,2,1</v>
      </c>
      <c r="L25" s="11" t="str">
        <f>if(ISBLANK(fig!L25),"",L1&amp;","&amp;$A25&amp;","&amp;fig!L25)</f>
        <v/>
      </c>
      <c r="M25" s="11" t="str">
        <f>if(ISBLANK(fig!M25),"",M1&amp;","&amp;$A25&amp;","&amp;fig!M25)</f>
        <v/>
      </c>
      <c r="N25" s="11" t="str">
        <f>if(ISBLANK(fig!N25),"",N1&amp;","&amp;$A25&amp;","&amp;fig!N25)</f>
        <v/>
      </c>
      <c r="O25" s="11" t="str">
        <f>if(ISBLANK(fig!O25),"",O1&amp;","&amp;$A25&amp;","&amp;fig!O25)</f>
        <v/>
      </c>
      <c r="P25" s="11" t="str">
        <f>if(ISBLANK(fig!P25),"",P1&amp;","&amp;$A25&amp;","&amp;fig!P25)</f>
        <v/>
      </c>
      <c r="Q25" s="11" t="str">
        <f>if(ISBLANK(fig!Q25),"",Q1&amp;","&amp;$A25&amp;","&amp;fig!Q25)</f>
        <v/>
      </c>
      <c r="R25" s="11" t="str">
        <f>if(ISBLANK(fig!R25),"",R1&amp;","&amp;$A25&amp;","&amp;fig!R25)</f>
        <v/>
      </c>
      <c r="S25" s="11" t="str">
        <f>if(ISBLANK(fig!S25),"",S1&amp;","&amp;$A25&amp;","&amp;fig!S25)</f>
        <v/>
      </c>
      <c r="T25" s="11" t="str">
        <f>if(ISBLANK(fig!T25),"",T1&amp;","&amp;$A25&amp;","&amp;fig!T25)</f>
        <v/>
      </c>
      <c r="U25" s="11" t="str">
        <f>if(ISBLANK(fig!U25),"",U1&amp;","&amp;$A25&amp;","&amp;fig!U25)</f>
        <v>5,2,1</v>
      </c>
      <c r="V25" s="11" t="str">
        <f>if(ISBLANK(fig!V25),"",V1&amp;","&amp;$A25&amp;","&amp;fig!V25)</f>
        <v>6,2,1</v>
      </c>
      <c r="W25" s="11" t="str">
        <f>if(ISBLANK(fig!W25),"",W1&amp;","&amp;$A25&amp;","&amp;fig!W25)</f>
        <v>7,2,1</v>
      </c>
      <c r="X25" s="11" t="str">
        <f>if(ISBLANK(fig!X25),"",X1&amp;","&amp;$A25&amp;","&amp;fig!X25)</f>
        <v>8,2,1</v>
      </c>
      <c r="Y25" s="11" t="str">
        <f>if(ISBLANK(fig!Y25),"",Y1&amp;","&amp;$A25&amp;","&amp;fig!Y25)</f>
        <v/>
      </c>
      <c r="Z25" s="11" t="str">
        <f>if(ISBLANK(fig!Z25),"",Z1&amp;","&amp;$A25&amp;","&amp;fig!Z25)</f>
        <v/>
      </c>
      <c r="AA25" s="11" t="str">
        <f>if(ISBLANK(fig!AA25),"",AA1&amp;","&amp;$A25&amp;","&amp;fig!AA25)</f>
        <v/>
      </c>
      <c r="AB25" s="11" t="str">
        <f>if(ISBLANK(fig!AB25),"",AB1&amp;","&amp;$A25&amp;","&amp;fig!AB25)</f>
        <v/>
      </c>
      <c r="AC25" s="11" t="str">
        <f>if(ISBLANK(fig!AC25),"",AC1&amp;","&amp;$A25&amp;","&amp;fig!AC25)</f>
        <v/>
      </c>
    </row>
    <row r="26">
      <c r="A26" s="2">
        <v>1.0</v>
      </c>
      <c r="B26" s="11" t="str">
        <f>if(ISBLANK(fig!B26),"",B1&amp;","&amp;$A26&amp;","&amp;fig!B26)</f>
        <v/>
      </c>
      <c r="C26" s="11" t="str">
        <f>if(ISBLANK(fig!C26),"",C1&amp;","&amp;$A26&amp;","&amp;fig!C26)</f>
        <v/>
      </c>
      <c r="D26" s="11" t="str">
        <f>if(ISBLANK(fig!D26),"",D1&amp;","&amp;$A26&amp;","&amp;fig!D26)</f>
        <v/>
      </c>
      <c r="E26" s="11" t="str">
        <f>if(ISBLANK(fig!E26),"",E1&amp;","&amp;$A26&amp;","&amp;fig!E26)</f>
        <v/>
      </c>
      <c r="F26" s="11" t="str">
        <f>if(ISBLANK(fig!F26),"",F1&amp;","&amp;$A26&amp;","&amp;fig!F26)</f>
        <v/>
      </c>
      <c r="G26" s="11" t="str">
        <f>if(ISBLANK(fig!G26),"",G1&amp;","&amp;$A26&amp;","&amp;fig!G26)</f>
        <v/>
      </c>
      <c r="H26" s="11" t="str">
        <f>if(ISBLANK(fig!H26),"",H1&amp;","&amp;$A26&amp;","&amp;fig!H26)</f>
        <v/>
      </c>
      <c r="I26" s="11" t="str">
        <f>if(ISBLANK(fig!I26),"",I1&amp;","&amp;$A26&amp;","&amp;fig!I26)</f>
        <v/>
      </c>
      <c r="J26" s="11" t="str">
        <f>if(ISBLANK(fig!J26),"",J1&amp;","&amp;$A26&amp;","&amp;fig!J26)</f>
        <v/>
      </c>
      <c r="K26" s="11" t="str">
        <f>if(ISBLANK(fig!K26),"",K1&amp;","&amp;$A26&amp;","&amp;fig!K26)</f>
        <v/>
      </c>
      <c r="L26" s="11" t="str">
        <f>if(ISBLANK(fig!L26),"",L1&amp;","&amp;$A26&amp;","&amp;fig!L26)</f>
        <v/>
      </c>
      <c r="M26" s="11" t="str">
        <f>if(ISBLANK(fig!M26),"",M1&amp;","&amp;$A26&amp;","&amp;fig!M26)</f>
        <v/>
      </c>
      <c r="N26" s="11" t="str">
        <f>if(ISBLANK(fig!N26),"",N1&amp;","&amp;$A26&amp;","&amp;fig!N26)</f>
        <v/>
      </c>
      <c r="O26" s="11" t="str">
        <f>if(ISBLANK(fig!O26),"",O1&amp;","&amp;$A26&amp;","&amp;fig!O26)</f>
        <v/>
      </c>
      <c r="P26" s="11" t="str">
        <f>if(ISBLANK(fig!P26),"",P1&amp;","&amp;$A26&amp;","&amp;fig!P26)</f>
        <v/>
      </c>
      <c r="Q26" s="11" t="str">
        <f>if(ISBLANK(fig!Q26),"",Q1&amp;","&amp;$A26&amp;","&amp;fig!Q26)</f>
        <v/>
      </c>
      <c r="R26" s="11" t="str">
        <f>if(ISBLANK(fig!R26),"",R1&amp;","&amp;$A26&amp;","&amp;fig!R26)</f>
        <v/>
      </c>
      <c r="S26" s="11" t="str">
        <f>if(ISBLANK(fig!S26),"",S1&amp;","&amp;$A26&amp;","&amp;fig!S26)</f>
        <v/>
      </c>
      <c r="T26" s="11" t="str">
        <f>if(ISBLANK(fig!T26),"",T1&amp;","&amp;$A26&amp;","&amp;fig!T26)</f>
        <v/>
      </c>
      <c r="U26" s="11" t="str">
        <f>if(ISBLANK(fig!U26),"",U1&amp;","&amp;$A26&amp;","&amp;fig!U26)</f>
        <v/>
      </c>
      <c r="V26" s="11" t="str">
        <f>if(ISBLANK(fig!V26),"",V1&amp;","&amp;$A26&amp;","&amp;fig!V26)</f>
        <v/>
      </c>
      <c r="W26" s="11" t="str">
        <f>if(ISBLANK(fig!W26),"",W1&amp;","&amp;$A26&amp;","&amp;fig!W26)</f>
        <v/>
      </c>
      <c r="X26" s="11" t="str">
        <f>if(ISBLANK(fig!X26),"",X1&amp;","&amp;$A26&amp;","&amp;fig!X26)</f>
        <v/>
      </c>
      <c r="Y26" s="11" t="str">
        <f>if(ISBLANK(fig!Y26),"",Y1&amp;","&amp;$A26&amp;","&amp;fig!Y26)</f>
        <v/>
      </c>
      <c r="Z26" s="11" t="str">
        <f>if(ISBLANK(fig!Z26),"",Z1&amp;","&amp;$A26&amp;","&amp;fig!Z26)</f>
        <v/>
      </c>
      <c r="AA26" s="11" t="str">
        <f>if(ISBLANK(fig!AA26),"",AA1&amp;","&amp;$A26&amp;","&amp;fig!AA26)</f>
        <v/>
      </c>
      <c r="AB26" s="11" t="str">
        <f>if(ISBLANK(fig!AB26),"",AB1&amp;","&amp;$A26&amp;","&amp;fig!AB26)</f>
        <v/>
      </c>
      <c r="AC26" s="11" t="str">
        <f>if(ISBLANK(fig!AC26),"",AC1&amp;","&amp;$A26&amp;","&amp;fig!AC26)</f>
        <v/>
      </c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2" t="s">
        <v>0</v>
      </c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8.29"/>
  </cols>
  <sheetData>
    <row r="1">
      <c r="A1" s="13" t="s">
        <v>1</v>
      </c>
      <c r="B1" s="13" t="s">
        <v>2</v>
      </c>
      <c r="C1" s="4" t="str">
        <f>IFERROR(__xludf.DUMMYFUNCTION("GOOGLETRANSLATE(B1,""en"",""zh-tw"")"),"0：白")</f>
        <v>0：白</v>
      </c>
    </row>
    <row r="2">
      <c r="A2" s="14">
        <v>35.0</v>
      </c>
      <c r="B2" s="13" t="s">
        <v>3</v>
      </c>
      <c r="C2" s="4" t="str">
        <f>IFERROR(__xludf.DUMMYFUNCTION("GOOGLETRANSLATE(B2,""en"",""zh-tw"")"),"1：橙色")</f>
        <v>1：橙色</v>
      </c>
    </row>
    <row r="3">
      <c r="B3" s="13" t="s">
        <v>4</v>
      </c>
      <c r="C3" s="4" t="str">
        <f>IFERROR(__xludf.DUMMYFUNCTION("GOOGLETRANSLATE(B3,""en"",""zh-tw"")"),"2：品紅")</f>
        <v>2：品紅</v>
      </c>
    </row>
    <row r="4">
      <c r="B4" s="13" t="s">
        <v>5</v>
      </c>
      <c r="C4" s="4" t="str">
        <f>IFERROR(__xludf.DUMMYFUNCTION("GOOGLETRANSLATE(B4,""en"",""zh-tw"")"),"3：淺藍色")</f>
        <v>3：淺藍色</v>
      </c>
    </row>
    <row r="5">
      <c r="B5" s="13" t="s">
        <v>6</v>
      </c>
      <c r="C5" s="4" t="str">
        <f>IFERROR(__xludf.DUMMYFUNCTION("GOOGLETRANSLATE(B5,""en"",""zh-tw"")"),"4：黃色")</f>
        <v>4：黃色</v>
      </c>
    </row>
    <row r="6">
      <c r="B6" s="13" t="s">
        <v>7</v>
      </c>
      <c r="C6" s="4" t="str">
        <f>IFERROR(__xludf.DUMMYFUNCTION("GOOGLETRANSLATE(B6,""en"",""zh-tw"")"),"5：石灰")</f>
        <v>5：石灰</v>
      </c>
    </row>
    <row r="7">
      <c r="B7" s="13" t="s">
        <v>8</v>
      </c>
      <c r="C7" s="4" t="str">
        <f>IFERROR(__xludf.DUMMYFUNCTION("GOOGLETRANSLATE(B7,""en"",""zh-tw"")"),"6：粉色")</f>
        <v>6：粉色</v>
      </c>
    </row>
    <row r="8">
      <c r="B8" s="13" t="s">
        <v>9</v>
      </c>
      <c r="C8" s="4" t="str">
        <f>IFERROR(__xludf.DUMMYFUNCTION("GOOGLETRANSLATE(B8,""en"",""zh-tw"")"),"7：灰色")</f>
        <v>7：灰色</v>
      </c>
    </row>
    <row r="9">
      <c r="B9" s="13" t="s">
        <v>10</v>
      </c>
      <c r="C9" s="4" t="str">
        <f>IFERROR(__xludf.DUMMYFUNCTION("GOOGLETRANSLATE(B9,""en"",""zh-tw"")"),"8：淺灰色")</f>
        <v>8：淺灰色</v>
      </c>
    </row>
    <row r="10">
      <c r="B10" s="13" t="s">
        <v>11</v>
      </c>
      <c r="C10" s="4" t="str">
        <f>IFERROR(__xludf.DUMMYFUNCTION("GOOGLETRANSLATE(B10,""en"",""zh-tw"")"),"9：青色")</f>
        <v>9：青色</v>
      </c>
    </row>
    <row r="11">
      <c r="B11" s="13" t="s">
        <v>12</v>
      </c>
      <c r="C11" s="4" t="str">
        <f>IFERROR(__xludf.DUMMYFUNCTION("GOOGLETRANSLATE(B11,""en"",""zh-tw"")"),"10：紫")</f>
        <v>10：紫</v>
      </c>
    </row>
    <row r="12">
      <c r="B12" s="13" t="s">
        <v>13</v>
      </c>
      <c r="C12" s="4" t="str">
        <f>IFERROR(__xludf.DUMMYFUNCTION("GOOGLETRANSLATE(B12,""en"",""zh-tw"")"),"11：藍")</f>
        <v>11：藍</v>
      </c>
    </row>
    <row r="13">
      <c r="B13" s="13" t="s">
        <v>14</v>
      </c>
      <c r="C13" s="4" t="str">
        <f>IFERROR(__xludf.DUMMYFUNCTION("GOOGLETRANSLATE(B13,""en"",""zh-tw"")"),"12：布朗")</f>
        <v>12：布朗</v>
      </c>
    </row>
    <row r="14">
      <c r="B14" s="13" t="s">
        <v>15</v>
      </c>
      <c r="C14" s="4" t="str">
        <f>IFERROR(__xludf.DUMMYFUNCTION("GOOGLETRANSLATE(B14,""en"",""zh-tw"")"),"13：綠")</f>
        <v>13：綠</v>
      </c>
    </row>
    <row r="15">
      <c r="B15" s="13" t="s">
        <v>16</v>
      </c>
      <c r="C15" s="4" t="str">
        <f>IFERROR(__xludf.DUMMYFUNCTION("GOOGLETRANSLATE(B15,""en"",""zh-tw"")"),"14：紅色")</f>
        <v>14：紅色</v>
      </c>
    </row>
    <row r="16">
      <c r="B16" s="13" t="s">
        <v>17</v>
      </c>
      <c r="C16" s="4" t="str">
        <f>IFERROR(__xludf.DUMMYFUNCTION("GOOGLETRANSLATE(B16,""en"",""zh-tw"")"),"15：黑色")</f>
        <v>15：黑色</v>
      </c>
    </row>
    <row r="18">
      <c r="A18" s="15"/>
    </row>
    <row r="19">
      <c r="A19" s="13" t="s">
        <v>18</v>
      </c>
      <c r="B19" s="13" t="s">
        <v>19</v>
      </c>
      <c r="C19" s="4" t="str">
        <f>IFERROR(__xludf.DUMMYFUNCTION("GOOGLETRANSLATE(B19,""en"",""zh-tw"")"),"0：橡木（上/下）")</f>
        <v>0：橡木（上/下）</v>
      </c>
    </row>
    <row r="20">
      <c r="A20" s="14">
        <v>17.0</v>
      </c>
      <c r="B20" s="13" t="s">
        <v>20</v>
      </c>
      <c r="C20" s="4" t="str">
        <f>IFERROR(__xludf.DUMMYFUNCTION("GOOGLETRANSLATE(B20,""en"",""zh-tw"")"),"1：雲杉（上/下）")</f>
        <v>1：雲杉（上/下）</v>
      </c>
    </row>
    <row r="21">
      <c r="B21" s="13" t="s">
        <v>21</v>
      </c>
      <c r="C21" s="4" t="str">
        <f>IFERROR(__xludf.DUMMYFUNCTION("GOOGLETRANSLATE(B21,""en"",""zh-tw"")"),"2：樺木（上/下）")</f>
        <v>2：樺木（上/下）</v>
      </c>
    </row>
    <row r="22">
      <c r="B22" s="13" t="s">
        <v>22</v>
      </c>
      <c r="C22" s="4" t="str">
        <f>IFERROR(__xludf.DUMMYFUNCTION("GOOGLETRANSLATE(B22,""en"",""zh-tw"")"),"（下面沒有PI）")</f>
        <v>（下面沒有PI）</v>
      </c>
    </row>
    <row r="23">
      <c r="B23" s="13" t="s">
        <v>23</v>
      </c>
      <c r="C23" s="4" t="str">
        <f>IFERROR(__xludf.DUMMYFUNCTION("GOOGLETRANSLATE(B23,""en"",""zh-tw"")"),"3：叢林（上/下）")</f>
        <v>3：叢林（上/下）</v>
      </c>
    </row>
    <row r="24">
      <c r="B24" s="13" t="s">
        <v>24</v>
      </c>
      <c r="C24" s="4" t="str">
        <f>IFERROR(__xludf.DUMMYFUNCTION("GOOGLETRANSLATE(B24,""en"",""zh-tw"")"),"4：橡木（東/西）")</f>
        <v>4：橡木（東/西）</v>
      </c>
    </row>
    <row r="25">
      <c r="B25" s="13" t="s">
        <v>25</v>
      </c>
      <c r="C25" s="4" t="str">
        <f>IFERROR(__xludf.DUMMYFUNCTION("GOOGLETRANSLATE(B25,""en"",""zh-tw"")"),"5：雲杉（東/西）")</f>
        <v>5：雲杉（東/西）</v>
      </c>
    </row>
    <row r="26">
      <c r="B26" s="13" t="s">
        <v>26</v>
      </c>
      <c r="C26" s="4" t="str">
        <f>IFERROR(__xludf.DUMMYFUNCTION("GOOGLETRANSLATE(B26,""en"",""zh-tw"")"),"6：樺木（東/西）")</f>
        <v>6：樺木（東/西）</v>
      </c>
    </row>
    <row r="27">
      <c r="B27" s="13" t="s">
        <v>27</v>
      </c>
      <c r="C27" s="4" t="str">
        <f>IFERROR(__xludf.DUMMYFUNCTION("GOOGLETRANSLATE(B27,""en"",""zh-tw"")"),"7：叢林（東/西）")</f>
        <v>7：叢林（東/西）</v>
      </c>
    </row>
    <row r="28">
      <c r="B28" s="13" t="s">
        <v>28</v>
      </c>
      <c r="C28" s="4" t="str">
        <f>IFERROR(__xludf.DUMMYFUNCTION("GOOGLETRANSLATE(B28,""en"",""zh-tw"")"),"8：橡木（北/南）")</f>
        <v>8：橡木（北/南）</v>
      </c>
    </row>
    <row r="29">
      <c r="B29" s="13" t="s">
        <v>29</v>
      </c>
      <c r="C29" s="4" t="str">
        <f>IFERROR(__xludf.DUMMYFUNCTION("GOOGLETRANSLATE(B29,""en"",""zh-tw"")"),"9：雲杉（北/南）")</f>
        <v>9：雲杉（北/南）</v>
      </c>
    </row>
    <row r="30">
      <c r="B30" s="13" t="s">
        <v>30</v>
      </c>
      <c r="C30" s="4" t="str">
        <f>IFERROR(__xludf.DUMMYFUNCTION("GOOGLETRANSLATE(B30,""en"",""zh-tw"")"),"10：樺木（北/南）")</f>
        <v>10：樺木（北/南）</v>
      </c>
    </row>
    <row r="31">
      <c r="B31" s="13" t="s">
        <v>31</v>
      </c>
      <c r="C31" s="4" t="str">
        <f>IFERROR(__xludf.DUMMYFUNCTION("GOOGLETRANSLATE(B31,""en"",""zh-tw"")"),"11：叢林（北/南）")</f>
        <v>11：叢林（北/南）</v>
      </c>
    </row>
    <row r="32">
      <c r="B32" s="13" t="s">
        <v>32</v>
      </c>
      <c r="C32" s="4" t="str">
        <f>IFERROR(__xludf.DUMMYFUNCTION("GOOGLETRANSLATE(B32,""en"",""zh-tw"")"),"12：橡木（僅樹皮）")</f>
        <v>12：橡木（僅樹皮）</v>
      </c>
    </row>
    <row r="33">
      <c r="B33" s="13" t="s">
        <v>33</v>
      </c>
      <c r="C33" s="4" t="str">
        <f>IFERROR(__xludf.DUMMYFUNCTION("GOOGLETRANSLATE(B33,""en"",""zh-tw"")"),"13：雲杉（僅樹皮）")</f>
        <v>13：雲杉（僅樹皮）</v>
      </c>
    </row>
    <row r="34">
      <c r="B34" s="13" t="s">
        <v>34</v>
      </c>
      <c r="C34" s="4" t="str">
        <f>IFERROR(__xludf.DUMMYFUNCTION("GOOGLETRANSLATE(B34,""en"",""zh-tw"")"),"14：樺木（僅樹皮）")</f>
        <v>14：樺木（僅樹皮）</v>
      </c>
    </row>
    <row r="35">
      <c r="B35" s="13" t="s">
        <v>35</v>
      </c>
      <c r="C35" s="4" t="str">
        <f>IFERROR(__xludf.DUMMYFUNCTION("GOOGLETRANSLATE(B35,""en"",""zh-tw"")"),"15：叢林（只有樹皮）")</f>
        <v>15：叢林（只有樹皮）</v>
      </c>
    </row>
    <row r="37">
      <c r="A37" s="15"/>
    </row>
    <row r="38">
      <c r="A38" s="13" t="s">
        <v>36</v>
      </c>
      <c r="B38" s="13" t="s">
        <v>37</v>
      </c>
      <c r="C38" s="4" t="str">
        <f>IFERROR(__xludf.DUMMYFUNCTION("GOOGLETRANSLATE(B38,""en"",""zh-tw"")"),"0：橡木")</f>
        <v>0：橡木</v>
      </c>
    </row>
    <row r="39">
      <c r="A39" s="14">
        <v>6.0</v>
      </c>
      <c r="B39" s="13" t="s">
        <v>38</v>
      </c>
      <c r="C39" s="4" t="str">
        <f>IFERROR(__xludf.DUMMYFUNCTION("GOOGLETRANSLATE(B39,""en"",""zh-tw"")"),"1：雲杉")</f>
        <v>1：雲杉</v>
      </c>
    </row>
    <row r="40">
      <c r="B40" s="13" t="s">
        <v>39</v>
      </c>
      <c r="C40" s="4" t="str">
        <f>IFERROR(__xludf.DUMMYFUNCTION("GOOGLETRANSLATE(B40,""en"",""zh-tw"")"),"2：樺木")</f>
        <v>2：樺木</v>
      </c>
    </row>
    <row r="42">
      <c r="A42" s="15"/>
    </row>
    <row r="43">
      <c r="A43" s="13" t="s">
        <v>40</v>
      </c>
      <c r="B43" s="13" t="s">
        <v>41</v>
      </c>
      <c r="C43" s="4" t="str">
        <f>IFERROR(__xludf.DUMMYFUNCTION("GOOGLETRANSLATE(B43,""en"",""zh-tw"")"),"0：灌木")</f>
        <v>0：灌木</v>
      </c>
    </row>
    <row r="44">
      <c r="A44" s="14">
        <v>31.0</v>
      </c>
      <c r="B44" s="13" t="s">
        <v>42</v>
      </c>
      <c r="C44" s="4" t="str">
        <f>IFERROR(__xludf.DUMMYFUNCTION("GOOGLETRANSLATE(B44,""en"",""zh-tw"")"),"1：草")</f>
        <v>1：草</v>
      </c>
    </row>
    <row r="45">
      <c r="B45" s="13" t="s">
        <v>43</v>
      </c>
      <c r="C45" s="4" t="str">
        <f>IFERROR(__xludf.DUMMYFUNCTION("GOOGLETRANSLATE(B45,""en"",""zh-tw"")"),"2：蕨")</f>
        <v>2：蕨</v>
      </c>
    </row>
    <row r="47">
      <c r="A47" s="15"/>
    </row>
    <row r="48">
      <c r="A48" s="13" t="s">
        <v>44</v>
      </c>
      <c r="B48" s="13" t="s">
        <v>45</v>
      </c>
      <c r="C48" s="4" t="str">
        <f>IFERROR(__xludf.DUMMYFUNCTION("GOOGLETRANSLATE(B48,""en"",""zh-tw"")"),"1：指向東")</f>
        <v>1：指向東</v>
      </c>
    </row>
    <row r="49">
      <c r="A49" s="14">
        <v>50.0</v>
      </c>
      <c r="B49" s="13" t="s">
        <v>46</v>
      </c>
      <c r="C49" s="4" t="str">
        <f>IFERROR(__xludf.DUMMYFUNCTION("GOOGLETRANSLATE(B49,""en"",""zh-tw"")"),"2：指向西")</f>
        <v>2：指向西</v>
      </c>
    </row>
    <row r="50">
      <c r="B50" s="13" t="s">
        <v>47</v>
      </c>
      <c r="C50" s="4" t="str">
        <f>IFERROR(__xludf.DUMMYFUNCTION("GOOGLETRANSLATE(B50,""en"",""zh-tw"")"),"3：指向南")</f>
        <v>3：指向南</v>
      </c>
    </row>
    <row r="51">
      <c r="B51" s="13" t="s">
        <v>48</v>
      </c>
      <c r="C51" s="4" t="str">
        <f>IFERROR(__xludf.DUMMYFUNCTION("GOOGLETRANSLATE(B51,""en"",""zh-tw"")"),"4：指向北方")</f>
        <v>4：指向北方</v>
      </c>
    </row>
    <row r="52">
      <c r="B52" s="13" t="s">
        <v>49</v>
      </c>
      <c r="C52" s="4" t="str">
        <f>IFERROR(__xludf.DUMMYFUNCTION("GOOGLETRANSLATE(B52,""en"",""zh-tw"")"),"5：正視")</f>
        <v>5：正視</v>
      </c>
    </row>
    <row r="54">
      <c r="A54" s="15"/>
    </row>
    <row r="55">
      <c r="A55" s="13" t="s">
        <v>50</v>
      </c>
      <c r="B55" s="13" t="s">
        <v>51</v>
      </c>
      <c r="C55" s="4" t="str">
        <f>IFERROR(__xludf.DUMMYFUNCTION("GOOGLETRANSLATE(B55,""en"",""zh-tw"")"),"0：石磚")</f>
        <v>0：石磚</v>
      </c>
    </row>
    <row r="56">
      <c r="B56" s="13" t="s">
        <v>52</v>
      </c>
      <c r="C56" s="4" t="str">
        <f>IFERROR(__xludf.DUMMYFUNCTION("GOOGLETRANSLATE(B56,""en"",""zh-tw"")"),"1：青苔石磚")</f>
        <v>1：青苔石磚</v>
      </c>
    </row>
    <row r="57">
      <c r="B57" s="13" t="s">
        <v>53</v>
      </c>
      <c r="C57" s="4" t="str">
        <f>IFERROR(__xludf.DUMMYFUNCTION("GOOGLETRANSLATE(B57,""en"",""zh-tw"")"),"2：破裂的石磚")</f>
        <v>2：破裂的石磚</v>
      </c>
    </row>
    <row r="58">
      <c r="B58" s="13" t="s">
        <v>54</v>
      </c>
      <c r="C58" s="4" t="str">
        <f>IFERROR(__xludf.DUMMYFUNCTION("GOOGLETRANSLATE(B58,""en"",""zh-tw"")"),"3：鑿刻石磚")</f>
        <v>3：鑿刻石磚</v>
      </c>
    </row>
    <row r="60">
      <c r="A60" s="15"/>
    </row>
    <row r="61">
      <c r="A61" s="13" t="s">
        <v>55</v>
      </c>
      <c r="B61" s="13" t="s">
        <v>56</v>
      </c>
      <c r="C61" s="4" t="str">
        <f>IFERROR(__xludf.DUMMYFUNCTION("GOOGLETRANSLATE(B61,""en"",""zh-tw"")"),"0：石")</f>
        <v>0：石</v>
      </c>
    </row>
    <row r="62">
      <c r="B62" s="13" t="s">
        <v>57</v>
      </c>
      <c r="C62" s="4" t="str">
        <f>IFERROR(__xludf.DUMMYFUNCTION("GOOGLETRANSLATE(B62,""en"",""zh-tw"")"),"1：砂岩")</f>
        <v>1：砂岩</v>
      </c>
    </row>
    <row r="63">
      <c r="B63" s="13" t="s">
        <v>58</v>
      </c>
      <c r="C63" s="4" t="str">
        <f>IFERROR(__xludf.DUMMYFUNCTION("GOOGLETRANSLATE(B63,""en"",""zh-tw"")"),"2：木")</f>
        <v>2：木</v>
      </c>
    </row>
    <row r="64">
      <c r="B64" s="13" t="s">
        <v>59</v>
      </c>
      <c r="C64" s="4" t="str">
        <f>IFERROR(__xludf.DUMMYFUNCTION("GOOGLETRANSLATE(B64,""en"",""zh-tw"")"),"3：鵝卵石")</f>
        <v>3：鵝卵石</v>
      </c>
    </row>
    <row r="65">
      <c r="B65" s="13" t="s">
        <v>60</v>
      </c>
      <c r="C65" s="4" t="str">
        <f>IFERROR(__xludf.DUMMYFUNCTION("GOOGLETRANSLATE(B65,""en"",""zh-tw"")"),"4：磚")</f>
        <v>4：磚</v>
      </c>
    </row>
    <row r="66">
      <c r="B66" s="13" t="s">
        <v>61</v>
      </c>
      <c r="C66" s="4" t="str">
        <f>IFERROR(__xludf.DUMMYFUNCTION("GOOGLETRANSLATE(B66,""en"",""zh-tw"")"),"5：石磚")</f>
        <v>5：石磚</v>
      </c>
    </row>
    <row r="67">
      <c r="B67" s="13" t="s">
        <v>62</v>
      </c>
      <c r="C67" s="4" t="str">
        <f>IFERROR(__xludf.DUMMYFUNCTION("GOOGLETRANSLATE(B67,""en"",""zh-tw"")"),"下面 - 不是在皮")</f>
        <v>下面 - 不是在皮</v>
      </c>
    </row>
    <row r="68">
      <c r="B68" s="13" t="s">
        <v>63</v>
      </c>
      <c r="C68" s="4" t="str">
        <f>IFERROR(__xludf.DUMMYFUNCTION("GOOGLETRANSLATE(B68,""en"",""zh-tw"")"),"6：幽冥磚")</f>
        <v>6：幽冥磚</v>
      </c>
    </row>
    <row r="69">
      <c r="B69" s="13" t="s">
        <v>64</v>
      </c>
      <c r="C69" s="4" t="str">
        <f>IFERROR(__xludf.DUMMYFUNCTION("GOOGLETRANSLATE(B69,""en"",""zh-tw"")"),"7：石英")</f>
        <v>7：石英</v>
      </c>
    </row>
    <row r="70">
      <c r="A70" s="15"/>
    </row>
    <row r="71">
      <c r="A71" s="13" t="s">
        <v>65</v>
      </c>
      <c r="B71" s="13" t="s">
        <v>66</v>
      </c>
      <c r="C71" s="4" t="str">
        <f>IFERROR(__xludf.DUMMYFUNCTION("GOOGLETRANSLATE(B71,""en"",""zh-tw"")"),"0：無效")</f>
        <v>0：無效</v>
      </c>
    </row>
    <row r="72">
      <c r="A72" s="14">
        <v>46.0</v>
      </c>
      <c r="B72" s="13" t="s">
        <v>67</v>
      </c>
      <c r="C72" s="4" t="str">
        <f>IFERROR(__xludf.DUMMYFUNCTION("GOOGLETRANSLATE(B72,""en"",""zh-tw"")"),"1：準備爆炸")</f>
        <v>1：準備爆炸</v>
      </c>
    </row>
    <row r="74">
      <c r="A74" s="15"/>
    </row>
    <row r="75">
      <c r="A75" s="13" t="s">
        <v>68</v>
      </c>
      <c r="B75" s="13" t="s">
        <v>69</v>
      </c>
      <c r="C75" s="4" t="str">
        <f>IFERROR(__xludf.DUMMYFUNCTION("GOOGLETRANSLATE(B75,""en"",""zh-tw"")"),"1：橡樹葉")</f>
        <v>1：橡樹葉</v>
      </c>
    </row>
    <row r="76">
      <c r="A76" s="14">
        <v>18.0</v>
      </c>
      <c r="B76" s="13" t="s">
        <v>70</v>
      </c>
      <c r="C76" s="4" t="str">
        <f>IFERROR(__xludf.DUMMYFUNCTION("GOOGLETRANSLATE(B76,""en"",""zh-tw"")"),"2：雲杉葉")</f>
        <v>2：雲杉葉</v>
      </c>
    </row>
    <row r="77">
      <c r="B77" s="13" t="s">
        <v>71</v>
      </c>
      <c r="C77" s="4" t="str">
        <f>IFERROR(__xludf.DUMMYFUNCTION("GOOGLETRANSLATE(B77,""en"",""zh-tw"")"),"3：樺樹葉")</f>
        <v>3：樺樹葉</v>
      </c>
    </row>
    <row r="79">
      <c r="A79" s="15"/>
    </row>
    <row r="80">
      <c r="A80" s="13" t="s">
        <v>72</v>
      </c>
      <c r="B80" s="13" t="s">
        <v>73</v>
      </c>
      <c r="C80" s="4" t="str">
        <f>IFERROR(__xludf.DUMMYFUNCTION("GOOGLETRANSLATE(B80,""en"",""zh-tw"")"),"0：砂岩")</f>
        <v>0：砂岩</v>
      </c>
    </row>
    <row r="81">
      <c r="A81" s="14">
        <v>24.0</v>
      </c>
      <c r="B81" s="13" t="s">
        <v>74</v>
      </c>
      <c r="C81" s="4" t="str">
        <f>IFERROR(__xludf.DUMMYFUNCTION("GOOGLETRANSLATE(B81,""en"",""zh-tw"")"),"1：鑿刻砂岩")</f>
        <v>1：鑿刻砂岩</v>
      </c>
    </row>
    <row r="82">
      <c r="B82" s="13" t="s">
        <v>75</v>
      </c>
      <c r="C82" s="4" t="str">
        <f>IFERROR(__xludf.DUMMYFUNCTION("GOOGLETRANSLATE(B82,""en"",""zh-tw"")"),"2：平滑砂岩")</f>
        <v>2：平滑砂岩</v>
      </c>
    </row>
    <row r="84">
      <c r="A84" s="15"/>
    </row>
    <row r="85">
      <c r="A85" s="13" t="s">
        <v>76</v>
      </c>
      <c r="B85" s="13" t="s">
        <v>77</v>
      </c>
      <c r="C85" s="4" t="str">
        <f>IFERROR(__xludf.DUMMYFUNCTION("GOOGLETRANSLATE(B85,""en"",""zh-tw"")"),"0：升序東")</f>
        <v>0：升序東</v>
      </c>
    </row>
    <row r="86">
      <c r="A86" s="14">
        <v>67.0</v>
      </c>
      <c r="B86" s="13" t="s">
        <v>78</v>
      </c>
      <c r="C86" s="4" t="str">
        <f>IFERROR(__xludf.DUMMYFUNCTION("GOOGLETRANSLATE(B86,""en"",""zh-tw"")"),"1：升序西")</f>
        <v>1：升序西</v>
      </c>
    </row>
    <row r="87">
      <c r="B87" s="13" t="s">
        <v>79</v>
      </c>
      <c r="C87" s="4" t="str">
        <f>IFERROR(__xludf.DUMMYFUNCTION("GOOGLETRANSLATE(B87,""en"",""zh-tw"")"),"2：升序南")</f>
        <v>2：升序南</v>
      </c>
    </row>
    <row r="88">
      <c r="B88" s="13" t="s">
        <v>80</v>
      </c>
      <c r="C88" s="4" t="str">
        <f>IFERROR(__xludf.DUMMYFUNCTION("GOOGLETRANSLATE(B88,""en"",""zh-tw"")"),"3：升序北")</f>
        <v>3：升序北</v>
      </c>
    </row>
    <row r="89">
      <c r="B89" s="13" t="s">
        <v>81</v>
      </c>
      <c r="C89" s="4" t="str">
        <f>IFERROR(__xludf.DUMMYFUNCTION("GOOGLETRANSLATE(B89,""en"",""zh-tw"")"),"4：升序東（倒置）")</f>
        <v>4：升序東（倒置）</v>
      </c>
    </row>
    <row r="90">
      <c r="B90" s="13" t="s">
        <v>82</v>
      </c>
      <c r="C90" s="4" t="str">
        <f>IFERROR(__xludf.DUMMYFUNCTION("GOOGLETRANSLATE(B90,""en"",""zh-tw"")"),"5：升序西（倒置）")</f>
        <v>5：升序西（倒置）</v>
      </c>
    </row>
    <row r="91">
      <c r="B91" s="13" t="s">
        <v>83</v>
      </c>
      <c r="C91" s="4" t="str">
        <f>IFERROR(__xludf.DUMMYFUNCTION("GOOGLETRANSLATE(B91,""en"",""zh-tw"")"),"6：升序南（顛倒）")</f>
        <v>6：升序南（顛倒）</v>
      </c>
    </row>
    <row r="92">
      <c r="B92" s="13" t="s">
        <v>84</v>
      </c>
      <c r="C92" s="4" t="str">
        <f>IFERROR(__xludf.DUMMYFUNCTION("GOOGLETRANSLATE(B92,""en"",""zh-tw"")"),"7：升序北（倒置）")</f>
        <v>7：升序北（倒置）</v>
      </c>
    </row>
    <row r="94">
      <c r="A94" s="15"/>
    </row>
    <row r="95">
      <c r="A95" s="13" t="s">
        <v>85</v>
      </c>
      <c r="B95" s="13" t="s">
        <v>86</v>
      </c>
      <c r="C95" s="4" t="str">
        <f>IFERROR(__xludf.DUMMYFUNCTION("GOOGLETRANSLATE(B95,""en"",""zh-tw"")"),"2：朝北")</f>
        <v>2：朝北</v>
      </c>
    </row>
    <row r="96">
      <c r="A96" s="14" t="s">
        <v>87</v>
      </c>
      <c r="B96" s="13" t="s">
        <v>88</v>
      </c>
      <c r="C96" s="4" t="str">
        <f>IFERROR(__xludf.DUMMYFUNCTION("GOOGLETRANSLATE(B96,""en"",""zh-tw"")"),"3：坐北朝南")</f>
        <v>3：坐北朝南</v>
      </c>
    </row>
    <row r="97">
      <c r="B97" s="13" t="s">
        <v>89</v>
      </c>
      <c r="C97" s="4" t="str">
        <f>IFERROR(__xludf.DUMMYFUNCTION("GOOGLETRANSLATE(B97,""en"",""zh-tw"")"),"4：朝西")</f>
        <v>4：朝西</v>
      </c>
    </row>
    <row r="98">
      <c r="B98" s="13" t="s">
        <v>90</v>
      </c>
      <c r="C98" s="4" t="str">
        <f>IFERROR(__xludf.DUMMYFUNCTION("GOOGLETRANSLATE(B98,""en"",""zh-tw"")"),"5：朝東")</f>
        <v>5：朝東</v>
      </c>
    </row>
    <row r="100">
      <c r="A100" s="15"/>
    </row>
    <row r="101">
      <c r="A101" s="13" t="s">
        <v>91</v>
      </c>
      <c r="B101" s="13" t="s">
        <v>92</v>
      </c>
      <c r="C101" s="4" t="str">
        <f>IFERROR(__xludf.DUMMYFUNCTION("GOOGLETRANSLATE(B101,""en"",""zh-tw"")"),"0-7：水的級別，0是最高，7最低")</f>
        <v>0-7：水的級別，0是最高，7最低</v>
      </c>
    </row>
    <row r="102">
      <c r="A102" s="16">
        <v>44419.0</v>
      </c>
    </row>
    <row r="103">
      <c r="A103" s="15"/>
    </row>
    <row r="104">
      <c r="A104" s="13" t="s">
        <v>93</v>
      </c>
      <c r="B104" s="13" t="s">
        <v>94</v>
      </c>
      <c r="C104" s="4" t="str">
        <f>IFERROR(__xludf.DUMMYFUNCTION("GOOGLETRANSLATE(B104,""en"",""zh-tw"")"),"0：未使用")</f>
        <v>0：未使用</v>
      </c>
    </row>
    <row r="105">
      <c r="A105" s="14">
        <v>247.0</v>
      </c>
      <c r="B105" s="13" t="s">
        <v>95</v>
      </c>
      <c r="C105" s="4" t="str">
        <f>IFERROR(__xludf.DUMMYFUNCTION("GOOGLETRANSLATE(B105,""en"",""zh-tw"")"),"1：活動")</f>
        <v>1：活動</v>
      </c>
    </row>
    <row r="106">
      <c r="B106" s="13" t="s">
        <v>96</v>
      </c>
      <c r="C106" s="4" t="str">
        <f>IFERROR(__xludf.DUMMYFUNCTION("GOOGLETRANSLATE(B106,""en"",""zh-tw"")"),"2：停止/用完")</f>
        <v>2：停止/用完</v>
      </c>
    </row>
  </sheetData>
  <drawing r:id="rId1"/>
</worksheet>
</file>