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35" windowHeight="6855" tabRatio="500"/>
  </bookViews>
  <sheets>
    <sheet name="Hoja1" sheetId="1" r:id="rId1"/>
  </sheets>
  <definedNames>
    <definedName name="media">Hoja1!$G$1</definedName>
    <definedName name="raiting">Hoja1!$A$8:$C$25</definedName>
    <definedName name="ventaja_Local">Hoja1!$G$2</definedName>
  </definedNames>
  <calcPr calcId="144525"/>
</workbook>
</file>

<file path=xl/sharedStrings.xml><?xml version="1.0" encoding="utf-8"?>
<sst xmlns="http://schemas.openxmlformats.org/spreadsheetml/2006/main" count="344" uniqueCount="80">
  <si>
    <t>media</t>
  </si>
  <si>
    <t>ventaja Local</t>
  </si>
  <si>
    <t xml:space="preserve">Ataque </t>
  </si>
  <si>
    <t>Visita</t>
  </si>
  <si>
    <t>juegos</t>
  </si>
  <si>
    <t>Local</t>
  </si>
  <si>
    <t>Visitante</t>
  </si>
  <si>
    <t>P Local</t>
  </si>
  <si>
    <t>P Vista</t>
  </si>
  <si>
    <t>Erro</t>
  </si>
  <si>
    <t>Jueves 6 de Enero</t>
  </si>
  <si>
    <t>San Luis</t>
  </si>
  <si>
    <t>Pachuca</t>
  </si>
  <si>
    <t>Viernes 7 de Enero</t>
  </si>
  <si>
    <t>Juárez</t>
  </si>
  <si>
    <t>Necaxa</t>
  </si>
  <si>
    <t>Tigres UANL</t>
  </si>
  <si>
    <t>Puebla</t>
  </si>
  <si>
    <t>Club América</t>
  </si>
  <si>
    <t>L</t>
  </si>
  <si>
    <t>media*raiting ataque de local*rainting de defensa de la visita * ventaja Local</t>
  </si>
  <si>
    <t>Atlas</t>
  </si>
  <si>
    <t>Sabado 8 de Enero</t>
  </si>
  <si>
    <t>Monterrey</t>
  </si>
  <si>
    <t>Querétaro</t>
  </si>
  <si>
    <t>V</t>
  </si>
  <si>
    <t>media*raiting ataque de visita*rainting de defensa de la local / ventaja Local</t>
  </si>
  <si>
    <t>Cruz Azul</t>
  </si>
  <si>
    <t>Club Tijuana</t>
  </si>
  <si>
    <t>Domingo 9 de Enero</t>
  </si>
  <si>
    <t>Guadalajara</t>
  </si>
  <si>
    <t>Mazatlán</t>
  </si>
  <si>
    <t>Lunes 10 de Enero</t>
  </si>
  <si>
    <t>Pumas UNAM</t>
  </si>
  <si>
    <t>Toluca</t>
  </si>
  <si>
    <t>Martes 12 de Enero</t>
  </si>
  <si>
    <t>Santos Laguna</t>
  </si>
  <si>
    <t>19 de Enero</t>
  </si>
  <si>
    <t>León</t>
  </si>
  <si>
    <t>14 de Enero</t>
  </si>
  <si>
    <t>15 de Enero</t>
  </si>
  <si>
    <t>16 de Enero</t>
  </si>
  <si>
    <t>16 de Febrero</t>
  </si>
  <si>
    <t>20 de Enero</t>
  </si>
  <si>
    <t>21 de Enero</t>
  </si>
  <si>
    <t>22 de Enero</t>
  </si>
  <si>
    <t>23 de Enero</t>
  </si>
  <si>
    <t>28 de Enero</t>
  </si>
  <si>
    <t>5 de Febrero</t>
  </si>
  <si>
    <t>6 de Febrero</t>
  </si>
  <si>
    <t>7 de Febrero</t>
  </si>
  <si>
    <t>9 de Febrero</t>
  </si>
  <si>
    <t>11 de Febrero</t>
  </si>
  <si>
    <t>12 de Febrero</t>
  </si>
  <si>
    <t>13 de Febrero</t>
  </si>
  <si>
    <t>14 de Febrero</t>
  </si>
  <si>
    <t>18 de Febrero</t>
  </si>
  <si>
    <t>19 de Febrero</t>
  </si>
  <si>
    <t xml:space="preserve">19 de Febrero </t>
  </si>
  <si>
    <t>20 de Febrero</t>
  </si>
  <si>
    <t>24 de Febrero</t>
  </si>
  <si>
    <t>25 de Febrero</t>
  </si>
  <si>
    <t>26 de Febrero</t>
  </si>
  <si>
    <t>27 de Febrero</t>
  </si>
  <si>
    <t>1 de Marzo</t>
  </si>
  <si>
    <t>2 de Marzo</t>
  </si>
  <si>
    <t>4 de Marzo</t>
  </si>
  <si>
    <t>5 de Marzo</t>
  </si>
  <si>
    <t>11 de Marzo</t>
  </si>
  <si>
    <t>12 de Marzo</t>
  </si>
  <si>
    <t>13 de Marzo</t>
  </si>
  <si>
    <t>15 de Marzo</t>
  </si>
  <si>
    <t>17 de Marzo</t>
  </si>
  <si>
    <t>18 de Marzo</t>
  </si>
  <si>
    <t>19 de Marzo</t>
  </si>
  <si>
    <t>20 de Marzo</t>
  </si>
  <si>
    <t>1 de Abril</t>
  </si>
  <si>
    <t>2 de Abril</t>
  </si>
  <si>
    <t>3 de Abril</t>
  </si>
  <si>
    <t>13 de abril</t>
  </si>
</sst>
</file>

<file path=xl/styles.xml><?xml version="1.0" encoding="utf-8"?>
<styleSheet xmlns="http://schemas.openxmlformats.org/spreadsheetml/2006/main">
  <numFmts count="5">
    <numFmt numFmtId="176" formatCode="dd/mm/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4C05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4" fillId="0" borderId="0" applyBorder="0" applyAlignment="0" applyProtection="0"/>
    <xf numFmtId="0" fontId="7" fillId="3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3" fillId="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Font="1"/>
    <xf numFmtId="0" fontId="0" fillId="0" borderId="1" xfId="0" applyBorder="1"/>
    <xf numFmtId="4" fontId="0" fillId="0" borderId="0" xfId="0" applyNumberFormat="1" applyAlignment="1">
      <alignment horizontal="center"/>
    </xf>
    <xf numFmtId="0" fontId="0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4C0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zoomScale="93" zoomScaleNormal="93" topLeftCell="G1" workbookViewId="0">
      <selection activeCell="K6" sqref="K6"/>
    </sheetView>
  </sheetViews>
  <sheetFormatPr defaultColWidth="11.552380952381" defaultRowHeight="12.75"/>
  <cols>
    <col min="1" max="1" width="13.2857142857143" customWidth="1"/>
    <col min="6" max="6" width="16.8666666666667" customWidth="1"/>
    <col min="7" max="7" width="14.1904761904762" customWidth="1"/>
    <col min="8" max="8" width="18.0666666666667" customWidth="1"/>
    <col min="11" max="11" width="21.2095238095238" customWidth="1"/>
    <col min="12" max="12" width="20.3142857142857" customWidth="1"/>
    <col min="13" max="13" width="15.3809523809524" customWidth="1"/>
    <col min="14" max="14" width="14.6190476190476" customWidth="1"/>
  </cols>
  <sheetData>
    <row r="1" spans="6:7">
      <c r="F1" t="s">
        <v>0</v>
      </c>
      <c r="G1">
        <f>AVERAGE(I7:J96)</f>
        <v>1.30555555555556</v>
      </c>
    </row>
    <row r="2" spans="6:9">
      <c r="F2" t="s">
        <v>1</v>
      </c>
      <c r="G2">
        <v>1.0019093213825</v>
      </c>
      <c r="I2" s="3"/>
    </row>
    <row r="4" spans="13:13">
      <c r="M4">
        <f>SUM(M7:M91)</f>
        <v>16846.6359262275</v>
      </c>
    </row>
    <row r="6" spans="1:13">
      <c r="A6" s="1"/>
      <c r="B6" s="1" t="s">
        <v>2</v>
      </c>
      <c r="C6" s="1" t="s">
        <v>3</v>
      </c>
      <c r="D6" s="1"/>
      <c r="E6" s="1" t="s">
        <v>4</v>
      </c>
      <c r="F6" s="1"/>
      <c r="G6" s="1" t="s">
        <v>5</v>
      </c>
      <c r="H6" s="1" t="s">
        <v>6</v>
      </c>
      <c r="I6" s="1" t="s">
        <v>5</v>
      </c>
      <c r="J6" s="1" t="s">
        <v>3</v>
      </c>
      <c r="K6" s="1" t="s">
        <v>7</v>
      </c>
      <c r="L6" s="1" t="s">
        <v>8</v>
      </c>
      <c r="M6" s="1" t="s">
        <v>9</v>
      </c>
    </row>
    <row r="7" spans="2:13">
      <c r="B7">
        <v>1</v>
      </c>
      <c r="C7">
        <v>1</v>
      </c>
      <c r="E7">
        <v>1</v>
      </c>
      <c r="F7" s="2" t="s">
        <v>10</v>
      </c>
      <c r="G7" t="s">
        <v>11</v>
      </c>
      <c r="H7" t="s">
        <v>12</v>
      </c>
      <c r="I7" s="1">
        <v>0</v>
      </c>
      <c r="J7" s="1">
        <v>2</v>
      </c>
      <c r="K7" s="4">
        <f>media*VLOOKUP(G7,raiting,2,0)*VLOOKUP(H7,raiting,3,0)*ventaja_Local</f>
        <v>8.27906426964625</v>
      </c>
      <c r="L7" s="4">
        <f>media*VLOOKUP(G7,raiting,2,0)*VLOOKUP(H7,raiting,3,0)/ventaja_Local</f>
        <v>8.24753979500553</v>
      </c>
      <c r="M7">
        <f t="shared" ref="M7:M70" si="0">POWER(I7-K7,2)+POWER(J7-L7,2)</f>
        <v>107.574658671111</v>
      </c>
    </row>
    <row r="8" spans="1:13">
      <c r="A8" t="s">
        <v>12</v>
      </c>
      <c r="B8">
        <v>2.47342788008028</v>
      </c>
      <c r="C8">
        <v>2.60346348940452</v>
      </c>
      <c r="E8">
        <v>2</v>
      </c>
      <c r="F8" t="s">
        <v>13</v>
      </c>
      <c r="G8" t="s">
        <v>14</v>
      </c>
      <c r="H8" t="s">
        <v>15</v>
      </c>
      <c r="I8" s="1">
        <v>2</v>
      </c>
      <c r="J8" s="1">
        <v>1</v>
      </c>
      <c r="K8" s="4">
        <f>media*VLOOKUP(G8,raiting,2,0)*VLOOKUP(H8,raiting,3,0)*ventaja_Local</f>
        <v>23.6951770203443</v>
      </c>
      <c r="L8" s="4">
        <f>media*VLOOKUP(G8,raiting,2,0)*VLOOKUP(H8,raiting,3,0)/ventaja_Local</f>
        <v>23.6049520887873</v>
      </c>
      <c r="M8">
        <f t="shared" si="0"/>
        <v>981.664564880444</v>
      </c>
    </row>
    <row r="9" spans="1:15">
      <c r="A9" t="s">
        <v>16</v>
      </c>
      <c r="B9">
        <v>0.210052067264317</v>
      </c>
      <c r="C9">
        <v>1.61382186189647</v>
      </c>
      <c r="E9">
        <v>3</v>
      </c>
      <c r="F9" t="s">
        <v>13</v>
      </c>
      <c r="G9" t="s">
        <v>17</v>
      </c>
      <c r="H9" t="s">
        <v>18</v>
      </c>
      <c r="I9" s="1">
        <v>1</v>
      </c>
      <c r="J9" s="1">
        <v>1</v>
      </c>
      <c r="K9" s="4">
        <f>media*VLOOKUP(G9,raiting,2,0)*VLOOKUP(H9,raiting,3,0)*ventaja_Local</f>
        <v>11.1724052543461</v>
      </c>
      <c r="L9" s="4">
        <f>media*VLOOKUP(G9,raiting,2,0)*VLOOKUP(H9,raiting,3,0)/ventaja_Local</f>
        <v>11.1298637068178</v>
      </c>
      <c r="M9">
        <f t="shared" si="0"/>
        <v>206.091967377353</v>
      </c>
      <c r="N9" t="s">
        <v>19</v>
      </c>
      <c r="O9" t="s">
        <v>20</v>
      </c>
    </row>
    <row r="10" spans="1:15">
      <c r="A10" t="s">
        <v>21</v>
      </c>
      <c r="B10">
        <v>2.84353375991896</v>
      </c>
      <c r="C10">
        <v>4.49896779129609</v>
      </c>
      <c r="E10">
        <v>4</v>
      </c>
      <c r="F10" t="s">
        <v>22</v>
      </c>
      <c r="G10" t="s">
        <v>23</v>
      </c>
      <c r="H10" t="s">
        <v>24</v>
      </c>
      <c r="I10" s="1">
        <v>0</v>
      </c>
      <c r="J10" s="1">
        <v>0</v>
      </c>
      <c r="K10" s="4">
        <f>media*VLOOKUP(G10,raiting,2,0)*VLOOKUP(H10,raiting,3,0)*ventaja_Local</f>
        <v>8.96817855961705</v>
      </c>
      <c r="L10" s="4">
        <f>media*VLOOKUP(G10,raiting,2,0)*VLOOKUP(H10,raiting,3,0)/ventaja_Local</f>
        <v>8.93403012105345</v>
      </c>
      <c r="M10">
        <f t="shared" si="0"/>
        <v>160.245120881065</v>
      </c>
      <c r="N10" t="s">
        <v>25</v>
      </c>
      <c r="O10" t="s">
        <v>26</v>
      </c>
    </row>
    <row r="11" spans="1:13">
      <c r="A11" t="s">
        <v>18</v>
      </c>
      <c r="B11">
        <v>4.37985372575946</v>
      </c>
      <c r="C11">
        <v>6.74262105052169</v>
      </c>
      <c r="E11">
        <v>5</v>
      </c>
      <c r="F11" t="s">
        <v>22</v>
      </c>
      <c r="G11" t="s">
        <v>27</v>
      </c>
      <c r="H11" t="s">
        <v>28</v>
      </c>
      <c r="I11" s="1">
        <v>2</v>
      </c>
      <c r="J11" s="1">
        <v>0</v>
      </c>
      <c r="K11" s="4">
        <f>media*VLOOKUP(G11,raiting,2,0)*VLOOKUP(H11,raiting,3,0)*ventaja_Local</f>
        <v>1.54567201695249</v>
      </c>
      <c r="L11" s="4">
        <f>media*VLOOKUP(G11,raiting,2,0)*VLOOKUP(H11,raiting,3,0)/ventaja_Local</f>
        <v>1.53978650903586</v>
      </c>
      <c r="M11">
        <f t="shared" si="0"/>
        <v>2.57735640958887</v>
      </c>
    </row>
    <row r="12" spans="1:13">
      <c r="A12" t="s">
        <v>17</v>
      </c>
      <c r="B12">
        <v>1.26675945345052</v>
      </c>
      <c r="C12">
        <v>2.50079746161985</v>
      </c>
      <c r="E12">
        <v>6</v>
      </c>
      <c r="F12" t="s">
        <v>29</v>
      </c>
      <c r="G12" t="s">
        <v>30</v>
      </c>
      <c r="H12" t="s">
        <v>31</v>
      </c>
      <c r="I12" s="1">
        <v>3</v>
      </c>
      <c r="J12" s="1">
        <v>0</v>
      </c>
      <c r="K12" s="4">
        <f>media*VLOOKUP(G12,raiting,2,0)*VLOOKUP(H12,raiting,3,0)*ventaja_Local</f>
        <v>5.24566288513653</v>
      </c>
      <c r="L12" s="4">
        <f>media*VLOOKUP(G12,raiting,2,0)*VLOOKUP(H12,raiting,3,0)/ventaja_Local</f>
        <v>5.22568879613199</v>
      </c>
      <c r="M12">
        <f t="shared" si="0"/>
        <v>32.3508251876991</v>
      </c>
    </row>
    <row r="13" spans="1:13">
      <c r="A13" t="s">
        <v>30</v>
      </c>
      <c r="B13">
        <v>1.30988597790057</v>
      </c>
      <c r="C13">
        <v>3.5994102376235</v>
      </c>
      <c r="E13">
        <v>7</v>
      </c>
      <c r="F13" t="s">
        <v>32</v>
      </c>
      <c r="G13" t="s">
        <v>33</v>
      </c>
      <c r="H13" t="s">
        <v>34</v>
      </c>
      <c r="I13" s="1">
        <v>5</v>
      </c>
      <c r="J13" s="1">
        <v>0</v>
      </c>
      <c r="K13" s="4">
        <f>media*VLOOKUP(G13,raiting,2,0)*VLOOKUP(H13,raiting,3,0)*ventaja_Local</f>
        <v>3.50106146728154</v>
      </c>
      <c r="L13" s="4">
        <f>media*VLOOKUP(G13,raiting,2,0)*VLOOKUP(H13,raiting,3,0)/ventaja_Local</f>
        <v>3.48773035644024</v>
      </c>
      <c r="M13">
        <f t="shared" si="0"/>
        <v>14.4110797641029</v>
      </c>
    </row>
    <row r="14" spans="1:13">
      <c r="A14" t="s">
        <v>23</v>
      </c>
      <c r="B14">
        <v>2.65658693225337</v>
      </c>
      <c r="C14">
        <v>8.43594495190157</v>
      </c>
      <c r="E14">
        <v>8</v>
      </c>
      <c r="F14" t="s">
        <v>35</v>
      </c>
      <c r="G14" t="s">
        <v>36</v>
      </c>
      <c r="H14" t="s">
        <v>16</v>
      </c>
      <c r="I14" s="1">
        <v>1</v>
      </c>
      <c r="J14" s="1">
        <v>1</v>
      </c>
      <c r="K14" s="4">
        <f>media*VLOOKUP(G14,raiting,2,0)*VLOOKUP(H14,raiting,3,0)*ventaja_Local</f>
        <v>0.582021310514441</v>
      </c>
      <c r="L14" s="4">
        <f>media*VLOOKUP(G14,raiting,2,0)*VLOOKUP(H14,raiting,3,0)/ventaja_Local</f>
        <v>0.579805128172321</v>
      </c>
      <c r="M14">
        <f t="shared" si="0"/>
        <v>0.351269915174345</v>
      </c>
    </row>
    <row r="15" spans="1:13">
      <c r="A15" t="s">
        <v>27</v>
      </c>
      <c r="B15">
        <v>0.221075951674352</v>
      </c>
      <c r="C15">
        <v>3.20768983485456</v>
      </c>
      <c r="E15">
        <v>9</v>
      </c>
      <c r="F15" t="s">
        <v>37</v>
      </c>
      <c r="G15" t="s">
        <v>38</v>
      </c>
      <c r="H15" t="s">
        <v>21</v>
      </c>
      <c r="I15" s="1">
        <v>1</v>
      </c>
      <c r="J15" s="1">
        <v>1</v>
      </c>
      <c r="K15" s="4">
        <f>media*VLOOKUP(G15,raiting,2,0)*VLOOKUP(H15,raiting,3,0)*ventaja_Local</f>
        <v>8.08497624913868</v>
      </c>
      <c r="L15" s="4">
        <f>media*VLOOKUP(G15,raiting,2,0)*VLOOKUP(H15,raiting,3,0)/ventaja_Local</f>
        <v>8.05419081005576</v>
      </c>
      <c r="M15">
        <f t="shared" si="0"/>
        <v>99.9584964355343</v>
      </c>
    </row>
    <row r="16" spans="1:13">
      <c r="A16" t="s">
        <v>15</v>
      </c>
      <c r="B16">
        <v>2.04880571661995</v>
      </c>
      <c r="C16">
        <v>8.61577886848876</v>
      </c>
      <c r="E16">
        <v>10</v>
      </c>
      <c r="F16" t="s">
        <v>39</v>
      </c>
      <c r="G16" t="s">
        <v>24</v>
      </c>
      <c r="H16" t="s">
        <v>33</v>
      </c>
      <c r="I16" s="1">
        <v>1</v>
      </c>
      <c r="J16" s="1">
        <v>3</v>
      </c>
      <c r="K16" s="4">
        <f>media*VLOOKUP(G16,raiting,2,0)*VLOOKUP(H16,raiting,3,0)*ventaja_Local</f>
        <v>16.1389493087064</v>
      </c>
      <c r="L16" s="4">
        <f>media*VLOOKUP(G16,raiting,2,0)*VLOOKUP(H16,raiting,3,0)/ventaja_Local</f>
        <v>16.0774964824401</v>
      </c>
      <c r="M16">
        <f t="shared" si="0"/>
        <v>400.208700419817</v>
      </c>
    </row>
    <row r="17" spans="1:13">
      <c r="A17" t="s">
        <v>11</v>
      </c>
      <c r="B17">
        <v>2.43111771600683</v>
      </c>
      <c r="C17">
        <v>1.17373740440483</v>
      </c>
      <c r="E17">
        <v>11</v>
      </c>
      <c r="F17" t="s">
        <v>39</v>
      </c>
      <c r="G17" t="s">
        <v>15</v>
      </c>
      <c r="H17" t="s">
        <v>23</v>
      </c>
      <c r="I17" s="1">
        <v>0</v>
      </c>
      <c r="J17" s="1">
        <v>4</v>
      </c>
      <c r="K17" s="4">
        <f>media*VLOOKUP(G17,raiting,2,0)*VLOOKUP(H17,raiting,3,0)*ventaja_Local</f>
        <v>22.6077992780424</v>
      </c>
      <c r="L17" s="4">
        <f>media*VLOOKUP(G17,raiting,2,0)*VLOOKUP(H17,raiting,3,0)/ventaja_Local</f>
        <v>22.5217147917031</v>
      </c>
      <c r="M17">
        <f t="shared" si="0"/>
        <v>854.166507021449</v>
      </c>
    </row>
    <row r="18" spans="1:13">
      <c r="A18" t="s">
        <v>33</v>
      </c>
      <c r="B18">
        <v>1.51437084798262</v>
      </c>
      <c r="C18">
        <v>5.40544438337862</v>
      </c>
      <c r="E18">
        <v>12</v>
      </c>
      <c r="F18" t="s">
        <v>40</v>
      </c>
      <c r="G18" t="s">
        <v>21</v>
      </c>
      <c r="H18" t="s">
        <v>11</v>
      </c>
      <c r="I18" s="1">
        <v>1</v>
      </c>
      <c r="J18" s="1">
        <v>0</v>
      </c>
      <c r="K18" s="4">
        <f>media*VLOOKUP(G18,raiting,2,0)*VLOOKUP(H18,raiting,3,0)*ventaja_Local</f>
        <v>4.36569215039974</v>
      </c>
      <c r="L18" s="4">
        <f>media*VLOOKUP(G18,raiting,2,0)*VLOOKUP(H18,raiting,3,0)/ventaja_Local</f>
        <v>4.34906875589499</v>
      </c>
      <c r="M18">
        <f t="shared" si="0"/>
        <v>30.2422826947644</v>
      </c>
    </row>
    <row r="19" spans="1:13">
      <c r="A19" t="s">
        <v>31</v>
      </c>
      <c r="B19">
        <v>0.966177983281318</v>
      </c>
      <c r="C19">
        <v>3.06156235810739</v>
      </c>
      <c r="E19">
        <v>13</v>
      </c>
      <c r="F19" t="s">
        <v>40</v>
      </c>
      <c r="G19" t="s">
        <v>16</v>
      </c>
      <c r="H19" t="s">
        <v>17</v>
      </c>
      <c r="I19" s="1">
        <v>0</v>
      </c>
      <c r="J19" s="1">
        <v>2</v>
      </c>
      <c r="K19" s="4">
        <f>media*VLOOKUP(G19,raiting,2,0)*VLOOKUP(H19,raiting,3,0)*ventaja_Local</f>
        <v>0.687114722758658</v>
      </c>
      <c r="L19" s="4">
        <f>media*VLOOKUP(G19,raiting,2,0)*VLOOKUP(H19,raiting,3,0)/ventaja_Local</f>
        <v>0.68449837265587</v>
      </c>
      <c r="M19">
        <f t="shared" si="0"/>
        <v>2.20267117377676</v>
      </c>
    </row>
    <row r="20" spans="1:13">
      <c r="A20" t="s">
        <v>38</v>
      </c>
      <c r="B20">
        <v>1.37385876916505</v>
      </c>
      <c r="C20">
        <v>3.66496127239295</v>
      </c>
      <c r="E20">
        <v>14</v>
      </c>
      <c r="F20" t="s">
        <v>40</v>
      </c>
      <c r="G20" t="s">
        <v>27</v>
      </c>
      <c r="H20" t="s">
        <v>14</v>
      </c>
      <c r="I20" s="1">
        <v>1</v>
      </c>
      <c r="J20" s="1">
        <v>0</v>
      </c>
      <c r="K20" s="4">
        <f>media*VLOOKUP(G20,raiting,2,0)*VLOOKUP(H20,raiting,3,0)*ventaja_Local</f>
        <v>1.36429163891335</v>
      </c>
      <c r="L20" s="4">
        <f>media*VLOOKUP(G20,raiting,2,0)*VLOOKUP(H20,raiting,3,0)/ventaja_Local</f>
        <v>1.35909677923203</v>
      </c>
      <c r="M20">
        <f t="shared" si="0"/>
        <v>1.97985245350105</v>
      </c>
    </row>
    <row r="21" spans="1:13">
      <c r="A21" t="s">
        <v>36</v>
      </c>
      <c r="B21">
        <v>0.275714443654</v>
      </c>
      <c r="C21">
        <v>3.33706673676195</v>
      </c>
      <c r="E21">
        <v>15</v>
      </c>
      <c r="F21" t="s">
        <v>40</v>
      </c>
      <c r="G21" t="s">
        <v>28</v>
      </c>
      <c r="H21" t="s">
        <v>38</v>
      </c>
      <c r="I21" s="1">
        <v>1</v>
      </c>
      <c r="J21" s="1">
        <v>1</v>
      </c>
      <c r="K21" s="4">
        <f>media*VLOOKUP(G21,raiting,2,0)*VLOOKUP(H21,raiting,3,0)*ventaja_Local</f>
        <v>7.98007559079262</v>
      </c>
      <c r="L21" s="4">
        <f>media*VLOOKUP(G21,raiting,2,0)*VLOOKUP(H21,raiting,3,0)/ventaja_Local</f>
        <v>7.94968958551479</v>
      </c>
      <c r="M21">
        <f t="shared" si="0"/>
        <v>97.0196405881918</v>
      </c>
    </row>
    <row r="22" spans="1:13">
      <c r="A22" t="s">
        <v>34</v>
      </c>
      <c r="B22">
        <v>4.05947224403938</v>
      </c>
      <c r="C22">
        <v>1.76743609727482</v>
      </c>
      <c r="E22">
        <v>16</v>
      </c>
      <c r="F22" t="s">
        <v>41</v>
      </c>
      <c r="G22" t="s">
        <v>34</v>
      </c>
      <c r="H22" t="s">
        <v>36</v>
      </c>
      <c r="I22" s="1">
        <v>3</v>
      </c>
      <c r="J22" s="1">
        <v>1</v>
      </c>
      <c r="K22" s="4">
        <f>media*VLOOKUP(G22,raiting,2,0)*VLOOKUP(H22,raiting,3,0)*ventaja_Local</f>
        <v>17.7197766165785</v>
      </c>
      <c r="L22" s="4">
        <f>media*VLOOKUP(G22,raiting,2,0)*VLOOKUP(H22,raiting,3,0)/ventaja_Local</f>
        <v>17.6523044203984</v>
      </c>
      <c r="M22">
        <f t="shared" si="0"/>
        <v>493.971066151592</v>
      </c>
    </row>
    <row r="23" spans="1:13">
      <c r="A23" t="s">
        <v>24</v>
      </c>
      <c r="B23">
        <v>2.28254884520227</v>
      </c>
      <c r="C23">
        <v>2.58081242143269</v>
      </c>
      <c r="E23">
        <v>17</v>
      </c>
      <c r="F23" t="s">
        <v>41</v>
      </c>
      <c r="G23" t="s">
        <v>12</v>
      </c>
      <c r="H23" t="s">
        <v>30</v>
      </c>
      <c r="I23" s="1">
        <v>2</v>
      </c>
      <c r="J23" s="1">
        <v>1</v>
      </c>
      <c r="K23" s="4">
        <f>media*VLOOKUP(G23,raiting,2,0)*VLOOKUP(H23,raiting,3,0)*ventaja_Local</f>
        <v>11.6453990140306</v>
      </c>
      <c r="L23" s="4">
        <f>media*VLOOKUP(G23,raiting,2,0)*VLOOKUP(H23,raiting,3,0)/ventaja_Local</f>
        <v>11.6010564320742</v>
      </c>
      <c r="M23">
        <f t="shared" si="0"/>
        <v>205.416119615884</v>
      </c>
    </row>
    <row r="24" spans="1:13">
      <c r="A24" t="s">
        <v>28</v>
      </c>
      <c r="B24">
        <v>1.66461514295702</v>
      </c>
      <c r="C24">
        <v>5.34505362828565</v>
      </c>
      <c r="E24">
        <v>18</v>
      </c>
      <c r="F24" t="s">
        <v>42</v>
      </c>
      <c r="G24" t="s">
        <v>31</v>
      </c>
      <c r="H24" t="s">
        <v>18</v>
      </c>
      <c r="I24" s="1">
        <v>2</v>
      </c>
      <c r="J24" s="1">
        <v>1</v>
      </c>
      <c r="K24" s="4">
        <f>media*VLOOKUP(G24,raiting,2,0)*VLOOKUP(H24,raiting,3,0)*ventaja_Local</f>
        <v>8.52137471533567</v>
      </c>
      <c r="L24" s="4">
        <f>media*VLOOKUP(G24,raiting,2,0)*VLOOKUP(H24,raiting,3,0)/ventaja_Local</f>
        <v>8.48892758696845</v>
      </c>
      <c r="M24">
        <f t="shared" si="0"/>
        <v>98.6123645806765</v>
      </c>
    </row>
    <row r="25" spans="1:13">
      <c r="A25" t="s">
        <v>14</v>
      </c>
      <c r="B25">
        <v>2.10252727971264</v>
      </c>
      <c r="C25">
        <v>4.71782622356792</v>
      </c>
      <c r="E25">
        <v>19</v>
      </c>
      <c r="F25" t="s">
        <v>43</v>
      </c>
      <c r="G25" t="s">
        <v>11</v>
      </c>
      <c r="H25" t="s">
        <v>14</v>
      </c>
      <c r="I25" s="1">
        <v>0</v>
      </c>
      <c r="J25" s="1">
        <v>1</v>
      </c>
      <c r="K25" s="4">
        <f>media*VLOOKUP(G25,raiting,2,0)*VLOOKUP(H25,raiting,3,0)*ventaja_Local</f>
        <v>15.0027786742172</v>
      </c>
      <c r="L25" s="4">
        <f>media*VLOOKUP(G25,raiting,2,0)*VLOOKUP(H25,raiting,3,0)/ventaja_Local</f>
        <v>14.9456520835239</v>
      </c>
      <c r="M25">
        <f t="shared" si="0"/>
        <v>419.564579982241</v>
      </c>
    </row>
    <row r="26" spans="5:13">
      <c r="E26">
        <v>20</v>
      </c>
      <c r="F26" t="s">
        <v>44</v>
      </c>
      <c r="G26" t="s">
        <v>31</v>
      </c>
      <c r="H26" t="s">
        <v>34</v>
      </c>
      <c r="I26" s="1">
        <v>1</v>
      </c>
      <c r="J26" s="1">
        <v>2</v>
      </c>
      <c r="K26" s="4">
        <f>media*VLOOKUP(G26,raiting,2,0)*VLOOKUP(H26,raiting,3,0)*ventaja_Local</f>
        <v>2.23369890691453</v>
      </c>
      <c r="L26" s="4">
        <f>media*VLOOKUP(G26,raiting,2,0)*VLOOKUP(H26,raiting,3,0)/ventaja_Local</f>
        <v>2.22519357560503</v>
      </c>
      <c r="M26">
        <f t="shared" si="0"/>
        <v>1.57272513941588</v>
      </c>
    </row>
    <row r="27" spans="5:13">
      <c r="E27">
        <v>21</v>
      </c>
      <c r="F27" t="s">
        <v>45</v>
      </c>
      <c r="G27" t="s">
        <v>30</v>
      </c>
      <c r="H27" t="s">
        <v>24</v>
      </c>
      <c r="I27" s="1">
        <v>1</v>
      </c>
      <c r="J27" s="1">
        <v>1</v>
      </c>
      <c r="K27" s="4">
        <f>media*VLOOKUP(G27,raiting,2,0)*VLOOKUP(H27,raiting,3,0)*ventaja_Local</f>
        <v>4.42194877943882</v>
      </c>
      <c r="L27" s="4">
        <f>media*VLOOKUP(G27,raiting,2,0)*VLOOKUP(H27,raiting,3,0)/ventaja_Local</f>
        <v>4.40511117465405</v>
      </c>
      <c r="M27">
        <f t="shared" si="0"/>
        <v>23.3045155608567</v>
      </c>
    </row>
    <row r="28" spans="5:13">
      <c r="E28">
        <v>22</v>
      </c>
      <c r="F28" t="s">
        <v>45</v>
      </c>
      <c r="G28" t="s">
        <v>38</v>
      </c>
      <c r="H28" t="s">
        <v>12</v>
      </c>
      <c r="I28" s="1">
        <v>2</v>
      </c>
      <c r="J28" s="1">
        <v>1</v>
      </c>
      <c r="K28" s="4">
        <f>media*VLOOKUP(G28,raiting,2,0)*VLOOKUP(H28,raiting,3,0)*ventaja_Local</f>
        <v>4.67861550777436</v>
      </c>
      <c r="L28" s="4">
        <f>media*VLOOKUP(G28,raiting,2,0)*VLOOKUP(H28,raiting,3,0)/ventaja_Local</f>
        <v>4.66080058435732</v>
      </c>
      <c r="M28">
        <f t="shared" si="0"/>
        <v>20.5764419569202</v>
      </c>
    </row>
    <row r="29" spans="5:13">
      <c r="E29">
        <v>23</v>
      </c>
      <c r="F29" t="s">
        <v>45</v>
      </c>
      <c r="G29" t="s">
        <v>18</v>
      </c>
      <c r="H29" t="s">
        <v>21</v>
      </c>
      <c r="I29" s="1">
        <v>0</v>
      </c>
      <c r="J29" s="1">
        <v>2</v>
      </c>
      <c r="K29" s="4">
        <f>media*VLOOKUP(G29,raiting,2,0)*VLOOKUP(H29,raiting,3,0)*ventaja_Local</f>
        <v>25.7748570247781</v>
      </c>
      <c r="L29" s="4">
        <f>media*VLOOKUP(G29,raiting,2,0)*VLOOKUP(H29,raiting,3,0)/ventaja_Local</f>
        <v>25.6767132249257</v>
      </c>
      <c r="M29">
        <f t="shared" si="0"/>
        <v>1224.93000378312</v>
      </c>
    </row>
    <row r="30" spans="5:13">
      <c r="E30">
        <v>24</v>
      </c>
      <c r="F30" t="s">
        <v>45</v>
      </c>
      <c r="G30" t="s">
        <v>23</v>
      </c>
      <c r="H30" t="s">
        <v>27</v>
      </c>
      <c r="I30" s="1">
        <v>2</v>
      </c>
      <c r="J30" s="1">
        <v>2</v>
      </c>
      <c r="K30" s="4">
        <f>media*VLOOKUP(G30,raiting,2,0)*VLOOKUP(H30,raiting,3,0)*ventaja_Local</f>
        <v>11.146542446845</v>
      </c>
      <c r="L30" s="4">
        <f>media*VLOOKUP(G30,raiting,2,0)*VLOOKUP(H30,raiting,3,0)/ventaja_Local</f>
        <v>11.1040993780086</v>
      </c>
      <c r="M30">
        <f t="shared" si="0"/>
        <v>166.543864216593</v>
      </c>
    </row>
    <row r="31" spans="5:13">
      <c r="E31">
        <v>25</v>
      </c>
      <c r="F31" t="s">
        <v>46</v>
      </c>
      <c r="G31" t="s">
        <v>33</v>
      </c>
      <c r="H31" t="s">
        <v>16</v>
      </c>
      <c r="I31" s="1">
        <v>1</v>
      </c>
      <c r="J31" s="1">
        <v>2</v>
      </c>
      <c r="K31" s="4">
        <f>media*VLOOKUP(G31,raiting,2,0)*VLOOKUP(H31,raiting,3,0)*ventaja_Local</f>
        <v>3.196771608577</v>
      </c>
      <c r="L31" s="4">
        <f>media*VLOOKUP(G31,raiting,2,0)*VLOOKUP(H31,raiting,3,0)/ventaja_Local</f>
        <v>3.18459915258143</v>
      </c>
      <c r="M31">
        <f t="shared" si="0"/>
        <v>6.22908065254662</v>
      </c>
    </row>
    <row r="32" spans="5:13">
      <c r="E32">
        <v>26</v>
      </c>
      <c r="F32" t="s">
        <v>46</v>
      </c>
      <c r="G32" t="s">
        <v>36</v>
      </c>
      <c r="H32" t="s">
        <v>15</v>
      </c>
      <c r="I32" s="1">
        <v>1</v>
      </c>
      <c r="J32" s="1">
        <v>4</v>
      </c>
      <c r="K32" s="4">
        <f>media*VLOOKUP(G32,raiting,2,0)*VLOOKUP(H32,raiting,3,0)*ventaja_Local</f>
        <v>3.10726172853281</v>
      </c>
      <c r="L32" s="4">
        <f>media*VLOOKUP(G32,raiting,2,0)*VLOOKUP(H32,raiting,3,0)/ventaja_Local</f>
        <v>3.09543010235226</v>
      </c>
      <c r="M32">
        <f t="shared" si="0"/>
        <v>5.25879869226953</v>
      </c>
    </row>
    <row r="33" spans="5:13">
      <c r="E33">
        <v>27</v>
      </c>
      <c r="F33" t="s">
        <v>47</v>
      </c>
      <c r="G33" t="s">
        <v>17</v>
      </c>
      <c r="H33" t="s">
        <v>28</v>
      </c>
      <c r="I33" s="1">
        <v>3</v>
      </c>
      <c r="J33" s="1">
        <v>1</v>
      </c>
      <c r="K33" s="4">
        <f>media*VLOOKUP(G33,raiting,2,0)*VLOOKUP(H33,raiting,3,0)*ventaja_Local</f>
        <v>8.85666045799797</v>
      </c>
      <c r="L33" s="4">
        <f>media*VLOOKUP(G33,raiting,2,0)*VLOOKUP(H33,raiting,3,0)/ventaja_Local</f>
        <v>8.82293665070331</v>
      </c>
      <c r="M33">
        <f t="shared" si="0"/>
        <v>95.4988095611941</v>
      </c>
    </row>
    <row r="34" spans="5:13">
      <c r="E34">
        <v>28</v>
      </c>
      <c r="F34" t="s">
        <v>48</v>
      </c>
      <c r="G34" t="s">
        <v>15</v>
      </c>
      <c r="H34" t="s">
        <v>12</v>
      </c>
      <c r="I34" s="1">
        <v>1</v>
      </c>
      <c r="J34" s="1">
        <v>3</v>
      </c>
      <c r="K34" s="4">
        <f>media*VLOOKUP(G34,raiting,2,0)*VLOOKUP(H34,raiting,3,0)*ventaja_Local</f>
        <v>6.97711759995564</v>
      </c>
      <c r="L34" s="4">
        <f>media*VLOOKUP(G34,raiting,2,0)*VLOOKUP(H34,raiting,3,0)/ventaja_Local</f>
        <v>6.9505505919362</v>
      </c>
      <c r="M34">
        <f t="shared" si="0"/>
        <v>51.3327847831469</v>
      </c>
    </row>
    <row r="35" spans="5:13">
      <c r="E35">
        <v>29</v>
      </c>
      <c r="F35" t="s">
        <v>48</v>
      </c>
      <c r="G35" t="s">
        <v>18</v>
      </c>
      <c r="H35" t="s">
        <v>11</v>
      </c>
      <c r="I35" s="1">
        <v>2</v>
      </c>
      <c r="J35" s="1">
        <v>3</v>
      </c>
      <c r="K35" s="4">
        <f>media*VLOOKUP(G35,raiting,2,0)*VLOOKUP(H35,raiting,3,0)*ventaja_Local</f>
        <v>6.72441217332059</v>
      </c>
      <c r="L35" s="4">
        <f>media*VLOOKUP(G35,raiting,2,0)*VLOOKUP(H35,raiting,3,0)/ventaja_Local</f>
        <v>6.69880740035019</v>
      </c>
      <c r="M35">
        <f t="shared" si="0"/>
        <v>36.0012465683051</v>
      </c>
    </row>
    <row r="36" spans="5:13">
      <c r="E36">
        <v>30</v>
      </c>
      <c r="F36" t="s">
        <v>48</v>
      </c>
      <c r="G36" t="s">
        <v>28</v>
      </c>
      <c r="H36" t="s">
        <v>33</v>
      </c>
      <c r="I36" s="1">
        <v>1</v>
      </c>
      <c r="J36" s="1">
        <v>0</v>
      </c>
      <c r="K36" s="4">
        <f>media*VLOOKUP(G36,raiting,2,0)*VLOOKUP(H36,raiting,3,0)*ventaja_Local</f>
        <v>11.7697982530174</v>
      </c>
      <c r="L36" s="4">
        <f>media*VLOOKUP(G36,raiting,2,0)*VLOOKUP(H36,raiting,3,0)/ventaja_Local</f>
        <v>11.7249819918471</v>
      </c>
      <c r="M36">
        <f t="shared" si="0"/>
        <v>253.463757119835</v>
      </c>
    </row>
    <row r="37" spans="5:13">
      <c r="E37">
        <v>31</v>
      </c>
      <c r="F37" t="s">
        <v>49</v>
      </c>
      <c r="G37" t="s">
        <v>24</v>
      </c>
      <c r="H37" t="s">
        <v>17</v>
      </c>
      <c r="I37" s="1">
        <v>0</v>
      </c>
      <c r="J37" s="1">
        <v>2</v>
      </c>
      <c r="K37" s="4">
        <f>media*VLOOKUP(G37,raiting,2,0)*VLOOKUP(H37,raiting,3,0)*ventaja_Local</f>
        <v>7.46659119988905</v>
      </c>
      <c r="L37" s="4">
        <f>media*VLOOKUP(G37,raiting,2,0)*VLOOKUP(H37,raiting,3,0)/ventaja_Local</f>
        <v>7.43816040659318</v>
      </c>
      <c r="M37">
        <f t="shared" si="0"/>
        <v>85.3235727540983</v>
      </c>
    </row>
    <row r="38" spans="5:13">
      <c r="E38">
        <v>32</v>
      </c>
      <c r="F38" t="s">
        <v>49</v>
      </c>
      <c r="G38" t="s">
        <v>21</v>
      </c>
      <c r="H38" t="s">
        <v>36</v>
      </c>
      <c r="I38" s="1">
        <v>2</v>
      </c>
      <c r="J38" s="1">
        <v>1</v>
      </c>
      <c r="K38" s="4">
        <f>media*VLOOKUP(G38,raiting,2,0)*VLOOKUP(H38,raiting,3,0)*ventaja_Local</f>
        <v>12.4121511365049</v>
      </c>
      <c r="L38" s="4">
        <f>media*VLOOKUP(G38,raiting,2,0)*VLOOKUP(H38,raiting,3,0)/ventaja_Local</f>
        <v>12.3648889664099</v>
      </c>
      <c r="M38">
        <f t="shared" si="0"/>
        <v>237.573592508245</v>
      </c>
    </row>
    <row r="39" spans="5:13">
      <c r="E39">
        <v>33</v>
      </c>
      <c r="F39" t="s">
        <v>49</v>
      </c>
      <c r="G39" t="s">
        <v>16</v>
      </c>
      <c r="H39" t="s">
        <v>31</v>
      </c>
      <c r="I39" s="1">
        <v>4</v>
      </c>
      <c r="J39" s="1">
        <v>3</v>
      </c>
      <c r="K39" s="4">
        <f>media*VLOOKUP(G39,raiting,2,0)*VLOOKUP(H39,raiting,3,0)*ventaja_Local</f>
        <v>0.841189501822631</v>
      </c>
      <c r="L39" s="4">
        <f>media*VLOOKUP(G39,raiting,2,0)*VLOOKUP(H39,raiting,3,0)/ventaja_Local</f>
        <v>0.837986475942584</v>
      </c>
      <c r="M39">
        <f t="shared" si="0"/>
        <v>14.6523862416027</v>
      </c>
    </row>
    <row r="40" spans="5:13">
      <c r="E40">
        <v>34</v>
      </c>
      <c r="F40" t="s">
        <v>50</v>
      </c>
      <c r="G40" t="s">
        <v>38</v>
      </c>
      <c r="H40" t="s">
        <v>27</v>
      </c>
      <c r="I40" s="1">
        <v>0</v>
      </c>
      <c r="J40" s="1">
        <v>1</v>
      </c>
      <c r="K40" s="4">
        <f>media*VLOOKUP(G40,raiting,2,0)*VLOOKUP(H40,raiting,3,0)*ventaja_Local</f>
        <v>5.76445472216449</v>
      </c>
      <c r="L40" s="4">
        <f>media*VLOOKUP(G40,raiting,2,0)*VLOOKUP(H40,raiting,3,0)/ventaja_Local</f>
        <v>5.74250521183484</v>
      </c>
      <c r="M40">
        <f t="shared" si="0"/>
        <v>55.7202939281651</v>
      </c>
    </row>
    <row r="41" spans="5:13">
      <c r="E41">
        <v>35</v>
      </c>
      <c r="F41" t="s">
        <v>51</v>
      </c>
      <c r="G41" t="s">
        <v>14</v>
      </c>
      <c r="H41" t="s">
        <v>30</v>
      </c>
      <c r="I41" s="1">
        <v>1</v>
      </c>
      <c r="J41" s="1">
        <v>3</v>
      </c>
      <c r="K41" s="4">
        <f>media*VLOOKUP(G41,raiting,2,0)*VLOOKUP(H41,raiting,3,0)*ventaja_Local</f>
        <v>9.89912392729369</v>
      </c>
      <c r="L41" s="4">
        <f>media*VLOOKUP(G41,raiting,2,0)*VLOOKUP(H41,raiting,3,0)/ventaja_Local</f>
        <v>9.86143069638649</v>
      </c>
      <c r="M41">
        <f t="shared" si="0"/>
        <v>126.273637874646</v>
      </c>
    </row>
    <row r="42" spans="5:13">
      <c r="E42">
        <v>36</v>
      </c>
      <c r="F42" t="s">
        <v>52</v>
      </c>
      <c r="G42" t="s">
        <v>31</v>
      </c>
      <c r="H42" t="s">
        <v>28</v>
      </c>
      <c r="I42" s="1">
        <v>2</v>
      </c>
      <c r="J42" s="1">
        <v>0</v>
      </c>
      <c r="K42" s="4">
        <f>media*VLOOKUP(G42,raiting,2,0)*VLOOKUP(H42,raiting,3,0)*ventaja_Local</f>
        <v>6.75511859541067</v>
      </c>
      <c r="L42" s="4">
        <f>media*VLOOKUP(G42,raiting,2,0)*VLOOKUP(H42,raiting,3,0)/ventaja_Local</f>
        <v>6.72939690055238</v>
      </c>
      <c r="M42">
        <f t="shared" si="0"/>
        <v>67.8959355015843</v>
      </c>
    </row>
    <row r="43" spans="5:13">
      <c r="E43">
        <v>37</v>
      </c>
      <c r="F43" t="s">
        <v>52</v>
      </c>
      <c r="G43" t="s">
        <v>17</v>
      </c>
      <c r="H43" t="s">
        <v>21</v>
      </c>
      <c r="I43" s="1">
        <v>1</v>
      </c>
      <c r="J43" s="1">
        <v>1</v>
      </c>
      <c r="K43" s="4">
        <f>media*VLOOKUP(G43,raiting,2,0)*VLOOKUP(H43,raiting,3,0)*ventaja_Local</f>
        <v>7.454711011339</v>
      </c>
      <c r="L43" s="4">
        <f>media*VLOOKUP(G43,raiting,2,0)*VLOOKUP(H43,raiting,3,0)/ventaja_Local</f>
        <v>7.42632545464119</v>
      </c>
      <c r="M43">
        <f t="shared" si="0"/>
        <v>82.9609530888704</v>
      </c>
    </row>
    <row r="44" spans="5:13">
      <c r="E44">
        <v>38</v>
      </c>
      <c r="F44" t="s">
        <v>53</v>
      </c>
      <c r="G44" t="s">
        <v>11</v>
      </c>
      <c r="H44" t="s">
        <v>34</v>
      </c>
      <c r="I44" s="1">
        <v>0</v>
      </c>
      <c r="J44" s="1">
        <v>1</v>
      </c>
      <c r="K44" s="4">
        <f>media*VLOOKUP(G44,raiting,2,0)*VLOOKUP(H44,raiting,3,0)*ventaja_Local</f>
        <v>5.62048098672506</v>
      </c>
      <c r="L44" s="4">
        <f>media*VLOOKUP(G44,raiting,2,0)*VLOOKUP(H44,raiting,3,0)/ventaja_Local</f>
        <v>5.59907969008526</v>
      </c>
      <c r="M44">
        <f t="shared" si="0"/>
        <v>52.7413405178926</v>
      </c>
    </row>
    <row r="45" spans="5:13">
      <c r="E45">
        <v>39</v>
      </c>
      <c r="F45" t="s">
        <v>53</v>
      </c>
      <c r="G45" t="s">
        <v>27</v>
      </c>
      <c r="H45" t="s">
        <v>15</v>
      </c>
      <c r="I45" s="1">
        <v>1</v>
      </c>
      <c r="J45" s="1">
        <v>2</v>
      </c>
      <c r="K45" s="4">
        <f>media*VLOOKUP(G45,raiting,2,0)*VLOOKUP(H45,raiting,3,0)*ventaja_Local</f>
        <v>2.49149386094092</v>
      </c>
      <c r="L45" s="4">
        <f>media*VLOOKUP(G45,raiting,2,0)*VLOOKUP(H45,raiting,3,0)/ventaja_Local</f>
        <v>2.4820069150158</v>
      </c>
      <c r="M45">
        <f t="shared" si="0"/>
        <v>2.4568846033475</v>
      </c>
    </row>
    <row r="46" spans="5:13">
      <c r="E46">
        <v>40</v>
      </c>
      <c r="F46" t="s">
        <v>53</v>
      </c>
      <c r="G46" t="s">
        <v>36</v>
      </c>
      <c r="H46" t="s">
        <v>18</v>
      </c>
      <c r="I46" s="1">
        <v>2</v>
      </c>
      <c r="J46" s="1">
        <v>3</v>
      </c>
      <c r="K46" s="4">
        <f>media*VLOOKUP(G46,raiting,2,0)*VLOOKUP(H46,raiting,3,0)*ventaja_Local</f>
        <v>2.43171147496739</v>
      </c>
      <c r="L46" s="4">
        <f>media*VLOOKUP(G46,raiting,2,0)*VLOOKUP(H46,raiting,3,0)/ventaja_Local</f>
        <v>2.42245216446691</v>
      </c>
      <c r="M46">
        <f t="shared" si="0"/>
        <v>0.519936299947486</v>
      </c>
    </row>
    <row r="47" spans="5:13">
      <c r="E47">
        <v>41</v>
      </c>
      <c r="F47" t="s">
        <v>54</v>
      </c>
      <c r="G47" t="s">
        <v>33</v>
      </c>
      <c r="H47" t="s">
        <v>38</v>
      </c>
      <c r="I47" s="1">
        <v>2</v>
      </c>
      <c r="J47" s="1">
        <v>1</v>
      </c>
      <c r="K47" s="4">
        <f>media*VLOOKUP(G47,raiting,2,0)*VLOOKUP(H47,raiting,3,0)*ventaja_Local</f>
        <v>7.2598125101317</v>
      </c>
      <c r="L47" s="4">
        <f>media*VLOOKUP(G47,raiting,2,0)*VLOOKUP(H47,raiting,3,0)/ventaja_Local</f>
        <v>7.23216907508661</v>
      </c>
      <c r="M47">
        <f t="shared" si="0"/>
        <v>66.5055590222038</v>
      </c>
    </row>
    <row r="48" spans="5:13">
      <c r="E48">
        <v>42</v>
      </c>
      <c r="F48" t="s">
        <v>55</v>
      </c>
      <c r="G48" t="s">
        <v>12</v>
      </c>
      <c r="H48" t="s">
        <v>24</v>
      </c>
      <c r="I48" s="1">
        <v>2</v>
      </c>
      <c r="J48" s="1">
        <v>2</v>
      </c>
      <c r="K48" s="4">
        <f>media*VLOOKUP(G48,raiting,2,0)*VLOOKUP(H48,raiting,3,0)*ventaja_Local</f>
        <v>8.34986524008822</v>
      </c>
      <c r="L48" s="4">
        <f>media*VLOOKUP(G48,raiting,2,0)*VLOOKUP(H48,raiting,3,0)/ventaja_Local</f>
        <v>8.31807117418398</v>
      </c>
      <c r="M48">
        <f t="shared" si="0"/>
        <v>80.2388119293352</v>
      </c>
    </row>
    <row r="49" spans="5:13">
      <c r="E49">
        <v>43</v>
      </c>
      <c r="F49" t="s">
        <v>56</v>
      </c>
      <c r="G49" t="s">
        <v>17</v>
      </c>
      <c r="H49" t="s">
        <v>23</v>
      </c>
      <c r="I49" s="1">
        <v>1</v>
      </c>
      <c r="J49" s="1">
        <v>0</v>
      </c>
      <c r="K49" s="4">
        <f>media*VLOOKUP(G49,raiting,2,0)*VLOOKUP(H49,raiting,3,0)*ventaja_Local</f>
        <v>13.978213368332</v>
      </c>
      <c r="L49" s="4">
        <f>media*VLOOKUP(G49,raiting,2,0)*VLOOKUP(H49,raiting,3,0)/ventaja_Local</f>
        <v>13.9249880498056</v>
      </c>
      <c r="M49">
        <f t="shared" si="0"/>
        <v>362.339314421183</v>
      </c>
    </row>
    <row r="50" spans="5:13">
      <c r="E50">
        <v>44</v>
      </c>
      <c r="F50" t="s">
        <v>56</v>
      </c>
      <c r="G50" t="s">
        <v>14</v>
      </c>
      <c r="H50" t="s">
        <v>36</v>
      </c>
      <c r="I50" s="1">
        <v>0</v>
      </c>
      <c r="J50" s="1">
        <v>0</v>
      </c>
      <c r="K50" s="4">
        <f>media*VLOOKUP(G50,raiting,2,0)*VLOOKUP(H50,raiting,3,0)*ventaja_Local</f>
        <v>9.17762494409826</v>
      </c>
      <c r="L50" s="4">
        <f>media*VLOOKUP(G50,raiting,2,0)*VLOOKUP(H50,raiting,3,0)/ventaja_Local</f>
        <v>9.14267898941193</v>
      </c>
      <c r="M50">
        <f t="shared" si="0"/>
        <v>167.817378717969</v>
      </c>
    </row>
    <row r="51" spans="5:13">
      <c r="E51">
        <v>45</v>
      </c>
      <c r="F51" t="s">
        <v>56</v>
      </c>
      <c r="G51" t="s">
        <v>28</v>
      </c>
      <c r="H51" t="s">
        <v>15</v>
      </c>
      <c r="I51" s="1">
        <v>1</v>
      </c>
      <c r="J51" s="1">
        <v>1</v>
      </c>
      <c r="K51" s="4">
        <f>media*VLOOKUP(G51,raiting,2,0)*VLOOKUP(H51,raiting,3,0)*ventaja_Local</f>
        <v>18.7599708520801</v>
      </c>
      <c r="L51" s="4">
        <f>media*VLOOKUP(G51,raiting,2,0)*VLOOKUP(H51,raiting,3,0)/ventaja_Local</f>
        <v>18.6885378729262</v>
      </c>
      <c r="M51">
        <f t="shared" si="0"/>
        <v>628.30093674868</v>
      </c>
    </row>
    <row r="52" spans="5:13">
      <c r="E52">
        <v>46</v>
      </c>
      <c r="F52" t="s">
        <v>57</v>
      </c>
      <c r="G52" t="s">
        <v>24</v>
      </c>
      <c r="H52" t="s">
        <v>31</v>
      </c>
      <c r="I52" s="1">
        <v>2</v>
      </c>
      <c r="J52" s="1">
        <v>0</v>
      </c>
      <c r="K52" s="4">
        <f>media*VLOOKUP(G52,raiting,2,0)*VLOOKUP(H52,raiting,3,0)*ventaja_Local</f>
        <v>9.1408580310016</v>
      </c>
      <c r="L52" s="4">
        <f>media*VLOOKUP(G52,raiting,2,0)*VLOOKUP(H52,raiting,3,0)/ventaja_Local</f>
        <v>9.10605207494093</v>
      </c>
      <c r="M52">
        <f t="shared" si="0"/>
        <v>133.912037810456</v>
      </c>
    </row>
    <row r="53" spans="5:13">
      <c r="E53">
        <v>47</v>
      </c>
      <c r="F53" t="s">
        <v>58</v>
      </c>
      <c r="G53" t="s">
        <v>16</v>
      </c>
      <c r="H53" t="s">
        <v>11</v>
      </c>
      <c r="I53" s="1">
        <v>2</v>
      </c>
      <c r="J53" s="1">
        <v>1</v>
      </c>
      <c r="K53" s="4">
        <f>media*VLOOKUP(G53,raiting,2,0)*VLOOKUP(H53,raiting,3,0)*ventaja_Local</f>
        <v>0.322494029843064</v>
      </c>
      <c r="L53" s="4">
        <f>media*VLOOKUP(G53,raiting,2,0)*VLOOKUP(H53,raiting,3,0)/ventaja_Local</f>
        <v>0.321266058355653</v>
      </c>
      <c r="M53">
        <f t="shared" si="0"/>
        <v>3.27470604345223</v>
      </c>
    </row>
    <row r="54" spans="5:13">
      <c r="E54">
        <v>48</v>
      </c>
      <c r="F54" t="s">
        <v>57</v>
      </c>
      <c r="G54" t="s">
        <v>38</v>
      </c>
      <c r="H54" t="s">
        <v>30</v>
      </c>
      <c r="I54" s="1">
        <v>2</v>
      </c>
      <c r="J54" s="1">
        <v>1</v>
      </c>
      <c r="K54" s="4">
        <f>media*VLOOKUP(G54,raiting,2,0)*VLOOKUP(H54,raiting,3,0)*ventaja_Local</f>
        <v>6.46840511692327</v>
      </c>
      <c r="L54" s="4">
        <f>media*VLOOKUP(G54,raiting,2,0)*VLOOKUP(H54,raiting,3,0)/ventaja_Local</f>
        <v>6.44377515072987</v>
      </c>
      <c r="M54">
        <f t="shared" si="0"/>
        <v>49.6013321806501</v>
      </c>
    </row>
    <row r="55" spans="5:13">
      <c r="E55">
        <v>49</v>
      </c>
      <c r="F55" t="s">
        <v>59</v>
      </c>
      <c r="G55" t="s">
        <v>18</v>
      </c>
      <c r="H55" t="s">
        <v>12</v>
      </c>
      <c r="I55" s="1">
        <v>1</v>
      </c>
      <c r="J55" s="1">
        <v>3</v>
      </c>
      <c r="K55" s="4">
        <f>media*VLOOKUP(G55,raiting,2,0)*VLOOKUP(H55,raiting,3,0)*ventaja_Local</f>
        <v>14.91539889182</v>
      </c>
      <c r="L55" s="4">
        <f>media*VLOOKUP(G55,raiting,2,0)*VLOOKUP(H55,raiting,3,0)/ventaja_Local</f>
        <v>14.8586050200964</v>
      </c>
      <c r="M55">
        <f t="shared" si="0"/>
        <v>334.26483934112</v>
      </c>
    </row>
    <row r="56" spans="5:13">
      <c r="E56">
        <v>50</v>
      </c>
      <c r="F56" t="s">
        <v>59</v>
      </c>
      <c r="G56" t="s">
        <v>34</v>
      </c>
      <c r="H56" t="s">
        <v>27</v>
      </c>
      <c r="I56" s="1">
        <v>1</v>
      </c>
      <c r="J56" s="1">
        <v>4</v>
      </c>
      <c r="K56" s="4">
        <f>media*VLOOKUP(G56,raiting,2,0)*VLOOKUP(H56,raiting,3,0)*ventaja_Local</f>
        <v>17.0327871189191</v>
      </c>
      <c r="L56" s="4">
        <f>media*VLOOKUP(G56,raiting,2,0)*VLOOKUP(H56,raiting,3,0)/ventaja_Local</f>
        <v>16.967930796018</v>
      </c>
      <c r="M56">
        <f t="shared" si="0"/>
        <v>425.217491930889</v>
      </c>
    </row>
    <row r="57" spans="5:13">
      <c r="E57">
        <v>51</v>
      </c>
      <c r="F57" t="s">
        <v>59</v>
      </c>
      <c r="G57" t="s">
        <v>21</v>
      </c>
      <c r="H57" t="s">
        <v>33</v>
      </c>
      <c r="I57" s="1">
        <v>0</v>
      </c>
      <c r="J57" s="1">
        <v>0</v>
      </c>
      <c r="K57" s="4">
        <f>media*VLOOKUP(G57,raiting,2,0)*VLOOKUP(H57,raiting,3,0)*ventaja_Local</f>
        <v>20.1054392791585</v>
      </c>
      <c r="L57" s="4">
        <f>media*VLOOKUP(G57,raiting,2,0)*VLOOKUP(H57,raiting,3,0)/ventaja_Local</f>
        <v>20.0288831141073</v>
      </c>
      <c r="M57">
        <f t="shared" si="0"/>
        <v>805.3848474065</v>
      </c>
    </row>
    <row r="58" spans="5:13">
      <c r="E58">
        <v>52</v>
      </c>
      <c r="F58" t="s">
        <v>60</v>
      </c>
      <c r="G58" t="s">
        <v>12</v>
      </c>
      <c r="H58" t="s">
        <v>31</v>
      </c>
      <c r="I58" s="1">
        <v>3</v>
      </c>
      <c r="J58" s="1">
        <v>1</v>
      </c>
      <c r="K58" s="4">
        <f>media*VLOOKUP(G58,raiting,2,0)*VLOOKUP(H58,raiting,3,0)*ventaja_Local</f>
        <v>9.90526583878275</v>
      </c>
      <c r="L58" s="4">
        <f>media*VLOOKUP(G58,raiting,2,0)*VLOOKUP(H58,raiting,3,0)/ventaja_Local</f>
        <v>9.86754922111025</v>
      </c>
      <c r="M58">
        <f t="shared" si="0"/>
        <v>126.316125493073</v>
      </c>
    </row>
    <row r="59" spans="5:13">
      <c r="E59">
        <v>53</v>
      </c>
      <c r="F59" t="s">
        <v>60</v>
      </c>
      <c r="G59" t="s">
        <v>24</v>
      </c>
      <c r="H59" t="s">
        <v>34</v>
      </c>
      <c r="I59" s="1">
        <v>1</v>
      </c>
      <c r="J59" s="1">
        <v>1</v>
      </c>
      <c r="K59" s="4">
        <f>media*VLOOKUP(G59,raiting,2,0)*VLOOKUP(H59,raiting,3,0)*ventaja_Local</f>
        <v>5.27700584026123</v>
      </c>
      <c r="L59" s="4">
        <f>media*VLOOKUP(G59,raiting,2,0)*VLOOKUP(H59,raiting,3,0)/ventaja_Local</f>
        <v>5.2569124056203</v>
      </c>
      <c r="M59">
        <f t="shared" si="0"/>
        <v>36.4140821867527</v>
      </c>
    </row>
    <row r="60" spans="5:13">
      <c r="E60">
        <v>54</v>
      </c>
      <c r="F60" t="s">
        <v>61</v>
      </c>
      <c r="G60" t="s">
        <v>15</v>
      </c>
      <c r="H60" t="s">
        <v>38</v>
      </c>
      <c r="I60" s="1">
        <v>0</v>
      </c>
      <c r="J60" s="1">
        <v>1</v>
      </c>
      <c r="K60" s="4">
        <f>media*VLOOKUP(G60,raiting,2,0)*VLOOKUP(H60,raiting,3,0)*ventaja_Local</f>
        <v>9.82186456650382</v>
      </c>
      <c r="L60" s="4">
        <f>media*VLOOKUP(G60,raiting,2,0)*VLOOKUP(H60,raiting,3,0)/ventaja_Local</f>
        <v>9.78446551869277</v>
      </c>
      <c r="M60">
        <f t="shared" si="0"/>
        <v>173.635858011846</v>
      </c>
    </row>
    <row r="61" spans="5:13">
      <c r="E61">
        <v>55</v>
      </c>
      <c r="F61" t="s">
        <v>61</v>
      </c>
      <c r="G61" t="s">
        <v>14</v>
      </c>
      <c r="H61" t="s">
        <v>16</v>
      </c>
      <c r="I61" s="1">
        <v>2</v>
      </c>
      <c r="J61" s="1">
        <v>3</v>
      </c>
      <c r="K61" s="4">
        <f>media*VLOOKUP(G61,raiting,2,0)*VLOOKUP(H61,raiting,3,0)*ventaja_Local</f>
        <v>4.43834449335698</v>
      </c>
      <c r="L61" s="4">
        <f>media*VLOOKUP(G61,raiting,2,0)*VLOOKUP(H61,raiting,3,0)/ventaja_Local</f>
        <v>4.42144445805461</v>
      </c>
      <c r="M61">
        <f t="shared" si="0"/>
        <v>7.96602821561846</v>
      </c>
    </row>
    <row r="62" spans="5:13">
      <c r="E62">
        <v>56</v>
      </c>
      <c r="F62" t="s">
        <v>61</v>
      </c>
      <c r="G62" t="s">
        <v>28</v>
      </c>
      <c r="H62" t="s">
        <v>21</v>
      </c>
      <c r="I62" s="1">
        <v>2</v>
      </c>
      <c r="J62" s="1">
        <v>0</v>
      </c>
      <c r="K62" s="4">
        <f>media*VLOOKUP(G62,raiting,2,0)*VLOOKUP(H62,raiting,3,0)*ventaja_Local</f>
        <v>9.79603886281797</v>
      </c>
      <c r="L62" s="4">
        <f>media*VLOOKUP(G62,raiting,2,0)*VLOOKUP(H62,raiting,3,0)/ventaja_Local</f>
        <v>9.75873815241732</v>
      </c>
      <c r="M62">
        <f t="shared" si="0"/>
        <v>156.011192278014</v>
      </c>
    </row>
    <row r="63" spans="5:13">
      <c r="E63">
        <v>57</v>
      </c>
      <c r="F63" t="s">
        <v>62</v>
      </c>
      <c r="G63" t="s">
        <v>23</v>
      </c>
      <c r="H63" t="s">
        <v>11</v>
      </c>
      <c r="I63" s="1">
        <v>0</v>
      </c>
      <c r="J63" s="1">
        <v>2</v>
      </c>
      <c r="K63" s="4">
        <f>media*VLOOKUP(G63,raiting,2,0)*VLOOKUP(H63,raiting,3,0)*ventaja_Local</f>
        <v>4.078671714917</v>
      </c>
      <c r="L63" s="4">
        <f>media*VLOOKUP(G63,raiting,2,0)*VLOOKUP(H63,raiting,3,0)/ventaja_Local</f>
        <v>4.06314121788775</v>
      </c>
      <c r="M63">
        <f t="shared" si="0"/>
        <v>20.8921146430113</v>
      </c>
    </row>
    <row r="64" spans="5:13">
      <c r="E64">
        <v>58</v>
      </c>
      <c r="F64" t="s">
        <v>62</v>
      </c>
      <c r="G64" t="s">
        <v>30</v>
      </c>
      <c r="H64" t="s">
        <v>17</v>
      </c>
      <c r="I64" s="1">
        <v>2</v>
      </c>
      <c r="J64" s="1">
        <v>3</v>
      </c>
      <c r="K64" s="4">
        <f>media*VLOOKUP(G64,raiting,2,0)*VLOOKUP(H64,raiting,3,0)*ventaja_Local</f>
        <v>4.28485161927992</v>
      </c>
      <c r="L64" s="4">
        <f>media*VLOOKUP(G64,raiting,2,0)*VLOOKUP(H64,raiting,3,0)/ventaja_Local</f>
        <v>4.2685360440154</v>
      </c>
      <c r="M64">
        <f t="shared" si="0"/>
        <v>6.82973061709231</v>
      </c>
    </row>
    <row r="65" spans="5:13">
      <c r="E65">
        <v>59</v>
      </c>
      <c r="F65" t="s">
        <v>62</v>
      </c>
      <c r="G65" t="s">
        <v>33</v>
      </c>
      <c r="H65" t="s">
        <v>18</v>
      </c>
      <c r="I65" s="1">
        <v>0</v>
      </c>
      <c r="J65" s="1">
        <v>0</v>
      </c>
      <c r="K65" s="4">
        <f>media*VLOOKUP(G65,raiting,2,0)*VLOOKUP(H65,raiting,3,0)*ventaja_Local</f>
        <v>13.3562570012353</v>
      </c>
      <c r="L65" s="4">
        <f>media*VLOOKUP(G65,raiting,2,0)*VLOOKUP(H65,raiting,3,0)/ventaja_Local</f>
        <v>13.3053999271244</v>
      </c>
      <c r="M65">
        <f t="shared" si="0"/>
        <v>355.42326830377</v>
      </c>
    </row>
    <row r="66" spans="5:13">
      <c r="E66">
        <v>60</v>
      </c>
      <c r="F66" t="s">
        <v>63</v>
      </c>
      <c r="G66" t="s">
        <v>27</v>
      </c>
      <c r="H66" t="s">
        <v>36</v>
      </c>
      <c r="I66" s="1">
        <v>1</v>
      </c>
      <c r="J66" s="1">
        <v>0</v>
      </c>
      <c r="K66" s="4">
        <f>media*VLOOKUP(G66,raiting,2,0)*VLOOKUP(H66,raiting,3,0)*ventaja_Local</f>
        <v>0.965006346507</v>
      </c>
      <c r="L66" s="4">
        <f>media*VLOOKUP(G66,raiting,2,0)*VLOOKUP(H66,raiting,3,0)/ventaja_Local</f>
        <v>0.961331859015686</v>
      </c>
      <c r="M66">
        <f t="shared" si="0"/>
        <v>0.925383498943344</v>
      </c>
    </row>
    <row r="67" spans="5:13">
      <c r="E67">
        <v>61</v>
      </c>
      <c r="F67" t="s">
        <v>64</v>
      </c>
      <c r="G67" t="s">
        <v>34</v>
      </c>
      <c r="H67" t="s">
        <v>28</v>
      </c>
      <c r="I67" s="1">
        <v>1</v>
      </c>
      <c r="J67" s="1">
        <v>2</v>
      </c>
      <c r="K67" s="4">
        <f>media*VLOOKUP(G67,raiting,2,0)*VLOOKUP(H67,raiting,3,0)*ventaja_Local</f>
        <v>28.3821582749516</v>
      </c>
      <c r="L67" s="4">
        <f>media*VLOOKUP(G67,raiting,2,0)*VLOOKUP(H67,raiting,3,0)/ventaja_Local</f>
        <v>28.2740865654387</v>
      </c>
      <c r="M67">
        <f t="shared" si="0"/>
        <v>1440.11021664267</v>
      </c>
    </row>
    <row r="68" spans="5:13">
      <c r="E68">
        <v>62</v>
      </c>
      <c r="F68" t="s">
        <v>64</v>
      </c>
      <c r="G68" t="s">
        <v>17</v>
      </c>
      <c r="H68" t="s">
        <v>14</v>
      </c>
      <c r="I68" s="1">
        <v>1</v>
      </c>
      <c r="J68" s="1">
        <v>1</v>
      </c>
      <c r="K68" s="4">
        <f>media*VLOOKUP(G68,raiting,2,0)*VLOOKUP(H68,raiting,3,0)*ventaja_Local</f>
        <v>7.81735560909266</v>
      </c>
      <c r="L68" s="4">
        <f>media*VLOOKUP(G68,raiting,2,0)*VLOOKUP(H68,raiting,3,0)/ventaja_Local</f>
        <v>7.78758919822424</v>
      </c>
      <c r="M68">
        <f t="shared" si="0"/>
        <v>92.5477046246774</v>
      </c>
    </row>
    <row r="69" spans="5:13">
      <c r="E69">
        <v>63</v>
      </c>
      <c r="F69" t="s">
        <v>64</v>
      </c>
      <c r="G69" t="s">
        <v>18</v>
      </c>
      <c r="H69" t="s">
        <v>24</v>
      </c>
      <c r="I69" s="1">
        <v>1</v>
      </c>
      <c r="J69" s="1">
        <v>1</v>
      </c>
      <c r="K69" s="4">
        <f>media*VLOOKUP(G69,raiting,2,0)*VLOOKUP(H69,raiting,3,0)*ventaja_Local</f>
        <v>14.7856295612722</v>
      </c>
      <c r="L69" s="4">
        <f>media*VLOOKUP(G69,raiting,2,0)*VLOOKUP(H69,raiting,3,0)/ventaja_Local</f>
        <v>14.7293298166428</v>
      </c>
      <c r="M69">
        <f t="shared" si="0"/>
        <v>378.538079614779</v>
      </c>
    </row>
    <row r="70" spans="5:13">
      <c r="E70">
        <v>64</v>
      </c>
      <c r="F70" t="s">
        <v>64</v>
      </c>
      <c r="G70" t="s">
        <v>38</v>
      </c>
      <c r="H70" t="s">
        <v>23</v>
      </c>
      <c r="I70" s="1">
        <v>0</v>
      </c>
      <c r="J70" s="1">
        <v>0</v>
      </c>
      <c r="K70" s="4">
        <f>media*VLOOKUP(G70,raiting,2,0)*VLOOKUP(H70,raiting,3,0)*ventaja_Local</f>
        <v>15.1600139718975</v>
      </c>
      <c r="L70" s="4">
        <f>media*VLOOKUP(G70,raiting,2,0)*VLOOKUP(H70,raiting,3,0)/ventaja_Local</f>
        <v>15.1022886710127</v>
      </c>
      <c r="M70">
        <f t="shared" si="0"/>
        <v>457.905146730725</v>
      </c>
    </row>
    <row r="71" spans="5:13">
      <c r="E71">
        <v>65</v>
      </c>
      <c r="F71" t="s">
        <v>64</v>
      </c>
      <c r="G71" t="s">
        <v>31</v>
      </c>
      <c r="H71" t="s">
        <v>15</v>
      </c>
      <c r="I71" s="1">
        <v>0</v>
      </c>
      <c r="J71" s="1">
        <v>0</v>
      </c>
      <c r="K71" s="4">
        <f>media*VLOOKUP(G71,raiting,2,0)*VLOOKUP(H71,raiting,3,0)*ventaja_Local</f>
        <v>10.8886855204747</v>
      </c>
      <c r="L71" s="4">
        <f>media*VLOOKUP(G71,raiting,2,0)*VLOOKUP(H71,raiting,3,0)/ventaja_Local</f>
        <v>10.8472243022282</v>
      </c>
      <c r="M71">
        <f t="shared" ref="M71:M111" si="1">POWER(I71-K71,2)+POWER(J71-L71,2)</f>
        <v>236.225747426645</v>
      </c>
    </row>
    <row r="72" spans="5:13">
      <c r="E72">
        <v>66</v>
      </c>
      <c r="F72" t="s">
        <v>65</v>
      </c>
      <c r="G72" t="s">
        <v>21</v>
      </c>
      <c r="H72" t="s">
        <v>12</v>
      </c>
      <c r="I72" s="1">
        <v>0</v>
      </c>
      <c r="J72" s="1">
        <v>1</v>
      </c>
      <c r="K72" s="4">
        <f>media*VLOOKUP(G72,raiting,2,0)*VLOOKUP(H72,raiting,3,0)*ventaja_Local</f>
        <v>9.68352893661846</v>
      </c>
      <c r="L72" s="4">
        <f>media*VLOOKUP(G72,raiting,2,0)*VLOOKUP(H72,raiting,3,0)/ventaja_Local</f>
        <v>9.64665663409095</v>
      </c>
      <c r="M72">
        <f t="shared" si="1"/>
        <v>168.535403614196</v>
      </c>
    </row>
    <row r="73" spans="5:13">
      <c r="E73">
        <v>67</v>
      </c>
      <c r="F73" t="s">
        <v>65</v>
      </c>
      <c r="G73" t="s">
        <v>16</v>
      </c>
      <c r="H73" t="s">
        <v>27</v>
      </c>
      <c r="I73" s="1">
        <v>2</v>
      </c>
      <c r="J73" s="1">
        <v>2</v>
      </c>
      <c r="K73" s="4">
        <f>media*VLOOKUP(G73,raiting,2,0)*VLOOKUP(H73,raiting,3,0)*ventaja_Local</f>
        <v>0.881339230944444</v>
      </c>
      <c r="L73" s="4">
        <f>media*VLOOKUP(G73,raiting,2,0)*VLOOKUP(H73,raiting,3,0)/ventaja_Local</f>
        <v>0.877983325575084</v>
      </c>
      <c r="M73">
        <f t="shared" si="1"/>
        <v>2.51032333391152</v>
      </c>
    </row>
    <row r="74" spans="5:13">
      <c r="E74">
        <v>68</v>
      </c>
      <c r="F74" t="s">
        <v>65</v>
      </c>
      <c r="G74" t="s">
        <v>11</v>
      </c>
      <c r="H74" t="s">
        <v>30</v>
      </c>
      <c r="I74" s="1">
        <v>2</v>
      </c>
      <c r="J74" s="1">
        <v>2</v>
      </c>
      <c r="K74" s="4">
        <f>media*VLOOKUP(G74,raiting,2,0)*VLOOKUP(H74,raiting,3,0)*ventaja_Local</f>
        <v>11.4461941991449</v>
      </c>
      <c r="L74" s="4">
        <f>media*VLOOKUP(G74,raiting,2,0)*VLOOKUP(H74,raiting,3,0)/ventaja_Local</f>
        <v>11.4026101361384</v>
      </c>
      <c r="M74">
        <f t="shared" si="1"/>
        <v>177.639662220171</v>
      </c>
    </row>
    <row r="75" spans="5:13">
      <c r="E75">
        <v>69</v>
      </c>
      <c r="F75" t="s">
        <v>65</v>
      </c>
      <c r="G75" t="s">
        <v>36</v>
      </c>
      <c r="H75" t="s">
        <v>33</v>
      </c>
      <c r="I75" s="1">
        <v>3</v>
      </c>
      <c r="J75" s="1">
        <v>2</v>
      </c>
      <c r="K75" s="4">
        <f>media*VLOOKUP(G75,raiting,2,0)*VLOOKUP(H75,raiting,3,0)*ventaja_Local</f>
        <v>1.94946164642351</v>
      </c>
      <c r="L75" s="4">
        <f>media*VLOOKUP(G75,raiting,2,0)*VLOOKUP(H75,raiting,3,0)/ventaja_Local</f>
        <v>1.94203861499941</v>
      </c>
      <c r="M75">
        <f t="shared" si="1"/>
        <v>1.10699035448638</v>
      </c>
    </row>
    <row r="76" spans="5:13">
      <c r="E76">
        <v>70</v>
      </c>
      <c r="F76" t="s">
        <v>66</v>
      </c>
      <c r="G76" t="s">
        <v>15</v>
      </c>
      <c r="H76" t="s">
        <v>34</v>
      </c>
      <c r="I76" s="1">
        <v>0</v>
      </c>
      <c r="J76" s="1">
        <v>1</v>
      </c>
      <c r="K76" s="4">
        <f>media*VLOOKUP(G76,raiting,2,0)*VLOOKUP(H76,raiting,3,0)*ventaja_Local</f>
        <v>4.73661703007543</v>
      </c>
      <c r="L76" s="4">
        <f>media*VLOOKUP(G76,raiting,2,0)*VLOOKUP(H76,raiting,3,0)/ventaja_Local</f>
        <v>4.71858125228894</v>
      </c>
      <c r="M76">
        <f t="shared" si="1"/>
        <v>36.2633874194754</v>
      </c>
    </row>
    <row r="77" spans="5:13">
      <c r="E77">
        <v>71</v>
      </c>
      <c r="F77" t="s">
        <v>66</v>
      </c>
      <c r="G77" t="s">
        <v>14</v>
      </c>
      <c r="H77" t="s">
        <v>38</v>
      </c>
      <c r="I77" s="1">
        <v>0</v>
      </c>
      <c r="J77" s="1">
        <v>1</v>
      </c>
      <c r="K77" s="4">
        <f>media*VLOOKUP(G77,raiting,2,0)*VLOOKUP(H77,raiting,3,0)*ventaja_Local</f>
        <v>10.0794028546475</v>
      </c>
      <c r="L77" s="4">
        <f>media*VLOOKUP(G77,raiting,2,0)*VLOOKUP(H77,raiting,3,0)/ventaja_Local</f>
        <v>10.0410231695362</v>
      </c>
      <c r="M77">
        <f t="shared" si="1"/>
        <v>183.334461858368</v>
      </c>
    </row>
    <row r="78" spans="5:13">
      <c r="E78">
        <v>72</v>
      </c>
      <c r="F78" t="s">
        <v>67</v>
      </c>
      <c r="G78" t="s">
        <v>24</v>
      </c>
      <c r="H78" t="s">
        <v>21</v>
      </c>
      <c r="I78" s="1">
        <v>0</v>
      </c>
      <c r="J78" s="1">
        <v>3</v>
      </c>
      <c r="K78" s="4">
        <f>media*VLOOKUP(G78,raiting,2,0)*VLOOKUP(H78,raiting,3,0)*ventaja_Local</f>
        <v>13.4324965674417</v>
      </c>
      <c r="L78" s="4">
        <f>media*VLOOKUP(G78,raiting,2,0)*VLOOKUP(H78,raiting,3,0)/ventaja_Local</f>
        <v>13.3813491933412</v>
      </c>
      <c r="M78">
        <f t="shared" si="1"/>
        <v>288.204375108421</v>
      </c>
    </row>
    <row r="79" spans="5:13">
      <c r="E79">
        <v>73</v>
      </c>
      <c r="F79" t="s">
        <v>67</v>
      </c>
      <c r="G79" t="s">
        <v>23</v>
      </c>
      <c r="H79" t="s">
        <v>18</v>
      </c>
      <c r="I79" s="1">
        <v>2</v>
      </c>
      <c r="J79" s="1">
        <v>1</v>
      </c>
      <c r="K79" s="4">
        <f>media*VLOOKUP(G79,raiting,2,0)*VLOOKUP(H79,raiting,3,0)*ventaja_Local</f>
        <v>23.4302303564329</v>
      </c>
      <c r="L79" s="4">
        <f>media*VLOOKUP(G79,raiting,2,0)*VLOOKUP(H79,raiting,3,0)/ventaja_Local</f>
        <v>23.3410142713004</v>
      </c>
      <c r="M79">
        <f t="shared" si="1"/>
        <v>958.375691800226</v>
      </c>
    </row>
    <row r="80" spans="5:13">
      <c r="E80">
        <v>74</v>
      </c>
      <c r="F80" t="s">
        <v>67</v>
      </c>
      <c r="G80" t="s">
        <v>27</v>
      </c>
      <c r="H80" t="s">
        <v>17</v>
      </c>
      <c r="I80" s="1">
        <v>1</v>
      </c>
      <c r="J80" s="1">
        <v>3</v>
      </c>
      <c r="K80" s="4">
        <f>media*VLOOKUP(G80,raiting,2,0)*VLOOKUP(H80,raiting,3,0)*ventaja_Local</f>
        <v>0.723175654597016</v>
      </c>
      <c r="L80" s="4">
        <f>media*VLOOKUP(G80,raiting,2,0)*VLOOKUP(H80,raiting,3,0)/ventaja_Local</f>
        <v>0.720421994057416</v>
      </c>
      <c r="M80">
        <f t="shared" si="1"/>
        <v>5.27310760338496</v>
      </c>
    </row>
    <row r="81" spans="5:13">
      <c r="E81">
        <v>75</v>
      </c>
      <c r="F81" t="s">
        <v>67</v>
      </c>
      <c r="G81" t="s">
        <v>30</v>
      </c>
      <c r="H81" t="s">
        <v>36</v>
      </c>
      <c r="I81" s="1">
        <v>1</v>
      </c>
      <c r="J81" s="1">
        <v>0</v>
      </c>
      <c r="K81" s="4">
        <f>media*VLOOKUP(G81,raiting,2,0)*VLOOKUP(H81,raiting,3,0)*ventaja_Local</f>
        <v>5.71771046240497</v>
      </c>
      <c r="L81" s="4">
        <f>media*VLOOKUP(G81,raiting,2,0)*VLOOKUP(H81,raiting,3,0)/ventaja_Local</f>
        <v>5.69593894178326</v>
      </c>
      <c r="M81">
        <f t="shared" si="1"/>
        <v>54.7005124356083</v>
      </c>
    </row>
    <row r="82" spans="5:13">
      <c r="E82">
        <v>76</v>
      </c>
      <c r="F82" t="s">
        <v>68</v>
      </c>
      <c r="G82" t="s">
        <v>15</v>
      </c>
      <c r="H82" t="s">
        <v>24</v>
      </c>
      <c r="I82" s="1">
        <v>1</v>
      </c>
      <c r="J82" s="1">
        <v>0</v>
      </c>
      <c r="K82" s="4">
        <f>media*VLOOKUP(G82,raiting,2,0)*VLOOKUP(H82,raiting,3,0)*ventaja_Local</f>
        <v>6.91641416944961</v>
      </c>
      <c r="L82" s="4">
        <f>media*VLOOKUP(G82,raiting,2,0)*VLOOKUP(H82,raiting,3,0)/ventaja_Local</f>
        <v>6.8900783039474</v>
      </c>
      <c r="M82">
        <f t="shared" si="1"/>
        <v>82.4771356589908</v>
      </c>
    </row>
    <row r="83" spans="5:13">
      <c r="E83">
        <v>77</v>
      </c>
      <c r="F83" t="s">
        <v>68</v>
      </c>
      <c r="G83" t="s">
        <v>14</v>
      </c>
      <c r="H83" t="s">
        <v>21</v>
      </c>
      <c r="I83" s="1">
        <v>1</v>
      </c>
      <c r="J83" s="1">
        <v>2</v>
      </c>
      <c r="K83" s="4">
        <f>media*VLOOKUP(G83,raiting,2,0)*VLOOKUP(H83,raiting,3,0)*ventaja_Local</f>
        <v>12.3730935822274</v>
      </c>
      <c r="L83" s="4">
        <f>media*VLOOKUP(G83,raiting,2,0)*VLOOKUP(H83,raiting,3,0)/ventaja_Local</f>
        <v>12.3259801329104</v>
      </c>
      <c r="M83">
        <f t="shared" si="1"/>
        <v>235.97312333536</v>
      </c>
    </row>
    <row r="84" spans="5:13">
      <c r="E84">
        <v>78</v>
      </c>
      <c r="F84" t="s">
        <v>68</v>
      </c>
      <c r="G84" t="s">
        <v>23</v>
      </c>
      <c r="H84" t="s">
        <v>31</v>
      </c>
      <c r="I84" s="1">
        <v>2</v>
      </c>
      <c r="J84" s="1">
        <v>1</v>
      </c>
      <c r="K84" s="4">
        <f>media*VLOOKUP(G84,raiting,2,0)*VLOOKUP(H84,raiting,3,0)*ventaja_Local</f>
        <v>10.638757652781</v>
      </c>
      <c r="L84" s="4">
        <f>media*VLOOKUP(G84,raiting,2,0)*VLOOKUP(H84,raiting,3,0)/ventaja_Local</f>
        <v>10.5982480933778</v>
      </c>
      <c r="M84">
        <f t="shared" si="1"/>
        <v>166.754500245514</v>
      </c>
    </row>
    <row r="85" spans="5:13">
      <c r="E85">
        <v>79</v>
      </c>
      <c r="F85" t="s">
        <v>69</v>
      </c>
      <c r="G85" t="s">
        <v>38</v>
      </c>
      <c r="H85" t="s">
        <v>16</v>
      </c>
      <c r="I85" s="1">
        <v>0</v>
      </c>
      <c r="J85" s="1">
        <v>3</v>
      </c>
      <c r="K85" s="4">
        <f>media*VLOOKUP(G85,raiting,2,0)*VLOOKUP(H85,raiting,3,0)*ventaja_Local</f>
        <v>2.9001566646057</v>
      </c>
      <c r="L85" s="4">
        <f>media*VLOOKUP(G85,raiting,2,0)*VLOOKUP(H85,raiting,3,0)/ventaja_Local</f>
        <v>2.88911363942196</v>
      </c>
      <c r="M85">
        <f t="shared" si="1"/>
        <v>8.42320446421907</v>
      </c>
    </row>
    <row r="86" spans="5:13">
      <c r="E86">
        <v>80</v>
      </c>
      <c r="F86" t="s">
        <v>69</v>
      </c>
      <c r="G86" t="s">
        <v>27</v>
      </c>
      <c r="H86" t="s">
        <v>33</v>
      </c>
      <c r="I86" s="1">
        <v>2</v>
      </c>
      <c r="J86" s="1">
        <v>1</v>
      </c>
      <c r="K86" s="4">
        <f>media*VLOOKUP(G86,raiting,2,0)*VLOOKUP(H86,raiting,3,0)*ventaja_Local</f>
        <v>1.56313569584542</v>
      </c>
      <c r="L86" s="4">
        <f>media*VLOOKUP(G86,raiting,2,0)*VLOOKUP(H86,raiting,3,0)/ventaja_Local</f>
        <v>1.55718369088462</v>
      </c>
      <c r="M86">
        <f t="shared" si="1"/>
        <v>0.501304085632277</v>
      </c>
    </row>
    <row r="87" spans="5:13">
      <c r="E87">
        <v>81</v>
      </c>
      <c r="F87" t="s">
        <v>69</v>
      </c>
      <c r="G87" t="s">
        <v>30</v>
      </c>
      <c r="H87" t="s">
        <v>18</v>
      </c>
      <c r="I87" s="1">
        <v>0</v>
      </c>
      <c r="J87" s="1">
        <v>0</v>
      </c>
      <c r="K87" s="4">
        <f>media*VLOOKUP(G87,raiting,2,0)*VLOOKUP(H87,raiting,3,0)*ventaja_Local</f>
        <v>11.5527671352501</v>
      </c>
      <c r="L87" s="4">
        <f>media*VLOOKUP(G87,raiting,2,0)*VLOOKUP(H87,raiting,3,0)/ventaja_Local</f>
        <v>11.5087772708496</v>
      </c>
      <c r="M87">
        <f t="shared" si="1"/>
        <v>265.918382751339</v>
      </c>
    </row>
    <row r="88" spans="5:13">
      <c r="E88">
        <v>82</v>
      </c>
      <c r="F88" t="s">
        <v>70</v>
      </c>
      <c r="G88" t="s">
        <v>34</v>
      </c>
      <c r="H88" t="s">
        <v>12</v>
      </c>
      <c r="I88" s="1">
        <v>0</v>
      </c>
      <c r="J88" s="1">
        <v>3</v>
      </c>
      <c r="K88" s="4">
        <f>media*VLOOKUP(G88,raiting,2,0)*VLOOKUP(H88,raiting,3,0)*ventaja_Local</f>
        <v>13.8243538714572</v>
      </c>
      <c r="L88" s="4">
        <f>media*VLOOKUP(G88,raiting,2,0)*VLOOKUP(H88,raiting,3,0)/ventaja_Local</f>
        <v>13.7717144089707</v>
      </c>
      <c r="M88">
        <f t="shared" si="1"/>
        <v>307.1425912717</v>
      </c>
    </row>
    <row r="89" spans="5:13">
      <c r="E89">
        <v>83</v>
      </c>
      <c r="F89" t="s">
        <v>70</v>
      </c>
      <c r="G89" t="s">
        <v>11</v>
      </c>
      <c r="H89" t="s">
        <v>17</v>
      </c>
      <c r="I89" s="1">
        <v>2</v>
      </c>
      <c r="J89" s="1">
        <v>1</v>
      </c>
      <c r="K89" s="4">
        <f>media*VLOOKUP(G89,raiting,2,0)*VLOOKUP(H89,raiting,3,0)*ventaja_Local</f>
        <v>7.95258431484843</v>
      </c>
      <c r="L89" s="4">
        <f>media*VLOOKUP(G89,raiting,2,0)*VLOOKUP(H89,raiting,3,0)/ventaja_Local</f>
        <v>7.92230298903715</v>
      </c>
      <c r="M89">
        <f t="shared" si="1"/>
        <v>83.3515386974122</v>
      </c>
    </row>
    <row r="90" spans="5:13">
      <c r="E90">
        <v>84</v>
      </c>
      <c r="F90" t="s">
        <v>70</v>
      </c>
      <c r="G90" t="s">
        <v>36</v>
      </c>
      <c r="H90" t="s">
        <v>28</v>
      </c>
      <c r="I90" s="1">
        <v>4</v>
      </c>
      <c r="J90" s="1">
        <v>0</v>
      </c>
      <c r="K90" s="4">
        <f>media*VLOOKUP(G90,raiting,2,0)*VLOOKUP(H90,raiting,3,0)*ventaja_Local</f>
        <v>1.92768185321829</v>
      </c>
      <c r="L90" s="4">
        <f>media*VLOOKUP(G90,raiting,2,0)*VLOOKUP(H90,raiting,3,0)/ventaja_Local</f>
        <v>1.92034175345364</v>
      </c>
      <c r="M90">
        <f t="shared" si="1"/>
        <v>7.98221495153818</v>
      </c>
    </row>
    <row r="91" spans="5:13">
      <c r="E91">
        <v>85</v>
      </c>
      <c r="F91" t="s">
        <v>71</v>
      </c>
      <c r="G91" t="s">
        <v>23</v>
      </c>
      <c r="H91" t="s">
        <v>14</v>
      </c>
      <c r="I91" s="1">
        <v>3</v>
      </c>
      <c r="J91" s="1">
        <v>0</v>
      </c>
      <c r="K91" s="4">
        <f>media*VLOOKUP(G91,raiting,2,0)*VLOOKUP(H91,raiting,3,0)*ventaja_Local</f>
        <v>16.3941817835459</v>
      </c>
      <c r="L91" s="4">
        <f>media*VLOOKUP(G91,raiting,2,0)*VLOOKUP(H91,raiting,3,0)/ventaja_Local</f>
        <v>16.3317570999032</v>
      </c>
      <c r="M91">
        <f t="shared" si="1"/>
        <v>446.130395620912</v>
      </c>
    </row>
    <row r="92" spans="5:13">
      <c r="E92">
        <v>86</v>
      </c>
      <c r="F92" t="s">
        <v>72</v>
      </c>
      <c r="G92" t="s">
        <v>24</v>
      </c>
      <c r="H92" t="s">
        <v>11</v>
      </c>
      <c r="I92" s="1">
        <v>2</v>
      </c>
      <c r="J92" s="1">
        <v>1</v>
      </c>
      <c r="K92" s="4">
        <f>media*VLOOKUP(G92,raiting,2,0)*VLOOKUP(H92,raiting,3,0)*ventaja_Local</f>
        <v>3.50440909718179</v>
      </c>
      <c r="L92" s="4">
        <f>media*VLOOKUP(G92,raiting,2,0)*VLOOKUP(H92,raiting,3,0)/ventaja_Local</f>
        <v>3.49106523945624</v>
      </c>
      <c r="M92">
        <f t="shared" si="1"/>
        <v>8.46865275891048</v>
      </c>
    </row>
    <row r="93" spans="5:13">
      <c r="E93">
        <v>87</v>
      </c>
      <c r="F93" t="s">
        <v>73</v>
      </c>
      <c r="G93" t="s">
        <v>17</v>
      </c>
      <c r="H93" t="s">
        <v>36</v>
      </c>
      <c r="I93" s="1">
        <v>2</v>
      </c>
      <c r="J93" s="1">
        <v>2</v>
      </c>
      <c r="K93" s="4">
        <f>media*VLOOKUP(G93,raiting,2,0)*VLOOKUP(H93,raiting,3,0)*ventaja_Local</f>
        <v>5.52946126803583</v>
      </c>
      <c r="L93" s="4">
        <f>media*VLOOKUP(G93,raiting,2,0)*VLOOKUP(H93,raiting,3,0)/ventaja_Local</f>
        <v>5.50840655027501</v>
      </c>
      <c r="M93">
        <f t="shared" si="1"/>
        <v>24.7660133645777</v>
      </c>
    </row>
    <row r="94" spans="5:13">
      <c r="E94">
        <v>88</v>
      </c>
      <c r="F94" t="s">
        <v>74</v>
      </c>
      <c r="G94" t="s">
        <v>33</v>
      </c>
      <c r="H94" t="s">
        <v>15</v>
      </c>
      <c r="I94" s="1">
        <v>1</v>
      </c>
      <c r="J94" s="1">
        <v>3</v>
      </c>
      <c r="K94" s="4">
        <f>media*VLOOKUP(G94,raiting,2,0)*VLOOKUP(H94,raiting,3,0)*ventaja_Local</f>
        <v>17.0667394728412</v>
      </c>
      <c r="L94" s="4">
        <f>media*VLOOKUP(G94,raiting,2,0)*VLOOKUP(H94,raiting,3,0)/ventaja_Local</f>
        <v>17.0017538684071</v>
      </c>
      <c r="M94">
        <f t="shared" si="1"/>
        <v>454.189228679607</v>
      </c>
    </row>
    <row r="95" spans="5:13">
      <c r="E95">
        <v>89</v>
      </c>
      <c r="F95" t="s">
        <v>74</v>
      </c>
      <c r="G95" t="s">
        <v>16</v>
      </c>
      <c r="H95" t="s">
        <v>23</v>
      </c>
      <c r="I95" s="1">
        <v>2</v>
      </c>
      <c r="J95" s="1">
        <v>0</v>
      </c>
      <c r="K95" s="4">
        <f>media*VLOOKUP(G95,raiting,2,0)*VLOOKUP(H95,raiting,3,0)*ventaja_Local</f>
        <v>2.31784543362363</v>
      </c>
      <c r="L95" s="4">
        <f>media*VLOOKUP(G95,raiting,2,0)*VLOOKUP(H95,raiting,3,0)/ventaja_Local</f>
        <v>2.30901969472204</v>
      </c>
      <c r="M95">
        <f t="shared" si="1"/>
        <v>5.43259767028968</v>
      </c>
    </row>
    <row r="96" spans="5:13">
      <c r="E96">
        <v>90</v>
      </c>
      <c r="F96" t="s">
        <v>74</v>
      </c>
      <c r="G96" t="s">
        <v>12</v>
      </c>
      <c r="H96" t="s">
        <v>27</v>
      </c>
      <c r="I96" s="1">
        <v>1</v>
      </c>
      <c r="J96" s="1">
        <v>0</v>
      </c>
      <c r="K96" s="4">
        <f>media*VLOOKUP(G96,raiting,2,0)*VLOOKUP(H96,raiting,3,0)*ventaja_Local</f>
        <v>10.3780412828949</v>
      </c>
      <c r="L96" s="4">
        <f>media*VLOOKUP(G96,raiting,2,0)*VLOOKUP(H96,raiting,3,0)/ventaja_Local</f>
        <v>10.3385244620819</v>
      </c>
      <c r="M96">
        <f t="shared" si="1"/>
        <v>194.832746356747</v>
      </c>
    </row>
    <row r="97" spans="5:13">
      <c r="E97">
        <v>91</v>
      </c>
      <c r="F97" t="s">
        <v>75</v>
      </c>
      <c r="G97" t="s">
        <v>18</v>
      </c>
      <c r="H97" t="s">
        <v>34</v>
      </c>
      <c r="I97" s="1">
        <v>3</v>
      </c>
      <c r="J97" s="1">
        <v>0</v>
      </c>
      <c r="K97" s="4">
        <f>media*VLOOKUP(G97,raiting,2,0)*VLOOKUP(H97,raiting,3,0)*ventaja_Local</f>
        <v>10.1257476872415</v>
      </c>
      <c r="L97" s="4">
        <f>media*VLOOKUP(G97,raiting,2,0)*VLOOKUP(H97,raiting,3,0)/ventaja_Local</f>
        <v>10.0871915333347</v>
      </c>
      <c r="M97">
        <f t="shared" si="1"/>
        <v>152.527713132406</v>
      </c>
    </row>
    <row r="98" spans="5:13">
      <c r="E98">
        <v>92</v>
      </c>
      <c r="F98" s="5" t="s">
        <v>76</v>
      </c>
      <c r="G98" s="5" t="s">
        <v>11</v>
      </c>
      <c r="H98" s="5" t="s">
        <v>31</v>
      </c>
      <c r="I98" s="1">
        <v>1</v>
      </c>
      <c r="J98" s="1">
        <v>0</v>
      </c>
      <c r="K98" s="4">
        <f>media*VLOOKUP(G98,raiting,2,0)*VLOOKUP(H98,raiting,3,0)*ventaja_Local</f>
        <v>9.7358275356872</v>
      </c>
      <c r="L98" s="4">
        <f>media*VLOOKUP(G98,raiting,2,0)*VLOOKUP(H98,raiting,3,0)/ventaja_Local</f>
        <v>9.69875609400502</v>
      </c>
      <c r="M98">
        <f t="shared" si="1"/>
        <v>170.38055250427</v>
      </c>
    </row>
    <row r="99" spans="5:13">
      <c r="E99">
        <v>93</v>
      </c>
      <c r="F99" s="5" t="s">
        <v>77</v>
      </c>
      <c r="G99" s="5" t="s">
        <v>27</v>
      </c>
      <c r="H99" s="5" t="s">
        <v>21</v>
      </c>
      <c r="I99" s="1">
        <v>1</v>
      </c>
      <c r="J99" s="1">
        <v>0</v>
      </c>
      <c r="K99" s="4">
        <f>media*VLOOKUP(G99,raiting,2,0)*VLOOKUP(H99,raiting,3,0)*ventaja_Local</f>
        <v>1.30100259113907</v>
      </c>
      <c r="L99" s="4">
        <f>media*VLOOKUP(G99,raiting,2,0)*VLOOKUP(H99,raiting,3,0)/ventaja_Local</f>
        <v>1.2960487193178</v>
      </c>
      <c r="M99">
        <f t="shared" si="1"/>
        <v>1.77034484271775</v>
      </c>
    </row>
    <row r="100" spans="5:13">
      <c r="E100">
        <v>94</v>
      </c>
      <c r="F100" s="5" t="s">
        <v>77</v>
      </c>
      <c r="G100" s="5" t="s">
        <v>15</v>
      </c>
      <c r="H100" s="5" t="s">
        <v>18</v>
      </c>
      <c r="I100" s="1">
        <v>0</v>
      </c>
      <c r="J100" s="1">
        <v>1</v>
      </c>
      <c r="K100" s="4">
        <f>media*VLOOKUP(G100,raiting,2,0)*VLOOKUP(H100,raiting,3,0)*ventaja_Local</f>
        <v>18.0697982487116</v>
      </c>
      <c r="L100" s="4">
        <f>media*VLOOKUP(G100,raiting,2,0)*VLOOKUP(H100,raiting,3,0)/ventaja_Local</f>
        <v>18.0009932632565</v>
      </c>
      <c r="M100">
        <f t="shared" si="1"/>
        <v>615.551380686432</v>
      </c>
    </row>
    <row r="101" spans="5:13">
      <c r="E101">
        <v>95</v>
      </c>
      <c r="F101" s="5" t="s">
        <v>77</v>
      </c>
      <c r="G101" s="5" t="s">
        <v>14</v>
      </c>
      <c r="H101" s="5" t="s">
        <v>33</v>
      </c>
      <c r="I101" s="1">
        <v>0</v>
      </c>
      <c r="J101" s="1">
        <v>1</v>
      </c>
      <c r="K101" s="4">
        <f>media*VLOOKUP(G101,raiting,2,0)*VLOOKUP(H101,raiting,3,0)*ventaja_Local</f>
        <v>14.866092026367</v>
      </c>
      <c r="L101" s="4">
        <f>media*VLOOKUP(G101,raiting,2,0)*VLOOKUP(H101,raiting,3,0)/ventaja_Local</f>
        <v>14.8094859020723</v>
      </c>
      <c r="M101">
        <f t="shared" si="1"/>
        <v>411.702593015946</v>
      </c>
    </row>
    <row r="102" spans="5:13">
      <c r="E102">
        <v>96</v>
      </c>
      <c r="F102" s="5" t="s">
        <v>78</v>
      </c>
      <c r="G102" s="5" t="s">
        <v>34</v>
      </c>
      <c r="H102" s="5" t="s">
        <v>17</v>
      </c>
      <c r="I102" s="1">
        <v>2</v>
      </c>
      <c r="J102" s="1">
        <v>1</v>
      </c>
      <c r="K102" s="4">
        <f>media*VLOOKUP(G102,raiting,2,0)*VLOOKUP(H102,raiting,3,0)*ventaja_Local</f>
        <v>13.2791987331392</v>
      </c>
      <c r="L102" s="4">
        <f>media*VLOOKUP(G102,raiting,2,0)*VLOOKUP(H102,raiting,3,0)/ventaja_Local</f>
        <v>13.2286350764169</v>
      </c>
      <c r="M102">
        <f t="shared" si="1"/>
        <v>276.759839893823</v>
      </c>
    </row>
    <row r="103" spans="5:13">
      <c r="E103">
        <v>97</v>
      </c>
      <c r="F103" s="5" t="s">
        <v>78</v>
      </c>
      <c r="G103" s="5" t="s">
        <v>38</v>
      </c>
      <c r="H103" s="5" t="s">
        <v>24</v>
      </c>
      <c r="I103" s="1">
        <v>1</v>
      </c>
      <c r="J103" s="1">
        <v>1</v>
      </c>
      <c r="K103" s="4">
        <f>media*VLOOKUP(G103,raiting,2,0)*VLOOKUP(H103,raiting,3,0)*ventaja_Local</f>
        <v>4.63790987148949</v>
      </c>
      <c r="L103" s="4">
        <f>media*VLOOKUP(G103,raiting,2,0)*VLOOKUP(H103,raiting,3,0)/ventaja_Local</f>
        <v>4.62024994430837</v>
      </c>
      <c r="M103">
        <f t="shared" si="1"/>
        <v>26.3405978923454</v>
      </c>
    </row>
    <row r="104" spans="5:13">
      <c r="E104">
        <v>98</v>
      </c>
      <c r="F104" s="5" t="s">
        <v>78</v>
      </c>
      <c r="G104" s="5" t="s">
        <v>16</v>
      </c>
      <c r="H104" s="5" t="s">
        <v>28</v>
      </c>
      <c r="I104" s="1">
        <v>2</v>
      </c>
      <c r="J104" s="1">
        <v>0</v>
      </c>
      <c r="K104" s="4">
        <f>media*VLOOKUP(G104,raiting,2,0)*VLOOKUP(H104,raiting,3,0)*ventaja_Local</f>
        <v>1.46859755669727</v>
      </c>
      <c r="L104" s="4">
        <f>media*VLOOKUP(G104,raiting,2,0)*VLOOKUP(H104,raiting,3,0)/ventaja_Local</f>
        <v>1.46300552782473</v>
      </c>
      <c r="M104">
        <f t="shared" si="1"/>
        <v>2.42277373119381</v>
      </c>
    </row>
    <row r="105" spans="5:13">
      <c r="E105">
        <v>99</v>
      </c>
      <c r="F105" s="5" t="s">
        <v>78</v>
      </c>
      <c r="G105" s="5" t="s">
        <v>36</v>
      </c>
      <c r="H105" s="5" t="s">
        <v>12</v>
      </c>
      <c r="I105" s="1">
        <v>3</v>
      </c>
      <c r="J105" s="1">
        <v>1</v>
      </c>
      <c r="K105" s="4">
        <f>media*VLOOKUP(G105,raiting,2,0)*VLOOKUP(H105,raiting,3,0)*ventaja_Local</f>
        <v>0.938933390206438</v>
      </c>
      <c r="L105" s="4">
        <f>media*VLOOKUP(G105,raiting,2,0)*VLOOKUP(H105,raiting,3,0)/ventaja_Local</f>
        <v>0.93535818159773</v>
      </c>
      <c r="M105">
        <f t="shared" si="1"/>
        <v>4.25217413469228</v>
      </c>
    </row>
    <row r="106" spans="5:13">
      <c r="E106">
        <v>100</v>
      </c>
      <c r="F106" s="5" t="s">
        <v>79</v>
      </c>
      <c r="G106" s="5" t="s">
        <v>30</v>
      </c>
      <c r="H106" s="5" t="s">
        <v>23</v>
      </c>
      <c r="I106" s="1">
        <v>1</v>
      </c>
      <c r="J106" s="1">
        <v>3</v>
      </c>
      <c r="K106" s="4">
        <f>media*VLOOKUP(G106,raiting,2,0)*VLOOKUP(H106,raiting,3,0)*ventaja_Local</f>
        <v>14.454098319461</v>
      </c>
      <c r="L106" s="4">
        <f>media*VLOOKUP(G106,raiting,2,0)*VLOOKUP(H106,raiting,3,0)/ventaja_Local</f>
        <v>14.3990609576184</v>
      </c>
      <c r="M106">
        <f t="shared" si="1"/>
        <v>310.951352305222</v>
      </c>
    </row>
    <row r="107" spans="7:13">
      <c r="G107" t="s">
        <v>15</v>
      </c>
      <c r="H107" t="s">
        <v>34</v>
      </c>
      <c r="K107" s="4">
        <f>media*VLOOKUP(G107,raiting,2,0)*VLOOKUP(H107,raiting,3,0)*ventaja_Local</f>
        <v>4.73661703007543</v>
      </c>
      <c r="L107" s="4">
        <f>media*VLOOKUP(G107,raiting,2,0)*VLOOKUP(H107,raiting,3,0)/ventaja_Local</f>
        <v>4.71858125228894</v>
      </c>
      <c r="M107">
        <f t="shared" si="1"/>
        <v>44.7005499240532</v>
      </c>
    </row>
    <row r="108" spans="7:13">
      <c r="G108" t="s">
        <v>31</v>
      </c>
      <c r="H108" t="s">
        <v>17</v>
      </c>
      <c r="K108" s="4">
        <f>media*VLOOKUP(G108,raiting,2,0)*VLOOKUP(H108,raiting,3,0)*ventaja_Local</f>
        <v>3.16052646262453</v>
      </c>
      <c r="L108" s="4">
        <f>media*VLOOKUP(G108,raiting,2,0)*VLOOKUP(H108,raiting,3,0)/ventaja_Local</f>
        <v>3.14849201850412</v>
      </c>
      <c r="M108">
        <f t="shared" si="1"/>
        <v>19.9019295115341</v>
      </c>
    </row>
    <row r="109" spans="7:13">
      <c r="G109" t="s">
        <v>30</v>
      </c>
      <c r="H109" t="s">
        <v>14</v>
      </c>
      <c r="K109" s="4">
        <f>media*VLOOKUP(G109,raiting,2,0)*VLOOKUP(H109,raiting,3,0)*ventaja_Local</f>
        <v>8.08349562240927</v>
      </c>
      <c r="L109" s="4">
        <f>media*VLOOKUP(G109,raiting,2,0)*VLOOKUP(H109,raiting,3,0)/ventaja_Local</f>
        <v>8.05271582115911</v>
      </c>
      <c r="M109">
        <f t="shared" si="1"/>
        <v>130.189133573856</v>
      </c>
    </row>
    <row r="110" spans="7:13">
      <c r="G110" t="s">
        <v>16</v>
      </c>
      <c r="H110" t="s">
        <v>27</v>
      </c>
      <c r="K110" s="4">
        <f>media*VLOOKUP(G110,raiting,2,0)*VLOOKUP(H110,raiting,3,0)*ventaja_Local</f>
        <v>0.881339230944444</v>
      </c>
      <c r="L110" s="4">
        <f>media*VLOOKUP(G110,raiting,2,0)*VLOOKUP(H110,raiting,3,0)/ventaja_Local</f>
        <v>0.877983325575084</v>
      </c>
      <c r="M110">
        <f t="shared" si="1"/>
        <v>1.54761355998963</v>
      </c>
    </row>
    <row r="111" spans="7:13">
      <c r="G111" t="s">
        <v>18</v>
      </c>
      <c r="H111" t="s">
        <v>21</v>
      </c>
      <c r="K111" s="4">
        <f>media*VLOOKUP(G111,raiting,2,0)*VLOOKUP(H111,raiting,3,0)*ventaja_Local</f>
        <v>25.7748570247781</v>
      </c>
      <c r="L111" s="4">
        <f>media*VLOOKUP(G111,raiting,2,0)*VLOOKUP(H111,raiting,3,0)/ventaja_Local</f>
        <v>25.6767132249257</v>
      </c>
      <c r="M111">
        <f t="shared" si="1"/>
        <v>1323.63685668283</v>
      </c>
    </row>
    <row r="112" spans="11:12">
      <c r="K112" s="4"/>
      <c r="L112" s="4"/>
    </row>
    <row r="113" spans="11:12">
      <c r="K113" s="4"/>
      <c r="L113" s="4"/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chyno</cp:lastModifiedBy>
  <cp:revision>19</cp:revision>
  <dcterms:created xsi:type="dcterms:W3CDTF">2022-06-21T06:04:00Z</dcterms:created>
  <dcterms:modified xsi:type="dcterms:W3CDTF">2024-02-18T11:10:27Z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