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R29\Documents\GitHub\data-wrangling\"/>
    </mc:Choice>
  </mc:AlternateContent>
  <xr:revisionPtr revIDLastSave="0" documentId="13_ncr:1_{6565C21F-D6CB-48EB-ADA8-BD91D0401810}" xr6:coauthVersionLast="34" xr6:coauthVersionMax="34" xr10:uidLastSave="{00000000-0000-0000-0000-000000000000}"/>
  <bookViews>
    <workbookView xWindow="0" yWindow="0" windowWidth="24000" windowHeight="11505" activeTab="1" xr2:uid="{46607128-50EE-4F7C-8DA4-5EF31434DE3B}"/>
  </bookViews>
  <sheets>
    <sheet name="Sheet1" sheetId="1" r:id="rId1"/>
    <sheet name="Lab1" sheetId="2" r:id="rId2"/>
    <sheet name="Lab2" sheetId="3" r:id="rId3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" i="3" l="1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O18" i="3" l="1"/>
  <c r="O17" i="3"/>
  <c r="O16" i="3"/>
  <c r="O15" i="3"/>
  <c r="O14" i="3"/>
  <c r="O13" i="3"/>
  <c r="O12" i="3"/>
  <c r="O11" i="3"/>
  <c r="O10" i="3"/>
  <c r="O9" i="3"/>
  <c r="O8" i="3"/>
  <c r="O7" i="3"/>
  <c r="O6" i="3"/>
  <c r="O5" i="3"/>
  <c r="O4" i="3"/>
  <c r="O3" i="3"/>
  <c r="O2" i="3"/>
  <c r="H5" i="2" l="1"/>
  <c r="H6" i="2"/>
  <c r="C3" i="1" s="1"/>
  <c r="O3" i="1" s="1"/>
  <c r="Q3" i="1" s="1"/>
  <c r="H7" i="2"/>
  <c r="C4" i="1" s="1"/>
  <c r="O4" i="1" s="1"/>
  <c r="Q4" i="1" s="1"/>
  <c r="H9" i="2"/>
  <c r="C6" i="1" s="1"/>
  <c r="O6" i="1" s="1"/>
  <c r="Q6" i="1" s="1"/>
  <c r="H10" i="2"/>
  <c r="C7" i="1" s="1"/>
  <c r="O7" i="1" s="1"/>
  <c r="Q7" i="1" s="1"/>
  <c r="H11" i="2"/>
  <c r="C8" i="1" s="1"/>
  <c r="O8" i="1" s="1"/>
  <c r="Q8" i="1" s="1"/>
  <c r="H12" i="2"/>
  <c r="C9" i="1" s="1"/>
  <c r="O9" i="1" s="1"/>
  <c r="Q9" i="1" s="1"/>
  <c r="H13" i="2"/>
  <c r="C10" i="1" s="1"/>
  <c r="O10" i="1" s="1"/>
  <c r="Q10" i="1" s="1"/>
  <c r="H14" i="2"/>
  <c r="C11" i="1" s="1"/>
  <c r="O11" i="1" s="1"/>
  <c r="Q11" i="1" s="1"/>
  <c r="H15" i="2"/>
  <c r="H16" i="2"/>
  <c r="H17" i="2"/>
  <c r="H18" i="2"/>
  <c r="H19" i="2"/>
  <c r="H20" i="2"/>
  <c r="H21" i="2"/>
  <c r="C18" i="1"/>
  <c r="O18" i="1" s="1"/>
  <c r="Q18" i="1" s="1"/>
  <c r="O17" i="1"/>
  <c r="Q17" i="1" s="1"/>
  <c r="C12" i="1"/>
  <c r="O12" i="1" s="1"/>
  <c r="Q12" i="1" s="1"/>
  <c r="C13" i="1"/>
  <c r="O13" i="1" s="1"/>
  <c r="Q13" i="1" s="1"/>
  <c r="C14" i="1"/>
  <c r="O14" i="1" s="1"/>
  <c r="Q14" i="1" s="1"/>
  <c r="C15" i="1"/>
  <c r="O15" i="1" s="1"/>
  <c r="Q15" i="1" s="1"/>
  <c r="C16" i="1"/>
  <c r="O16" i="1" s="1"/>
  <c r="Q16" i="1" s="1"/>
  <c r="C17" i="1"/>
  <c r="C2" i="1" l="1"/>
  <c r="O2" i="1" l="1"/>
  <c r="Q2" i="1" s="1"/>
</calcChain>
</file>

<file path=xl/sharedStrings.xml><?xml version="1.0" encoding="utf-8"?>
<sst xmlns="http://schemas.openxmlformats.org/spreadsheetml/2006/main" count="181" uniqueCount="49">
  <si>
    <t>Carné</t>
  </si>
  <si>
    <t>Lab1</t>
  </si>
  <si>
    <t>Lab2</t>
  </si>
  <si>
    <t>Lab3</t>
  </si>
  <si>
    <t>Lab4</t>
  </si>
  <si>
    <t>Lab5</t>
  </si>
  <si>
    <t>Lab6</t>
  </si>
  <si>
    <t>Lab7</t>
  </si>
  <si>
    <t>Lab8</t>
  </si>
  <si>
    <t>Lab9</t>
  </si>
  <si>
    <t>Lab10</t>
  </si>
  <si>
    <t>Lab11</t>
  </si>
  <si>
    <t>Lab12</t>
  </si>
  <si>
    <t>Proyecto Final</t>
  </si>
  <si>
    <t>Zona/60</t>
  </si>
  <si>
    <t>Nota Final</t>
  </si>
  <si>
    <t>Lab1 - Importar y juntar archivos CSV y Excel</t>
  </si>
  <si>
    <t>Preparación de data</t>
  </si>
  <si>
    <t>Entendimiento y comprensión de data</t>
  </si>
  <si>
    <t>Modelo / Cálculos</t>
  </si>
  <si>
    <t>Análisis</t>
  </si>
  <si>
    <t>Resultado</t>
  </si>
  <si>
    <t>Total</t>
  </si>
  <si>
    <t>Nombre</t>
  </si>
  <si>
    <t>Marcos Salvador Amaya Malin</t>
  </si>
  <si>
    <t>Julio Esteban Berdúo Aragón</t>
  </si>
  <si>
    <t>Rodrigo José Cano Cruz</t>
  </si>
  <si>
    <t>Juan José Cartagena Pineda</t>
  </si>
  <si>
    <t>Paula María Cintron Maegli</t>
  </si>
  <si>
    <t>Carlos Eduardo Cujcuj Yos</t>
  </si>
  <si>
    <t>Joaquín Antonio Figueroa Carrillo</t>
  </si>
  <si>
    <t>Juan Carlos López Rodríguez</t>
  </si>
  <si>
    <t>Ricardo Javier Mendoza Villatoro</t>
  </si>
  <si>
    <t>Carlos Francisco Morales Hernández</t>
  </si>
  <si>
    <t>Nathalia María Morales Rojas</t>
  </si>
  <si>
    <t>Hanna Paola Prera González</t>
  </si>
  <si>
    <t>Geordie Josue Quiroa Bulnes</t>
  </si>
  <si>
    <t>Luis Angel Tórtola Tejeda</t>
  </si>
  <si>
    <t>5 pts</t>
  </si>
  <si>
    <t>40 pts</t>
  </si>
  <si>
    <t>María Fernanda González Dávila</t>
  </si>
  <si>
    <t>Yuri Alexander Kaffaty Espinoza</t>
  </si>
  <si>
    <t>x</t>
  </si>
  <si>
    <t>Marcos Rodrigo Cardona Arriola</t>
  </si>
  <si>
    <t>Count</t>
  </si>
  <si>
    <t>Puntos</t>
  </si>
  <si>
    <t>Nota</t>
  </si>
  <si>
    <t>Agosto queda con 9 columnas, se tiene que correr el código 2 veces pero no se especifica.</t>
  </si>
  <si>
    <t>No se tiene información de Enero y el resultado no es correcto.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</si>
</sst>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.0_);_(* \(#,##0.0\);_(* &quot;-&quot;??_);_(@_)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24"/>
      <color theme="1"/>
      <name val="Calibri Light"/>
      <family val="2"/>
      <scheme val="major"/>
    </font>
    <font>
      <sz val="14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0000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30">
    <xf numFmtId="0" fontId="0" fillId="0" borderId="0" xfId="0"/>
    <xf numFmtId="0" fontId="1" fillId="0" borderId="1" xfId="0" applyFont="1" applyBorder="1"/>
    <xf numFmtId="0" fontId="1" fillId="0" borderId="3" xfId="0" applyFont="1" applyBorder="1"/>
    <xf numFmtId="0" fontId="0" fillId="0" borderId="2" xfId="0" applyBorder="1"/>
    <xf numFmtId="0" fontId="1" fillId="0" borderId="5" xfId="0" applyFont="1" applyBorder="1"/>
    <xf numFmtId="0" fontId="0" fillId="0" borderId="4" xfId="0" applyBorder="1"/>
    <xf numFmtId="0" fontId="0" fillId="0" borderId="0" xfId="0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9" fontId="3" fillId="2" borderId="6" xfId="0" applyNumberFormat="1" applyFont="1" applyFill="1" applyBorder="1" applyAlignment="1">
      <alignment horizontal="center" vertical="center" wrapText="1"/>
    </xf>
    <xf numFmtId="0" fontId="2" fillId="5" borderId="6" xfId="0" applyFont="1" applyFill="1" applyBorder="1"/>
    <xf numFmtId="0" fontId="2" fillId="5" borderId="6" xfId="0" applyFont="1" applyFill="1" applyBorder="1" applyAlignment="1">
      <alignment horizontal="left"/>
    </xf>
    <xf numFmtId="0" fontId="2" fillId="5" borderId="6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164" fontId="2" fillId="6" borderId="6" xfId="1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6" fillId="8" borderId="6" xfId="0" applyFont="1" applyFill="1" applyBorder="1"/>
    <xf numFmtId="0" fontId="6" fillId="8" borderId="6" xfId="0" applyFont="1" applyFill="1" applyBorder="1" applyAlignment="1">
      <alignment horizontal="center"/>
    </xf>
    <xf numFmtId="164" fontId="6" fillId="8" borderId="6" xfId="1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4" xfId="0" applyFill="1" applyBorder="1"/>
    <xf numFmtId="0" fontId="3" fillId="4" borderId="6" xfId="0" applyFont="1" applyFill="1" applyBorder="1" applyAlignment="1">
      <alignment horizontal="center" vertical="center" wrapText="1"/>
    </xf>
    <xf numFmtId="0" fontId="3" fillId="7" borderId="6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1" fillId="0" borderId="8" xfId="0" applyFont="1" applyBorder="1" applyAlignment="1">
      <alignment horizontal="center"/>
    </xf>
    <xf numFmtId="0" fontId="0" fillId="0" borderId="7" xfId="0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6D9A2-0FCC-4F0F-B565-A95C3C6EE056}">
  <dimension ref="A1:Q19"/>
  <sheetViews>
    <sheetView zoomScale="145" zoomScaleNormal="145" workbookViewId="0"/>
  </sheetViews>
  <sheetFormatPr defaultRowHeight="15" x14ac:dyDescent="0.25"/>
  <cols>
    <col min="1" max="1" width="33.42578125" bestFit="1" customWidth="1"/>
    <col min="2" max="2" width="9.5703125" bestFit="1" customWidth="1"/>
    <col min="3" max="11" width="5.140625" bestFit="1" customWidth="1"/>
    <col min="12" max="14" width="6" bestFit="1" customWidth="1"/>
    <col min="15" max="15" width="8.140625" bestFit="1" customWidth="1"/>
    <col min="16" max="16" width="13.7109375" bestFit="1" customWidth="1"/>
    <col min="17" max="17" width="10" bestFit="1" customWidth="1"/>
  </cols>
  <sheetData>
    <row r="1" spans="1:17" x14ac:dyDescent="0.25">
      <c r="A1" s="1" t="s">
        <v>23</v>
      </c>
      <c r="B1" s="4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2" t="s">
        <v>14</v>
      </c>
      <c r="P1" s="4" t="s">
        <v>13</v>
      </c>
      <c r="Q1" s="2" t="s">
        <v>15</v>
      </c>
    </row>
    <row r="2" spans="1:17" x14ac:dyDescent="0.25">
      <c r="A2" t="s">
        <v>24</v>
      </c>
      <c r="B2" s="5">
        <v>20150205</v>
      </c>
      <c r="C2">
        <f>+'Lab1'!H5</f>
        <v>4.6500000000000004</v>
      </c>
      <c r="O2" s="3">
        <f>+SUM(C2:N2)</f>
        <v>4.6500000000000004</v>
      </c>
      <c r="P2" s="5"/>
      <c r="Q2" s="3">
        <f>+O2+P2</f>
        <v>4.6500000000000004</v>
      </c>
    </row>
    <row r="3" spans="1:17" x14ac:dyDescent="0.25">
      <c r="A3" t="s">
        <v>25</v>
      </c>
      <c r="B3" s="5">
        <v>20150195</v>
      </c>
      <c r="C3">
        <f>+'Lab1'!H6</f>
        <v>5</v>
      </c>
      <c r="O3" s="3">
        <f t="shared" ref="O3:O18" si="0">+SUM(C3:N3)</f>
        <v>5</v>
      </c>
      <c r="P3" s="5"/>
      <c r="Q3" s="3">
        <f t="shared" ref="Q3:Q18" si="1">+O3+P3</f>
        <v>5</v>
      </c>
    </row>
    <row r="4" spans="1:17" x14ac:dyDescent="0.25">
      <c r="A4" t="s">
        <v>26</v>
      </c>
      <c r="B4" s="5">
        <v>20150025</v>
      </c>
      <c r="C4">
        <f>+'Lab1'!H7</f>
        <v>5</v>
      </c>
      <c r="O4" s="3">
        <f t="shared" si="0"/>
        <v>5</v>
      </c>
      <c r="P4" s="5"/>
      <c r="Q4" s="3">
        <f t="shared" si="1"/>
        <v>5</v>
      </c>
    </row>
    <row r="5" spans="1:17" x14ac:dyDescent="0.25">
      <c r="A5" t="s">
        <v>43</v>
      </c>
      <c r="B5" s="5">
        <v>20160281</v>
      </c>
      <c r="O5" s="3"/>
      <c r="P5" s="5"/>
      <c r="Q5" s="3"/>
    </row>
    <row r="6" spans="1:17" x14ac:dyDescent="0.25">
      <c r="A6" t="s">
        <v>27</v>
      </c>
      <c r="B6" s="5">
        <v>20130002</v>
      </c>
      <c r="C6">
        <f>+'Lab1'!H9</f>
        <v>5</v>
      </c>
      <c r="O6" s="3">
        <f t="shared" si="0"/>
        <v>5</v>
      </c>
      <c r="P6" s="5"/>
      <c r="Q6" s="3">
        <f t="shared" si="1"/>
        <v>5</v>
      </c>
    </row>
    <row r="7" spans="1:17" x14ac:dyDescent="0.25">
      <c r="A7" t="s">
        <v>28</v>
      </c>
      <c r="B7" s="5">
        <v>20160090</v>
      </c>
      <c r="C7">
        <f>+'Lab1'!H10</f>
        <v>5</v>
      </c>
      <c r="O7" s="3">
        <f t="shared" si="0"/>
        <v>5</v>
      </c>
      <c r="P7" s="5"/>
      <c r="Q7" s="3">
        <f t="shared" si="1"/>
        <v>5</v>
      </c>
    </row>
    <row r="8" spans="1:17" x14ac:dyDescent="0.25">
      <c r="A8" t="s">
        <v>29</v>
      </c>
      <c r="B8" s="5">
        <v>20160825</v>
      </c>
      <c r="C8">
        <f>+'Lab1'!H11</f>
        <v>5</v>
      </c>
      <c r="O8" s="3">
        <f t="shared" si="0"/>
        <v>5</v>
      </c>
      <c r="P8" s="5"/>
      <c r="Q8" s="3">
        <f t="shared" si="1"/>
        <v>5</v>
      </c>
    </row>
    <row r="9" spans="1:17" x14ac:dyDescent="0.25">
      <c r="A9" t="s">
        <v>30</v>
      </c>
      <c r="B9" s="5">
        <v>20160165</v>
      </c>
      <c r="C9">
        <f>+'Lab1'!H12</f>
        <v>4.6500000000000004</v>
      </c>
      <c r="O9" s="3">
        <f t="shared" si="0"/>
        <v>4.6500000000000004</v>
      </c>
      <c r="P9" s="5"/>
      <c r="Q9" s="3">
        <f t="shared" si="1"/>
        <v>4.6500000000000004</v>
      </c>
    </row>
    <row r="10" spans="1:17" x14ac:dyDescent="0.25">
      <c r="A10" t="s">
        <v>40</v>
      </c>
      <c r="B10" s="5">
        <v>20180190</v>
      </c>
      <c r="C10">
        <f>+'Lab1'!H13</f>
        <v>4.8250000000000002</v>
      </c>
      <c r="O10" s="3">
        <f t="shared" si="0"/>
        <v>4.8250000000000002</v>
      </c>
      <c r="P10" s="5"/>
      <c r="Q10" s="3">
        <f t="shared" si="1"/>
        <v>4.8250000000000002</v>
      </c>
    </row>
    <row r="11" spans="1:17" x14ac:dyDescent="0.25">
      <c r="A11" t="s">
        <v>41</v>
      </c>
      <c r="B11" s="5">
        <v>20160198</v>
      </c>
      <c r="C11">
        <f>+'Lab1'!H14</f>
        <v>3.8</v>
      </c>
      <c r="O11" s="3">
        <f t="shared" si="0"/>
        <v>3.8</v>
      </c>
      <c r="P11" s="5"/>
      <c r="Q11" s="3">
        <f t="shared" si="1"/>
        <v>3.8</v>
      </c>
    </row>
    <row r="12" spans="1:17" x14ac:dyDescent="0.25">
      <c r="A12" t="s">
        <v>31</v>
      </c>
      <c r="B12" s="5">
        <v>20150147</v>
      </c>
      <c r="C12">
        <f>+'Lab1'!H15</f>
        <v>0</v>
      </c>
      <c r="O12" s="3">
        <f t="shared" si="0"/>
        <v>0</v>
      </c>
      <c r="P12" s="5"/>
      <c r="Q12" s="3">
        <f t="shared" si="1"/>
        <v>0</v>
      </c>
    </row>
    <row r="13" spans="1:17" x14ac:dyDescent="0.25">
      <c r="A13" t="s">
        <v>32</v>
      </c>
      <c r="B13" s="5">
        <v>20160580</v>
      </c>
      <c r="C13">
        <f>+'Lab1'!H16</f>
        <v>0</v>
      </c>
      <c r="O13" s="3">
        <f t="shared" si="0"/>
        <v>0</v>
      </c>
      <c r="P13" s="5"/>
      <c r="Q13" s="3">
        <f t="shared" si="1"/>
        <v>0</v>
      </c>
    </row>
    <row r="14" spans="1:17" x14ac:dyDescent="0.25">
      <c r="A14" t="s">
        <v>33</v>
      </c>
      <c r="B14" s="5">
        <v>20150462</v>
      </c>
      <c r="C14">
        <f>+'Lab1'!H17</f>
        <v>0</v>
      </c>
      <c r="O14" s="3">
        <f t="shared" si="0"/>
        <v>0</v>
      </c>
      <c r="P14" s="5"/>
      <c r="Q14" s="3">
        <f t="shared" si="1"/>
        <v>0</v>
      </c>
    </row>
    <row r="15" spans="1:17" x14ac:dyDescent="0.25">
      <c r="A15" t="s">
        <v>34</v>
      </c>
      <c r="B15" s="5">
        <v>20160295</v>
      </c>
      <c r="C15">
        <f>+'Lab1'!H18</f>
        <v>0</v>
      </c>
      <c r="O15" s="3">
        <f t="shared" si="0"/>
        <v>0</v>
      </c>
      <c r="P15" s="5"/>
      <c r="Q15" s="3">
        <f t="shared" si="1"/>
        <v>0</v>
      </c>
    </row>
    <row r="16" spans="1:17" x14ac:dyDescent="0.25">
      <c r="A16" t="s">
        <v>35</v>
      </c>
      <c r="B16" s="5">
        <v>20150066</v>
      </c>
      <c r="C16">
        <f>+'Lab1'!H19</f>
        <v>0</v>
      </c>
      <c r="O16" s="3">
        <f t="shared" si="0"/>
        <v>0</v>
      </c>
      <c r="P16" s="5"/>
      <c r="Q16" s="3">
        <f t="shared" si="1"/>
        <v>0</v>
      </c>
    </row>
    <row r="17" spans="1:17" x14ac:dyDescent="0.25">
      <c r="A17" t="s">
        <v>36</v>
      </c>
      <c r="B17" s="5">
        <v>20170481</v>
      </c>
      <c r="C17">
        <f>+'Lab1'!H20</f>
        <v>0</v>
      </c>
      <c r="O17" s="3">
        <f t="shared" si="0"/>
        <v>0</v>
      </c>
      <c r="P17" s="5"/>
      <c r="Q17" s="3">
        <f t="shared" si="1"/>
        <v>0</v>
      </c>
    </row>
    <row r="18" spans="1:17" x14ac:dyDescent="0.25">
      <c r="A18" t="s">
        <v>37</v>
      </c>
      <c r="B18" s="5">
        <v>20160582</v>
      </c>
      <c r="C18">
        <f>+'Lab1'!H21</f>
        <v>0</v>
      </c>
      <c r="O18" s="3">
        <f t="shared" si="0"/>
        <v>0</v>
      </c>
      <c r="P18" s="5"/>
      <c r="Q18" s="3">
        <f t="shared" si="1"/>
        <v>0</v>
      </c>
    </row>
    <row r="19" spans="1:17" x14ac:dyDescent="0.25">
      <c r="C19" t="s">
        <v>38</v>
      </c>
      <c r="D19" t="s">
        <v>38</v>
      </c>
      <c r="E19" t="s">
        <v>38</v>
      </c>
      <c r="F19" t="s">
        <v>38</v>
      </c>
      <c r="G19" t="s">
        <v>38</v>
      </c>
      <c r="H19" t="s">
        <v>38</v>
      </c>
      <c r="I19" t="s">
        <v>38</v>
      </c>
      <c r="J19" t="s">
        <v>38</v>
      </c>
      <c r="K19" t="s">
        <v>38</v>
      </c>
      <c r="L19" t="s">
        <v>38</v>
      </c>
      <c r="M19" t="s">
        <v>38</v>
      </c>
      <c r="N19" t="s">
        <v>38</v>
      </c>
      <c r="P19" t="s">
        <v>39</v>
      </c>
    </row>
  </sheetData>
  <pageMargins left="0.7" right="0.7" top="0.75" bottom="0.75" header="0.3" footer="0.3"/>
  <ignoredErrors>
    <ignoredError sqref="O2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968EC-A746-48BC-94A7-AED601EBA8E2}">
  <dimension ref="A1:I22"/>
  <sheetViews>
    <sheetView tabSelected="1" topLeftCell="A3" workbookViewId="0">
      <selection activeCell="I14" sqref="I14"/>
    </sheetView>
  </sheetViews>
  <sheetFormatPr defaultRowHeight="15" x14ac:dyDescent="0.25"/>
  <cols>
    <col min="1" max="1" width="42.42578125" bestFit="1" customWidth="1"/>
    <col min="2" max="2" width="12.7109375" bestFit="1" customWidth="1"/>
    <col min="3" max="3" width="20.28515625" bestFit="1" customWidth="1"/>
    <col min="4" max="4" width="15" bestFit="1" customWidth="1"/>
    <col min="5" max="5" width="11.85546875" bestFit="1" customWidth="1"/>
    <col min="6" max="6" width="10.140625" bestFit="1" customWidth="1"/>
    <col min="7" max="7" width="12.7109375" bestFit="1" customWidth="1"/>
    <col min="8" max="8" width="9.140625" style="14" customWidth="1"/>
  </cols>
  <sheetData>
    <row r="1" spans="1:9" ht="31.5" x14ac:dyDescent="0.5">
      <c r="A1" s="27" t="s">
        <v>16</v>
      </c>
      <c r="B1" s="27"/>
      <c r="C1" s="27"/>
      <c r="D1" s="27"/>
      <c r="E1" s="27"/>
      <c r="F1" s="27"/>
      <c r="G1" s="27"/>
      <c r="H1" s="27"/>
    </row>
    <row r="2" spans="1:9" ht="15.75" thickBot="1" x14ac:dyDescent="0.3"/>
    <row r="3" spans="1:9" s="6" customFormat="1" ht="57.75" thickTop="1" thickBot="1" x14ac:dyDescent="0.3">
      <c r="A3" s="25" t="s">
        <v>23</v>
      </c>
      <c r="B3" s="25" t="s">
        <v>0</v>
      </c>
      <c r="C3" s="7" t="s">
        <v>18</v>
      </c>
      <c r="D3" s="7" t="s">
        <v>17</v>
      </c>
      <c r="E3" s="7" t="s">
        <v>19</v>
      </c>
      <c r="F3" s="7" t="s">
        <v>20</v>
      </c>
      <c r="G3" s="7" t="s">
        <v>21</v>
      </c>
      <c r="H3" s="26" t="s">
        <v>22</v>
      </c>
    </row>
    <row r="4" spans="1:9" s="6" customFormat="1" ht="20.25" thickTop="1" thickBot="1" x14ac:dyDescent="0.3">
      <c r="A4" s="25"/>
      <c r="B4" s="25"/>
      <c r="C4" s="8">
        <v>0.1</v>
      </c>
      <c r="D4" s="8">
        <v>0.7</v>
      </c>
      <c r="E4" s="8">
        <v>0.1</v>
      </c>
      <c r="F4" s="8">
        <v>0</v>
      </c>
      <c r="G4" s="8">
        <v>0.1</v>
      </c>
      <c r="H4" s="26"/>
    </row>
    <row r="5" spans="1:9" ht="20.25" thickTop="1" thickBot="1" x14ac:dyDescent="0.35">
      <c r="A5" s="9" t="s">
        <v>24</v>
      </c>
      <c r="B5" s="11">
        <v>20150205</v>
      </c>
      <c r="C5" s="12">
        <v>100</v>
      </c>
      <c r="D5" s="12">
        <v>90</v>
      </c>
      <c r="E5" s="12">
        <v>100</v>
      </c>
      <c r="F5" s="12"/>
      <c r="G5" s="12">
        <v>100</v>
      </c>
      <c r="H5" s="13">
        <f>+SUMPRODUCT($C$4:$G$4,$C5:$G5)/100*5</f>
        <v>4.6500000000000004</v>
      </c>
    </row>
    <row r="6" spans="1:9" ht="20.25" thickTop="1" thickBot="1" x14ac:dyDescent="0.35">
      <c r="A6" s="15" t="s">
        <v>25</v>
      </c>
      <c r="B6" s="16">
        <v>20150195</v>
      </c>
      <c r="C6" s="16">
        <v>100</v>
      </c>
      <c r="D6" s="16">
        <v>100</v>
      </c>
      <c r="E6" s="16">
        <v>100</v>
      </c>
      <c r="F6" s="16"/>
      <c r="G6" s="16">
        <v>100</v>
      </c>
      <c r="H6" s="17">
        <f t="shared" ref="H6:H21" si="0">+SUMPRODUCT($C$4:$G$4,$C6:$G6)/100*5</f>
        <v>5</v>
      </c>
    </row>
    <row r="7" spans="1:9" ht="20.25" thickTop="1" thickBot="1" x14ac:dyDescent="0.35">
      <c r="A7" s="10" t="s">
        <v>26</v>
      </c>
      <c r="B7" s="11">
        <v>20150025</v>
      </c>
      <c r="C7" s="12">
        <v>100</v>
      </c>
      <c r="D7" s="12">
        <v>100</v>
      </c>
      <c r="E7" s="12">
        <v>100</v>
      </c>
      <c r="F7" s="12"/>
      <c r="G7" s="12">
        <v>100</v>
      </c>
      <c r="H7" s="13">
        <f t="shared" si="0"/>
        <v>5</v>
      </c>
    </row>
    <row r="8" spans="1:9" ht="20.25" thickTop="1" thickBot="1" x14ac:dyDescent="0.35">
      <c r="A8" s="10" t="s">
        <v>43</v>
      </c>
      <c r="B8" s="11">
        <v>20160281</v>
      </c>
      <c r="C8" s="12"/>
      <c r="D8" s="12"/>
      <c r="E8" s="12"/>
      <c r="F8" s="12"/>
      <c r="G8" s="12"/>
      <c r="H8" s="13"/>
    </row>
    <row r="9" spans="1:9" ht="20.25" thickTop="1" thickBot="1" x14ac:dyDescent="0.35">
      <c r="A9" s="9" t="s">
        <v>27</v>
      </c>
      <c r="B9" s="11">
        <v>20130002</v>
      </c>
      <c r="C9" s="12">
        <v>100</v>
      </c>
      <c r="D9" s="12">
        <v>100</v>
      </c>
      <c r="E9" s="12">
        <v>100</v>
      </c>
      <c r="F9" s="12"/>
      <c r="G9" s="12">
        <v>100</v>
      </c>
      <c r="H9" s="13">
        <f t="shared" si="0"/>
        <v>5</v>
      </c>
    </row>
    <row r="10" spans="1:9" ht="20.25" thickTop="1" thickBot="1" x14ac:dyDescent="0.35">
      <c r="A10" s="15" t="s">
        <v>28</v>
      </c>
      <c r="B10" s="16">
        <v>20160090</v>
      </c>
      <c r="C10" s="16">
        <v>100</v>
      </c>
      <c r="D10" s="16">
        <v>100</v>
      </c>
      <c r="E10" s="16">
        <v>100</v>
      </c>
      <c r="F10" s="16"/>
      <c r="G10" s="16">
        <v>100</v>
      </c>
      <c r="H10" s="17">
        <f t="shared" si="0"/>
        <v>5</v>
      </c>
    </row>
    <row r="11" spans="1:9" ht="20.25" thickTop="1" thickBot="1" x14ac:dyDescent="0.35">
      <c r="A11" s="9" t="s">
        <v>29</v>
      </c>
      <c r="B11" s="11">
        <v>20160825</v>
      </c>
      <c r="C11" s="12">
        <v>100</v>
      </c>
      <c r="D11" s="12">
        <v>100</v>
      </c>
      <c r="E11" s="12">
        <v>100</v>
      </c>
      <c r="F11" s="12"/>
      <c r="G11" s="12">
        <v>100</v>
      </c>
      <c r="H11" s="13">
        <f t="shared" si="0"/>
        <v>5</v>
      </c>
    </row>
    <row r="12" spans="1:9" ht="20.25" thickTop="1" thickBot="1" x14ac:dyDescent="0.35">
      <c r="A12" s="9" t="s">
        <v>30</v>
      </c>
      <c r="B12" s="11">
        <v>20160165</v>
      </c>
      <c r="C12" s="12">
        <v>100</v>
      </c>
      <c r="D12" s="12">
        <v>90</v>
      </c>
      <c r="E12" s="12">
        <v>100</v>
      </c>
      <c r="F12" s="12"/>
      <c r="G12" s="12">
        <v>100</v>
      </c>
      <c r="H12" s="13">
        <f t="shared" si="0"/>
        <v>4.6500000000000004</v>
      </c>
    </row>
    <row r="13" spans="1:9" ht="20.25" thickTop="1" thickBot="1" x14ac:dyDescent="0.35">
      <c r="A13" s="9" t="s">
        <v>40</v>
      </c>
      <c r="B13" s="11">
        <v>20180190</v>
      </c>
      <c r="C13" s="12">
        <v>100</v>
      </c>
      <c r="D13" s="12">
        <v>95</v>
      </c>
      <c r="E13" s="12">
        <v>100</v>
      </c>
      <c r="F13" s="12"/>
      <c r="G13" s="12">
        <v>100</v>
      </c>
      <c r="H13" s="13">
        <f t="shared" si="0"/>
        <v>4.8250000000000002</v>
      </c>
      <c r="I13" t="s">
        <v>47</v>
      </c>
    </row>
    <row r="14" spans="1:9" ht="20.25" thickTop="1" thickBot="1" x14ac:dyDescent="0.35">
      <c r="A14" s="9" t="s">
        <v>41</v>
      </c>
      <c r="B14" s="11">
        <v>20160198</v>
      </c>
      <c r="C14" s="12">
        <v>100</v>
      </c>
      <c r="D14" s="12">
        <v>80</v>
      </c>
      <c r="E14" s="12">
        <v>100</v>
      </c>
      <c r="F14" s="12"/>
      <c r="G14" s="12">
        <v>0</v>
      </c>
      <c r="H14" s="13">
        <f t="shared" si="0"/>
        <v>3.8</v>
      </c>
      <c r="I14" t="s">
        <v>48</v>
      </c>
    </row>
    <row r="15" spans="1:9" ht="20.25" thickTop="1" thickBot="1" x14ac:dyDescent="0.35">
      <c r="A15" s="9" t="s">
        <v>31</v>
      </c>
      <c r="B15" s="11">
        <v>20150147</v>
      </c>
      <c r="C15" s="12"/>
      <c r="D15" s="12"/>
      <c r="E15" s="12"/>
      <c r="F15" s="12"/>
      <c r="G15" s="12"/>
      <c r="H15" s="13">
        <f t="shared" si="0"/>
        <v>0</v>
      </c>
    </row>
    <row r="16" spans="1:9" ht="20.25" thickTop="1" thickBot="1" x14ac:dyDescent="0.35">
      <c r="A16" s="9" t="s">
        <v>32</v>
      </c>
      <c r="B16" s="11">
        <v>20160580</v>
      </c>
      <c r="C16" s="12"/>
      <c r="D16" s="12"/>
      <c r="E16" s="12"/>
      <c r="F16" s="12"/>
      <c r="G16" s="12"/>
      <c r="H16" s="13">
        <f t="shared" si="0"/>
        <v>0</v>
      </c>
    </row>
    <row r="17" spans="1:8" ht="20.25" thickTop="1" thickBot="1" x14ac:dyDescent="0.35">
      <c r="A17" s="9" t="s">
        <v>33</v>
      </c>
      <c r="B17" s="11">
        <v>20150462</v>
      </c>
      <c r="C17" s="12"/>
      <c r="D17" s="12"/>
      <c r="E17" s="12"/>
      <c r="F17" s="12"/>
      <c r="G17" s="12"/>
      <c r="H17" s="13">
        <f t="shared" si="0"/>
        <v>0</v>
      </c>
    </row>
    <row r="18" spans="1:8" ht="20.25" thickTop="1" thickBot="1" x14ac:dyDescent="0.35">
      <c r="A18" s="9" t="s">
        <v>34</v>
      </c>
      <c r="B18" s="11">
        <v>20160295</v>
      </c>
      <c r="C18" s="12"/>
      <c r="D18" s="12"/>
      <c r="E18" s="12"/>
      <c r="F18" s="12"/>
      <c r="G18" s="12"/>
      <c r="H18" s="13">
        <f t="shared" si="0"/>
        <v>0</v>
      </c>
    </row>
    <row r="19" spans="1:8" ht="20.25" thickTop="1" thickBot="1" x14ac:dyDescent="0.35">
      <c r="A19" s="9" t="s">
        <v>35</v>
      </c>
      <c r="B19" s="11">
        <v>20150066</v>
      </c>
      <c r="C19" s="12"/>
      <c r="D19" s="12"/>
      <c r="E19" s="12"/>
      <c r="F19" s="12"/>
      <c r="G19" s="12"/>
      <c r="H19" s="13">
        <f t="shared" si="0"/>
        <v>0</v>
      </c>
    </row>
    <row r="20" spans="1:8" ht="20.25" thickTop="1" thickBot="1" x14ac:dyDescent="0.35">
      <c r="A20" s="9" t="s">
        <v>36</v>
      </c>
      <c r="B20" s="11">
        <v>20170481</v>
      </c>
      <c r="C20" s="12"/>
      <c r="D20" s="12"/>
      <c r="E20" s="12"/>
      <c r="F20" s="12"/>
      <c r="G20" s="12"/>
      <c r="H20" s="13">
        <f t="shared" si="0"/>
        <v>0</v>
      </c>
    </row>
    <row r="21" spans="1:8" ht="20.25" thickTop="1" thickBot="1" x14ac:dyDescent="0.35">
      <c r="A21" s="9" t="s">
        <v>37</v>
      </c>
      <c r="B21" s="11">
        <v>20160582</v>
      </c>
      <c r="C21" s="12"/>
      <c r="D21" s="12"/>
      <c r="E21" s="12"/>
      <c r="F21" s="12"/>
      <c r="G21" s="12"/>
      <c r="H21" s="13">
        <f t="shared" si="0"/>
        <v>0</v>
      </c>
    </row>
    <row r="22" spans="1:8" ht="15.75" thickTop="1" x14ac:dyDescent="0.25"/>
  </sheetData>
  <mergeCells count="4">
    <mergeCell ref="B3:B4"/>
    <mergeCell ref="H3:H4"/>
    <mergeCell ref="A3:A4"/>
    <mergeCell ref="A1:H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F16A8D-487F-4CA4-BB33-7FB9D98961B9}">
  <dimension ref="A1:Q18"/>
  <sheetViews>
    <sheetView workbookViewId="0"/>
  </sheetViews>
  <sheetFormatPr defaultRowHeight="15" x14ac:dyDescent="0.25"/>
  <cols>
    <col min="1" max="1" width="33.28515625" bestFit="1" customWidth="1"/>
    <col min="2" max="2" width="9" bestFit="1" customWidth="1"/>
    <col min="15" max="16" width="9.140625" style="14"/>
  </cols>
  <sheetData>
    <row r="1" spans="1:17" s="21" customFormat="1" x14ac:dyDescent="0.25">
      <c r="A1" s="22" t="s">
        <v>23</v>
      </c>
      <c r="B1" s="19" t="s">
        <v>0</v>
      </c>
      <c r="C1" s="18">
        <v>1</v>
      </c>
      <c r="D1" s="20">
        <v>2</v>
      </c>
      <c r="E1" s="20">
        <v>3</v>
      </c>
      <c r="F1" s="20">
        <v>4</v>
      </c>
      <c r="G1" s="20">
        <v>5</v>
      </c>
      <c r="H1" s="20">
        <v>6</v>
      </c>
      <c r="I1" s="20">
        <v>7</v>
      </c>
      <c r="J1" s="20">
        <v>8</v>
      </c>
      <c r="K1" s="20">
        <v>9</v>
      </c>
      <c r="L1" s="20">
        <v>10</v>
      </c>
      <c r="M1" s="20">
        <v>11</v>
      </c>
      <c r="N1" s="20">
        <v>12</v>
      </c>
      <c r="O1" s="20" t="s">
        <v>44</v>
      </c>
      <c r="P1" s="28" t="s">
        <v>45</v>
      </c>
      <c r="Q1" s="18" t="s">
        <v>46</v>
      </c>
    </row>
    <row r="2" spans="1:17" x14ac:dyDescent="0.25">
      <c r="A2" t="s">
        <v>24</v>
      </c>
      <c r="B2" s="5">
        <v>20150205</v>
      </c>
      <c r="C2" s="14"/>
      <c r="D2" s="23"/>
      <c r="E2" s="23" t="s">
        <v>42</v>
      </c>
      <c r="F2" s="23"/>
      <c r="G2" s="23" t="s">
        <v>42</v>
      </c>
      <c r="H2" s="23"/>
      <c r="I2" s="23"/>
      <c r="J2" s="23"/>
      <c r="K2" s="23"/>
      <c r="L2" s="23"/>
      <c r="M2" s="23"/>
      <c r="N2" s="23"/>
      <c r="O2" s="23">
        <f t="shared" ref="O2:O18" si="0">+COUNTIFS($C2:$N2,"x")</f>
        <v>2</v>
      </c>
      <c r="P2" s="29"/>
      <c r="Q2" s="14">
        <f>+ROUNDUP(O2/MAX($O$2:$O$18)*100,0)</f>
        <v>19</v>
      </c>
    </row>
    <row r="3" spans="1:17" x14ac:dyDescent="0.25">
      <c r="A3" t="s">
        <v>25</v>
      </c>
      <c r="B3" s="5">
        <v>20150195</v>
      </c>
      <c r="C3" s="14"/>
      <c r="D3" s="23"/>
      <c r="E3" s="23"/>
      <c r="F3" s="23"/>
      <c r="G3" s="23"/>
      <c r="H3" s="23"/>
      <c r="I3" s="23" t="s">
        <v>42</v>
      </c>
      <c r="J3" s="23" t="s">
        <v>42</v>
      </c>
      <c r="K3" s="23" t="s">
        <v>42</v>
      </c>
      <c r="L3" s="23" t="s">
        <v>42</v>
      </c>
      <c r="M3" s="23"/>
      <c r="N3" s="23" t="s">
        <v>42</v>
      </c>
      <c r="O3" s="23">
        <f t="shared" si="0"/>
        <v>5</v>
      </c>
      <c r="P3" s="29"/>
      <c r="Q3" s="14">
        <f t="shared" ref="Q3:Q18" si="1">+ROUNDUP(O3/MAX($O$2:$O$18)*100,0)</f>
        <v>46</v>
      </c>
    </row>
    <row r="4" spans="1:17" x14ac:dyDescent="0.25">
      <c r="A4" t="s">
        <v>26</v>
      </c>
      <c r="B4" s="5">
        <v>20150025</v>
      </c>
      <c r="C4" s="14"/>
      <c r="D4" s="23" t="s">
        <v>42</v>
      </c>
      <c r="E4" s="23" t="s">
        <v>42</v>
      </c>
      <c r="F4" s="23" t="s">
        <v>42</v>
      </c>
      <c r="G4" s="23" t="s">
        <v>42</v>
      </c>
      <c r="H4" s="23" t="s">
        <v>42</v>
      </c>
      <c r="I4" s="23" t="s">
        <v>42</v>
      </c>
      <c r="J4" s="23" t="s">
        <v>42</v>
      </c>
      <c r="K4" s="23" t="s">
        <v>42</v>
      </c>
      <c r="L4" s="23" t="s">
        <v>42</v>
      </c>
      <c r="M4" s="23" t="s">
        <v>42</v>
      </c>
      <c r="N4" s="23" t="s">
        <v>42</v>
      </c>
      <c r="O4" s="23">
        <f t="shared" si="0"/>
        <v>11</v>
      </c>
      <c r="P4" s="29">
        <v>3</v>
      </c>
      <c r="Q4" s="14">
        <f t="shared" si="1"/>
        <v>100</v>
      </c>
    </row>
    <row r="5" spans="1:17" x14ac:dyDescent="0.25">
      <c r="A5" t="s">
        <v>27</v>
      </c>
      <c r="B5" s="5">
        <v>20130002</v>
      </c>
      <c r="C5" s="14"/>
      <c r="D5" s="23" t="s">
        <v>42</v>
      </c>
      <c r="E5" s="23" t="s">
        <v>42</v>
      </c>
      <c r="F5" s="23"/>
      <c r="G5" s="23" t="s">
        <v>42</v>
      </c>
      <c r="H5" s="23"/>
      <c r="I5" s="23" t="s">
        <v>42</v>
      </c>
      <c r="J5" s="23"/>
      <c r="K5" s="23" t="s">
        <v>42</v>
      </c>
      <c r="L5" s="23" t="s">
        <v>42</v>
      </c>
      <c r="M5" s="23" t="s">
        <v>42</v>
      </c>
      <c r="N5" s="23"/>
      <c r="O5" s="23">
        <f t="shared" si="0"/>
        <v>7</v>
      </c>
      <c r="P5" s="29"/>
      <c r="Q5" s="14">
        <f t="shared" si="1"/>
        <v>64</v>
      </c>
    </row>
    <row r="6" spans="1:17" x14ac:dyDescent="0.25">
      <c r="A6" t="s">
        <v>28</v>
      </c>
      <c r="B6" s="5">
        <v>20160090</v>
      </c>
      <c r="C6" s="14"/>
      <c r="D6" s="23"/>
      <c r="E6" s="23"/>
      <c r="F6" s="23"/>
      <c r="G6" s="23"/>
      <c r="H6" s="23"/>
      <c r="I6" s="23" t="s">
        <v>42</v>
      </c>
      <c r="J6" s="23"/>
      <c r="K6" s="23" t="s">
        <v>42</v>
      </c>
      <c r="L6" s="23"/>
      <c r="M6" s="23"/>
      <c r="N6" s="23"/>
      <c r="O6" s="23">
        <f t="shared" si="0"/>
        <v>2</v>
      </c>
      <c r="P6" s="29"/>
      <c r="Q6" s="14">
        <f t="shared" si="1"/>
        <v>19</v>
      </c>
    </row>
    <row r="7" spans="1:17" x14ac:dyDescent="0.25">
      <c r="A7" t="s">
        <v>29</v>
      </c>
      <c r="B7" s="5">
        <v>20160825</v>
      </c>
      <c r="C7" s="14"/>
      <c r="D7" s="23" t="s">
        <v>42</v>
      </c>
      <c r="E7" s="23" t="s">
        <v>42</v>
      </c>
      <c r="F7" s="23" t="s">
        <v>42</v>
      </c>
      <c r="G7" s="23" t="s">
        <v>42</v>
      </c>
      <c r="H7" s="23" t="s">
        <v>42</v>
      </c>
      <c r="I7" s="23" t="s">
        <v>42</v>
      </c>
      <c r="J7" s="23"/>
      <c r="K7" s="23" t="s">
        <v>42</v>
      </c>
      <c r="L7" s="23" t="s">
        <v>42</v>
      </c>
      <c r="M7" s="23" t="s">
        <v>42</v>
      </c>
      <c r="N7" s="23"/>
      <c r="O7" s="23">
        <f t="shared" si="0"/>
        <v>9</v>
      </c>
      <c r="P7" s="29">
        <v>1</v>
      </c>
      <c r="Q7" s="14">
        <f t="shared" si="1"/>
        <v>82</v>
      </c>
    </row>
    <row r="8" spans="1:17" x14ac:dyDescent="0.25">
      <c r="A8" t="s">
        <v>30</v>
      </c>
      <c r="B8" s="5">
        <v>20160165</v>
      </c>
      <c r="C8" s="14"/>
      <c r="D8" s="23"/>
      <c r="E8" s="23"/>
      <c r="F8" s="23" t="s">
        <v>42</v>
      </c>
      <c r="G8" s="23"/>
      <c r="H8" s="23"/>
      <c r="I8" s="23"/>
      <c r="J8" s="23"/>
      <c r="K8" s="23" t="s">
        <v>42</v>
      </c>
      <c r="L8" s="23" t="s">
        <v>42</v>
      </c>
      <c r="M8" s="23" t="s">
        <v>42</v>
      </c>
      <c r="N8" s="23"/>
      <c r="O8" s="23">
        <f t="shared" si="0"/>
        <v>4</v>
      </c>
      <c r="P8" s="29"/>
      <c r="Q8" s="14">
        <f t="shared" si="1"/>
        <v>37</v>
      </c>
    </row>
    <row r="9" spans="1:17" x14ac:dyDescent="0.25">
      <c r="A9" t="s">
        <v>40</v>
      </c>
      <c r="B9" s="5">
        <v>20180190</v>
      </c>
      <c r="C9" s="14"/>
      <c r="D9" s="23" t="s">
        <v>42</v>
      </c>
      <c r="E9" s="23"/>
      <c r="F9" s="23"/>
      <c r="G9" s="23"/>
      <c r="H9" s="23"/>
      <c r="I9" s="23"/>
      <c r="J9" s="23"/>
      <c r="K9" s="23" t="s">
        <v>42</v>
      </c>
      <c r="L9" s="23" t="s">
        <v>42</v>
      </c>
      <c r="M9" s="23" t="s">
        <v>42</v>
      </c>
      <c r="N9" s="23"/>
      <c r="O9" s="23">
        <f t="shared" si="0"/>
        <v>4</v>
      </c>
      <c r="P9" s="29"/>
      <c r="Q9" s="14">
        <f t="shared" si="1"/>
        <v>37</v>
      </c>
    </row>
    <row r="10" spans="1:17" x14ac:dyDescent="0.25">
      <c r="A10" t="s">
        <v>41</v>
      </c>
      <c r="B10" s="5">
        <v>20160198</v>
      </c>
      <c r="C10" s="14"/>
      <c r="D10" s="23" t="s">
        <v>42</v>
      </c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>
        <f t="shared" si="0"/>
        <v>1</v>
      </c>
      <c r="P10" s="29"/>
      <c r="Q10" s="14">
        <f t="shared" si="1"/>
        <v>10</v>
      </c>
    </row>
    <row r="11" spans="1:17" x14ac:dyDescent="0.25">
      <c r="A11" t="s">
        <v>31</v>
      </c>
      <c r="B11" s="5">
        <v>20150147</v>
      </c>
      <c r="C11" s="14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>
        <f t="shared" si="0"/>
        <v>0</v>
      </c>
      <c r="P11" s="29"/>
      <c r="Q11" s="14">
        <f t="shared" si="1"/>
        <v>0</v>
      </c>
    </row>
    <row r="12" spans="1:17" x14ac:dyDescent="0.25">
      <c r="A12" t="s">
        <v>32</v>
      </c>
      <c r="B12" s="5">
        <v>20160580</v>
      </c>
      <c r="C12" s="14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>
        <f t="shared" si="0"/>
        <v>0</v>
      </c>
      <c r="P12" s="29"/>
      <c r="Q12" s="14">
        <f t="shared" si="1"/>
        <v>0</v>
      </c>
    </row>
    <row r="13" spans="1:17" x14ac:dyDescent="0.25">
      <c r="A13" t="s">
        <v>33</v>
      </c>
      <c r="B13" s="5">
        <v>20150462</v>
      </c>
      <c r="C13" s="14"/>
      <c r="D13" s="23"/>
      <c r="E13" s="23"/>
      <c r="F13" s="23"/>
      <c r="G13" s="23" t="s">
        <v>42</v>
      </c>
      <c r="H13" s="23"/>
      <c r="I13" s="23" t="s">
        <v>42</v>
      </c>
      <c r="J13" s="23"/>
      <c r="K13" s="23" t="s">
        <v>42</v>
      </c>
      <c r="L13" s="23"/>
      <c r="M13" s="23"/>
      <c r="N13" s="23" t="s">
        <v>42</v>
      </c>
      <c r="O13" s="23">
        <f t="shared" si="0"/>
        <v>4</v>
      </c>
      <c r="P13" s="29"/>
      <c r="Q13" s="14">
        <f t="shared" si="1"/>
        <v>37</v>
      </c>
    </row>
    <row r="14" spans="1:17" x14ac:dyDescent="0.25">
      <c r="A14" t="s">
        <v>34</v>
      </c>
      <c r="B14" s="5">
        <v>20160295</v>
      </c>
      <c r="C14" s="14"/>
      <c r="D14" s="23"/>
      <c r="E14" s="23"/>
      <c r="F14" s="23" t="s">
        <v>42</v>
      </c>
      <c r="G14" s="23" t="s">
        <v>42</v>
      </c>
      <c r="H14" s="23" t="s">
        <v>42</v>
      </c>
      <c r="I14" s="23" t="s">
        <v>42</v>
      </c>
      <c r="J14" s="23" t="s">
        <v>42</v>
      </c>
      <c r="K14" s="23"/>
      <c r="L14" s="23" t="s">
        <v>42</v>
      </c>
      <c r="M14" s="23" t="s">
        <v>42</v>
      </c>
      <c r="N14" s="23" t="s">
        <v>42</v>
      </c>
      <c r="O14" s="23">
        <f t="shared" si="0"/>
        <v>8</v>
      </c>
      <c r="P14" s="29"/>
      <c r="Q14" s="14">
        <f t="shared" si="1"/>
        <v>73</v>
      </c>
    </row>
    <row r="15" spans="1:17" x14ac:dyDescent="0.25">
      <c r="A15" t="s">
        <v>35</v>
      </c>
      <c r="B15" s="5">
        <v>20150066</v>
      </c>
      <c r="C15" s="14"/>
      <c r="D15" s="23"/>
      <c r="E15" s="23"/>
      <c r="F15" s="23" t="s">
        <v>42</v>
      </c>
      <c r="G15" s="23"/>
      <c r="H15" s="23"/>
      <c r="I15" s="23" t="s">
        <v>42</v>
      </c>
      <c r="J15" s="23"/>
      <c r="K15" s="23"/>
      <c r="L15" s="23" t="s">
        <v>42</v>
      </c>
      <c r="M15" s="23"/>
      <c r="N15" s="23" t="s">
        <v>42</v>
      </c>
      <c r="O15" s="23">
        <f t="shared" si="0"/>
        <v>4</v>
      </c>
      <c r="P15" s="29"/>
      <c r="Q15" s="14">
        <f t="shared" si="1"/>
        <v>37</v>
      </c>
    </row>
    <row r="16" spans="1:17" x14ac:dyDescent="0.25">
      <c r="A16" t="s">
        <v>36</v>
      </c>
      <c r="B16" s="5">
        <v>20170481</v>
      </c>
      <c r="C16" s="14"/>
      <c r="D16" s="23" t="s">
        <v>42</v>
      </c>
      <c r="E16" s="23" t="s">
        <v>42</v>
      </c>
      <c r="F16" s="23" t="s">
        <v>42</v>
      </c>
      <c r="G16" s="23" t="s">
        <v>42</v>
      </c>
      <c r="H16" s="23" t="s">
        <v>42</v>
      </c>
      <c r="I16" s="23" t="s">
        <v>42</v>
      </c>
      <c r="J16" s="23"/>
      <c r="K16" s="23" t="s">
        <v>42</v>
      </c>
      <c r="L16" s="23" t="s">
        <v>42</v>
      </c>
      <c r="M16" s="23" t="s">
        <v>42</v>
      </c>
      <c r="N16" s="23" t="s">
        <v>42</v>
      </c>
      <c r="O16" s="23">
        <f t="shared" si="0"/>
        <v>10</v>
      </c>
      <c r="P16" s="29">
        <v>2</v>
      </c>
      <c r="Q16" s="14">
        <f t="shared" si="1"/>
        <v>91</v>
      </c>
    </row>
    <row r="17" spans="1:17" x14ac:dyDescent="0.25">
      <c r="A17" t="s">
        <v>37</v>
      </c>
      <c r="B17" s="5">
        <v>20160582</v>
      </c>
      <c r="C17" s="14"/>
      <c r="D17" s="23" t="s">
        <v>42</v>
      </c>
      <c r="E17" s="23"/>
      <c r="F17" s="23" t="s">
        <v>42</v>
      </c>
      <c r="G17" s="23"/>
      <c r="H17" s="23" t="s">
        <v>42</v>
      </c>
      <c r="I17" s="23" t="s">
        <v>42</v>
      </c>
      <c r="J17" s="23" t="s">
        <v>42</v>
      </c>
      <c r="K17" s="23" t="s">
        <v>42</v>
      </c>
      <c r="L17" s="23" t="s">
        <v>42</v>
      </c>
      <c r="M17" s="23" t="s">
        <v>42</v>
      </c>
      <c r="N17" s="23" t="s">
        <v>42</v>
      </c>
      <c r="O17" s="23">
        <f t="shared" si="0"/>
        <v>9</v>
      </c>
      <c r="P17" s="29">
        <v>1</v>
      </c>
      <c r="Q17" s="14">
        <f t="shared" si="1"/>
        <v>82</v>
      </c>
    </row>
    <row r="18" spans="1:17" x14ac:dyDescent="0.25">
      <c r="A18" t="s">
        <v>43</v>
      </c>
      <c r="B18" s="24">
        <v>20160281</v>
      </c>
      <c r="C18" s="14"/>
      <c r="D18" s="23" t="s">
        <v>42</v>
      </c>
      <c r="E18" s="23"/>
      <c r="F18" s="23" t="s">
        <v>42</v>
      </c>
      <c r="G18" s="23" t="s">
        <v>42</v>
      </c>
      <c r="H18" s="23"/>
      <c r="I18" s="23"/>
      <c r="J18" s="23"/>
      <c r="K18" s="23" t="s">
        <v>42</v>
      </c>
      <c r="L18" s="23"/>
      <c r="M18" s="23"/>
      <c r="N18" s="23"/>
      <c r="O18" s="23">
        <f t="shared" si="0"/>
        <v>4</v>
      </c>
      <c r="P18" s="29"/>
      <c r="Q18" s="14">
        <f t="shared" si="1"/>
        <v>37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Lab1</vt:lpstr>
      <vt:lpstr>Lab2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 29</dc:creator>
  <cp:lastModifiedBy>JR 29</cp:lastModifiedBy>
  <dcterms:created xsi:type="dcterms:W3CDTF">2018-07-24T22:07:42Z</dcterms:created>
  <dcterms:modified xsi:type="dcterms:W3CDTF">2018-08-05T19:39:30Z</dcterms:modified>
</cp:coreProperties>
</file>