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6"/>
  <workbookPr defaultThemeVersion="166925"/>
  <xr:revisionPtr revIDLastSave="694" documentId="11_E60897F41BE170836B02CE998F75CCDC64E183C8" xr6:coauthVersionLast="47" xr6:coauthVersionMax="47" xr10:uidLastSave="{63346194-B73D-4BC8-874C-80BD32528D3F}"/>
  <bookViews>
    <workbookView xWindow="240" yWindow="105" windowWidth="14805" windowHeight="8010" firstSheet="1" activeTab="2" xr2:uid="{00000000-000D-0000-FFFF-FFFF00000000}"/>
  </bookViews>
  <sheets>
    <sheet name="Conception and Status" sheetId="4" r:id="rId1"/>
    <sheet name="Age" sheetId="1" r:id="rId2"/>
    <sheet name="Pregnancy Loss" sheetId="5" r:id="rId3"/>
    <sheet name="Conception and Age" sheetId="3" r:id="rId4"/>
    <sheet name="Prostaglandin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7" i="6"/>
  <c r="E7" i="6"/>
  <c r="E8" i="6"/>
  <c r="E6" i="6"/>
  <c r="E5" i="6"/>
  <c r="E4" i="6"/>
  <c r="E9" i="6"/>
  <c r="E48" i="4"/>
  <c r="C48" i="4"/>
  <c r="D48" i="4"/>
  <c r="B48" i="4"/>
  <c r="E44" i="4"/>
  <c r="E45" i="4"/>
  <c r="E46" i="4"/>
  <c r="E47" i="4"/>
  <c r="E43" i="4"/>
  <c r="E40" i="4"/>
  <c r="D40" i="4"/>
  <c r="C40" i="4"/>
  <c r="B40" i="4"/>
  <c r="E36" i="4"/>
  <c r="E37" i="4"/>
  <c r="E38" i="4"/>
  <c r="E35" i="4"/>
  <c r="E32" i="4"/>
  <c r="D32" i="4"/>
  <c r="C32" i="4"/>
  <c r="E28" i="4"/>
  <c r="E29" i="4"/>
  <c r="E30" i="4"/>
  <c r="E31" i="4"/>
  <c r="E27" i="4"/>
  <c r="E24" i="4"/>
  <c r="C24" i="4"/>
  <c r="D24" i="4"/>
  <c r="B24" i="4"/>
  <c r="E20" i="4"/>
  <c r="E21" i="4"/>
  <c r="E22" i="4"/>
  <c r="E23" i="4"/>
  <c r="E19" i="4"/>
  <c r="E16" i="4"/>
  <c r="E13" i="4"/>
  <c r="E14" i="4"/>
  <c r="E15" i="4"/>
  <c r="B16" i="4"/>
  <c r="C16" i="4"/>
  <c r="D16" i="4"/>
  <c r="E12" i="4"/>
  <c r="E11" i="4"/>
  <c r="E4" i="4"/>
  <c r="E5" i="4"/>
  <c r="E6" i="4"/>
  <c r="E8" i="4"/>
  <c r="D8" i="4"/>
  <c r="C8" i="4"/>
  <c r="B8" i="4"/>
  <c r="E3" i="4"/>
  <c r="E32" i="3"/>
  <c r="D32" i="3"/>
  <c r="C32" i="3"/>
  <c r="B32" i="3"/>
  <c r="E28" i="3"/>
  <c r="E29" i="3"/>
  <c r="E30" i="3"/>
  <c r="E27" i="3"/>
  <c r="E24" i="3"/>
  <c r="E21" i="3"/>
  <c r="E22" i="3"/>
  <c r="E23" i="3"/>
  <c r="E20" i="3"/>
  <c r="E19" i="3"/>
  <c r="E16" i="3"/>
  <c r="D8" i="3"/>
  <c r="E8" i="3"/>
  <c r="C16" i="3"/>
  <c r="B16" i="3"/>
  <c r="C8" i="3"/>
  <c r="B8" i="3"/>
  <c r="E12" i="3"/>
  <c r="E13" i="3"/>
  <c r="E14" i="3"/>
  <c r="E15" i="3"/>
  <c r="E11" i="3"/>
  <c r="E4" i="3"/>
  <c r="E7" i="3"/>
  <c r="E5" i="3"/>
  <c r="E6" i="3"/>
  <c r="E3" i="3"/>
</calcChain>
</file>

<file path=xl/sharedStrings.xml><?xml version="1.0" encoding="utf-8"?>
<sst xmlns="http://schemas.openxmlformats.org/spreadsheetml/2006/main" count="94" uniqueCount="43">
  <si>
    <t>Foaling</t>
  </si>
  <si>
    <t>D14-16 +ve</t>
  </si>
  <si>
    <t>D14-16 -ve</t>
  </si>
  <si>
    <t>Totals</t>
  </si>
  <si>
    <t>Preg Rates</t>
  </si>
  <si>
    <t>Status</t>
  </si>
  <si>
    <t>Maiden</t>
  </si>
  <si>
    <t>Barren</t>
  </si>
  <si>
    <t>Barren(PL)</t>
  </si>
  <si>
    <t>Slipped</t>
  </si>
  <si>
    <t>Rested</t>
  </si>
  <si>
    <t>Barren PL/Slipped</t>
  </si>
  <si>
    <t>Non-foaling</t>
  </si>
  <si>
    <t>360 Mares</t>
  </si>
  <si>
    <t>725 Mare Seasons</t>
  </si>
  <si>
    <t>Age</t>
  </si>
  <si>
    <t>Overall</t>
  </si>
  <si>
    <t>3-7</t>
  </si>
  <si>
    <t>8-13</t>
  </si>
  <si>
    <t>14-22</t>
  </si>
  <si>
    <t>Total</t>
  </si>
  <si>
    <t>708 Pregnancies</t>
  </si>
  <si>
    <t>Day</t>
  </si>
  <si>
    <t>15-43</t>
  </si>
  <si>
    <t>44-</t>
  </si>
  <si>
    <t>Died/Stillborn</t>
  </si>
  <si>
    <t>Pregnancies</t>
  </si>
  <si>
    <t>Lost</t>
  </si>
  <si>
    <t>D15</t>
  </si>
  <si>
    <t>D15-43</t>
  </si>
  <si>
    <t>D65</t>
  </si>
  <si>
    <t>D65- Foaling</t>
  </si>
  <si>
    <t>Cycle Number</t>
  </si>
  <si>
    <t>Age 3-7</t>
  </si>
  <si>
    <t>Age 8-13</t>
  </si>
  <si>
    <t>Age 14-22</t>
  </si>
  <si>
    <t>Conception</t>
  </si>
  <si>
    <t>PG</t>
  </si>
  <si>
    <t>D15 +ve</t>
  </si>
  <si>
    <t>D15-ve</t>
  </si>
  <si>
    <t>No PG</t>
  </si>
  <si>
    <t>w/o PG</t>
  </si>
  <si>
    <t>Pregnancy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</si>
</sst>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3" borderId="3" xfId="0" applyNumberFormat="1" applyFill="1" applyBorder="1"/>
    <xf numFmtId="10" fontId="1" fillId="0" borderId="0" xfId="0" applyNumberFormat="1" applyFont="1"/>
    <xf numFmtId="10" fontId="0" fillId="0" borderId="1" xfId="0" applyNumberFormat="1" applyBorder="1"/>
    <xf numFmtId="10" fontId="0" fillId="2" borderId="0" xfId="0" applyNumberFormat="1" applyFill="1"/>
    <xf numFmtId="10" fontId="0" fillId="0" borderId="3" xfId="0" applyNumberFormat="1" applyBorder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0351-3240-4A2A-A0FB-32949D4B0502}">
  <dimension ref="A1:I48"/>
  <sheetViews>
    <sheetView topLeftCell="A7" workbookViewId="0">
      <selection activeCell="E48" sqref="E48"/>
    </sheetView>
  </sheetViews>
  <sheetFormatPr defaultRowHeight="15"/>
  <cols>
    <col min="1" max="1" width="18" customWidth="1"/>
    <col min="2" max="2" width="11.5703125" customWidth="1"/>
    <col min="3" max="3" width="12.7109375" customWidth="1"/>
  </cols>
  <sheetData>
    <row r="1" spans="1:9">
      <c r="E1" s="4"/>
    </row>
    <row r="2" spans="1:9">
      <c r="A2" s="2" t="s">
        <v>0</v>
      </c>
      <c r="B2" s="2" t="s">
        <v>1</v>
      </c>
      <c r="C2" s="2" t="s">
        <v>2</v>
      </c>
      <c r="D2" s="10" t="s">
        <v>3</v>
      </c>
      <c r="E2" s="18" t="s">
        <v>4</v>
      </c>
      <c r="H2" s="2" t="s">
        <v>5</v>
      </c>
    </row>
    <row r="3" spans="1:9">
      <c r="A3" s="2">
        <v>1</v>
      </c>
      <c r="B3">
        <v>347</v>
      </c>
      <c r="C3">
        <v>168</v>
      </c>
      <c r="D3" s="11">
        <v>515</v>
      </c>
      <c r="E3" s="20">
        <f>B3/D3</f>
        <v>0.67378640776699028</v>
      </c>
      <c r="H3" t="s">
        <v>0</v>
      </c>
      <c r="I3">
        <v>722</v>
      </c>
    </row>
    <row r="4" spans="1:9">
      <c r="A4" s="2">
        <v>2</v>
      </c>
      <c r="B4">
        <v>105</v>
      </c>
      <c r="C4">
        <v>56</v>
      </c>
      <c r="D4" s="11">
        <v>161</v>
      </c>
      <c r="E4" s="4">
        <f t="shared" ref="E4:E8" si="0">B4/D4</f>
        <v>0.65217391304347827</v>
      </c>
      <c r="H4" t="s">
        <v>6</v>
      </c>
      <c r="I4">
        <v>141</v>
      </c>
    </row>
    <row r="5" spans="1:9">
      <c r="A5" s="2">
        <v>3</v>
      </c>
      <c r="B5">
        <v>36</v>
      </c>
      <c r="C5">
        <v>8</v>
      </c>
      <c r="D5" s="11">
        <v>44</v>
      </c>
      <c r="E5" s="4">
        <f t="shared" si="0"/>
        <v>0.81818181818181823</v>
      </c>
      <c r="H5" t="s">
        <v>7</v>
      </c>
      <c r="I5">
        <v>141</v>
      </c>
    </row>
    <row r="6" spans="1:9">
      <c r="A6" s="2">
        <v>4</v>
      </c>
      <c r="B6">
        <v>1</v>
      </c>
      <c r="C6">
        <v>1</v>
      </c>
      <c r="D6" s="11">
        <v>2</v>
      </c>
      <c r="E6" s="4">
        <f t="shared" si="0"/>
        <v>0.5</v>
      </c>
      <c r="H6" t="s">
        <v>8</v>
      </c>
      <c r="I6">
        <v>31</v>
      </c>
    </row>
    <row r="7" spans="1:9">
      <c r="A7" s="7">
        <v>5</v>
      </c>
      <c r="B7" s="8"/>
      <c r="C7" s="8"/>
      <c r="D7" s="12"/>
      <c r="E7" s="19"/>
      <c r="H7" t="s">
        <v>9</v>
      </c>
      <c r="I7">
        <v>31</v>
      </c>
    </row>
    <row r="8" spans="1:9">
      <c r="B8">
        <f>B3+B4+B5+B6</f>
        <v>489</v>
      </c>
      <c r="C8">
        <f>C3+C4+C5+C6</f>
        <v>233</v>
      </c>
      <c r="D8" s="11">
        <f>D3+D4+D5+D6</f>
        <v>722</v>
      </c>
      <c r="E8" s="22">
        <f t="shared" si="0"/>
        <v>0.67728531855955676</v>
      </c>
      <c r="H8" t="s">
        <v>10</v>
      </c>
      <c r="I8">
        <v>32</v>
      </c>
    </row>
    <row r="10" spans="1:9">
      <c r="A10" s="2" t="s">
        <v>6</v>
      </c>
      <c r="B10" s="2" t="s">
        <v>1</v>
      </c>
      <c r="C10" s="2" t="s">
        <v>2</v>
      </c>
      <c r="D10" s="10" t="s">
        <v>3</v>
      </c>
      <c r="E10" s="18" t="s">
        <v>4</v>
      </c>
    </row>
    <row r="11" spans="1:9">
      <c r="A11" s="2">
        <v>1</v>
      </c>
      <c r="B11">
        <v>58</v>
      </c>
      <c r="C11">
        <v>30</v>
      </c>
      <c r="D11" s="11">
        <v>88</v>
      </c>
      <c r="E11" s="20">
        <f>B11/D11</f>
        <v>0.65909090909090906</v>
      </c>
    </row>
    <row r="12" spans="1:9">
      <c r="A12" s="2">
        <v>2</v>
      </c>
      <c r="B12">
        <v>17</v>
      </c>
      <c r="C12">
        <v>14</v>
      </c>
      <c r="D12" s="11">
        <v>31</v>
      </c>
      <c r="E12" s="4">
        <f>B12/D12</f>
        <v>0.54838709677419351</v>
      </c>
    </row>
    <row r="13" spans="1:9">
      <c r="A13" s="2">
        <v>3</v>
      </c>
      <c r="B13">
        <v>10</v>
      </c>
      <c r="C13">
        <v>5</v>
      </c>
      <c r="D13" s="11">
        <v>15</v>
      </c>
      <c r="E13" s="4">
        <f t="shared" ref="E13:E16" si="1">B13/D13</f>
        <v>0.66666666666666663</v>
      </c>
    </row>
    <row r="14" spans="1:9">
      <c r="A14" s="2">
        <v>4</v>
      </c>
      <c r="B14">
        <v>2</v>
      </c>
      <c r="C14">
        <v>3</v>
      </c>
      <c r="D14" s="11">
        <v>5</v>
      </c>
      <c r="E14" s="4">
        <f t="shared" si="1"/>
        <v>0.4</v>
      </c>
    </row>
    <row r="15" spans="1:9">
      <c r="A15" s="7">
        <v>5</v>
      </c>
      <c r="B15" s="8">
        <v>2</v>
      </c>
      <c r="C15" s="8">
        <v>0</v>
      </c>
      <c r="D15" s="12">
        <v>2</v>
      </c>
      <c r="E15" s="21">
        <f t="shared" si="1"/>
        <v>1</v>
      </c>
    </row>
    <row r="16" spans="1:9">
      <c r="B16" s="11">
        <f t="shared" ref="B16:C16" si="2">B11+B12+B13+B14+B15</f>
        <v>89</v>
      </c>
      <c r="C16" s="11">
        <f t="shared" si="2"/>
        <v>52</v>
      </c>
      <c r="D16" s="11">
        <f>D11+D12+D13+D14+D15</f>
        <v>141</v>
      </c>
      <c r="E16" s="22">
        <f t="shared" si="1"/>
        <v>0.63120567375886527</v>
      </c>
    </row>
    <row r="18" spans="1:5">
      <c r="A18" s="2" t="s">
        <v>7</v>
      </c>
      <c r="B18" s="2" t="s">
        <v>1</v>
      </c>
      <c r="C18" s="2" t="s">
        <v>2</v>
      </c>
      <c r="D18" s="10" t="s">
        <v>3</v>
      </c>
      <c r="E18" s="18" t="s">
        <v>4</v>
      </c>
    </row>
    <row r="19" spans="1:5">
      <c r="A19" s="2">
        <v>1</v>
      </c>
      <c r="B19">
        <v>39</v>
      </c>
      <c r="C19">
        <v>39</v>
      </c>
      <c r="D19" s="11">
        <v>78</v>
      </c>
      <c r="E19" s="20">
        <f>B19/D19</f>
        <v>0.5</v>
      </c>
    </row>
    <row r="20" spans="1:5">
      <c r="A20" s="2">
        <v>2</v>
      </c>
      <c r="B20">
        <v>24</v>
      </c>
      <c r="C20">
        <v>15</v>
      </c>
      <c r="D20" s="11">
        <v>39</v>
      </c>
      <c r="E20" s="4">
        <f t="shared" ref="E20:E24" si="3">B20/D20</f>
        <v>0.61538461538461542</v>
      </c>
    </row>
    <row r="21" spans="1:5">
      <c r="A21" s="2">
        <v>3</v>
      </c>
      <c r="B21">
        <v>7</v>
      </c>
      <c r="C21">
        <v>9</v>
      </c>
      <c r="D21" s="11">
        <v>16</v>
      </c>
      <c r="E21" s="4">
        <f t="shared" si="3"/>
        <v>0.4375</v>
      </c>
    </row>
    <row r="22" spans="1:5">
      <c r="A22" s="2">
        <v>4</v>
      </c>
      <c r="B22">
        <v>1</v>
      </c>
      <c r="C22">
        <v>5</v>
      </c>
      <c r="D22" s="11">
        <v>6</v>
      </c>
      <c r="E22" s="4">
        <f t="shared" si="3"/>
        <v>0.16666666666666666</v>
      </c>
    </row>
    <row r="23" spans="1:5">
      <c r="A23" s="7">
        <v>5</v>
      </c>
      <c r="B23" s="8">
        <v>1</v>
      </c>
      <c r="C23" s="8">
        <v>1</v>
      </c>
      <c r="D23" s="12">
        <v>2</v>
      </c>
      <c r="E23" s="19">
        <f t="shared" si="3"/>
        <v>0.5</v>
      </c>
    </row>
    <row r="24" spans="1:5">
      <c r="B24">
        <f>B19+B20+B21+B22+B23</f>
        <v>72</v>
      </c>
      <c r="C24">
        <f t="shared" ref="C24:E24" si="4">C19+C20+C21+C22+C23</f>
        <v>69</v>
      </c>
      <c r="D24" s="11">
        <f t="shared" si="4"/>
        <v>141</v>
      </c>
      <c r="E24" s="22">
        <f t="shared" si="3"/>
        <v>0.51063829787234039</v>
      </c>
    </row>
    <row r="26" spans="1:5">
      <c r="A26" s="2" t="s">
        <v>11</v>
      </c>
      <c r="B26" s="2" t="s">
        <v>1</v>
      </c>
      <c r="C26" s="2" t="s">
        <v>2</v>
      </c>
      <c r="D26" s="10" t="s">
        <v>3</v>
      </c>
      <c r="E26" s="18" t="s">
        <v>4</v>
      </c>
    </row>
    <row r="27" spans="1:5">
      <c r="A27" s="2">
        <v>1</v>
      </c>
      <c r="B27">
        <v>26</v>
      </c>
      <c r="C27">
        <v>12</v>
      </c>
      <c r="D27" s="11">
        <v>38</v>
      </c>
      <c r="E27" s="20">
        <f t="shared" ref="E27:E32" si="5">B27/D27</f>
        <v>0.68421052631578949</v>
      </c>
    </row>
    <row r="28" spans="1:5">
      <c r="A28" s="2">
        <v>2</v>
      </c>
      <c r="B28">
        <v>10</v>
      </c>
      <c r="C28">
        <v>4</v>
      </c>
      <c r="D28" s="11">
        <v>14</v>
      </c>
      <c r="E28" s="4">
        <f t="shared" si="5"/>
        <v>0.7142857142857143</v>
      </c>
    </row>
    <row r="29" spans="1:5">
      <c r="A29" s="2">
        <v>3</v>
      </c>
      <c r="B29">
        <v>3</v>
      </c>
      <c r="C29">
        <v>3</v>
      </c>
      <c r="D29" s="11">
        <v>6</v>
      </c>
      <c r="E29" s="4">
        <f t="shared" si="5"/>
        <v>0.5</v>
      </c>
    </row>
    <row r="30" spans="1:5">
      <c r="A30" s="2">
        <v>4</v>
      </c>
      <c r="B30">
        <v>1</v>
      </c>
      <c r="C30">
        <v>2</v>
      </c>
      <c r="D30" s="11">
        <v>3</v>
      </c>
      <c r="E30" s="4">
        <f t="shared" si="5"/>
        <v>0.33333333333333331</v>
      </c>
    </row>
    <row r="31" spans="1:5">
      <c r="A31" s="7">
        <v>5</v>
      </c>
      <c r="B31" s="8">
        <v>1</v>
      </c>
      <c r="C31" s="8">
        <v>0</v>
      </c>
      <c r="D31" s="12">
        <v>1</v>
      </c>
      <c r="E31" s="19">
        <f t="shared" si="5"/>
        <v>1</v>
      </c>
    </row>
    <row r="32" spans="1:5">
      <c r="B32">
        <v>41</v>
      </c>
      <c r="C32">
        <f>C27+C28+C29+C30+C31</f>
        <v>21</v>
      </c>
      <c r="D32">
        <f>D27+D28+D29+D30+D31</f>
        <v>62</v>
      </c>
      <c r="E32" s="22">
        <f t="shared" si="5"/>
        <v>0.66129032258064513</v>
      </c>
    </row>
    <row r="34" spans="1:5">
      <c r="A34" s="2" t="s">
        <v>10</v>
      </c>
      <c r="B34" s="2" t="s">
        <v>1</v>
      </c>
      <c r="C34" s="2" t="s">
        <v>2</v>
      </c>
      <c r="D34" s="10" t="s">
        <v>3</v>
      </c>
      <c r="E34" s="18" t="s">
        <v>4</v>
      </c>
    </row>
    <row r="35" spans="1:5">
      <c r="A35" s="2">
        <v>1</v>
      </c>
      <c r="B35">
        <v>10</v>
      </c>
      <c r="C35">
        <v>7</v>
      </c>
      <c r="D35" s="11">
        <v>17</v>
      </c>
      <c r="E35" s="20">
        <f t="shared" ref="E35:E40" si="6">B35/D35</f>
        <v>0.58823529411764708</v>
      </c>
    </row>
    <row r="36" spans="1:5">
      <c r="A36" s="2">
        <v>2</v>
      </c>
      <c r="B36">
        <v>2</v>
      </c>
      <c r="C36">
        <v>6</v>
      </c>
      <c r="D36" s="11">
        <v>8</v>
      </c>
      <c r="E36" s="4">
        <f t="shared" si="6"/>
        <v>0.25</v>
      </c>
    </row>
    <row r="37" spans="1:5">
      <c r="A37" s="2">
        <v>3</v>
      </c>
      <c r="B37">
        <v>4</v>
      </c>
      <c r="C37">
        <v>2</v>
      </c>
      <c r="D37" s="11">
        <v>6</v>
      </c>
      <c r="E37" s="4">
        <f t="shared" si="6"/>
        <v>0.66666666666666663</v>
      </c>
    </row>
    <row r="38" spans="1:5">
      <c r="A38" s="2">
        <v>4</v>
      </c>
      <c r="B38">
        <v>1</v>
      </c>
      <c r="C38">
        <v>0</v>
      </c>
      <c r="D38" s="11">
        <v>1</v>
      </c>
      <c r="E38" s="4">
        <f t="shared" si="6"/>
        <v>1</v>
      </c>
    </row>
    <row r="39" spans="1:5">
      <c r="A39" s="7">
        <v>5</v>
      </c>
      <c r="B39" s="8"/>
      <c r="C39" s="8"/>
      <c r="D39" s="12"/>
      <c r="E39" s="8"/>
    </row>
    <row r="40" spans="1:5">
      <c r="B40">
        <f>B35+B36+B37+B38+B39</f>
        <v>17</v>
      </c>
      <c r="C40">
        <f>C35+C36+C37+C38+C39</f>
        <v>15</v>
      </c>
      <c r="D40" s="11">
        <f>D35+D36+D37+D38+D39</f>
        <v>32</v>
      </c>
      <c r="E40" s="22">
        <f t="shared" si="6"/>
        <v>0.53125</v>
      </c>
    </row>
    <row r="42" spans="1:5">
      <c r="A42" s="2" t="s">
        <v>12</v>
      </c>
      <c r="B42" s="2" t="s">
        <v>1</v>
      </c>
      <c r="C42" s="2" t="s">
        <v>2</v>
      </c>
      <c r="D42" s="10" t="s">
        <v>3</v>
      </c>
      <c r="E42" s="18" t="s">
        <v>4</v>
      </c>
    </row>
    <row r="43" spans="1:5">
      <c r="A43" s="2">
        <v>1</v>
      </c>
      <c r="B43">
        <v>133</v>
      </c>
      <c r="C43">
        <v>88</v>
      </c>
      <c r="D43" s="11">
        <v>221</v>
      </c>
      <c r="E43" s="20">
        <f t="shared" ref="E43:E48" si="7">B43/D43</f>
        <v>0.60180995475113119</v>
      </c>
    </row>
    <row r="44" spans="1:5">
      <c r="A44" s="2">
        <v>2</v>
      </c>
      <c r="B44">
        <v>53</v>
      </c>
      <c r="C44">
        <v>39</v>
      </c>
      <c r="D44" s="11">
        <v>92</v>
      </c>
      <c r="E44" s="4">
        <f t="shared" si="7"/>
        <v>0.57608695652173914</v>
      </c>
    </row>
    <row r="45" spans="1:5">
      <c r="A45" s="2">
        <v>3</v>
      </c>
      <c r="B45">
        <v>24</v>
      </c>
      <c r="C45">
        <v>19</v>
      </c>
      <c r="D45" s="11">
        <v>43</v>
      </c>
      <c r="E45" s="4">
        <f t="shared" si="7"/>
        <v>0.55813953488372092</v>
      </c>
    </row>
    <row r="46" spans="1:5">
      <c r="A46" s="2">
        <v>4</v>
      </c>
      <c r="B46">
        <v>5</v>
      </c>
      <c r="C46">
        <v>10</v>
      </c>
      <c r="D46" s="11">
        <v>15</v>
      </c>
      <c r="E46" s="4">
        <f t="shared" si="7"/>
        <v>0.33333333333333331</v>
      </c>
    </row>
    <row r="47" spans="1:5">
      <c r="A47" s="7">
        <v>5</v>
      </c>
      <c r="B47" s="8">
        <v>4</v>
      </c>
      <c r="C47" s="8">
        <v>1</v>
      </c>
      <c r="D47" s="12">
        <v>5</v>
      </c>
      <c r="E47" s="4">
        <f t="shared" si="7"/>
        <v>0.8</v>
      </c>
    </row>
    <row r="48" spans="1:5">
      <c r="B48">
        <f>B43+B44+B45+B46+B47</f>
        <v>219</v>
      </c>
      <c r="C48">
        <f t="shared" ref="C48:D48" si="8">C43+C44+C45+C46+C47</f>
        <v>157</v>
      </c>
      <c r="D48" s="11">
        <f t="shared" si="8"/>
        <v>376</v>
      </c>
      <c r="E48" s="22">
        <f t="shared" si="7"/>
        <v>0.58244680851063835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10" sqref="E10"/>
    </sheetView>
  </sheetViews>
  <sheetFormatPr defaultRowHeight="15"/>
  <cols>
    <col min="1" max="1" width="11.42578125" customWidth="1"/>
  </cols>
  <sheetData>
    <row r="1" spans="1:9">
      <c r="A1" t="s">
        <v>13</v>
      </c>
    </row>
    <row r="2" spans="1:9">
      <c r="A2" t="s">
        <v>14</v>
      </c>
    </row>
    <row r="4" spans="1:9" ht="18.75">
      <c r="A4" s="3" t="s">
        <v>15</v>
      </c>
      <c r="B4" s="2" t="s">
        <v>16</v>
      </c>
      <c r="C4" s="2"/>
      <c r="E4" s="2">
        <v>2017</v>
      </c>
      <c r="F4" s="2">
        <v>2018</v>
      </c>
      <c r="G4" s="2">
        <v>2019</v>
      </c>
      <c r="H4" s="2">
        <v>2020</v>
      </c>
      <c r="I4" s="2">
        <v>2021</v>
      </c>
    </row>
    <row r="5" spans="1:9">
      <c r="A5" s="1" t="s">
        <v>17</v>
      </c>
      <c r="B5">
        <v>444</v>
      </c>
      <c r="C5" s="4">
        <v>0.40400000000000003</v>
      </c>
      <c r="E5">
        <v>98</v>
      </c>
      <c r="F5">
        <v>86</v>
      </c>
      <c r="G5">
        <v>106</v>
      </c>
      <c r="H5">
        <v>85</v>
      </c>
      <c r="I5">
        <v>69</v>
      </c>
    </row>
    <row r="6" spans="1:9">
      <c r="A6" s="1" t="s">
        <v>18</v>
      </c>
      <c r="B6">
        <v>498</v>
      </c>
      <c r="C6" s="4">
        <v>0.45400000000000001</v>
      </c>
      <c r="E6">
        <v>87</v>
      </c>
      <c r="F6">
        <v>93</v>
      </c>
      <c r="G6">
        <v>102</v>
      </c>
      <c r="H6">
        <v>121</v>
      </c>
      <c r="I6">
        <v>95</v>
      </c>
    </row>
    <row r="7" spans="1:9">
      <c r="A7" t="s">
        <v>19</v>
      </c>
      <c r="B7">
        <v>156</v>
      </c>
      <c r="C7" s="4">
        <v>0.14199999999999999</v>
      </c>
      <c r="E7">
        <v>36</v>
      </c>
      <c r="F7">
        <v>30</v>
      </c>
      <c r="G7">
        <v>28</v>
      </c>
      <c r="H7">
        <v>27</v>
      </c>
      <c r="I7">
        <v>35</v>
      </c>
    </row>
    <row r="9" spans="1:9">
      <c r="A9" s="2"/>
      <c r="E9" s="2">
        <v>2017</v>
      </c>
      <c r="F9" s="2">
        <v>2018</v>
      </c>
      <c r="G9" s="2">
        <v>2019</v>
      </c>
      <c r="H9" s="2">
        <v>2020</v>
      </c>
      <c r="I9" s="2">
        <v>2021</v>
      </c>
    </row>
    <row r="10" spans="1:9">
      <c r="E10">
        <v>134</v>
      </c>
      <c r="F10">
        <v>156</v>
      </c>
      <c r="G10">
        <v>141</v>
      </c>
      <c r="H10">
        <v>153</v>
      </c>
      <c r="I10">
        <v>138</v>
      </c>
    </row>
    <row r="11" spans="1:9">
      <c r="E11">
        <v>37</v>
      </c>
      <c r="F11">
        <v>16</v>
      </c>
      <c r="G11">
        <v>36</v>
      </c>
      <c r="H11">
        <v>27</v>
      </c>
      <c r="I11">
        <v>25</v>
      </c>
    </row>
    <row r="12" spans="1:9">
      <c r="E12">
        <v>28</v>
      </c>
      <c r="F12">
        <v>17</v>
      </c>
      <c r="G12">
        <v>37</v>
      </c>
      <c r="H12">
        <v>33</v>
      </c>
      <c r="I12">
        <v>26</v>
      </c>
    </row>
    <row r="13" spans="1:9">
      <c r="E13">
        <v>2</v>
      </c>
      <c r="F13">
        <v>7</v>
      </c>
      <c r="G13">
        <v>6</v>
      </c>
      <c r="H13">
        <v>11</v>
      </c>
      <c r="I13">
        <v>5</v>
      </c>
    </row>
    <row r="14" spans="1:9">
      <c r="G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F49-7420-4B22-BFB2-30997507914B}">
  <dimension ref="A1:C11"/>
  <sheetViews>
    <sheetView tabSelected="1" workbookViewId="0">
      <selection activeCell="C13" sqref="C13"/>
    </sheetView>
  </sheetViews>
  <sheetFormatPr defaultRowHeight="15"/>
  <cols>
    <col min="1" max="1" width="12.85546875" customWidth="1"/>
    <col min="2" max="2" width="11.28515625" customWidth="1"/>
  </cols>
  <sheetData>
    <row r="1" spans="1:3">
      <c r="A1" t="s">
        <v>20</v>
      </c>
      <c r="B1" t="s">
        <v>21</v>
      </c>
    </row>
    <row r="2" spans="1:3">
      <c r="A2" s="2" t="s">
        <v>22</v>
      </c>
    </row>
    <row r="3" spans="1:3">
      <c r="A3" t="s">
        <v>23</v>
      </c>
      <c r="B3">
        <v>53</v>
      </c>
    </row>
    <row r="4" spans="1:3">
      <c r="A4" t="s">
        <v>24</v>
      </c>
      <c r="B4">
        <v>31</v>
      </c>
    </row>
    <row r="5" spans="1:3">
      <c r="A5" t="s">
        <v>25</v>
      </c>
      <c r="B5">
        <v>4</v>
      </c>
    </row>
    <row r="7" spans="1:3">
      <c r="B7" t="s">
        <v>26</v>
      </c>
      <c r="C7" t="s">
        <v>27</v>
      </c>
    </row>
    <row r="8" spans="1:3">
      <c r="A8" t="s">
        <v>28</v>
      </c>
      <c r="B8">
        <v>708</v>
      </c>
    </row>
    <row r="9" spans="1:3">
      <c r="A9" t="s">
        <v>29</v>
      </c>
      <c r="B9">
        <v>655</v>
      </c>
      <c r="C9">
        <v>53</v>
      </c>
    </row>
    <row r="10" spans="1:3">
      <c r="A10" t="s">
        <v>30</v>
      </c>
      <c r="B10">
        <v>650</v>
      </c>
      <c r="C10">
        <v>4</v>
      </c>
    </row>
    <row r="11" spans="1:3">
      <c r="A11" t="s">
        <v>31</v>
      </c>
      <c r="B11">
        <v>622</v>
      </c>
      <c r="C1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9D6-B22E-4295-AD8F-03FAC01ED5EE}">
  <dimension ref="A2:E32"/>
  <sheetViews>
    <sheetView workbookViewId="0">
      <selection activeCell="A3" sqref="A3:A7"/>
    </sheetView>
  </sheetViews>
  <sheetFormatPr defaultRowHeight="15"/>
  <cols>
    <col min="1" max="1" width="14" customWidth="1"/>
    <col min="2" max="2" width="13.7109375" customWidth="1"/>
    <col min="3" max="4" width="13.140625" customWidth="1"/>
    <col min="5" max="5" width="11" style="5" customWidth="1"/>
  </cols>
  <sheetData>
    <row r="2" spans="1:5">
      <c r="A2" s="2" t="s">
        <v>32</v>
      </c>
      <c r="B2" s="2" t="s">
        <v>1</v>
      </c>
      <c r="C2" s="2" t="s">
        <v>2</v>
      </c>
      <c r="D2" s="10" t="s">
        <v>3</v>
      </c>
      <c r="E2" s="6" t="s">
        <v>4</v>
      </c>
    </row>
    <row r="3" spans="1:5">
      <c r="A3" s="2">
        <v>1</v>
      </c>
      <c r="B3">
        <v>480</v>
      </c>
      <c r="C3">
        <v>256</v>
      </c>
      <c r="D3" s="11">
        <v>736</v>
      </c>
      <c r="E3" s="15">
        <f>B3/D3</f>
        <v>0.65217391304347827</v>
      </c>
    </row>
    <row r="4" spans="1:5">
      <c r="A4" s="2">
        <v>2</v>
      </c>
      <c r="B4">
        <v>158</v>
      </c>
      <c r="C4">
        <v>95</v>
      </c>
      <c r="D4" s="11">
        <v>253</v>
      </c>
      <c r="E4" s="5">
        <f>B4/D4</f>
        <v>0.62450592885375489</v>
      </c>
    </row>
    <row r="5" spans="1:5">
      <c r="A5" s="2">
        <v>3</v>
      </c>
      <c r="B5">
        <v>60</v>
      </c>
      <c r="C5">
        <v>27</v>
      </c>
      <c r="D5" s="11">
        <v>87</v>
      </c>
      <c r="E5" s="5">
        <f t="shared" ref="E4:E6" si="0">B5/D5</f>
        <v>0.68965517241379315</v>
      </c>
    </row>
    <row r="6" spans="1:5">
      <c r="A6" s="2">
        <v>4</v>
      </c>
      <c r="B6">
        <v>6</v>
      </c>
      <c r="C6">
        <v>11</v>
      </c>
      <c r="D6" s="11">
        <v>17</v>
      </c>
      <c r="E6" s="5">
        <f t="shared" si="0"/>
        <v>0.35294117647058826</v>
      </c>
    </row>
    <row r="7" spans="1:5">
      <c r="A7" s="7">
        <v>5</v>
      </c>
      <c r="B7" s="8">
        <v>4</v>
      </c>
      <c r="C7" s="8">
        <v>1</v>
      </c>
      <c r="D7" s="12">
        <v>5</v>
      </c>
      <c r="E7" s="9">
        <f>B7/D7</f>
        <v>0.8</v>
      </c>
    </row>
    <row r="8" spans="1:5">
      <c r="A8" t="s">
        <v>20</v>
      </c>
      <c r="B8">
        <f>B3+B4+B5+B6+B7</f>
        <v>708</v>
      </c>
      <c r="C8">
        <f>C3+C4+C5+C6+C7</f>
        <v>390</v>
      </c>
      <c r="D8" s="11">
        <f>D3+D4+D5+D6+D7</f>
        <v>1098</v>
      </c>
      <c r="E8" s="5">
        <f>B8/D8</f>
        <v>0.64480874316939896</v>
      </c>
    </row>
    <row r="10" spans="1:5">
      <c r="A10" s="2" t="s">
        <v>33</v>
      </c>
      <c r="B10" s="2" t="s">
        <v>1</v>
      </c>
      <c r="C10" s="2" t="s">
        <v>2</v>
      </c>
      <c r="D10" s="10" t="s">
        <v>3</v>
      </c>
      <c r="E10" s="6" t="s">
        <v>4</v>
      </c>
    </row>
    <row r="11" spans="1:5">
      <c r="A11">
        <v>1</v>
      </c>
      <c r="B11">
        <v>210</v>
      </c>
      <c r="C11">
        <v>94</v>
      </c>
      <c r="D11" s="11">
        <v>304</v>
      </c>
      <c r="E11" s="15">
        <f>B11/D11</f>
        <v>0.69078947368421051</v>
      </c>
    </row>
    <row r="12" spans="1:5">
      <c r="A12">
        <v>2</v>
      </c>
      <c r="B12">
        <v>59</v>
      </c>
      <c r="C12">
        <v>39</v>
      </c>
      <c r="D12" s="11">
        <v>98</v>
      </c>
      <c r="E12" s="5">
        <f t="shared" ref="E12:E15" si="1">B12/D12</f>
        <v>0.60204081632653061</v>
      </c>
    </row>
    <row r="13" spans="1:5">
      <c r="A13">
        <v>3</v>
      </c>
      <c r="B13">
        <v>28</v>
      </c>
      <c r="C13">
        <v>7</v>
      </c>
      <c r="D13" s="11">
        <v>35</v>
      </c>
      <c r="E13" s="5">
        <f t="shared" si="1"/>
        <v>0.8</v>
      </c>
    </row>
    <row r="14" spans="1:5">
      <c r="A14">
        <v>4</v>
      </c>
      <c r="B14">
        <v>2</v>
      </c>
      <c r="C14">
        <v>3</v>
      </c>
      <c r="D14" s="11">
        <v>5</v>
      </c>
      <c r="E14" s="5">
        <f t="shared" si="1"/>
        <v>0.4</v>
      </c>
    </row>
    <row r="15" spans="1:5">
      <c r="A15" s="8">
        <v>5</v>
      </c>
      <c r="B15" s="8">
        <v>2</v>
      </c>
      <c r="C15" s="8">
        <v>0</v>
      </c>
      <c r="D15" s="12">
        <v>2</v>
      </c>
      <c r="E15" s="9">
        <f t="shared" si="1"/>
        <v>1</v>
      </c>
    </row>
    <row r="16" spans="1:5">
      <c r="A16" t="s">
        <v>20</v>
      </c>
      <c r="B16">
        <f>B11+B12+B13+B14+B15</f>
        <v>301</v>
      </c>
      <c r="C16">
        <f>C11+C12+C13+C14+C15</f>
        <v>143</v>
      </c>
      <c r="D16" s="11">
        <v>444</v>
      </c>
      <c r="E16" s="16">
        <f>B16/D16</f>
        <v>0.67792792792792789</v>
      </c>
    </row>
    <row r="18" spans="1:5">
      <c r="A18" s="2" t="s">
        <v>34</v>
      </c>
      <c r="B18" s="2" t="s">
        <v>1</v>
      </c>
      <c r="C18" s="2" t="s">
        <v>2</v>
      </c>
      <c r="D18" s="10" t="s">
        <v>3</v>
      </c>
      <c r="E18" s="6" t="s">
        <v>4</v>
      </c>
    </row>
    <row r="19" spans="1:5">
      <c r="A19" s="2">
        <v>1</v>
      </c>
      <c r="B19">
        <v>211</v>
      </c>
      <c r="C19">
        <v>123</v>
      </c>
      <c r="D19" s="11">
        <v>334</v>
      </c>
      <c r="E19" s="15">
        <f>B19/D19</f>
        <v>0.63173652694610782</v>
      </c>
    </row>
    <row r="20" spans="1:5">
      <c r="A20" s="2">
        <v>2</v>
      </c>
      <c r="B20">
        <v>75</v>
      </c>
      <c r="C20">
        <v>41</v>
      </c>
      <c r="D20" s="11">
        <v>116</v>
      </c>
      <c r="E20" s="5">
        <f>B20/D20</f>
        <v>0.64655172413793105</v>
      </c>
    </row>
    <row r="21" spans="1:5">
      <c r="A21" s="2">
        <v>3</v>
      </c>
      <c r="B21">
        <v>25</v>
      </c>
      <c r="C21">
        <v>12</v>
      </c>
      <c r="D21" s="11">
        <v>37</v>
      </c>
      <c r="E21" s="5">
        <f t="shared" ref="E21:E24" si="2">B21/D21</f>
        <v>0.67567567567567566</v>
      </c>
    </row>
    <row r="22" spans="1:5">
      <c r="A22" s="2">
        <v>4</v>
      </c>
      <c r="B22">
        <v>1</v>
      </c>
      <c r="C22">
        <v>7</v>
      </c>
      <c r="D22" s="11">
        <v>8</v>
      </c>
      <c r="E22" s="13">
        <f t="shared" si="2"/>
        <v>0.125</v>
      </c>
    </row>
    <row r="23" spans="1:5">
      <c r="A23" s="7">
        <v>5</v>
      </c>
      <c r="B23" s="8">
        <v>2</v>
      </c>
      <c r="C23" s="8">
        <v>1</v>
      </c>
      <c r="D23" s="12">
        <v>3</v>
      </c>
      <c r="E23" s="14">
        <f t="shared" si="2"/>
        <v>0.66666666666666663</v>
      </c>
    </row>
    <row r="24" spans="1:5">
      <c r="B24">
        <v>314</v>
      </c>
      <c r="C24">
        <v>184</v>
      </c>
      <c r="D24" s="11">
        <v>498</v>
      </c>
      <c r="E24" s="17">
        <f t="shared" si="2"/>
        <v>0.63052208835341361</v>
      </c>
    </row>
    <row r="26" spans="1:5">
      <c r="A26" s="2" t="s">
        <v>35</v>
      </c>
      <c r="B26" s="2" t="s">
        <v>1</v>
      </c>
      <c r="C26" s="2" t="s">
        <v>2</v>
      </c>
      <c r="D26" s="10" t="s">
        <v>3</v>
      </c>
      <c r="E26" s="6" t="s">
        <v>4</v>
      </c>
    </row>
    <row r="27" spans="1:5">
      <c r="A27" s="2">
        <v>1</v>
      </c>
      <c r="B27">
        <v>59</v>
      </c>
      <c r="C27">
        <v>39</v>
      </c>
      <c r="D27" s="11">
        <v>98</v>
      </c>
      <c r="E27" s="15">
        <f>B27/D27</f>
        <v>0.60204081632653061</v>
      </c>
    </row>
    <row r="28" spans="1:5">
      <c r="A28" s="2">
        <v>2</v>
      </c>
      <c r="B28">
        <v>24</v>
      </c>
      <c r="C28">
        <v>15</v>
      </c>
      <c r="D28" s="11">
        <v>39</v>
      </c>
      <c r="E28" s="5">
        <f t="shared" ref="E28:E32" si="3">B28/D28</f>
        <v>0.61538461538461542</v>
      </c>
    </row>
    <row r="29" spans="1:5">
      <c r="A29" s="2">
        <v>3</v>
      </c>
      <c r="B29">
        <v>7</v>
      </c>
      <c r="C29">
        <v>8</v>
      </c>
      <c r="D29" s="11">
        <v>15</v>
      </c>
      <c r="E29" s="5">
        <f t="shared" si="3"/>
        <v>0.46666666666666667</v>
      </c>
    </row>
    <row r="30" spans="1:5">
      <c r="A30" s="2">
        <v>4</v>
      </c>
      <c r="B30">
        <v>3</v>
      </c>
      <c r="C30">
        <v>1</v>
      </c>
      <c r="D30" s="11">
        <v>4</v>
      </c>
      <c r="E30" s="5">
        <f t="shared" si="3"/>
        <v>0.75</v>
      </c>
    </row>
    <row r="31" spans="1:5">
      <c r="A31" s="7">
        <v>5</v>
      </c>
      <c r="B31" s="8"/>
      <c r="C31" s="8"/>
      <c r="D31" s="12"/>
      <c r="E31" s="9"/>
    </row>
    <row r="32" spans="1:5">
      <c r="B32">
        <f>B27+B28+B29+B30</f>
        <v>93</v>
      </c>
      <c r="C32">
        <f>C27+C28+C29+C30</f>
        <v>63</v>
      </c>
      <c r="D32">
        <f>D27+D28+D29+D30</f>
        <v>156</v>
      </c>
      <c r="E32" s="16">
        <f>B32/D32</f>
        <v>0.59615384615384615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9BB1-2B78-491B-8303-E38B02A8ACF8}">
  <dimension ref="A1:I19"/>
  <sheetViews>
    <sheetView workbookViewId="0">
      <selection activeCell="A20" sqref="A20"/>
    </sheetView>
  </sheetViews>
  <sheetFormatPr defaultRowHeight="15"/>
  <cols>
    <col min="5" max="5" width="9.140625" style="4"/>
  </cols>
  <sheetData>
    <row r="1" spans="1:9">
      <c r="A1" s="2" t="s">
        <v>36</v>
      </c>
      <c r="H1" t="s">
        <v>37</v>
      </c>
      <c r="I1">
        <v>301</v>
      </c>
    </row>
    <row r="2" spans="1:9">
      <c r="A2" s="2"/>
    </row>
    <row r="3" spans="1:9">
      <c r="A3" s="2" t="s">
        <v>37</v>
      </c>
      <c r="B3" s="2" t="s">
        <v>38</v>
      </c>
      <c r="C3" s="2" t="s">
        <v>39</v>
      </c>
      <c r="D3" s="10" t="s">
        <v>3</v>
      </c>
      <c r="E3" s="18" t="s">
        <v>4</v>
      </c>
      <c r="H3" t="s">
        <v>40</v>
      </c>
      <c r="I3">
        <v>797</v>
      </c>
    </row>
    <row r="4" spans="1:9">
      <c r="A4" s="2">
        <v>1</v>
      </c>
      <c r="B4">
        <v>150</v>
      </c>
      <c r="C4">
        <v>88</v>
      </c>
      <c r="D4">
        <v>238</v>
      </c>
      <c r="E4" s="20">
        <f>B4/D4</f>
        <v>0.63025210084033612</v>
      </c>
    </row>
    <row r="5" spans="1:9">
      <c r="A5" s="2">
        <v>2</v>
      </c>
      <c r="B5">
        <v>31</v>
      </c>
      <c r="C5">
        <v>13</v>
      </c>
      <c r="D5">
        <v>44</v>
      </c>
      <c r="E5" s="4">
        <f>B5/D5</f>
        <v>0.70454545454545459</v>
      </c>
    </row>
    <row r="6" spans="1:9">
      <c r="A6" s="2">
        <v>3</v>
      </c>
      <c r="B6">
        <v>8</v>
      </c>
      <c r="C6">
        <v>4</v>
      </c>
      <c r="D6">
        <v>12</v>
      </c>
      <c r="E6" s="4">
        <f>B6/D6</f>
        <v>0.66666666666666663</v>
      </c>
    </row>
    <row r="7" spans="1:9">
      <c r="A7" s="2">
        <v>4</v>
      </c>
      <c r="B7">
        <v>1</v>
      </c>
      <c r="C7">
        <v>4</v>
      </c>
      <c r="D7">
        <v>5</v>
      </c>
      <c r="E7" s="4">
        <f t="shared" ref="E7:E8" si="0">B7/D7</f>
        <v>0.2</v>
      </c>
    </row>
    <row r="8" spans="1:9">
      <c r="A8" s="7">
        <v>5</v>
      </c>
      <c r="B8" s="8">
        <v>1</v>
      </c>
      <c r="C8" s="8">
        <v>1</v>
      </c>
      <c r="D8" s="8">
        <v>2</v>
      </c>
      <c r="E8" s="4">
        <f t="shared" si="0"/>
        <v>0.5</v>
      </c>
    </row>
    <row r="9" spans="1:9">
      <c r="A9" s="2" t="s">
        <v>20</v>
      </c>
      <c r="B9">
        <v>191</v>
      </c>
      <c r="C9">
        <v>110</v>
      </c>
      <c r="D9">
        <v>301</v>
      </c>
      <c r="E9" s="22">
        <f>B9/D9</f>
        <v>0.63455149501661134</v>
      </c>
    </row>
    <row r="11" spans="1:9">
      <c r="A11" s="2" t="s">
        <v>41</v>
      </c>
      <c r="B11" s="2" t="s">
        <v>38</v>
      </c>
      <c r="C11" s="2" t="s">
        <v>39</v>
      </c>
      <c r="D11" s="10" t="s">
        <v>3</v>
      </c>
      <c r="E11" s="18" t="s">
        <v>4</v>
      </c>
    </row>
    <row r="12" spans="1:9">
      <c r="A12" s="2">
        <v>1</v>
      </c>
      <c r="B12">
        <v>330</v>
      </c>
      <c r="C12">
        <v>169</v>
      </c>
      <c r="D12" s="11">
        <v>499</v>
      </c>
      <c r="E12" s="20">
        <f>B12/D12</f>
        <v>0.66132264529058116</v>
      </c>
    </row>
    <row r="13" spans="1:9">
      <c r="A13" s="2">
        <v>2</v>
      </c>
      <c r="D13" s="11"/>
    </row>
    <row r="14" spans="1:9">
      <c r="A14" s="2">
        <v>3</v>
      </c>
      <c r="D14" s="11"/>
    </row>
    <row r="15" spans="1:9">
      <c r="A15" s="2">
        <v>4</v>
      </c>
      <c r="D15" s="11"/>
    </row>
    <row r="16" spans="1:9">
      <c r="A16" s="7">
        <v>5</v>
      </c>
      <c r="B16" s="8"/>
      <c r="C16" s="8"/>
      <c r="D16" s="12"/>
      <c r="E16" s="21"/>
    </row>
    <row r="17" spans="1:5">
      <c r="A17" s="2" t="s">
        <v>20</v>
      </c>
      <c r="B17">
        <v>517</v>
      </c>
      <c r="C17">
        <v>280</v>
      </c>
      <c r="D17" s="11">
        <v>797</v>
      </c>
      <c r="E17" s="22">
        <f>B17/D17</f>
        <v>0.6486825595984943</v>
      </c>
    </row>
    <row r="19" spans="1:5">
      <c r="A19" s="2" t="s">
        <v>42</v>
      </c>
      <c r="B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Weldon</cp:lastModifiedBy>
  <cp:revision/>
  <dcterms:created xsi:type="dcterms:W3CDTF">2021-12-09T14:41:47Z</dcterms:created>
  <dcterms:modified xsi:type="dcterms:W3CDTF">2021-12-14T10:08:08Z</dcterms:modified>
  <cp:category/>
  <cp:contentStatus/>
</cp:coreProperties>
</file>