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araMcCarthy\prisons-tidy\Prisons-july2021\data\"/>
    </mc:Choice>
  </mc:AlternateContent>
  <xr:revisionPtr revIDLastSave="0" documentId="8_{1A05A1D8-63F1-49F0-800A-2FB8A392F0D0}" xr6:coauthVersionLast="47" xr6:coauthVersionMax="47" xr10:uidLastSave="{00000000-0000-0000-0000-000000000000}"/>
  <bookViews>
    <workbookView xWindow="-108" yWindow="-108" windowWidth="23256" windowHeight="12576" xr2:uid="{0DCEA128-AE48-4478-ACB6-C788E5BEA0A0}"/>
  </bookViews>
  <sheets>
    <sheet name="Sheet1" sheetId="3" r:id="rId1"/>
    <sheet name="qalys" sheetId="1" r:id="rId2"/>
    <sheet name="weight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" i="2" l="1"/>
  <c r="E72" i="2"/>
  <c r="E67" i="2"/>
  <c r="E62" i="2"/>
  <c r="E57" i="2"/>
  <c r="E52" i="2"/>
  <c r="E47" i="2"/>
  <c r="E42" i="2"/>
  <c r="E37" i="2"/>
  <c r="E32" i="2"/>
  <c r="E27" i="2"/>
  <c r="E22" i="2"/>
  <c r="E17" i="2"/>
  <c r="E12" i="2"/>
  <c r="E7" i="2"/>
  <c r="E3" i="2"/>
  <c r="E4" i="2"/>
  <c r="E5" i="2"/>
  <c r="E6" i="2"/>
  <c r="E2" i="2"/>
  <c r="D102" i="2"/>
  <c r="F102" i="2" s="1"/>
  <c r="D3" i="2"/>
  <c r="F3" i="2" s="1"/>
  <c r="D4" i="2"/>
  <c r="F4" i="2" s="1"/>
  <c r="D5" i="2"/>
  <c r="F5" i="2" s="1"/>
  <c r="D6" i="2"/>
  <c r="F6" i="2" s="1"/>
  <c r="D7" i="2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F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D48" i="2"/>
  <c r="F48" i="2" s="1"/>
  <c r="D49" i="2"/>
  <c r="F49" i="2" s="1"/>
  <c r="D50" i="2"/>
  <c r="F50" i="2" s="1"/>
  <c r="D51" i="2"/>
  <c r="F51" i="2" s="1"/>
  <c r="D52" i="2"/>
  <c r="F52" i="2" s="1"/>
  <c r="D53" i="2"/>
  <c r="F53" i="2" s="1"/>
  <c r="D54" i="2"/>
  <c r="F54" i="2" s="1"/>
  <c r="D55" i="2"/>
  <c r="F55" i="2" s="1"/>
  <c r="D56" i="2"/>
  <c r="F56" i="2" s="1"/>
  <c r="D57" i="2"/>
  <c r="D58" i="2"/>
  <c r="F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F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G31" i="2" l="1"/>
  <c r="F57" i="2"/>
  <c r="F17" i="2"/>
  <c r="G21" i="2" s="1"/>
  <c r="F47" i="2"/>
  <c r="F7" i="2"/>
  <c r="G11" i="2" s="1"/>
  <c r="G76" i="2"/>
  <c r="C16" i="3" s="1"/>
  <c r="G36" i="2"/>
  <c r="G51" i="2"/>
  <c r="B11" i="1" s="1"/>
  <c r="G66" i="2"/>
  <c r="C14" i="3" s="1"/>
  <c r="G26" i="2"/>
  <c r="B6" i="1" s="1"/>
  <c r="G41" i="2"/>
  <c r="B9" i="1" s="1"/>
  <c r="G77" i="2"/>
  <c r="C17" i="3" s="1"/>
  <c r="G56" i="2"/>
  <c r="B12" i="1" s="1"/>
  <c r="G16" i="2"/>
  <c r="C4" i="3" s="1"/>
  <c r="G71" i="2"/>
  <c r="C15" i="3" s="1"/>
  <c r="G46" i="2"/>
  <c r="G61" i="2"/>
  <c r="C13" i="3" s="1"/>
  <c r="C8" i="3"/>
  <c r="B8" i="1"/>
  <c r="C6" i="3"/>
  <c r="C5" i="3"/>
  <c r="B5" i="1"/>
  <c r="B14" i="1"/>
  <c r="B16" i="1"/>
  <c r="C10" i="3"/>
  <c r="B10" i="1"/>
  <c r="C7" i="3"/>
  <c r="B7" i="1"/>
  <c r="B13" i="1"/>
  <c r="D2" i="2"/>
  <c r="F2" i="2" s="1"/>
  <c r="G6" i="2" s="1"/>
  <c r="B3" i="1" l="1"/>
  <c r="C3" i="3"/>
  <c r="C11" i="3"/>
  <c r="B15" i="1"/>
  <c r="C12" i="3"/>
  <c r="B17" i="1"/>
  <c r="B2" i="1"/>
  <c r="C2" i="3"/>
  <c r="C9" i="3"/>
  <c r="B4" i="1"/>
</calcChain>
</file>

<file path=xl/sharedStrings.xml><?xml version="1.0" encoding="utf-8"?>
<sst xmlns="http://schemas.openxmlformats.org/spreadsheetml/2006/main" count="162" uniqueCount="38">
  <si>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</si>
  <si>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</si>
  <si>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</si>
  <si>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</si>
  <si>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</si>
  <si>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</si>
  <si>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</si>
  <si>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</si>
  <si>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</si>
  <si>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</si>
  <si>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</si>
  <si>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</si>
  <si>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</si>
  <si>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</si>
  <si>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</si>
  <si>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</si>
  <si>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</si>
  <si>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Age</t>
  </si>
  <si>
    <t>dQALY</t>
  </si>
  <si>
    <t>smrlx</t>
  </si>
  <si>
    <t>dQALY*smrlx</t>
  </si>
  <si>
    <t>Notes</t>
  </si>
  <si>
    <t>weighting: sum(dQALY*smrlx per year/total sum smrlx for age group)</t>
  </si>
  <si>
    <t>Sum smrlx for agegroup</t>
  </si>
  <si>
    <t>qaly_death</t>
  </si>
  <si>
    <t>qaly_case</t>
  </si>
  <si>
    <t>qaly_icu</t>
  </si>
  <si>
    <t>qaly_nonicu</t>
  </si>
  <si>
    <t>qaly.value</t>
  </si>
  <si>
    <t>group</t>
  </si>
  <si>
    <t>death_o</t>
  </si>
  <si>
    <t>compartment</t>
  </si>
  <si>
    <t>icu_p</t>
  </si>
  <si>
    <t>nonicu_p</t>
  </si>
  <si>
    <t>alpha</t>
  </si>
  <si>
    <t>beta</t>
  </si>
  <si>
    <t>SMR=2.3, qCM=0.9, disc rate = 3.5%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</si>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</sst>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FEBD-9617-4313-9C87-B12A97562515}">
  <dimension ref="A1:E65"/>
  <sheetViews>
    <sheetView tabSelected="1" workbookViewId="0">
      <selection activeCell="C2" sqref="C2"/>
    </sheetView>
  </sheetViews>
  <sheetFormatPr defaultRowHeight="14.4" x14ac:dyDescent="0.3"/>
  <cols>
    <col min="1" max="1" width="9.33203125" customWidth="1"/>
    <col min="2" max="2" width="12.6640625" customWidth="1"/>
    <col min="3" max="3" width="10.109375" customWidth="1"/>
  </cols>
  <sheetData>
    <row r="1" spans="1:5" x14ac:dyDescent="0.3">
      <c r="A1" s="1" t="s">
        <v>29</v>
      </c>
      <c r="B1" t="s">
        <v>31</v>
      </c>
      <c r="C1" t="s">
        <v>28</v>
      </c>
      <c r="D1" t="s">
        <v>34</v>
      </c>
      <c r="E1" t="s">
        <v>35</v>
      </c>
    </row>
    <row r="2" spans="1:5" x14ac:dyDescent="0.3">
      <c r="A2" s="1" t="s">
        <v>1</v>
      </c>
      <c r="B2" t="s">
        <v>30</v>
      </c>
      <c r="C2" s="7">
        <f>weighting!$G$6</f>
        <v>22.574562913028682</v>
      </c>
    </row>
    <row r="3" spans="1:5" x14ac:dyDescent="0.3">
      <c r="A3" s="1" t="s">
        <v>2</v>
      </c>
      <c r="B3" t="s">
        <v>30</v>
      </c>
      <c r="C3">
        <f>weighting!$G$11</f>
        <v>21.827783621676829</v>
      </c>
    </row>
    <row r="4" spans="1:5" x14ac:dyDescent="0.3">
      <c r="A4" s="1" t="s">
        <v>3</v>
      </c>
      <c r="B4" t="s">
        <v>30</v>
      </c>
      <c r="C4">
        <f>weighting!$G$16</f>
        <v>20.95864098895451</v>
      </c>
    </row>
    <row r="5" spans="1:5" x14ac:dyDescent="0.3">
      <c r="A5" s="1" t="s">
        <v>4</v>
      </c>
      <c r="B5" t="s">
        <v>30</v>
      </c>
      <c r="C5">
        <f>weighting!$G$21</f>
        <v>19.949782062571639</v>
      </c>
    </row>
    <row r="6" spans="1:5" x14ac:dyDescent="0.3">
      <c r="A6" s="1" t="s">
        <v>5</v>
      </c>
      <c r="B6" t="s">
        <v>30</v>
      </c>
      <c r="C6">
        <f>weighting!$G$26</f>
        <v>18.996025375907816</v>
      </c>
    </row>
    <row r="7" spans="1:5" x14ac:dyDescent="0.3">
      <c r="A7" s="1" t="s">
        <v>6</v>
      </c>
      <c r="B7" t="s">
        <v>30</v>
      </c>
      <c r="C7">
        <f>weighting!$G$31</f>
        <v>17.981434439421367</v>
      </c>
    </row>
    <row r="8" spans="1:5" x14ac:dyDescent="0.3">
      <c r="A8" s="1" t="s">
        <v>7</v>
      </c>
      <c r="B8" t="s">
        <v>30</v>
      </c>
      <c r="C8">
        <f>weighting!$G$36</f>
        <v>16.840428209310343</v>
      </c>
    </row>
    <row r="9" spans="1:5" x14ac:dyDescent="0.3">
      <c r="A9" s="1" t="s">
        <v>8</v>
      </c>
      <c r="B9" t="s">
        <v>30</v>
      </c>
      <c r="C9">
        <f>weighting!$G$41</f>
        <v>15.554021167306164</v>
      </c>
    </row>
    <row r="10" spans="1:5" x14ac:dyDescent="0.3">
      <c r="A10" s="1" t="s">
        <v>9</v>
      </c>
      <c r="B10" t="s">
        <v>30</v>
      </c>
      <c r="C10">
        <f>weighting!$G$46</f>
        <v>14.127497017100588</v>
      </c>
    </row>
    <row r="11" spans="1:5" x14ac:dyDescent="0.3">
      <c r="A11" s="1" t="s">
        <v>10</v>
      </c>
      <c r="B11" t="s">
        <v>30</v>
      </c>
      <c r="C11">
        <f>weighting!$G$51</f>
        <v>12.630742543047155</v>
      </c>
    </row>
    <row r="12" spans="1:5" x14ac:dyDescent="0.3">
      <c r="A12" s="1" t="s">
        <v>11</v>
      </c>
      <c r="B12" t="s">
        <v>30</v>
      </c>
      <c r="C12">
        <f>weighting!$G$56</f>
        <v>11.140238828809585</v>
      </c>
    </row>
    <row r="13" spans="1:5" x14ac:dyDescent="0.3">
      <c r="A13" s="1" t="s">
        <v>12</v>
      </c>
      <c r="B13" t="s">
        <v>30</v>
      </c>
      <c r="C13">
        <f>weighting!$G$61</f>
        <v>9.5767554728339412</v>
      </c>
    </row>
    <row r="14" spans="1:5" x14ac:dyDescent="0.3">
      <c r="A14" s="1" t="s">
        <v>13</v>
      </c>
      <c r="B14" t="s">
        <v>30</v>
      </c>
      <c r="C14">
        <f>weighting!$G$66</f>
        <v>8.0367163366924927</v>
      </c>
    </row>
    <row r="15" spans="1:5" x14ac:dyDescent="0.3">
      <c r="A15" s="1" t="s">
        <v>14</v>
      </c>
      <c r="B15" t="s">
        <v>30</v>
      </c>
      <c r="C15">
        <f>weighting!$G$71</f>
        <v>6.4622213594310818</v>
      </c>
    </row>
    <row r="16" spans="1:5" x14ac:dyDescent="0.3">
      <c r="A16" s="1" t="s">
        <v>15</v>
      </c>
      <c r="B16" t="s">
        <v>30</v>
      </c>
      <c r="C16">
        <f>weighting!$G$76</f>
        <v>4.8996185073561209</v>
      </c>
    </row>
    <row r="17" spans="1:5" x14ac:dyDescent="0.3">
      <c r="A17" s="1" t="s">
        <v>16</v>
      </c>
      <c r="B17" t="s">
        <v>30</v>
      </c>
      <c r="C17">
        <f>weighting!$G$77</f>
        <v>2.4074717928251115</v>
      </c>
    </row>
    <row r="18" spans="1:5" x14ac:dyDescent="0.3">
      <c r="A18" s="1" t="s">
        <v>1</v>
      </c>
      <c r="B18" t="s">
        <v>37</v>
      </c>
      <c r="C18">
        <v>8.0000000000000002E-3</v>
      </c>
      <c r="D18">
        <v>1.349</v>
      </c>
      <c r="E18">
        <v>167.3</v>
      </c>
    </row>
    <row r="19" spans="1:5" x14ac:dyDescent="0.3">
      <c r="A19" s="1" t="s">
        <v>2</v>
      </c>
      <c r="B19" t="s">
        <v>37</v>
      </c>
      <c r="C19">
        <v>8.0000000000000002E-3</v>
      </c>
      <c r="D19">
        <v>1.349</v>
      </c>
      <c r="E19">
        <v>167.3</v>
      </c>
    </row>
    <row r="20" spans="1:5" x14ac:dyDescent="0.3">
      <c r="A20" s="1" t="s">
        <v>3</v>
      </c>
      <c r="B20" t="s">
        <v>37</v>
      </c>
      <c r="C20">
        <v>8.0000000000000002E-3</v>
      </c>
      <c r="D20">
        <v>1.349</v>
      </c>
      <c r="E20">
        <v>167.3</v>
      </c>
    </row>
    <row r="21" spans="1:5" x14ac:dyDescent="0.3">
      <c r="A21" s="1" t="s">
        <v>4</v>
      </c>
      <c r="B21" t="s">
        <v>37</v>
      </c>
      <c r="C21">
        <v>8.0000000000000002E-3</v>
      </c>
      <c r="D21">
        <v>1.349</v>
      </c>
      <c r="E21">
        <v>167.3</v>
      </c>
    </row>
    <row r="22" spans="1:5" x14ac:dyDescent="0.3">
      <c r="A22" s="1" t="s">
        <v>5</v>
      </c>
      <c r="B22" t="s">
        <v>37</v>
      </c>
      <c r="C22">
        <v>8.0000000000000002E-3</v>
      </c>
      <c r="D22">
        <v>1.349</v>
      </c>
      <c r="E22">
        <v>167.3</v>
      </c>
    </row>
    <row r="23" spans="1:5" x14ac:dyDescent="0.3">
      <c r="A23" s="1" t="s">
        <v>6</v>
      </c>
      <c r="B23" t="s">
        <v>37</v>
      </c>
      <c r="C23">
        <v>8.0000000000000002E-3</v>
      </c>
      <c r="D23">
        <v>1.349</v>
      </c>
      <c r="E23">
        <v>167.3</v>
      </c>
    </row>
    <row r="24" spans="1:5" x14ac:dyDescent="0.3">
      <c r="A24" s="1" t="s">
        <v>7</v>
      </c>
      <c r="B24" t="s">
        <v>37</v>
      </c>
      <c r="C24">
        <v>8.0000000000000002E-3</v>
      </c>
      <c r="D24">
        <v>1.349</v>
      </c>
      <c r="E24">
        <v>167.3</v>
      </c>
    </row>
    <row r="25" spans="1:5" x14ac:dyDescent="0.3">
      <c r="A25" s="1" t="s">
        <v>8</v>
      </c>
      <c r="B25" t="s">
        <v>37</v>
      </c>
      <c r="C25">
        <v>8.0000000000000002E-3</v>
      </c>
      <c r="D25">
        <v>1.349</v>
      </c>
      <c r="E25">
        <v>167.3</v>
      </c>
    </row>
    <row r="26" spans="1:5" x14ac:dyDescent="0.3">
      <c r="A26" s="1" t="s">
        <v>9</v>
      </c>
      <c r="B26" t="s">
        <v>37</v>
      </c>
      <c r="C26">
        <v>8.0000000000000002E-3</v>
      </c>
      <c r="D26">
        <v>1.349</v>
      </c>
      <c r="E26">
        <v>167.3</v>
      </c>
    </row>
    <row r="27" spans="1:5" x14ac:dyDescent="0.3">
      <c r="A27" s="1" t="s">
        <v>10</v>
      </c>
      <c r="B27" t="s">
        <v>37</v>
      </c>
      <c r="C27">
        <v>8.0000000000000002E-3</v>
      </c>
      <c r="D27">
        <v>1.349</v>
      </c>
      <c r="E27">
        <v>167.3</v>
      </c>
    </row>
    <row r="28" spans="1:5" x14ac:dyDescent="0.3">
      <c r="A28" s="1" t="s">
        <v>11</v>
      </c>
      <c r="B28" t="s">
        <v>37</v>
      </c>
      <c r="C28">
        <v>8.0000000000000002E-3</v>
      </c>
      <c r="D28">
        <v>1.349</v>
      </c>
      <c r="E28">
        <v>167.3</v>
      </c>
    </row>
    <row r="29" spans="1:5" x14ac:dyDescent="0.3">
      <c r="A29" s="1" t="s">
        <v>12</v>
      </c>
      <c r="B29" t="s">
        <v>37</v>
      </c>
      <c r="C29">
        <v>8.0000000000000002E-3</v>
      </c>
      <c r="D29">
        <v>1.349</v>
      </c>
      <c r="E29">
        <v>167.3</v>
      </c>
    </row>
    <row r="30" spans="1:5" x14ac:dyDescent="0.3">
      <c r="A30" s="1" t="s">
        <v>13</v>
      </c>
      <c r="B30" t="s">
        <v>37</v>
      </c>
      <c r="C30">
        <v>8.0000000000000002E-3</v>
      </c>
      <c r="D30">
        <v>1.349</v>
      </c>
      <c r="E30">
        <v>167.3</v>
      </c>
    </row>
    <row r="31" spans="1:5" x14ac:dyDescent="0.3">
      <c r="A31" s="1" t="s">
        <v>14</v>
      </c>
      <c r="B31" t="s">
        <v>37</v>
      </c>
      <c r="C31">
        <v>8.0000000000000002E-3</v>
      </c>
      <c r="D31">
        <v>1.349</v>
      </c>
      <c r="E31">
        <v>167.3</v>
      </c>
    </row>
    <row r="32" spans="1:5" x14ac:dyDescent="0.3">
      <c r="A32" s="1" t="s">
        <v>15</v>
      </c>
      <c r="B32" t="s">
        <v>37</v>
      </c>
      <c r="C32">
        <v>8.0000000000000002E-3</v>
      </c>
      <c r="D32">
        <v>1.349</v>
      </c>
      <c r="E32">
        <v>167.3</v>
      </c>
    </row>
    <row r="33" spans="1:5" x14ac:dyDescent="0.3">
      <c r="A33" s="1" t="s">
        <v>16</v>
      </c>
      <c r="B33" t="s">
        <v>37</v>
      </c>
      <c r="C33">
        <v>8.0000000000000002E-3</v>
      </c>
      <c r="D33">
        <v>1.349</v>
      </c>
      <c r="E33">
        <v>167.3</v>
      </c>
    </row>
    <row r="34" spans="1:5" x14ac:dyDescent="0.3">
      <c r="A34" s="1" t="s">
        <v>1</v>
      </c>
      <c r="B34" t="s">
        <v>32</v>
      </c>
      <c r="C34">
        <v>0.15</v>
      </c>
    </row>
    <row r="35" spans="1:5" x14ac:dyDescent="0.3">
      <c r="A35" s="1" t="s">
        <v>2</v>
      </c>
      <c r="B35" t="s">
        <v>32</v>
      </c>
      <c r="C35">
        <v>0.15</v>
      </c>
    </row>
    <row r="36" spans="1:5" x14ac:dyDescent="0.3">
      <c r="A36" s="1" t="s">
        <v>3</v>
      </c>
      <c r="B36" t="s">
        <v>32</v>
      </c>
      <c r="C36">
        <v>0.15</v>
      </c>
    </row>
    <row r="37" spans="1:5" x14ac:dyDescent="0.3">
      <c r="A37" s="1" t="s">
        <v>4</v>
      </c>
      <c r="B37" t="s">
        <v>32</v>
      </c>
      <c r="C37">
        <v>0.15</v>
      </c>
    </row>
    <row r="38" spans="1:5" x14ac:dyDescent="0.3">
      <c r="A38" s="1" t="s">
        <v>5</v>
      </c>
      <c r="B38" t="s">
        <v>32</v>
      </c>
      <c r="C38">
        <v>0.15</v>
      </c>
    </row>
    <row r="39" spans="1:5" x14ac:dyDescent="0.3">
      <c r="A39" s="1" t="s">
        <v>6</v>
      </c>
      <c r="B39" t="s">
        <v>32</v>
      </c>
      <c r="C39">
        <v>0.15</v>
      </c>
    </row>
    <row r="40" spans="1:5" x14ac:dyDescent="0.3">
      <c r="A40" s="1" t="s">
        <v>7</v>
      </c>
      <c r="B40" t="s">
        <v>32</v>
      </c>
      <c r="C40">
        <v>0.15</v>
      </c>
    </row>
    <row r="41" spans="1:5" x14ac:dyDescent="0.3">
      <c r="A41" s="1" t="s">
        <v>8</v>
      </c>
      <c r="B41" t="s">
        <v>32</v>
      </c>
      <c r="C41">
        <v>0.15</v>
      </c>
    </row>
    <row r="42" spans="1:5" x14ac:dyDescent="0.3">
      <c r="A42" s="1" t="s">
        <v>9</v>
      </c>
      <c r="B42" t="s">
        <v>32</v>
      </c>
      <c r="C42">
        <v>0.15</v>
      </c>
    </row>
    <row r="43" spans="1:5" x14ac:dyDescent="0.3">
      <c r="A43" s="1" t="s">
        <v>10</v>
      </c>
      <c r="B43" t="s">
        <v>32</v>
      </c>
      <c r="C43">
        <v>0.15</v>
      </c>
    </row>
    <row r="44" spans="1:5" x14ac:dyDescent="0.3">
      <c r="A44" s="1" t="s">
        <v>11</v>
      </c>
      <c r="B44" t="s">
        <v>32</v>
      </c>
      <c r="C44">
        <v>0.15</v>
      </c>
    </row>
    <row r="45" spans="1:5" x14ac:dyDescent="0.3">
      <c r="A45" s="1" t="s">
        <v>12</v>
      </c>
      <c r="B45" t="s">
        <v>32</v>
      </c>
      <c r="C45">
        <v>0.15</v>
      </c>
    </row>
    <row r="46" spans="1:5" x14ac:dyDescent="0.3">
      <c r="A46" s="1" t="s">
        <v>13</v>
      </c>
      <c r="B46" t="s">
        <v>32</v>
      </c>
      <c r="C46">
        <v>0.15</v>
      </c>
    </row>
    <row r="47" spans="1:5" x14ac:dyDescent="0.3">
      <c r="A47" s="1" t="s">
        <v>14</v>
      </c>
      <c r="B47" t="s">
        <v>32</v>
      </c>
      <c r="C47">
        <v>0.15</v>
      </c>
    </row>
    <row r="48" spans="1:5" x14ac:dyDescent="0.3">
      <c r="A48" s="1" t="s">
        <v>15</v>
      </c>
      <c r="B48" t="s">
        <v>32</v>
      </c>
      <c r="C48">
        <v>0.15</v>
      </c>
    </row>
    <row r="49" spans="1:3" x14ac:dyDescent="0.3">
      <c r="A49" s="1" t="s">
        <v>16</v>
      </c>
      <c r="B49" t="s">
        <v>32</v>
      </c>
      <c r="C49">
        <v>0.15</v>
      </c>
    </row>
    <row r="50" spans="1:3" x14ac:dyDescent="0.3">
      <c r="A50" s="1" t="s">
        <v>1</v>
      </c>
      <c r="B50" t="s">
        <v>33</v>
      </c>
      <c r="C50">
        <v>1.7999999999999999E-2</v>
      </c>
    </row>
    <row r="51" spans="1:3" x14ac:dyDescent="0.3">
      <c r="A51" s="1" t="s">
        <v>2</v>
      </c>
      <c r="B51" t="s">
        <v>33</v>
      </c>
      <c r="C51">
        <v>1.7999999999999999E-2</v>
      </c>
    </row>
    <row r="52" spans="1:3" x14ac:dyDescent="0.3">
      <c r="A52" s="1" t="s">
        <v>3</v>
      </c>
      <c r="B52" t="s">
        <v>33</v>
      </c>
      <c r="C52">
        <v>1.7999999999999999E-2</v>
      </c>
    </row>
    <row r="53" spans="1:3" x14ac:dyDescent="0.3">
      <c r="A53" s="1" t="s">
        <v>4</v>
      </c>
      <c r="B53" t="s">
        <v>33</v>
      </c>
      <c r="C53">
        <v>1.7999999999999999E-2</v>
      </c>
    </row>
    <row r="54" spans="1:3" x14ac:dyDescent="0.3">
      <c r="A54" s="1" t="s">
        <v>5</v>
      </c>
      <c r="B54" t="s">
        <v>33</v>
      </c>
      <c r="C54">
        <v>1.7999999999999999E-2</v>
      </c>
    </row>
    <row r="55" spans="1:3" x14ac:dyDescent="0.3">
      <c r="A55" s="1" t="s">
        <v>6</v>
      </c>
      <c r="B55" t="s">
        <v>33</v>
      </c>
      <c r="C55">
        <v>1.7999999999999999E-2</v>
      </c>
    </row>
    <row r="56" spans="1:3" x14ac:dyDescent="0.3">
      <c r="A56" s="1" t="s">
        <v>7</v>
      </c>
      <c r="B56" t="s">
        <v>33</v>
      </c>
      <c r="C56">
        <v>1.7999999999999999E-2</v>
      </c>
    </row>
    <row r="57" spans="1:3" x14ac:dyDescent="0.3">
      <c r="A57" s="1" t="s">
        <v>8</v>
      </c>
      <c r="B57" t="s">
        <v>33</v>
      </c>
      <c r="C57">
        <v>1.7999999999999999E-2</v>
      </c>
    </row>
    <row r="58" spans="1:3" x14ac:dyDescent="0.3">
      <c r="A58" s="1" t="s">
        <v>9</v>
      </c>
      <c r="B58" t="s">
        <v>33</v>
      </c>
      <c r="C58">
        <v>1.7999999999999999E-2</v>
      </c>
    </row>
    <row r="59" spans="1:3" x14ac:dyDescent="0.3">
      <c r="A59" s="1" t="s">
        <v>10</v>
      </c>
      <c r="B59" t="s">
        <v>33</v>
      </c>
      <c r="C59">
        <v>1.7999999999999999E-2</v>
      </c>
    </row>
    <row r="60" spans="1:3" x14ac:dyDescent="0.3">
      <c r="A60" s="1" t="s">
        <v>11</v>
      </c>
      <c r="B60" t="s">
        <v>33</v>
      </c>
      <c r="C60">
        <v>1.7999999999999999E-2</v>
      </c>
    </row>
    <row r="61" spans="1:3" x14ac:dyDescent="0.3">
      <c r="A61" s="1" t="s">
        <v>12</v>
      </c>
      <c r="B61" t="s">
        <v>33</v>
      </c>
      <c r="C61">
        <v>1.7999999999999999E-2</v>
      </c>
    </row>
    <row r="62" spans="1:3" x14ac:dyDescent="0.3">
      <c r="A62" s="1" t="s">
        <v>13</v>
      </c>
      <c r="B62" t="s">
        <v>33</v>
      </c>
      <c r="C62">
        <v>1.7999999999999999E-2</v>
      </c>
    </row>
    <row r="63" spans="1:3" x14ac:dyDescent="0.3">
      <c r="A63" s="1" t="s">
        <v>14</v>
      </c>
      <c r="B63" t="s">
        <v>33</v>
      </c>
      <c r="C63">
        <v>1.7999999999999999E-2</v>
      </c>
    </row>
    <row r="64" spans="1:3" x14ac:dyDescent="0.3">
      <c r="A64" s="1" t="s">
        <v>15</v>
      </c>
      <c r="B64" t="s">
        <v>33</v>
      </c>
      <c r="C64">
        <v>1.7999999999999999E-2</v>
      </c>
    </row>
    <row r="65" spans="1:3" x14ac:dyDescent="0.3">
      <c r="A65" s="1" t="s">
        <v>16</v>
      </c>
      <c r="B65" t="s">
        <v>33</v>
      </c>
      <c r="C65">
        <v>1.7999999999999999E-2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977-59EC-42D4-9608-7A911A7669DD}">
  <dimension ref="A1:E17"/>
  <sheetViews>
    <sheetView workbookViewId="0">
      <selection activeCell="B5" sqref="B5"/>
    </sheetView>
  </sheetViews>
  <sheetFormatPr defaultRowHeight="14.4" x14ac:dyDescent="0.3"/>
  <cols>
    <col min="1" max="1" width="12.109375" style="1" customWidth="1"/>
    <col min="2" max="2" width="10.6640625" customWidth="1"/>
    <col min="3" max="3" width="10.33203125" customWidth="1"/>
    <col min="5" max="5" width="11.44140625" customWidth="1"/>
    <col min="6" max="6" width="9.77734375" customWidth="1"/>
  </cols>
  <sheetData>
    <row r="1" spans="1:5" x14ac:dyDescent="0.3">
      <c r="A1" s="1" t="s">
        <v>0</v>
      </c>
      <c r="B1" t="s">
        <v>24</v>
      </c>
      <c r="C1" t="s">
        <v>25</v>
      </c>
      <c r="D1" t="s">
        <v>26</v>
      </c>
      <c r="E1" t="s">
        <v>27</v>
      </c>
    </row>
    <row r="2" spans="1:5" x14ac:dyDescent="0.3">
      <c r="A2" s="1" t="s">
        <v>1</v>
      </c>
      <c r="B2" s="7">
        <f>weighting!$G$6</f>
        <v>22.574562913028682</v>
      </c>
      <c r="C2">
        <v>8.0000000000000002E-3</v>
      </c>
      <c r="D2">
        <v>0.15</v>
      </c>
      <c r="E2">
        <v>1.7999999999999999E-2</v>
      </c>
    </row>
    <row r="3" spans="1:5" x14ac:dyDescent="0.3">
      <c r="A3" s="1" t="s">
        <v>2</v>
      </c>
      <c r="B3">
        <f>weighting!$G$11</f>
        <v>21.827783621676829</v>
      </c>
      <c r="C3">
        <v>8.0000000000000002E-3</v>
      </c>
      <c r="D3">
        <v>0.15</v>
      </c>
      <c r="E3">
        <v>1.7999999999999999E-2</v>
      </c>
    </row>
    <row r="4" spans="1:5" x14ac:dyDescent="0.3">
      <c r="A4" s="1" t="s">
        <v>3</v>
      </c>
      <c r="B4">
        <f>weighting!$G$16</f>
        <v>20.95864098895451</v>
      </c>
      <c r="C4">
        <v>8.0000000000000002E-3</v>
      </c>
      <c r="D4">
        <v>0.15</v>
      </c>
      <c r="E4">
        <v>1.7999999999999999E-2</v>
      </c>
    </row>
    <row r="5" spans="1:5" x14ac:dyDescent="0.3">
      <c r="A5" s="1" t="s">
        <v>4</v>
      </c>
      <c r="B5">
        <f>weighting!$G$21</f>
        <v>19.949782062571639</v>
      </c>
      <c r="C5">
        <v>8.0000000000000002E-3</v>
      </c>
      <c r="D5">
        <v>0.15</v>
      </c>
      <c r="E5">
        <v>1.7999999999999999E-2</v>
      </c>
    </row>
    <row r="6" spans="1:5" x14ac:dyDescent="0.3">
      <c r="A6" s="1" t="s">
        <v>5</v>
      </c>
      <c r="B6">
        <f>weighting!$G$26</f>
        <v>18.996025375907816</v>
      </c>
      <c r="C6">
        <v>8.0000000000000002E-3</v>
      </c>
      <c r="D6">
        <v>0.15</v>
      </c>
      <c r="E6">
        <v>1.7999999999999999E-2</v>
      </c>
    </row>
    <row r="7" spans="1:5" x14ac:dyDescent="0.3">
      <c r="A7" s="1" t="s">
        <v>6</v>
      </c>
      <c r="B7">
        <f>weighting!$G$31</f>
        <v>17.981434439421367</v>
      </c>
      <c r="C7">
        <v>8.0000000000000002E-3</v>
      </c>
      <c r="D7">
        <v>0.15</v>
      </c>
      <c r="E7">
        <v>1.7999999999999999E-2</v>
      </c>
    </row>
    <row r="8" spans="1:5" x14ac:dyDescent="0.3">
      <c r="A8" s="1" t="s">
        <v>7</v>
      </c>
      <c r="B8">
        <f>weighting!$G$36</f>
        <v>16.840428209310343</v>
      </c>
      <c r="C8">
        <v>8.0000000000000002E-3</v>
      </c>
      <c r="D8">
        <v>0.15</v>
      </c>
      <c r="E8">
        <v>1.7999999999999999E-2</v>
      </c>
    </row>
    <row r="9" spans="1:5" x14ac:dyDescent="0.3">
      <c r="A9" s="1" t="s">
        <v>8</v>
      </c>
      <c r="B9">
        <f>weighting!$G$41</f>
        <v>15.554021167306164</v>
      </c>
      <c r="C9">
        <v>8.0000000000000002E-3</v>
      </c>
      <c r="D9">
        <v>0.15</v>
      </c>
      <c r="E9">
        <v>1.7999999999999999E-2</v>
      </c>
    </row>
    <row r="10" spans="1:5" x14ac:dyDescent="0.3">
      <c r="A10" s="1" t="s">
        <v>9</v>
      </c>
      <c r="B10">
        <f>weighting!$G$46</f>
        <v>14.127497017100588</v>
      </c>
      <c r="C10">
        <v>8.0000000000000002E-3</v>
      </c>
      <c r="D10">
        <v>0.15</v>
      </c>
      <c r="E10">
        <v>1.7999999999999999E-2</v>
      </c>
    </row>
    <row r="11" spans="1:5" x14ac:dyDescent="0.3">
      <c r="A11" s="1" t="s">
        <v>10</v>
      </c>
      <c r="B11">
        <f>weighting!$G$51</f>
        <v>12.630742543047155</v>
      </c>
      <c r="C11">
        <v>8.0000000000000002E-3</v>
      </c>
      <c r="D11">
        <v>0.15</v>
      </c>
      <c r="E11">
        <v>1.7999999999999999E-2</v>
      </c>
    </row>
    <row r="12" spans="1:5" x14ac:dyDescent="0.3">
      <c r="A12" s="1" t="s">
        <v>11</v>
      </c>
      <c r="B12">
        <f>weighting!$G$56</f>
        <v>11.140238828809585</v>
      </c>
      <c r="C12">
        <v>8.0000000000000002E-3</v>
      </c>
      <c r="D12">
        <v>0.15</v>
      </c>
      <c r="E12">
        <v>1.7999999999999999E-2</v>
      </c>
    </row>
    <row r="13" spans="1:5" x14ac:dyDescent="0.3">
      <c r="A13" s="1" t="s">
        <v>12</v>
      </c>
      <c r="B13">
        <f>weighting!$G$61</f>
        <v>9.5767554728339412</v>
      </c>
      <c r="C13">
        <v>8.0000000000000002E-3</v>
      </c>
      <c r="D13">
        <v>0.15</v>
      </c>
      <c r="E13">
        <v>1.7999999999999999E-2</v>
      </c>
    </row>
    <row r="14" spans="1:5" x14ac:dyDescent="0.3">
      <c r="A14" s="1" t="s">
        <v>13</v>
      </c>
      <c r="B14">
        <f>weighting!$G$66</f>
        <v>8.0367163366924927</v>
      </c>
      <c r="C14">
        <v>8.0000000000000002E-3</v>
      </c>
      <c r="D14">
        <v>0.15</v>
      </c>
      <c r="E14">
        <v>1.7999999999999999E-2</v>
      </c>
    </row>
    <row r="15" spans="1:5" x14ac:dyDescent="0.3">
      <c r="A15" s="1" t="s">
        <v>14</v>
      </c>
      <c r="B15">
        <f>weighting!$G$71</f>
        <v>6.4622213594310818</v>
      </c>
      <c r="C15">
        <v>8.0000000000000002E-3</v>
      </c>
      <c r="D15">
        <v>0.15</v>
      </c>
      <c r="E15">
        <v>1.7999999999999999E-2</v>
      </c>
    </row>
    <row r="16" spans="1:5" x14ac:dyDescent="0.3">
      <c r="A16" s="1" t="s">
        <v>15</v>
      </c>
      <c r="B16">
        <f>weighting!$G$76</f>
        <v>4.8996185073561209</v>
      </c>
      <c r="C16">
        <v>8.0000000000000002E-3</v>
      </c>
      <c r="D16">
        <v>0.15</v>
      </c>
      <c r="E16">
        <v>1.7999999999999999E-2</v>
      </c>
    </row>
    <row r="17" spans="1:5" x14ac:dyDescent="0.3">
      <c r="A17" s="1" t="s">
        <v>16</v>
      </c>
      <c r="B17">
        <f>weighting!$G$77</f>
        <v>2.4074717928251115</v>
      </c>
      <c r="C17">
        <v>8.0000000000000002E-3</v>
      </c>
      <c r="D17">
        <v>0.15</v>
      </c>
      <c r="E17">
        <v>1.7999999999999999E-2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412-8DD1-40A3-BFDC-F89B873A9240}">
  <dimension ref="A1:I102"/>
  <sheetViews>
    <sheetView workbookViewId="0">
      <selection activeCell="I2" sqref="I2"/>
    </sheetView>
  </sheetViews>
  <sheetFormatPr defaultRowHeight="14.4" x14ac:dyDescent="0.3"/>
  <cols>
    <col min="1" max="1" width="10.21875" customWidth="1"/>
    <col min="2" max="2" width="11.21875" customWidth="1"/>
    <col min="3" max="3" width="10.33203125" customWidth="1"/>
    <col min="4" max="4" width="12.44140625" customWidth="1"/>
    <col min="5" max="5" width="11.77734375" customWidth="1"/>
  </cols>
  <sheetData>
    <row r="1" spans="1:9" ht="15.6" x14ac:dyDescent="0.3">
      <c r="A1" s="2" t="s">
        <v>17</v>
      </c>
      <c r="B1" s="5" t="s">
        <v>18</v>
      </c>
      <c r="C1" s="6" t="s">
        <v>19</v>
      </c>
      <c r="D1" s="6" t="s">
        <v>20</v>
      </c>
      <c r="E1" s="6" t="s">
        <v>23</v>
      </c>
      <c r="I1" s="6" t="s">
        <v>21</v>
      </c>
    </row>
    <row r="2" spans="1:9" ht="15.6" x14ac:dyDescent="0.3">
      <c r="A2" s="3">
        <v>0</v>
      </c>
      <c r="B2" s="4">
        <v>22.674185672480743</v>
      </c>
      <c r="C2">
        <v>100000</v>
      </c>
      <c r="D2">
        <f>B2*C2</f>
        <v>2267418.5672480743</v>
      </c>
      <c r="E2">
        <f>SUM($C$2:$C$6)</f>
        <v>496196.03335070179</v>
      </c>
      <c r="F2">
        <f>D2/E2</f>
        <v>4.5696023644862684</v>
      </c>
      <c r="I2" t="s">
        <v>36</v>
      </c>
    </row>
    <row r="3" spans="1:9" ht="15.6" x14ac:dyDescent="0.3">
      <c r="A3" s="3">
        <v>1</v>
      </c>
      <c r="B3" s="4">
        <v>22.742535402793841</v>
      </c>
      <c r="C3">
        <v>99111.294832010957</v>
      </c>
      <c r="D3">
        <f t="shared" ref="D3:D66" si="0">B3*C3</f>
        <v>2254042.1315337475</v>
      </c>
      <c r="E3">
        <f t="shared" ref="E3:E6" si="1">SUM($C$2:$C$6)</f>
        <v>496196.03335070179</v>
      </c>
      <c r="F3">
        <f t="shared" ref="F3:F6" si="2">D3/E3</f>
        <v>4.5426443986516798</v>
      </c>
      <c r="I3" t="s">
        <v>22</v>
      </c>
    </row>
    <row r="4" spans="1:9" ht="15.6" x14ac:dyDescent="0.3">
      <c r="A4" s="3">
        <v>2</v>
      </c>
      <c r="B4" s="4">
        <v>22.619789891721428</v>
      </c>
      <c r="C4">
        <v>99056.488663254728</v>
      </c>
      <c r="D4">
        <f t="shared" si="0"/>
        <v>2240636.9609745075</v>
      </c>
      <c r="E4">
        <f t="shared" si="1"/>
        <v>496196.03335070179</v>
      </c>
      <c r="F4">
        <f t="shared" si="2"/>
        <v>4.5156285225498136</v>
      </c>
    </row>
    <row r="5" spans="1:9" ht="15.6" x14ac:dyDescent="0.3">
      <c r="A5" s="3">
        <v>3</v>
      </c>
      <c r="B5" s="4">
        <v>22.48700242110873</v>
      </c>
      <c r="C5">
        <v>99026.193169033009</v>
      </c>
      <c r="D5">
        <f t="shared" si="0"/>
        <v>2226802.2455452261</v>
      </c>
      <c r="E5">
        <f t="shared" si="1"/>
        <v>496196.03335070179</v>
      </c>
      <c r="F5">
        <f t="shared" si="2"/>
        <v>4.487746970704551</v>
      </c>
    </row>
    <row r="6" spans="1:9" ht="15.6" x14ac:dyDescent="0.3">
      <c r="A6" s="3">
        <v>4</v>
      </c>
      <c r="B6" s="4">
        <v>22.348108118374117</v>
      </c>
      <c r="C6">
        <v>99002.056686403084</v>
      </c>
      <c r="D6">
        <f t="shared" si="0"/>
        <v>2212508.6667691395</v>
      </c>
      <c r="E6">
        <f t="shared" si="1"/>
        <v>496196.03335070179</v>
      </c>
      <c r="F6">
        <f t="shared" si="2"/>
        <v>4.4589406566363685</v>
      </c>
      <c r="G6">
        <f>SUM(F2:F6)</f>
        <v>22.574562913028682</v>
      </c>
    </row>
    <row r="7" spans="1:9" ht="15.6" x14ac:dyDescent="0.3">
      <c r="A7" s="3">
        <v>5</v>
      </c>
      <c r="B7" s="4">
        <v>22.203273885736529</v>
      </c>
      <c r="C7">
        <v>98982.482594506553</v>
      </c>
      <c r="D7">
        <f t="shared" si="0"/>
        <v>2197735.1709359777</v>
      </c>
      <c r="E7">
        <f>SUM(C7:C11)</f>
        <v>494734.22707508923</v>
      </c>
      <c r="F7">
        <f>D7/E7</f>
        <v>4.4422541450773974</v>
      </c>
    </row>
    <row r="8" spans="1:9" ht="15.6" x14ac:dyDescent="0.3">
      <c r="A8" s="3">
        <v>6</v>
      </c>
      <c r="B8" s="4">
        <v>22.053393497083057</v>
      </c>
      <c r="C8">
        <v>98962.680838150554</v>
      </c>
      <c r="D8">
        <f t="shared" si="0"/>
        <v>2182462.9420499755</v>
      </c>
      <c r="E8">
        <v>496559.34683677461</v>
      </c>
      <c r="F8">
        <f t="shared" ref="F8:F11" si="3">D8/E8</f>
        <v>4.3951703979652992</v>
      </c>
    </row>
    <row r="9" spans="1:9" ht="15.6" x14ac:dyDescent="0.3">
      <c r="A9" s="3">
        <v>7</v>
      </c>
      <c r="B9" s="4">
        <v>21.897748026980143</v>
      </c>
      <c r="C9">
        <v>98945.043112298619</v>
      </c>
      <c r="D9">
        <f t="shared" si="0"/>
        <v>2166673.6225918024</v>
      </c>
      <c r="E9">
        <v>496559.34683677461</v>
      </c>
      <c r="F9">
        <f t="shared" si="3"/>
        <v>4.3633729510765118</v>
      </c>
    </row>
    <row r="10" spans="1:9" ht="15.6" x14ac:dyDescent="0.3">
      <c r="A10" s="3">
        <v>8</v>
      </c>
      <c r="B10" s="4">
        <v>21.73616581733511</v>
      </c>
      <c r="C10">
        <v>98929.460125148704</v>
      </c>
      <c r="D10">
        <f t="shared" si="0"/>
        <v>2150347.1494996739</v>
      </c>
      <c r="E10">
        <v>496559.34683677461</v>
      </c>
      <c r="F10">
        <f t="shared" si="3"/>
        <v>4.3304937530589278</v>
      </c>
    </row>
    <row r="11" spans="1:9" ht="15.6" x14ac:dyDescent="0.3">
      <c r="A11" s="3">
        <v>9</v>
      </c>
      <c r="B11" s="4">
        <v>21.568750226814302</v>
      </c>
      <c r="C11">
        <v>98914.560404984775</v>
      </c>
      <c r="D11">
        <f t="shared" si="0"/>
        <v>2133463.4471702524</v>
      </c>
      <c r="E11">
        <v>496559.34683677461</v>
      </c>
      <c r="F11">
        <f t="shared" si="3"/>
        <v>4.2964923744986905</v>
      </c>
      <c r="G11">
        <f>SUM(F7:F11)</f>
        <v>21.827783621676829</v>
      </c>
    </row>
    <row r="12" spans="1:9" ht="15.6" x14ac:dyDescent="0.3">
      <c r="A12" s="3">
        <v>10</v>
      </c>
      <c r="B12" s="4">
        <v>21.395348961494737</v>
      </c>
      <c r="C12">
        <v>98900.115457176536</v>
      </c>
      <c r="D12">
        <f t="shared" si="0"/>
        <v>2116002.4825384114</v>
      </c>
      <c r="E12">
        <f>SUM(C12:C16)</f>
        <v>494324.3909922493</v>
      </c>
      <c r="F12">
        <f>D12/E12</f>
        <v>4.280594931378956</v>
      </c>
    </row>
    <row r="13" spans="1:9" ht="15.6" x14ac:dyDescent="0.3">
      <c r="A13" s="3">
        <v>11</v>
      </c>
      <c r="B13" s="4">
        <v>21.216050961905523</v>
      </c>
      <c r="C13">
        <v>98884.767202689487</v>
      </c>
      <c r="D13">
        <f t="shared" si="0"/>
        <v>2097944.2603284242</v>
      </c>
      <c r="E13">
        <v>496291.01399367582</v>
      </c>
      <c r="F13">
        <f t="shared" ref="F13:F16" si="4">D13/E13</f>
        <v>4.2272461140212343</v>
      </c>
    </row>
    <row r="14" spans="1:9" ht="15.6" x14ac:dyDescent="0.3">
      <c r="A14" s="3">
        <v>12</v>
      </c>
      <c r="B14" s="4">
        <v>21.03111670951257</v>
      </c>
      <c r="C14">
        <v>98866.349121232226</v>
      </c>
      <c r="D14">
        <f t="shared" si="0"/>
        <v>2079269.7270120506</v>
      </c>
      <c r="E14">
        <v>496291.01399367582</v>
      </c>
      <c r="F14">
        <f t="shared" si="4"/>
        <v>4.189617922517022</v>
      </c>
    </row>
    <row r="15" spans="1:9" ht="15.6" x14ac:dyDescent="0.3">
      <c r="A15" s="3">
        <v>13</v>
      </c>
      <c r="B15" s="4">
        <v>20.839819702674742</v>
      </c>
      <c r="C15">
        <v>98847.258944212459</v>
      </c>
      <c r="D15">
        <f t="shared" si="0"/>
        <v>2059959.054500991</v>
      </c>
      <c r="E15">
        <v>496291.01399367582</v>
      </c>
      <c r="F15">
        <f t="shared" si="4"/>
        <v>4.1507079443659656</v>
      </c>
    </row>
    <row r="16" spans="1:9" ht="15.6" x14ac:dyDescent="0.3">
      <c r="A16" s="3">
        <v>14</v>
      </c>
      <c r="B16" s="4">
        <v>20.642274363256117</v>
      </c>
      <c r="C16">
        <v>98825.90026693861</v>
      </c>
      <c r="D16">
        <f t="shared" si="0"/>
        <v>2039991.3475059327</v>
      </c>
      <c r="E16">
        <v>496291.01399367582</v>
      </c>
      <c r="F16">
        <f t="shared" si="4"/>
        <v>4.1104740766713297</v>
      </c>
      <c r="G16">
        <f>SUM(F12:F16)</f>
        <v>20.95864098895451</v>
      </c>
    </row>
    <row r="17" spans="1:7" ht="15.6" x14ac:dyDescent="0.3">
      <c r="A17" s="3">
        <v>15</v>
      </c>
      <c r="B17" s="4">
        <v>20.438876605485948</v>
      </c>
      <c r="C17">
        <v>98799.319432823744</v>
      </c>
      <c r="D17">
        <f t="shared" si="0"/>
        <v>2019347.0985934744</v>
      </c>
      <c r="E17">
        <f>SUM(C17:C21)</f>
        <v>493552.82440192543</v>
      </c>
      <c r="F17">
        <f>D17/E17</f>
        <v>4.0914508007131092</v>
      </c>
    </row>
    <row r="18" spans="1:7" ht="15.6" x14ac:dyDescent="0.3">
      <c r="A18" s="3">
        <v>16</v>
      </c>
      <c r="B18" s="4">
        <v>20.229824361663916</v>
      </c>
      <c r="C18">
        <v>98765.486200020212</v>
      </c>
      <c r="D18">
        <f t="shared" si="0"/>
        <v>1998008.4388207502</v>
      </c>
      <c r="E18">
        <v>495785.52472223504</v>
      </c>
      <c r="F18">
        <f t="shared" ref="F18:F21" si="5">D18/E18</f>
        <v>4.0299854255328231</v>
      </c>
    </row>
    <row r="19" spans="1:7" ht="15.6" x14ac:dyDescent="0.3">
      <c r="A19" s="3">
        <v>17</v>
      </c>
      <c r="B19" s="4">
        <v>20.01545214926654</v>
      </c>
      <c r="C19">
        <v>98721.681190682648</v>
      </c>
      <c r="D19">
        <f t="shared" si="0"/>
        <v>1975959.0859672553</v>
      </c>
      <c r="E19">
        <v>495785.52472223504</v>
      </c>
      <c r="F19">
        <f t="shared" si="5"/>
        <v>3.985511854292823</v>
      </c>
    </row>
    <row r="20" spans="1:7" ht="15.6" x14ac:dyDescent="0.3">
      <c r="A20" s="3">
        <v>18</v>
      </c>
      <c r="B20" s="4">
        <v>19.795404296404417</v>
      </c>
      <c r="C20">
        <v>98668.51620178025</v>
      </c>
      <c r="D20">
        <f t="shared" si="0"/>
        <v>1953183.1695405697</v>
      </c>
      <c r="E20">
        <v>495785.52472223504</v>
      </c>
      <c r="F20">
        <f t="shared" si="5"/>
        <v>3.9395728034513411</v>
      </c>
    </row>
    <row r="21" spans="1:7" ht="15.6" x14ac:dyDescent="0.3">
      <c r="A21" s="3">
        <v>19</v>
      </c>
      <c r="B21" s="4">
        <v>19.62700964922017</v>
      </c>
      <c r="C21">
        <v>98597.821376618565</v>
      </c>
      <c r="D21">
        <f t="shared" si="0"/>
        <v>1935180.3915509793</v>
      </c>
      <c r="E21">
        <v>495785.52472223504</v>
      </c>
      <c r="F21">
        <f t="shared" si="5"/>
        <v>3.9032611785815421</v>
      </c>
      <c r="G21">
        <f>SUM(F17:F21)</f>
        <v>19.949782062571639</v>
      </c>
    </row>
    <row r="22" spans="1:7" ht="15.6" x14ac:dyDescent="0.3">
      <c r="A22" s="3">
        <v>20</v>
      </c>
      <c r="B22" s="4">
        <v>19.453088528014739</v>
      </c>
      <c r="C22">
        <v>98524.738635161208</v>
      </c>
      <c r="D22">
        <f t="shared" si="0"/>
        <v>1916610.4628693049</v>
      </c>
      <c r="E22">
        <f>SUM(C22:C26)</f>
        <v>491824.86610617809</v>
      </c>
      <c r="F22">
        <f>D22/E22</f>
        <v>3.896936887399133</v>
      </c>
    </row>
    <row r="23" spans="1:7" ht="15.6" x14ac:dyDescent="0.3">
      <c r="A23" s="3">
        <v>21</v>
      </c>
      <c r="B23" s="4">
        <v>19.27366277192991</v>
      </c>
      <c r="C23">
        <v>98448.13325545509</v>
      </c>
      <c r="D23">
        <f t="shared" si="0"/>
        <v>1897456.1208916598</v>
      </c>
      <c r="E23">
        <v>494651.90258386428</v>
      </c>
      <c r="F23">
        <f t="shared" ref="F23:F26" si="6">D23/E23</f>
        <v>3.8359422272109045</v>
      </c>
    </row>
    <row r="24" spans="1:7" ht="15.6" x14ac:dyDescent="0.3">
      <c r="A24" s="3">
        <v>22</v>
      </c>
      <c r="B24" s="4">
        <v>19.089019363447289</v>
      </c>
      <c r="C24">
        <v>98365.508102714826</v>
      </c>
      <c r="D24">
        <f t="shared" si="0"/>
        <v>1877701.0888680546</v>
      </c>
      <c r="E24">
        <v>494651.90258386428</v>
      </c>
      <c r="F24">
        <f t="shared" si="6"/>
        <v>3.7960049866576737</v>
      </c>
    </row>
    <row r="25" spans="1:7" ht="15.6" x14ac:dyDescent="0.3">
      <c r="A25" s="3">
        <v>23</v>
      </c>
      <c r="B25" s="4">
        <v>18.89732579169355</v>
      </c>
      <c r="C25">
        <v>98285.12339414467</v>
      </c>
      <c r="D25">
        <f t="shared" si="0"/>
        <v>1857325.9972559533</v>
      </c>
      <c r="E25">
        <v>494651.90258386428</v>
      </c>
      <c r="F25">
        <f t="shared" si="6"/>
        <v>3.7548142189568523</v>
      </c>
    </row>
    <row r="26" spans="1:7" ht="15.6" x14ac:dyDescent="0.3">
      <c r="A26" s="3">
        <v>24</v>
      </c>
      <c r="B26" s="4">
        <v>18.699431354811082</v>
      </c>
      <c r="C26">
        <v>98201.362718702236</v>
      </c>
      <c r="D26">
        <f t="shared" si="0"/>
        <v>1836309.6411072768</v>
      </c>
      <c r="E26">
        <v>494651.90258386428</v>
      </c>
      <c r="F26">
        <f t="shared" si="6"/>
        <v>3.7123270556832542</v>
      </c>
      <c r="G26">
        <f>SUM(F22:F26)</f>
        <v>18.996025375907816</v>
      </c>
    </row>
    <row r="27" spans="1:7" ht="15.6" x14ac:dyDescent="0.3">
      <c r="A27" s="3">
        <v>25</v>
      </c>
      <c r="B27" s="4">
        <v>18.494992029414309</v>
      </c>
      <c r="C27">
        <v>98114.791388456273</v>
      </c>
      <c r="D27">
        <f t="shared" si="0"/>
        <v>1814632.2846971464</v>
      </c>
      <c r="E27">
        <f>SUM(C27:C31)</f>
        <v>489588.33702503407</v>
      </c>
      <c r="F27">
        <f>D27/E27</f>
        <v>3.7064450834831857</v>
      </c>
    </row>
    <row r="28" spans="1:7" ht="15.6" x14ac:dyDescent="0.3">
      <c r="A28" s="3">
        <v>26</v>
      </c>
      <c r="B28" s="4">
        <v>18.297230227726445</v>
      </c>
      <c r="C28">
        <v>98018.326792219159</v>
      </c>
      <c r="D28">
        <f t="shared" si="0"/>
        <v>1793463.8918537612</v>
      </c>
      <c r="E28">
        <v>493181.58428462449</v>
      </c>
      <c r="F28">
        <f t="shared" ref="F28:F91" si="7">D28/E28</f>
        <v>3.636518371737739</v>
      </c>
    </row>
    <row r="29" spans="1:7" ht="15.6" x14ac:dyDescent="0.3">
      <c r="A29" s="3">
        <v>27</v>
      </c>
      <c r="B29" s="4">
        <v>18.092122098639358</v>
      </c>
      <c r="C29">
        <v>97923.137065061776</v>
      </c>
      <c r="D29">
        <f t="shared" si="0"/>
        <v>1771637.352062895</v>
      </c>
      <c r="E29">
        <v>493181.58428462449</v>
      </c>
      <c r="F29">
        <f t="shared" si="7"/>
        <v>3.5922617723707404</v>
      </c>
    </row>
    <row r="30" spans="1:7" ht="15.6" x14ac:dyDescent="0.3">
      <c r="A30" s="3">
        <v>28</v>
      </c>
      <c r="B30" s="4">
        <v>17.880491973764777</v>
      </c>
      <c r="C30">
        <v>97823.428643365172</v>
      </c>
      <c r="D30">
        <f t="shared" si="0"/>
        <v>1749131.0307038424</v>
      </c>
      <c r="E30">
        <v>493181.58428462449</v>
      </c>
      <c r="F30">
        <f t="shared" si="7"/>
        <v>3.5466268134099379</v>
      </c>
    </row>
    <row r="31" spans="1:7" ht="15.6" x14ac:dyDescent="0.3">
      <c r="A31" s="3">
        <v>29</v>
      </c>
      <c r="B31" s="4">
        <v>17.664040350511645</v>
      </c>
      <c r="C31">
        <v>97708.653135931716</v>
      </c>
      <c r="D31">
        <f t="shared" si="0"/>
        <v>1725929.5915872441</v>
      </c>
      <c r="E31">
        <v>493181.58428462449</v>
      </c>
      <c r="F31">
        <f t="shared" si="7"/>
        <v>3.4995823984197618</v>
      </c>
      <c r="G31">
        <f>SUM(F27:F31)</f>
        <v>17.981434439421367</v>
      </c>
    </row>
    <row r="32" spans="1:7" ht="15.6" x14ac:dyDescent="0.3">
      <c r="A32" s="3">
        <v>30</v>
      </c>
      <c r="B32" s="4">
        <v>17.440093270090639</v>
      </c>
      <c r="C32">
        <v>97592.136475093197</v>
      </c>
      <c r="D32">
        <f t="shared" si="0"/>
        <v>1702015.9625530401</v>
      </c>
      <c r="E32">
        <f>SUM(C32:C36)</f>
        <v>486595.81066679768</v>
      </c>
      <c r="F32">
        <f t="shared" si="7"/>
        <v>3.4978023345920581</v>
      </c>
    </row>
    <row r="33" spans="1:7" ht="15.6" x14ac:dyDescent="0.3">
      <c r="A33" s="3">
        <v>31</v>
      </c>
      <c r="B33" s="4">
        <v>17.209657692536936</v>
      </c>
      <c r="C33">
        <v>97466.77235297655</v>
      </c>
      <c r="D33">
        <f t="shared" si="0"/>
        <v>1677369.7885911493</v>
      </c>
      <c r="E33">
        <v>491209.38366023579</v>
      </c>
      <c r="F33">
        <f t="shared" si="7"/>
        <v>3.4147755405083382</v>
      </c>
    </row>
    <row r="34" spans="1:7" ht="15.6" x14ac:dyDescent="0.3">
      <c r="A34" s="3">
        <v>32</v>
      </c>
      <c r="B34" s="4">
        <v>16.972799932767042</v>
      </c>
      <c r="C34">
        <v>97330.664112138023</v>
      </c>
      <c r="D34">
        <f t="shared" si="0"/>
        <v>1651973.8892986679</v>
      </c>
      <c r="E34">
        <v>491209.38366023579</v>
      </c>
      <c r="F34">
        <f t="shared" si="7"/>
        <v>3.3630747788021091</v>
      </c>
    </row>
    <row r="35" spans="1:7" ht="15.6" x14ac:dyDescent="0.3">
      <c r="A35" s="3">
        <v>33</v>
      </c>
      <c r="B35" s="4">
        <v>16.729631198795627</v>
      </c>
      <c r="C35">
        <v>97181.595889419666</v>
      </c>
      <c r="D35">
        <f t="shared" si="0"/>
        <v>1625812.258540384</v>
      </c>
      <c r="E35">
        <v>491209.38366023579</v>
      </c>
      <c r="F35">
        <f t="shared" si="7"/>
        <v>3.3098151473118858</v>
      </c>
    </row>
    <row r="36" spans="1:7" ht="15.6" x14ac:dyDescent="0.3">
      <c r="A36" s="3">
        <v>34</v>
      </c>
      <c r="B36" s="4">
        <v>16.478979624398409</v>
      </c>
      <c r="C36">
        <v>97024.64183717026</v>
      </c>
      <c r="D36">
        <f t="shared" si="0"/>
        <v>1598867.0958992823</v>
      </c>
      <c r="E36">
        <v>491209.38366023579</v>
      </c>
      <c r="F36">
        <f t="shared" si="7"/>
        <v>3.2549604080959522</v>
      </c>
      <c r="G36">
        <f>SUM(F32:F36)</f>
        <v>16.840428209310343</v>
      </c>
    </row>
    <row r="37" spans="1:7" ht="15.6" x14ac:dyDescent="0.3">
      <c r="A37" s="3">
        <v>35</v>
      </c>
      <c r="B37" s="4">
        <v>16.221279295841409</v>
      </c>
      <c r="C37">
        <v>96855.471639343887</v>
      </c>
      <c r="D37">
        <f t="shared" si="0"/>
        <v>1571119.6567922437</v>
      </c>
      <c r="E37">
        <f>SUM(C37:C41)</f>
        <v>482304.61701892922</v>
      </c>
      <c r="F37">
        <f t="shared" si="7"/>
        <v>3.2575256411666929</v>
      </c>
    </row>
    <row r="38" spans="1:7" ht="15.6" x14ac:dyDescent="0.3">
      <c r="A38" s="3">
        <v>36</v>
      </c>
      <c r="B38" s="4">
        <v>15.970913188055752</v>
      </c>
      <c r="C38">
        <v>96675.376444454931</v>
      </c>
      <c r="D38">
        <f t="shared" si="0"/>
        <v>1543994.0446169996</v>
      </c>
      <c r="E38">
        <v>488372.943748024</v>
      </c>
      <c r="F38">
        <f t="shared" si="7"/>
        <v>3.1615061079502045</v>
      </c>
    </row>
    <row r="39" spans="1:7" ht="15.6" x14ac:dyDescent="0.3">
      <c r="A39" s="3">
        <v>37</v>
      </c>
      <c r="B39" s="4">
        <v>15.71475397779216</v>
      </c>
      <c r="C39">
        <v>96474.973942637909</v>
      </c>
      <c r="D39">
        <f t="shared" si="0"/>
        <v>1516080.480522464</v>
      </c>
      <c r="E39">
        <v>488372.943748024</v>
      </c>
      <c r="F39">
        <f t="shared" si="7"/>
        <v>3.1043498619872065</v>
      </c>
    </row>
    <row r="40" spans="1:7" ht="15.6" x14ac:dyDescent="0.3">
      <c r="A40" s="3">
        <v>38</v>
      </c>
      <c r="B40" s="4">
        <v>15.452132051113772</v>
      </c>
      <c r="C40">
        <v>96256.469857766904</v>
      </c>
      <c r="D40">
        <f t="shared" si="0"/>
        <v>1487367.6830162667</v>
      </c>
      <c r="E40">
        <v>488372.943748024</v>
      </c>
      <c r="F40">
        <f t="shared" si="7"/>
        <v>3.0455570933177536</v>
      </c>
    </row>
    <row r="41" spans="1:7" ht="15.6" x14ac:dyDescent="0.3">
      <c r="A41" s="3">
        <v>39</v>
      </c>
      <c r="B41" s="4">
        <v>15.179073472913128</v>
      </c>
      <c r="C41">
        <v>96042.325134725572</v>
      </c>
      <c r="D41">
        <f t="shared" si="0"/>
        <v>1457833.5097294108</v>
      </c>
      <c r="E41">
        <v>488372.943748024</v>
      </c>
      <c r="F41">
        <f t="shared" si="7"/>
        <v>2.9850824628843071</v>
      </c>
      <c r="G41">
        <f>SUM(F37:F41)</f>
        <v>15.554021167306164</v>
      </c>
    </row>
    <row r="42" spans="1:7" ht="15.6" x14ac:dyDescent="0.3">
      <c r="A42" s="3">
        <v>40</v>
      </c>
      <c r="B42" s="4">
        <v>14.900888448419671</v>
      </c>
      <c r="C42">
        <v>95797.011872014366</v>
      </c>
      <c r="D42">
        <f t="shared" si="0"/>
        <v>1427460.5875968209</v>
      </c>
      <c r="E42">
        <f>SUM(C42:C46)</f>
        <v>476067.72868014866</v>
      </c>
      <c r="F42">
        <f t="shared" si="7"/>
        <v>2.9984401411839365</v>
      </c>
    </row>
    <row r="43" spans="1:7" ht="15.6" x14ac:dyDescent="0.3">
      <c r="A43" s="3">
        <v>41</v>
      </c>
      <c r="B43" s="4">
        <v>14.615096520473495</v>
      </c>
      <c r="C43">
        <v>95534.110620659558</v>
      </c>
      <c r="D43">
        <f t="shared" si="0"/>
        <v>1396240.2477185314</v>
      </c>
      <c r="E43">
        <v>484231.748097128</v>
      </c>
      <c r="F43">
        <f t="shared" si="7"/>
        <v>2.8834132689673857</v>
      </c>
    </row>
    <row r="44" spans="1:7" ht="15.6" x14ac:dyDescent="0.3">
      <c r="A44" s="3">
        <v>42</v>
      </c>
      <c r="B44" s="4">
        <v>14.323753339743439</v>
      </c>
      <c r="C44">
        <v>95237.916133534658</v>
      </c>
      <c r="D44">
        <f t="shared" si="0"/>
        <v>1364164.4192879226</v>
      </c>
      <c r="E44">
        <v>484231.748097128</v>
      </c>
      <c r="F44">
        <f t="shared" si="7"/>
        <v>2.817172613420416</v>
      </c>
    </row>
    <row r="45" spans="1:7" ht="15.6" x14ac:dyDescent="0.3">
      <c r="A45" s="3">
        <v>43</v>
      </c>
      <c r="B45" s="4">
        <v>14.024020596658261</v>
      </c>
      <c r="C45">
        <v>94924.600389138563</v>
      </c>
      <c r="D45">
        <f t="shared" si="0"/>
        <v>1331224.5509868339</v>
      </c>
      <c r="E45">
        <v>484231.748097128</v>
      </c>
      <c r="F45">
        <f t="shared" si="7"/>
        <v>2.7491476059100006</v>
      </c>
    </row>
    <row r="46" spans="1:7" ht="15.6" x14ac:dyDescent="0.3">
      <c r="A46" s="3">
        <v>44</v>
      </c>
      <c r="B46" s="4">
        <v>13.718487297129798</v>
      </c>
      <c r="C46">
        <v>94574.089664801548</v>
      </c>
      <c r="D46">
        <f t="shared" si="0"/>
        <v>1297413.4477041946</v>
      </c>
      <c r="E46">
        <v>484231.748097128</v>
      </c>
      <c r="F46">
        <f t="shared" si="7"/>
        <v>2.67932338761885</v>
      </c>
      <c r="G46">
        <f>SUM(F42:F46)</f>
        <v>14.127497017100588</v>
      </c>
    </row>
    <row r="47" spans="1:7" ht="15.6" x14ac:dyDescent="0.3">
      <c r="A47" s="3">
        <v>45</v>
      </c>
      <c r="B47" s="4">
        <v>13.404417978192969</v>
      </c>
      <c r="C47">
        <v>94202.185954028188</v>
      </c>
      <c r="D47">
        <f t="shared" si="0"/>
        <v>1262725.4749872526</v>
      </c>
      <c r="E47">
        <f>SUM(C47:C51)</f>
        <v>466706.64434879681</v>
      </c>
      <c r="F47">
        <f t="shared" si="7"/>
        <v>2.7056085236351275</v>
      </c>
    </row>
    <row r="48" spans="1:7" ht="15.6" x14ac:dyDescent="0.3">
      <c r="A48" s="3">
        <v>46</v>
      </c>
      <c r="B48" s="4">
        <v>13.141955785231135</v>
      </c>
      <c r="C48">
        <v>93802.983399000834</v>
      </c>
      <c r="D48">
        <f t="shared" si="0"/>
        <v>1232754.6603524392</v>
      </c>
      <c r="E48">
        <v>477975.06301510963</v>
      </c>
      <c r="F48">
        <f t="shared" si="7"/>
        <v>2.5791191962528588</v>
      </c>
    </row>
    <row r="49" spans="1:7" ht="15.6" x14ac:dyDescent="0.3">
      <c r="A49" s="3">
        <v>47</v>
      </c>
      <c r="B49" s="4">
        <v>12.873074459823158</v>
      </c>
      <c r="C49">
        <v>93377.853297801601</v>
      </c>
      <c r="D49">
        <f t="shared" si="0"/>
        <v>1202060.0584010435</v>
      </c>
      <c r="E49">
        <v>477975.06301510963</v>
      </c>
      <c r="F49">
        <f t="shared" si="7"/>
        <v>2.5149011976029474</v>
      </c>
    </row>
    <row r="50" spans="1:7" ht="15.6" x14ac:dyDescent="0.3">
      <c r="A50" s="3">
        <v>48</v>
      </c>
      <c r="B50" s="4">
        <v>12.599904091774983</v>
      </c>
      <c r="C50">
        <v>92908.94796627012</v>
      </c>
      <c r="D50">
        <f t="shared" si="0"/>
        <v>1170643.8336427158</v>
      </c>
      <c r="E50">
        <v>477975.06301510963</v>
      </c>
      <c r="F50">
        <f t="shared" si="7"/>
        <v>2.4491734490460431</v>
      </c>
    </row>
    <row r="51" spans="1:7" ht="15.6" x14ac:dyDescent="0.3">
      <c r="A51" s="3">
        <v>49</v>
      </c>
      <c r="B51" s="4">
        <v>12.319558788586541</v>
      </c>
      <c r="C51">
        <v>92414.673731696108</v>
      </c>
      <c r="D51">
        <f t="shared" si="0"/>
        <v>1138508.0059656745</v>
      </c>
      <c r="E51">
        <v>477975.06301510963</v>
      </c>
      <c r="F51">
        <f t="shared" si="7"/>
        <v>2.38194017651018</v>
      </c>
      <c r="G51">
        <f>SUM(F47:F51)</f>
        <v>12.630742543047155</v>
      </c>
    </row>
    <row r="52" spans="1:7" ht="15.6" x14ac:dyDescent="0.3">
      <c r="A52" s="3">
        <v>50</v>
      </c>
      <c r="B52" s="4">
        <v>12.033312967757196</v>
      </c>
      <c r="C52">
        <v>91882.618224821083</v>
      </c>
      <c r="D52">
        <f t="shared" si="0"/>
        <v>1105652.3013962233</v>
      </c>
      <c r="E52">
        <f>SUM(C52:C56)</f>
        <v>453262.35578917258</v>
      </c>
      <c r="F52">
        <f t="shared" si="7"/>
        <v>2.4393208199943675</v>
      </c>
    </row>
    <row r="53" spans="1:7" ht="15.6" x14ac:dyDescent="0.3">
      <c r="A53" s="3">
        <v>51</v>
      </c>
      <c r="B53" s="4">
        <v>11.741158937639998</v>
      </c>
      <c r="C53">
        <v>91309.769900032712</v>
      </c>
      <c r="D53">
        <f t="shared" si="0"/>
        <v>1072082.5209556208</v>
      </c>
      <c r="E53">
        <v>468903.12903785054</v>
      </c>
      <c r="F53">
        <f t="shared" si="7"/>
        <v>2.2863624799336342</v>
      </c>
    </row>
    <row r="54" spans="1:7" ht="15.6" x14ac:dyDescent="0.3">
      <c r="A54" s="3">
        <v>52</v>
      </c>
      <c r="B54" s="4">
        <v>11.442271017055717</v>
      </c>
      <c r="C54">
        <v>90699.184600586668</v>
      </c>
      <c r="D54">
        <f t="shared" si="0"/>
        <v>1037804.651225879</v>
      </c>
      <c r="E54">
        <v>468903.12903785054</v>
      </c>
      <c r="F54">
        <f t="shared" si="7"/>
        <v>2.2132602385387492</v>
      </c>
    </row>
    <row r="55" spans="1:7" ht="15.6" x14ac:dyDescent="0.3">
      <c r="A55" s="3">
        <v>53</v>
      </c>
      <c r="B55" s="4">
        <v>11.138479313176456</v>
      </c>
      <c r="C55">
        <v>90033.001849431501</v>
      </c>
      <c r="D55">
        <f t="shared" si="0"/>
        <v>1002830.7286030704</v>
      </c>
      <c r="E55">
        <v>468903.12903785054</v>
      </c>
      <c r="F55">
        <f t="shared" si="7"/>
        <v>2.1386735692312269</v>
      </c>
    </row>
    <row r="56" spans="1:7" ht="15.6" x14ac:dyDescent="0.3">
      <c r="A56" s="3">
        <v>54</v>
      </c>
      <c r="B56" s="4">
        <v>10.825988354587105</v>
      </c>
      <c r="C56">
        <v>89337.781214300689</v>
      </c>
      <c r="D56">
        <f t="shared" si="0"/>
        <v>967169.77905066987</v>
      </c>
      <c r="E56">
        <v>468903.12903785054</v>
      </c>
      <c r="F56">
        <f t="shared" si="7"/>
        <v>2.0626217211116082</v>
      </c>
      <c r="G56">
        <f>SUM(F52:F56)</f>
        <v>11.140238828809585</v>
      </c>
    </row>
    <row r="57" spans="1:7" ht="15.6" x14ac:dyDescent="0.3">
      <c r="A57" s="3">
        <v>55</v>
      </c>
      <c r="B57" s="4">
        <v>10.506703898345284</v>
      </c>
      <c r="C57">
        <v>88593.765465443677</v>
      </c>
      <c r="D57">
        <f t="shared" si="0"/>
        <v>930828.46098486485</v>
      </c>
      <c r="E57">
        <f>SUM(C57:C61)</f>
        <v>434102.96438879205</v>
      </c>
      <c r="F57">
        <f t="shared" si="7"/>
        <v>2.1442573245162055</v>
      </c>
    </row>
    <row r="58" spans="1:7" ht="15.6" x14ac:dyDescent="0.3">
      <c r="A58" s="3">
        <v>56</v>
      </c>
      <c r="B58" s="4">
        <v>10.227523812527492</v>
      </c>
      <c r="C58">
        <v>87780.06584405918</v>
      </c>
      <c r="D58">
        <f t="shared" si="0"/>
        <v>897772.71368534642</v>
      </c>
      <c r="E58">
        <v>455795.14152671379</v>
      </c>
      <c r="F58">
        <f t="shared" si="7"/>
        <v>1.9696846936064338</v>
      </c>
    </row>
    <row r="59" spans="1:7" ht="15.6" x14ac:dyDescent="0.3">
      <c r="A59" s="3">
        <v>57</v>
      </c>
      <c r="B59" s="4">
        <v>9.9457612865413676</v>
      </c>
      <c r="C59">
        <v>86890.663558416549</v>
      </c>
      <c r="D59">
        <f t="shared" si="0"/>
        <v>864193.79778119014</v>
      </c>
      <c r="E59">
        <v>455795.14152671379</v>
      </c>
      <c r="F59">
        <f t="shared" si="7"/>
        <v>1.8960136233276204</v>
      </c>
    </row>
    <row r="60" spans="1:7" ht="15.6" x14ac:dyDescent="0.3">
      <c r="A60" s="3">
        <v>58</v>
      </c>
      <c r="B60" s="4">
        <v>9.6596230341459943</v>
      </c>
      <c r="C60">
        <v>85937.644260061381</v>
      </c>
      <c r="D60">
        <f t="shared" si="0"/>
        <v>830125.24799473316</v>
      </c>
      <c r="E60">
        <v>455795.14152671379</v>
      </c>
      <c r="F60">
        <f t="shared" si="7"/>
        <v>1.8212683119310524</v>
      </c>
    </row>
    <row r="61" spans="1:7" ht="15.6" x14ac:dyDescent="0.3">
      <c r="A61" s="3">
        <v>59</v>
      </c>
      <c r="B61" s="4">
        <v>9.3709900169308327</v>
      </c>
      <c r="C61">
        <v>84900.825260811253</v>
      </c>
      <c r="D61">
        <f t="shared" si="0"/>
        <v>795604.78594825126</v>
      </c>
      <c r="E61">
        <v>455795.14152671379</v>
      </c>
      <c r="F61">
        <f t="shared" si="7"/>
        <v>1.74553151945263</v>
      </c>
      <c r="G61">
        <f>SUM(F57:F61)</f>
        <v>9.5767554728339412</v>
      </c>
    </row>
    <row r="62" spans="1:7" ht="15.6" x14ac:dyDescent="0.3">
      <c r="A62" s="3">
        <v>60</v>
      </c>
      <c r="B62" s="4">
        <v>9.0792160107488584</v>
      </c>
      <c r="C62">
        <v>83782.361956490029</v>
      </c>
      <c r="D62">
        <f t="shared" si="0"/>
        <v>760678.16209372028</v>
      </c>
      <c r="E62">
        <f>SUM(C62:C66)</f>
        <v>405862.3886835638</v>
      </c>
      <c r="F62">
        <f t="shared" si="7"/>
        <v>1.8742267904178564</v>
      </c>
    </row>
    <row r="63" spans="1:7" ht="15.6" x14ac:dyDescent="0.3">
      <c r="A63" s="3">
        <v>61</v>
      </c>
      <c r="B63" s="4">
        <v>8.7840660268139903</v>
      </c>
      <c r="C63">
        <v>82580.501570264416</v>
      </c>
      <c r="D63">
        <f t="shared" si="0"/>
        <v>725392.57832061907</v>
      </c>
      <c r="E63">
        <v>436050.676821584</v>
      </c>
      <c r="F63">
        <f t="shared" si="7"/>
        <v>1.6635510890800043</v>
      </c>
    </row>
    <row r="64" spans="1:7" ht="15.6" x14ac:dyDescent="0.3">
      <c r="A64" s="3">
        <v>62</v>
      </c>
      <c r="B64" s="4">
        <v>8.4866675503799183</v>
      </c>
      <c r="C64">
        <v>81280.776088080718</v>
      </c>
      <c r="D64">
        <f t="shared" si="0"/>
        <v>689802.92489641067</v>
      </c>
      <c r="E64">
        <v>436050.676821584</v>
      </c>
      <c r="F64">
        <f t="shared" si="7"/>
        <v>1.5819329301916272</v>
      </c>
    </row>
    <row r="65" spans="1:7" ht="15.6" x14ac:dyDescent="0.3">
      <c r="A65" s="3">
        <v>63</v>
      </c>
      <c r="B65" s="4">
        <v>8.1878778522398861</v>
      </c>
      <c r="C65">
        <v>79871.226635290222</v>
      </c>
      <c r="D65">
        <f t="shared" si="0"/>
        <v>653975.84759832534</v>
      </c>
      <c r="E65">
        <v>436050.676821584</v>
      </c>
      <c r="F65">
        <f t="shared" si="7"/>
        <v>1.4997702844201946</v>
      </c>
    </row>
    <row r="66" spans="1:7" ht="15.6" x14ac:dyDescent="0.3">
      <c r="A66" s="3">
        <v>64</v>
      </c>
      <c r="B66" s="4">
        <v>7.8877591473126429</v>
      </c>
      <c r="C66">
        <v>78347.522433438455</v>
      </c>
      <c r="D66">
        <f t="shared" si="0"/>
        <v>617986.38674363669</v>
      </c>
      <c r="E66">
        <v>436050.676821584</v>
      </c>
      <c r="F66">
        <f t="shared" si="7"/>
        <v>1.4172352425828114</v>
      </c>
      <c r="G66">
        <f>SUM(F62:F66)</f>
        <v>8.0367163366924927</v>
      </c>
    </row>
    <row r="67" spans="1:7" ht="15.6" x14ac:dyDescent="0.3">
      <c r="A67" s="3">
        <v>65</v>
      </c>
      <c r="B67" s="4">
        <v>7.5817437018035641</v>
      </c>
      <c r="C67">
        <v>76749.997608539503</v>
      </c>
      <c r="D67">
        <f t="shared" ref="D67:D101" si="8">B67*C67</f>
        <v>581898.81098198297</v>
      </c>
      <c r="E67">
        <f>SUM(C67:C71)</f>
        <v>365529.6593082858</v>
      </c>
      <c r="F67">
        <f t="shared" si="7"/>
        <v>1.5919332293941504</v>
      </c>
    </row>
    <row r="68" spans="1:7" ht="15.6" x14ac:dyDescent="0.3">
      <c r="A68" s="3">
        <v>66</v>
      </c>
      <c r="B68" s="4">
        <v>7.2915248321532564</v>
      </c>
      <c r="C68">
        <v>75044.822473531851</v>
      </c>
      <c r="D68">
        <f t="shared" si="8"/>
        <v>547191.18659029028</v>
      </c>
      <c r="E68">
        <v>406883.37267205166</v>
      </c>
      <c r="F68">
        <f t="shared" si="7"/>
        <v>1.3448354573862786</v>
      </c>
    </row>
    <row r="69" spans="1:7" ht="15.6" x14ac:dyDescent="0.3">
      <c r="A69" s="3">
        <v>67</v>
      </c>
      <c r="B69" s="4">
        <v>7.0019670042376552</v>
      </c>
      <c r="C69">
        <v>73201.740458457512</v>
      </c>
      <c r="D69">
        <f t="shared" si="8"/>
        <v>512556.17134288809</v>
      </c>
      <c r="E69">
        <v>406883.37267205166</v>
      </c>
      <c r="F69">
        <f t="shared" si="7"/>
        <v>1.2597127476034977</v>
      </c>
    </row>
    <row r="70" spans="1:7" ht="15.6" x14ac:dyDescent="0.3">
      <c r="A70" s="3">
        <v>68</v>
      </c>
      <c r="B70" s="4">
        <v>6.7066810287246756</v>
      </c>
      <c r="C70">
        <v>71283.204880072008</v>
      </c>
      <c r="D70">
        <f t="shared" si="8"/>
        <v>478073.71783587313</v>
      </c>
      <c r="E70">
        <v>406883.37267205166</v>
      </c>
      <c r="F70">
        <f t="shared" si="7"/>
        <v>1.1749649898355541</v>
      </c>
    </row>
    <row r="71" spans="1:7" ht="15.6" x14ac:dyDescent="0.3">
      <c r="A71" s="3">
        <v>69</v>
      </c>
      <c r="B71" s="4">
        <v>6.4089366719442991</v>
      </c>
      <c r="C71">
        <v>69249.893887684884</v>
      </c>
      <c r="D71">
        <f t="shared" si="8"/>
        <v>443818.18446503504</v>
      </c>
      <c r="E71">
        <v>406883.37267205166</v>
      </c>
      <c r="F71">
        <f t="shared" si="7"/>
        <v>1.0907749352116014</v>
      </c>
      <c r="G71">
        <f>SUM(F67:F71)</f>
        <v>6.4622213594310818</v>
      </c>
    </row>
    <row r="72" spans="1:7" ht="15.6" x14ac:dyDescent="0.3">
      <c r="A72" s="3">
        <v>70</v>
      </c>
      <c r="B72" s="4">
        <v>6.1075872600099688</v>
      </c>
      <c r="C72">
        <v>67109.636108123406</v>
      </c>
      <c r="D72">
        <f t="shared" si="8"/>
        <v>409877.95851787948</v>
      </c>
      <c r="E72">
        <f>SUM(C72:C76)</f>
        <v>311326.29617379018</v>
      </c>
      <c r="F72">
        <f t="shared" si="7"/>
        <v>1.3165542504931074</v>
      </c>
    </row>
    <row r="73" spans="1:7" ht="15.6" x14ac:dyDescent="0.3">
      <c r="A73" s="3">
        <v>71</v>
      </c>
      <c r="B73" s="4">
        <v>5.8040063796586887</v>
      </c>
      <c r="C73">
        <v>64842.926205392723</v>
      </c>
      <c r="D73">
        <f t="shared" si="8"/>
        <v>376348.75737183692</v>
      </c>
      <c r="E73">
        <v>365641.85659093037</v>
      </c>
      <c r="F73">
        <f t="shared" si="7"/>
        <v>1.0292824811708718</v>
      </c>
    </row>
    <row r="74" spans="1:7" ht="15.6" x14ac:dyDescent="0.3">
      <c r="A74" s="3">
        <v>72</v>
      </c>
      <c r="B74" s="4">
        <v>5.4978682356427457</v>
      </c>
      <c r="C74">
        <v>62449.107365441901</v>
      </c>
      <c r="D74">
        <f t="shared" si="8"/>
        <v>343336.96372870647</v>
      </c>
      <c r="E74">
        <v>365641.85659093037</v>
      </c>
      <c r="F74">
        <f t="shared" si="7"/>
        <v>0.93899797722781508</v>
      </c>
    </row>
    <row r="75" spans="1:7" ht="15.6" x14ac:dyDescent="0.3">
      <c r="A75" s="3">
        <v>73</v>
      </c>
      <c r="B75" s="4">
        <v>5.1970346619146754</v>
      </c>
      <c r="C75">
        <v>59838.985777800743</v>
      </c>
      <c r="D75">
        <f t="shared" si="8"/>
        <v>310985.28322104976</v>
      </c>
      <c r="E75">
        <v>365641.85659093037</v>
      </c>
      <c r="F75">
        <f t="shared" si="7"/>
        <v>0.85051882768709153</v>
      </c>
    </row>
    <row r="76" spans="1:7" ht="15.6" x14ac:dyDescent="0.3">
      <c r="A76" s="3">
        <v>74</v>
      </c>
      <c r="B76" s="4">
        <v>4.8952286307444099</v>
      </c>
      <c r="C76">
        <v>57085.640717031434</v>
      </c>
      <c r="D76">
        <f t="shared" si="8"/>
        <v>279447.26284240111</v>
      </c>
      <c r="E76">
        <v>365641.85659093037</v>
      </c>
      <c r="F76">
        <f t="shared" si="7"/>
        <v>0.76426497077723432</v>
      </c>
      <c r="G76">
        <f>SUM(F72:F76)</f>
        <v>4.8996185073561209</v>
      </c>
    </row>
    <row r="77" spans="1:7" ht="15.6" x14ac:dyDescent="0.3">
      <c r="A77" s="3">
        <v>75</v>
      </c>
      <c r="B77" s="4">
        <v>4.5906284900069538</v>
      </c>
      <c r="C77">
        <v>54207.929867205079</v>
      </c>
      <c r="D77">
        <f t="shared" si="8"/>
        <v>248848.46723269051</v>
      </c>
      <c r="E77">
        <f>SUM(C77:C102)</f>
        <v>478455.29537048325</v>
      </c>
      <c r="F77">
        <f t="shared" si="7"/>
        <v>0.52010808458081581</v>
      </c>
      <c r="G77">
        <f>SUM(F77:F102)</f>
        <v>2.4074717928251115</v>
      </c>
    </row>
    <row r="78" spans="1:7" ht="15.6" x14ac:dyDescent="0.3">
      <c r="A78" s="3">
        <v>76</v>
      </c>
      <c r="B78" s="4">
        <v>4.3408803848556534</v>
      </c>
      <c r="C78">
        <v>51127.982750910247</v>
      </c>
      <c r="D78">
        <f t="shared" si="8"/>
        <v>221940.4574406645</v>
      </c>
      <c r="E78">
        <v>721845.13107529562</v>
      </c>
      <c r="F78">
        <f t="shared" si="7"/>
        <v>0.30746270617639437</v>
      </c>
    </row>
    <row r="79" spans="1:7" ht="15.6" x14ac:dyDescent="0.3">
      <c r="A79" s="3">
        <v>77</v>
      </c>
      <c r="B79" s="4">
        <v>4.0980512650967507</v>
      </c>
      <c r="C79">
        <v>47883.530991621417</v>
      </c>
      <c r="D79">
        <f t="shared" si="8"/>
        <v>196229.16475751362</v>
      </c>
      <c r="E79">
        <v>721845.13107529562</v>
      </c>
      <c r="F79">
        <f t="shared" si="7"/>
        <v>0.27184385723458593</v>
      </c>
    </row>
    <row r="80" spans="1:7" ht="15.6" x14ac:dyDescent="0.3">
      <c r="A80" s="3">
        <v>78</v>
      </c>
      <c r="B80" s="4">
        <v>3.858179561075481</v>
      </c>
      <c r="C80">
        <v>44540.544152226241</v>
      </c>
      <c r="D80">
        <f t="shared" si="8"/>
        <v>171845.41708729931</v>
      </c>
      <c r="E80">
        <v>721845.13107529562</v>
      </c>
      <c r="F80">
        <f t="shared" si="7"/>
        <v>0.23806410778349371</v>
      </c>
    </row>
    <row r="81" spans="1:6" ht="15.6" x14ac:dyDescent="0.3">
      <c r="A81" s="3">
        <v>79</v>
      </c>
      <c r="B81" s="4">
        <v>3.6236016493735299</v>
      </c>
      <c r="C81">
        <v>41092.921365916118</v>
      </c>
      <c r="D81">
        <f t="shared" si="8"/>
        <v>148904.3776391104</v>
      </c>
      <c r="E81">
        <v>721845.13107529562</v>
      </c>
      <c r="F81">
        <f t="shared" si="7"/>
        <v>0.20628299787420495</v>
      </c>
    </row>
    <row r="82" spans="1:6" ht="15.6" x14ac:dyDescent="0.3">
      <c r="A82" s="3">
        <v>80</v>
      </c>
      <c r="B82" s="4">
        <v>3.3889425682646115</v>
      </c>
      <c r="C82">
        <v>37622.26910487932</v>
      </c>
      <c r="D82">
        <f t="shared" si="8"/>
        <v>127499.70928423207</v>
      </c>
      <c r="E82">
        <v>721845.13107529562</v>
      </c>
      <c r="F82">
        <f t="shared" si="7"/>
        <v>0.17663028230764999</v>
      </c>
    </row>
    <row r="83" spans="1:6" ht="15.6" x14ac:dyDescent="0.3">
      <c r="A83" s="3">
        <v>81</v>
      </c>
      <c r="B83" s="4">
        <v>3.1608588418838148</v>
      </c>
      <c r="C83">
        <v>34078.604988810461</v>
      </c>
      <c r="D83">
        <f t="shared" si="8"/>
        <v>107717.65989794742</v>
      </c>
      <c r="E83">
        <v>721845.13107529562</v>
      </c>
      <c r="F83">
        <f t="shared" si="7"/>
        <v>0.1492254436037907</v>
      </c>
    </row>
    <row r="84" spans="1:6" ht="15.6" x14ac:dyDescent="0.3">
      <c r="A84" s="3">
        <v>82</v>
      </c>
      <c r="B84" s="4">
        <v>2.9389042272297856</v>
      </c>
      <c r="C84">
        <v>30504.560445121999</v>
      </c>
      <c r="D84">
        <f t="shared" si="8"/>
        <v>89649.981641955557</v>
      </c>
      <c r="E84">
        <v>721845.13107529562</v>
      </c>
      <c r="F84">
        <f t="shared" si="7"/>
        <v>0.12419558958361135</v>
      </c>
    </row>
    <row r="85" spans="1:6" ht="15.6" x14ac:dyDescent="0.3">
      <c r="A85" s="3">
        <v>83</v>
      </c>
      <c r="B85" s="4">
        <v>2.7233792557522802</v>
      </c>
      <c r="C85">
        <v>26938.66279406198</v>
      </c>
      <c r="D85">
        <f t="shared" si="8"/>
        <v>73364.195431054162</v>
      </c>
      <c r="E85">
        <v>721845.13107529562</v>
      </c>
      <c r="F85">
        <f t="shared" si="7"/>
        <v>0.10163425958386293</v>
      </c>
    </row>
    <row r="86" spans="1:6" ht="15.6" x14ac:dyDescent="0.3">
      <c r="A86" s="3">
        <v>84</v>
      </c>
      <c r="B86" s="4">
        <v>2.5223612981662047</v>
      </c>
      <c r="C86">
        <v>23360.653436177374</v>
      </c>
      <c r="D86">
        <f t="shared" si="8"/>
        <v>58924.008127287168</v>
      </c>
      <c r="E86">
        <v>721845.13107529562</v>
      </c>
      <c r="F86">
        <f t="shared" si="7"/>
        <v>8.1629709186388913E-2</v>
      </c>
    </row>
    <row r="87" spans="1:6" ht="15.6" x14ac:dyDescent="0.3">
      <c r="A87" s="3">
        <v>85</v>
      </c>
      <c r="B87" s="4">
        <v>2.3296530902259205</v>
      </c>
      <c r="C87">
        <v>19899.374949087087</v>
      </c>
      <c r="D87">
        <f t="shared" si="8"/>
        <v>46358.640343705003</v>
      </c>
      <c r="E87">
        <v>721845.13107529562</v>
      </c>
      <c r="F87">
        <f t="shared" si="7"/>
        <v>6.4222418837468528E-2</v>
      </c>
    </row>
    <row r="88" spans="1:6" ht="15.6" x14ac:dyDescent="0.3">
      <c r="A88" s="3">
        <v>86</v>
      </c>
      <c r="B88" s="4">
        <v>2.1459623409063977</v>
      </c>
      <c r="C88">
        <v>16606.650303520513</v>
      </c>
      <c r="D88">
        <f t="shared" si="8"/>
        <v>35637.24615995682</v>
      </c>
      <c r="E88">
        <v>721845.13107529562</v>
      </c>
      <c r="F88">
        <f t="shared" si="7"/>
        <v>4.9369656489709701E-2</v>
      </c>
    </row>
    <row r="89" spans="1:6" ht="15.6" x14ac:dyDescent="0.3">
      <c r="A89" s="3">
        <v>87</v>
      </c>
      <c r="B89" s="4">
        <v>1.9753537655503333</v>
      </c>
      <c r="C89">
        <v>13516.069583807122</v>
      </c>
      <c r="D89">
        <f t="shared" si="8"/>
        <v>26699.018947813725</v>
      </c>
      <c r="E89">
        <v>721845.13107529562</v>
      </c>
      <c r="F89">
        <f t="shared" si="7"/>
        <v>3.6987184367430127E-2</v>
      </c>
    </row>
    <row r="90" spans="1:6" ht="15.6" x14ac:dyDescent="0.3">
      <c r="A90" s="3">
        <v>88</v>
      </c>
      <c r="B90" s="4">
        <v>1.8148609562821258</v>
      </c>
      <c r="C90">
        <v>10712.16156680974</v>
      </c>
      <c r="D90">
        <f t="shared" si="8"/>
        <v>19441.083784988961</v>
      </c>
      <c r="E90">
        <v>721845.13107529562</v>
      </c>
      <c r="F90">
        <f t="shared" si="7"/>
        <v>2.6932485858883023E-2</v>
      </c>
    </row>
    <row r="91" spans="1:6" ht="15.6" x14ac:dyDescent="0.3">
      <c r="A91" s="3">
        <v>89</v>
      </c>
      <c r="B91" s="4">
        <v>1.6684821131857648</v>
      </c>
      <c r="C91">
        <v>8222.4826674569576</v>
      </c>
      <c r="D91">
        <f t="shared" si="8"/>
        <v>13719.06525663191</v>
      </c>
      <c r="E91">
        <v>721845.13107529562</v>
      </c>
      <c r="F91">
        <f t="shared" si="7"/>
        <v>1.900555211364427E-2</v>
      </c>
    </row>
    <row r="92" spans="1:6" ht="15.6" x14ac:dyDescent="0.3">
      <c r="A92" s="3">
        <v>90</v>
      </c>
      <c r="B92" s="4">
        <v>1.5315066819191936</v>
      </c>
      <c r="C92">
        <v>6107.5502537728826</v>
      </c>
      <c r="D92">
        <f t="shared" si="8"/>
        <v>9353.7540238104357</v>
      </c>
      <c r="E92">
        <v>721845.13107529562</v>
      </c>
      <c r="F92">
        <f t="shared" ref="F92:F102" si="9">D92/E92</f>
        <v>1.295811749796889E-2</v>
      </c>
    </row>
    <row r="93" spans="1:6" ht="15.6" x14ac:dyDescent="0.3">
      <c r="A93" s="3">
        <v>91</v>
      </c>
      <c r="B93" s="4">
        <v>1.4078019133640256</v>
      </c>
      <c r="C93">
        <v>4362.1072938648385</v>
      </c>
      <c r="D93">
        <f t="shared" si="8"/>
        <v>6140.9829946020918</v>
      </c>
      <c r="E93">
        <v>721845.13107529562</v>
      </c>
      <c r="F93">
        <f t="shared" si="9"/>
        <v>8.5073414368732874E-3</v>
      </c>
    </row>
    <row r="94" spans="1:6" ht="15.6" x14ac:dyDescent="0.3">
      <c r="A94" s="3">
        <v>92</v>
      </c>
      <c r="B94" s="4">
        <v>1.2965316683671244</v>
      </c>
      <c r="C94">
        <v>2985.8930986082732</v>
      </c>
      <c r="D94">
        <f t="shared" si="8"/>
        <v>3871.3049607044672</v>
      </c>
      <c r="E94">
        <v>721845.13107529562</v>
      </c>
      <c r="F94">
        <f t="shared" si="9"/>
        <v>5.3630686057791694E-3</v>
      </c>
    </row>
    <row r="95" spans="1:6" ht="15.6" x14ac:dyDescent="0.3">
      <c r="A95" s="3">
        <v>93</v>
      </c>
      <c r="B95" s="4">
        <v>1.1923231692601608</v>
      </c>
      <c r="C95">
        <v>1958.3469863799796</v>
      </c>
      <c r="D95">
        <f t="shared" si="8"/>
        <v>2334.9824853116625</v>
      </c>
      <c r="E95">
        <v>721845.13107529562</v>
      </c>
      <c r="F95">
        <f t="shared" si="9"/>
        <v>3.2347416153287048E-3</v>
      </c>
    </row>
    <row r="96" spans="1:6" ht="15.6" x14ac:dyDescent="0.3">
      <c r="A96" s="3">
        <v>94</v>
      </c>
      <c r="B96" s="4">
        <v>1.09556023997574</v>
      </c>
      <c r="C96">
        <v>1223.7766829368138</v>
      </c>
      <c r="D96">
        <f t="shared" si="8"/>
        <v>1340.7210764349709</v>
      </c>
      <c r="E96">
        <v>721845.13107529562</v>
      </c>
      <c r="F96">
        <f t="shared" si="9"/>
        <v>1.8573528014766375E-3</v>
      </c>
    </row>
    <row r="97" spans="1:6" ht="15.6" x14ac:dyDescent="0.3">
      <c r="A97" s="3">
        <v>95</v>
      </c>
      <c r="B97" s="4">
        <v>1.0053909653647561</v>
      </c>
      <c r="C97">
        <v>724.84312535848073</v>
      </c>
      <c r="D97">
        <f t="shared" si="8"/>
        <v>728.75072954216989</v>
      </c>
      <c r="E97">
        <v>721845.13107529562</v>
      </c>
      <c r="F97">
        <f t="shared" si="9"/>
        <v>1.0095665928460131E-3</v>
      </c>
    </row>
    <row r="98" spans="1:6" ht="15.6" x14ac:dyDescent="0.3">
      <c r="A98" s="3">
        <v>96</v>
      </c>
      <c r="B98" s="4">
        <v>0.93393936931166865</v>
      </c>
      <c r="C98">
        <v>400.26176905915941</v>
      </c>
      <c r="D98">
        <f t="shared" si="8"/>
        <v>373.82022415468413</v>
      </c>
      <c r="E98">
        <v>721845.13107529562</v>
      </c>
      <c r="F98">
        <f t="shared" si="9"/>
        <v>5.1786762570223805E-4</v>
      </c>
    </row>
    <row r="99" spans="1:6" ht="15.6" x14ac:dyDescent="0.3">
      <c r="A99" s="3">
        <v>97</v>
      </c>
      <c r="B99" s="4">
        <v>0.86448473540221693</v>
      </c>
      <c r="C99">
        <v>209.1781101156501</v>
      </c>
      <c r="D99">
        <f t="shared" si="8"/>
        <v>180.83128317526356</v>
      </c>
      <c r="E99">
        <v>721845.13107529562</v>
      </c>
      <c r="F99">
        <f t="shared" si="9"/>
        <v>2.5051257588437078E-4</v>
      </c>
    </row>
    <row r="100" spans="1:6" ht="15.6" x14ac:dyDescent="0.3">
      <c r="A100" s="3">
        <v>98</v>
      </c>
      <c r="B100" s="4">
        <v>0.80083976740589113</v>
      </c>
      <c r="C100">
        <v>102.22359340626424</v>
      </c>
      <c r="D100">
        <f t="shared" si="8"/>
        <v>81.864718766867043</v>
      </c>
      <c r="E100">
        <v>721845.13107529562</v>
      </c>
      <c r="F100">
        <f t="shared" si="9"/>
        <v>1.134103635843846E-4</v>
      </c>
    </row>
    <row r="101" spans="1:6" ht="15.6" x14ac:dyDescent="0.3">
      <c r="A101" s="3">
        <v>99</v>
      </c>
      <c r="B101" s="4">
        <v>0.73183440626035012</v>
      </c>
      <c r="C101">
        <v>46.884222509238597</v>
      </c>
      <c r="D101">
        <f t="shared" si="8"/>
        <v>34.311487143026774</v>
      </c>
      <c r="E101">
        <v>721845.13107529562</v>
      </c>
      <c r="F101">
        <f t="shared" si="9"/>
        <v>4.753303120839052E-5</v>
      </c>
    </row>
    <row r="102" spans="1:6" ht="15.6" x14ac:dyDescent="0.3">
      <c r="A102" s="3">
        <v>100</v>
      </c>
      <c r="B102">
        <v>0.65318976565595388</v>
      </c>
      <c r="C102">
        <v>19.831266859965538</v>
      </c>
      <c r="D102">
        <f>B102*C102</f>
        <v>12.953580552921574</v>
      </c>
      <c r="E102">
        <v>721845.13107529562</v>
      </c>
      <c r="F102">
        <f t="shared" si="9"/>
        <v>1.7945096524548542E-5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qalys</vt:lpstr>
      <vt:lpstr>weighting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</dc:creator>
  <cp:lastModifiedBy>Ciara McCarthy</cp:lastModifiedBy>
  <dcterms:created xsi:type="dcterms:W3CDTF">2021-04-16T20:43:02Z</dcterms:created>
  <dcterms:modified xsi:type="dcterms:W3CDTF">2021-09-09T16:03:45Z</dcterms:modified>
</cp:coreProperties>
</file>