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803589_lshtm_ac_uk/Documents/prisons-vacc-strategies/data/"/>
    </mc:Choice>
  </mc:AlternateContent>
  <xr:revisionPtr revIDLastSave="9" documentId="13_ncr:1_{A19F587B-059C-4E40-9169-C095B3AC5504}" xr6:coauthVersionLast="47" xr6:coauthVersionMax="47" xr10:uidLastSave="{304083B0-457D-49D3-AA77-ED0B4C7A5B5B}"/>
  <bookViews>
    <workbookView xWindow="96" yWindow="120" windowWidth="18360" windowHeight="12120" xr2:uid="{0DCEA128-AE48-4478-ACB6-C788E5BEA0A0}"/>
  </bookViews>
  <sheets>
    <sheet name="Sheet1" sheetId="3" r:id="rId1"/>
    <sheet name="qalys" sheetId="1" r:id="rId2"/>
    <sheet name="weigh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2" l="1"/>
  <c r="E72" i="2"/>
  <c r="E67" i="2"/>
  <c r="E62" i="2"/>
  <c r="E57" i="2"/>
  <c r="E52" i="2"/>
  <c r="E47" i="2"/>
  <c r="E42" i="2"/>
  <c r="E37" i="2"/>
  <c r="E32" i="2"/>
  <c r="E27" i="2"/>
  <c r="E22" i="2"/>
  <c r="E17" i="2"/>
  <c r="E12" i="2"/>
  <c r="E7" i="2"/>
  <c r="E3" i="2"/>
  <c r="E4" i="2"/>
  <c r="E5" i="2"/>
  <c r="E6" i="2"/>
  <c r="E2" i="2"/>
  <c r="D102" i="2"/>
  <c r="F102" i="2" s="1"/>
  <c r="D3" i="2"/>
  <c r="D4" i="2"/>
  <c r="F4" i="2" s="1"/>
  <c r="D5" i="2"/>
  <c r="F5" i="2" s="1"/>
  <c r="D6" i="2"/>
  <c r="F6" i="2" s="1"/>
  <c r="D7" i="2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F19" i="2" s="1"/>
  <c r="D20" i="2"/>
  <c r="F20" i="2" s="1"/>
  <c r="D21" i="2"/>
  <c r="F21" i="2" s="1"/>
  <c r="D22" i="2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D43" i="2"/>
  <c r="F43" i="2" s="1"/>
  <c r="D44" i="2"/>
  <c r="F44" i="2" s="1"/>
  <c r="D45" i="2"/>
  <c r="F45" i="2" s="1"/>
  <c r="D46" i="2"/>
  <c r="F46" i="2" s="1"/>
  <c r="D47" i="2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D58" i="2"/>
  <c r="F58" i="2" s="1"/>
  <c r="D59" i="2"/>
  <c r="F59" i="2" s="1"/>
  <c r="D60" i="2"/>
  <c r="F60" i="2" s="1"/>
  <c r="D61" i="2"/>
  <c r="F61" i="2" s="1"/>
  <c r="D62" i="2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F3" i="2" l="1"/>
  <c r="F42" i="2"/>
  <c r="F62" i="2"/>
  <c r="F22" i="2"/>
  <c r="G31" i="2"/>
  <c r="F57" i="2"/>
  <c r="F17" i="2"/>
  <c r="G21" i="2" s="1"/>
  <c r="C5" i="3" s="1"/>
  <c r="F47" i="2"/>
  <c r="G51" i="2" s="1"/>
  <c r="B11" i="1" s="1"/>
  <c r="F7" i="2"/>
  <c r="G11" i="2" s="1"/>
  <c r="G76" i="2"/>
  <c r="C16" i="3" s="1"/>
  <c r="G36" i="2"/>
  <c r="C8" i="3" s="1"/>
  <c r="G66" i="2"/>
  <c r="C14" i="3" s="1"/>
  <c r="G26" i="2"/>
  <c r="B6" i="1" s="1"/>
  <c r="G41" i="2"/>
  <c r="B9" i="1" s="1"/>
  <c r="G77" i="2"/>
  <c r="C17" i="3" s="1"/>
  <c r="G56" i="2"/>
  <c r="B12" i="1" s="1"/>
  <c r="G16" i="2"/>
  <c r="C4" i="3" s="1"/>
  <c r="G71" i="2"/>
  <c r="C15" i="3" s="1"/>
  <c r="G46" i="2"/>
  <c r="C10" i="3" s="1"/>
  <c r="G61" i="2"/>
  <c r="C13" i="3" s="1"/>
  <c r="C6" i="3"/>
  <c r="B5" i="1"/>
  <c r="B14" i="1"/>
  <c r="B16" i="1"/>
  <c r="C7" i="3"/>
  <c r="B7" i="1"/>
  <c r="B13" i="1"/>
  <c r="B8" i="1" l="1"/>
  <c r="B10" i="1"/>
  <c r="B3" i="1"/>
  <c r="C3" i="3"/>
  <c r="C11" i="3"/>
  <c r="B15" i="1"/>
  <c r="C12" i="3"/>
  <c r="B17" i="1"/>
  <c r="C9" i="3"/>
  <c r="B4" i="1"/>
  <c r="D2" i="2"/>
  <c r="F2" i="2"/>
  <c r="G6" i="2" s="1"/>
  <c r="B2" i="1" l="1"/>
  <c r="C2" i="3"/>
</calcChain>
</file>

<file path=xl/sharedStrings.xml><?xml version="1.0" encoding="utf-8"?>
<sst xmlns="http://schemas.openxmlformats.org/spreadsheetml/2006/main" count="160" uniqueCount="36">
  <si>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</si>
  <si>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</si>
  <si>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</si>
  <si>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</si>
  <si>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</si>
  <si>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</si>
  <si>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</si>
  <si>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</si>
  <si>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</si>
  <si>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</si>
  <si>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</si>
  <si>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</si>
  <si>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</si>
  <si>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</si>
  <si>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</si>
  <si>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</si>
  <si>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</si>
  <si>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Age</t>
  </si>
  <si>
    <t>dQALY</t>
  </si>
  <si>
    <t>smrlx</t>
  </si>
  <si>
    <t>dQALY*smrlx</t>
  </si>
  <si>
    <t>Notes</t>
  </si>
  <si>
    <t>weighting: sum(dQALY*smrlx per year/total sum smrlx for age group)</t>
  </si>
  <si>
    <t>Sum smrlx for agegroup</t>
  </si>
  <si>
    <t>qaly_death</t>
  </si>
  <si>
    <t>qaly_case</t>
  </si>
  <si>
    <t>qaly_icu</t>
  </si>
  <si>
    <t>qaly_nonicu</t>
  </si>
  <si>
    <t>qaly.value</t>
  </si>
  <si>
    <t>group</t>
  </si>
  <si>
    <t>death_o</t>
  </si>
  <si>
    <t>compartment</t>
  </si>
  <si>
    <t>cases</t>
  </si>
  <si>
    <t>SMR=2, qCM=0.9, disc rate = 3.5%</t>
  </si>
  <si>
    <t>icu_i</t>
  </si>
  <si>
    <t>nonicu_i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</si>
</sst>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EBD-9617-4313-9C87-B12A97562515}">
  <dimension ref="A1:C65"/>
  <sheetViews>
    <sheetView tabSelected="1" topLeftCell="A22" workbookViewId="0">
      <selection activeCell="G63" sqref="G63"/>
    </sheetView>
  </sheetViews>
  <sheetFormatPr defaultRowHeight="14.4" x14ac:dyDescent="0.3"/>
  <cols>
    <col min="1" max="1" width="9.33203125" customWidth="1"/>
    <col min="2" max="2" width="12.6640625" customWidth="1"/>
    <col min="3" max="3" width="10.109375" customWidth="1"/>
  </cols>
  <sheetData>
    <row r="1" spans="1:3" x14ac:dyDescent="0.3">
      <c r="A1" s="1" t="s">
        <v>29</v>
      </c>
      <c r="B1" t="s">
        <v>31</v>
      </c>
      <c r="C1" t="s">
        <v>28</v>
      </c>
    </row>
    <row r="2" spans="1:3" x14ac:dyDescent="0.3">
      <c r="A2" s="1" t="s">
        <v>1</v>
      </c>
      <c r="B2" t="s">
        <v>30</v>
      </c>
      <c r="C2" s="7">
        <f>weighting!$G$6</f>
        <v>22.685815166590707</v>
      </c>
    </row>
    <row r="3" spans="1:3" x14ac:dyDescent="0.3">
      <c r="A3" s="1" t="s">
        <v>2</v>
      </c>
      <c r="B3" t="s">
        <v>30</v>
      </c>
      <c r="C3">
        <f>weighting!$G$11</f>
        <v>21.974160327648708</v>
      </c>
    </row>
    <row r="4" spans="1:3" x14ac:dyDescent="0.3">
      <c r="A4" s="1" t="s">
        <v>3</v>
      </c>
      <c r="B4" t="s">
        <v>30</v>
      </c>
      <c r="C4">
        <f>weighting!$G$16</f>
        <v>21.126367511507503</v>
      </c>
    </row>
    <row r="5" spans="1:3" x14ac:dyDescent="0.3">
      <c r="A5" s="1" t="s">
        <v>4</v>
      </c>
      <c r="B5" t="s">
        <v>30</v>
      </c>
      <c r="C5">
        <f>weighting!$G$21</f>
        <v>20.142046288035019</v>
      </c>
    </row>
    <row r="6" spans="1:3" x14ac:dyDescent="0.3">
      <c r="A6" s="1" t="s">
        <v>5</v>
      </c>
      <c r="B6" t="s">
        <v>30</v>
      </c>
      <c r="C6">
        <f>weighting!$G$26</f>
        <v>19.215785719192027</v>
      </c>
    </row>
    <row r="7" spans="1:3" x14ac:dyDescent="0.3">
      <c r="A7" s="1" t="s">
        <v>6</v>
      </c>
      <c r="B7" t="s">
        <v>30</v>
      </c>
      <c r="C7">
        <f>weighting!$G$31</f>
        <v>18.231795402669746</v>
      </c>
    </row>
    <row r="8" spans="1:3" x14ac:dyDescent="0.3">
      <c r="A8" s="1" t="s">
        <v>7</v>
      </c>
      <c r="B8" t="s">
        <v>30</v>
      </c>
      <c r="C8">
        <f>weighting!$G$36</f>
        <v>17.124471324980274</v>
      </c>
    </row>
    <row r="9" spans="1:3" x14ac:dyDescent="0.3">
      <c r="A9" s="1" t="s">
        <v>8</v>
      </c>
      <c r="B9" t="s">
        <v>30</v>
      </c>
      <c r="C9">
        <f>weighting!$G$41</f>
        <v>15.874408644003811</v>
      </c>
    </row>
    <row r="10" spans="1:3" x14ac:dyDescent="0.3">
      <c r="A10" s="1" t="s">
        <v>9</v>
      </c>
      <c r="B10" t="s">
        <v>30</v>
      </c>
      <c r="C10">
        <f>weighting!$G$46</f>
        <v>14.486035969669778</v>
      </c>
    </row>
    <row r="11" spans="1:3" x14ac:dyDescent="0.3">
      <c r="A11" s="1" t="s">
        <v>10</v>
      </c>
      <c r="B11" t="s">
        <v>30</v>
      </c>
      <c r="C11">
        <f>weighting!$G$51</f>
        <v>13.028373062362254</v>
      </c>
    </row>
    <row r="12" spans="1:3" x14ac:dyDescent="0.3">
      <c r="A12" s="1" t="s">
        <v>11</v>
      </c>
      <c r="B12" t="s">
        <v>30</v>
      </c>
      <c r="C12">
        <f>weighting!$G$56</f>
        <v>11.576007608171354</v>
      </c>
    </row>
    <row r="13" spans="1:3" x14ac:dyDescent="0.3">
      <c r="A13" s="1" t="s">
        <v>12</v>
      </c>
      <c r="B13" t="s">
        <v>30</v>
      </c>
      <c r="C13">
        <f>weighting!$G$61</f>
        <v>10.047176364611744</v>
      </c>
    </row>
    <row r="14" spans="1:3" x14ac:dyDescent="0.3">
      <c r="A14" s="1" t="s">
        <v>13</v>
      </c>
      <c r="B14" t="s">
        <v>30</v>
      </c>
      <c r="C14">
        <f>weighting!$G$66</f>
        <v>8.5344529934303939</v>
      </c>
    </row>
    <row r="15" spans="1:3" x14ac:dyDescent="0.3">
      <c r="A15" s="1" t="s">
        <v>14</v>
      </c>
      <c r="B15" t="s">
        <v>30</v>
      </c>
      <c r="C15">
        <f>weighting!$G$71</f>
        <v>6.9734131366823577</v>
      </c>
    </row>
    <row r="16" spans="1:3" x14ac:dyDescent="0.3">
      <c r="A16" s="1" t="s">
        <v>15</v>
      </c>
      <c r="B16" t="s">
        <v>30</v>
      </c>
      <c r="C16">
        <f>weighting!$G$76</f>
        <v>5.4026651375068315</v>
      </c>
    </row>
    <row r="17" spans="1:3" x14ac:dyDescent="0.3">
      <c r="A17" s="1" t="s">
        <v>16</v>
      </c>
      <c r="B17" t="s">
        <v>30</v>
      </c>
      <c r="C17">
        <f>weighting!$G$77</f>
        <v>2.8344200548079161</v>
      </c>
    </row>
    <row r="18" spans="1:3" x14ac:dyDescent="0.3">
      <c r="A18" s="1" t="s">
        <v>1</v>
      </c>
      <c r="B18" t="s">
        <v>32</v>
      </c>
      <c r="C18">
        <v>8.0000000000000002E-3</v>
      </c>
    </row>
    <row r="19" spans="1:3" x14ac:dyDescent="0.3">
      <c r="A19" s="1" t="s">
        <v>2</v>
      </c>
      <c r="B19" t="s">
        <v>32</v>
      </c>
      <c r="C19">
        <v>8.0000000000000002E-3</v>
      </c>
    </row>
    <row r="20" spans="1:3" x14ac:dyDescent="0.3">
      <c r="A20" s="1" t="s">
        <v>3</v>
      </c>
      <c r="B20" t="s">
        <v>32</v>
      </c>
      <c r="C20">
        <v>8.0000000000000002E-3</v>
      </c>
    </row>
    <row r="21" spans="1:3" x14ac:dyDescent="0.3">
      <c r="A21" s="1" t="s">
        <v>4</v>
      </c>
      <c r="B21" t="s">
        <v>32</v>
      </c>
      <c r="C21">
        <v>8.0000000000000002E-3</v>
      </c>
    </row>
    <row r="22" spans="1:3" x14ac:dyDescent="0.3">
      <c r="A22" s="1" t="s">
        <v>5</v>
      </c>
      <c r="B22" t="s">
        <v>32</v>
      </c>
      <c r="C22">
        <v>8.0000000000000002E-3</v>
      </c>
    </row>
    <row r="23" spans="1:3" x14ac:dyDescent="0.3">
      <c r="A23" s="1" t="s">
        <v>6</v>
      </c>
      <c r="B23" t="s">
        <v>32</v>
      </c>
      <c r="C23">
        <v>8.0000000000000002E-3</v>
      </c>
    </row>
    <row r="24" spans="1:3" x14ac:dyDescent="0.3">
      <c r="A24" s="1" t="s">
        <v>7</v>
      </c>
      <c r="B24" t="s">
        <v>32</v>
      </c>
      <c r="C24">
        <v>8.0000000000000002E-3</v>
      </c>
    </row>
    <row r="25" spans="1:3" x14ac:dyDescent="0.3">
      <c r="A25" s="1" t="s">
        <v>8</v>
      </c>
      <c r="B25" t="s">
        <v>32</v>
      </c>
      <c r="C25">
        <v>8.0000000000000002E-3</v>
      </c>
    </row>
    <row r="26" spans="1:3" x14ac:dyDescent="0.3">
      <c r="A26" s="1" t="s">
        <v>9</v>
      </c>
      <c r="B26" t="s">
        <v>32</v>
      </c>
      <c r="C26">
        <v>8.0000000000000002E-3</v>
      </c>
    </row>
    <row r="27" spans="1:3" x14ac:dyDescent="0.3">
      <c r="A27" s="1" t="s">
        <v>10</v>
      </c>
      <c r="B27" t="s">
        <v>32</v>
      </c>
      <c r="C27">
        <v>8.0000000000000002E-3</v>
      </c>
    </row>
    <row r="28" spans="1:3" x14ac:dyDescent="0.3">
      <c r="A28" s="1" t="s">
        <v>11</v>
      </c>
      <c r="B28" t="s">
        <v>32</v>
      </c>
      <c r="C28">
        <v>8.0000000000000002E-3</v>
      </c>
    </row>
    <row r="29" spans="1:3" x14ac:dyDescent="0.3">
      <c r="A29" s="1" t="s">
        <v>12</v>
      </c>
      <c r="B29" t="s">
        <v>32</v>
      </c>
      <c r="C29">
        <v>8.0000000000000002E-3</v>
      </c>
    </row>
    <row r="30" spans="1:3" x14ac:dyDescent="0.3">
      <c r="A30" s="1" t="s">
        <v>13</v>
      </c>
      <c r="B30" t="s">
        <v>32</v>
      </c>
      <c r="C30">
        <v>8.0000000000000002E-3</v>
      </c>
    </row>
    <row r="31" spans="1:3" x14ac:dyDescent="0.3">
      <c r="A31" s="1" t="s">
        <v>14</v>
      </c>
      <c r="B31" t="s">
        <v>32</v>
      </c>
      <c r="C31">
        <v>8.0000000000000002E-3</v>
      </c>
    </row>
    <row r="32" spans="1:3" x14ac:dyDescent="0.3">
      <c r="A32" s="1" t="s">
        <v>15</v>
      </c>
      <c r="B32" t="s">
        <v>32</v>
      </c>
      <c r="C32">
        <v>8.0000000000000002E-3</v>
      </c>
    </row>
    <row r="33" spans="1:3" x14ac:dyDescent="0.3">
      <c r="A33" s="1" t="s">
        <v>16</v>
      </c>
      <c r="B33" t="s">
        <v>32</v>
      </c>
      <c r="C33">
        <v>8.0000000000000002E-3</v>
      </c>
    </row>
    <row r="34" spans="1:3" x14ac:dyDescent="0.3">
      <c r="A34" s="1" t="s">
        <v>1</v>
      </c>
      <c r="B34" t="s">
        <v>34</v>
      </c>
      <c r="C34">
        <v>0.15</v>
      </c>
    </row>
    <row r="35" spans="1:3" x14ac:dyDescent="0.3">
      <c r="A35" s="1" t="s">
        <v>2</v>
      </c>
      <c r="B35" t="s">
        <v>34</v>
      </c>
      <c r="C35">
        <v>0.15</v>
      </c>
    </row>
    <row r="36" spans="1:3" x14ac:dyDescent="0.3">
      <c r="A36" s="1" t="s">
        <v>3</v>
      </c>
      <c r="B36" t="s">
        <v>34</v>
      </c>
      <c r="C36">
        <v>0.15</v>
      </c>
    </row>
    <row r="37" spans="1:3" x14ac:dyDescent="0.3">
      <c r="A37" s="1" t="s">
        <v>4</v>
      </c>
      <c r="B37" t="s">
        <v>34</v>
      </c>
      <c r="C37">
        <v>0.15</v>
      </c>
    </row>
    <row r="38" spans="1:3" x14ac:dyDescent="0.3">
      <c r="A38" s="1" t="s">
        <v>5</v>
      </c>
      <c r="B38" t="s">
        <v>34</v>
      </c>
      <c r="C38">
        <v>0.15</v>
      </c>
    </row>
    <row r="39" spans="1:3" x14ac:dyDescent="0.3">
      <c r="A39" s="1" t="s">
        <v>6</v>
      </c>
      <c r="B39" t="s">
        <v>34</v>
      </c>
      <c r="C39">
        <v>0.15</v>
      </c>
    </row>
    <row r="40" spans="1:3" x14ac:dyDescent="0.3">
      <c r="A40" s="1" t="s">
        <v>7</v>
      </c>
      <c r="B40" t="s">
        <v>34</v>
      </c>
      <c r="C40">
        <v>0.15</v>
      </c>
    </row>
    <row r="41" spans="1:3" x14ac:dyDescent="0.3">
      <c r="A41" s="1" t="s">
        <v>8</v>
      </c>
      <c r="B41" t="s">
        <v>34</v>
      </c>
      <c r="C41">
        <v>0.15</v>
      </c>
    </row>
    <row r="42" spans="1:3" x14ac:dyDescent="0.3">
      <c r="A42" s="1" t="s">
        <v>9</v>
      </c>
      <c r="B42" t="s">
        <v>34</v>
      </c>
      <c r="C42">
        <v>0.15</v>
      </c>
    </row>
    <row r="43" spans="1:3" x14ac:dyDescent="0.3">
      <c r="A43" s="1" t="s">
        <v>10</v>
      </c>
      <c r="B43" t="s">
        <v>34</v>
      </c>
      <c r="C43">
        <v>0.15</v>
      </c>
    </row>
    <row r="44" spans="1:3" x14ac:dyDescent="0.3">
      <c r="A44" s="1" t="s">
        <v>11</v>
      </c>
      <c r="B44" t="s">
        <v>34</v>
      </c>
      <c r="C44">
        <v>0.15</v>
      </c>
    </row>
    <row r="45" spans="1:3" x14ac:dyDescent="0.3">
      <c r="A45" s="1" t="s">
        <v>12</v>
      </c>
      <c r="B45" t="s">
        <v>34</v>
      </c>
      <c r="C45">
        <v>0.15</v>
      </c>
    </row>
    <row r="46" spans="1:3" x14ac:dyDescent="0.3">
      <c r="A46" s="1" t="s">
        <v>13</v>
      </c>
      <c r="B46" t="s">
        <v>34</v>
      </c>
      <c r="C46">
        <v>0.15</v>
      </c>
    </row>
    <row r="47" spans="1:3" x14ac:dyDescent="0.3">
      <c r="A47" s="1" t="s">
        <v>14</v>
      </c>
      <c r="B47" t="s">
        <v>34</v>
      </c>
      <c r="C47">
        <v>0.15</v>
      </c>
    </row>
    <row r="48" spans="1:3" x14ac:dyDescent="0.3">
      <c r="A48" s="1" t="s">
        <v>15</v>
      </c>
      <c r="B48" t="s">
        <v>34</v>
      </c>
      <c r="C48">
        <v>0.15</v>
      </c>
    </row>
    <row r="49" spans="1:3" x14ac:dyDescent="0.3">
      <c r="A49" s="1" t="s">
        <v>16</v>
      </c>
      <c r="B49" t="s">
        <v>34</v>
      </c>
      <c r="C49">
        <v>0.15</v>
      </c>
    </row>
    <row r="50" spans="1:3" x14ac:dyDescent="0.3">
      <c r="A50" s="1" t="s">
        <v>1</v>
      </c>
      <c r="B50" t="s">
        <v>35</v>
      </c>
      <c r="C50">
        <v>1.7999999999999999E-2</v>
      </c>
    </row>
    <row r="51" spans="1:3" x14ac:dyDescent="0.3">
      <c r="A51" s="1" t="s">
        <v>2</v>
      </c>
      <c r="B51" t="s">
        <v>35</v>
      </c>
      <c r="C51">
        <v>1.7999999999999999E-2</v>
      </c>
    </row>
    <row r="52" spans="1:3" x14ac:dyDescent="0.3">
      <c r="A52" s="1" t="s">
        <v>3</v>
      </c>
      <c r="B52" t="s">
        <v>35</v>
      </c>
      <c r="C52">
        <v>1.7999999999999999E-2</v>
      </c>
    </row>
    <row r="53" spans="1:3" x14ac:dyDescent="0.3">
      <c r="A53" s="1" t="s">
        <v>4</v>
      </c>
      <c r="B53" t="s">
        <v>35</v>
      </c>
      <c r="C53">
        <v>1.7999999999999999E-2</v>
      </c>
    </row>
    <row r="54" spans="1:3" x14ac:dyDescent="0.3">
      <c r="A54" s="1" t="s">
        <v>5</v>
      </c>
      <c r="B54" t="s">
        <v>35</v>
      </c>
      <c r="C54">
        <v>1.7999999999999999E-2</v>
      </c>
    </row>
    <row r="55" spans="1:3" x14ac:dyDescent="0.3">
      <c r="A55" s="1" t="s">
        <v>6</v>
      </c>
      <c r="B55" t="s">
        <v>35</v>
      </c>
      <c r="C55">
        <v>1.7999999999999999E-2</v>
      </c>
    </row>
    <row r="56" spans="1:3" x14ac:dyDescent="0.3">
      <c r="A56" s="1" t="s">
        <v>7</v>
      </c>
      <c r="B56" t="s">
        <v>35</v>
      </c>
      <c r="C56">
        <v>1.7999999999999999E-2</v>
      </c>
    </row>
    <row r="57" spans="1:3" x14ac:dyDescent="0.3">
      <c r="A57" s="1" t="s">
        <v>8</v>
      </c>
      <c r="B57" t="s">
        <v>35</v>
      </c>
      <c r="C57">
        <v>1.7999999999999999E-2</v>
      </c>
    </row>
    <row r="58" spans="1:3" x14ac:dyDescent="0.3">
      <c r="A58" s="1" t="s">
        <v>9</v>
      </c>
      <c r="B58" t="s">
        <v>35</v>
      </c>
      <c r="C58">
        <v>1.7999999999999999E-2</v>
      </c>
    </row>
    <row r="59" spans="1:3" x14ac:dyDescent="0.3">
      <c r="A59" s="1" t="s">
        <v>10</v>
      </c>
      <c r="B59" t="s">
        <v>35</v>
      </c>
      <c r="C59">
        <v>1.7999999999999999E-2</v>
      </c>
    </row>
    <row r="60" spans="1:3" x14ac:dyDescent="0.3">
      <c r="A60" s="1" t="s">
        <v>11</v>
      </c>
      <c r="B60" t="s">
        <v>35</v>
      </c>
      <c r="C60">
        <v>1.7999999999999999E-2</v>
      </c>
    </row>
    <row r="61" spans="1:3" x14ac:dyDescent="0.3">
      <c r="A61" s="1" t="s">
        <v>12</v>
      </c>
      <c r="B61" t="s">
        <v>35</v>
      </c>
      <c r="C61">
        <v>1.7999999999999999E-2</v>
      </c>
    </row>
    <row r="62" spans="1:3" x14ac:dyDescent="0.3">
      <c r="A62" s="1" t="s">
        <v>13</v>
      </c>
      <c r="B62" t="s">
        <v>35</v>
      </c>
      <c r="C62">
        <v>1.7999999999999999E-2</v>
      </c>
    </row>
    <row r="63" spans="1:3" x14ac:dyDescent="0.3">
      <c r="A63" s="1" t="s">
        <v>14</v>
      </c>
      <c r="B63" t="s">
        <v>35</v>
      </c>
      <c r="C63">
        <v>1.7999999999999999E-2</v>
      </c>
    </row>
    <row r="64" spans="1:3" x14ac:dyDescent="0.3">
      <c r="A64" s="1" t="s">
        <v>15</v>
      </c>
      <c r="B64" t="s">
        <v>35</v>
      </c>
      <c r="C64">
        <v>1.7999999999999999E-2</v>
      </c>
    </row>
    <row r="65" spans="1:3" x14ac:dyDescent="0.3">
      <c r="A65" s="1" t="s">
        <v>16</v>
      </c>
      <c r="B65" t="s">
        <v>35</v>
      </c>
      <c r="C65">
        <v>1.7999999999999999E-2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977-59EC-42D4-9608-7A911A7669DD}">
  <dimension ref="A1:E17"/>
  <sheetViews>
    <sheetView workbookViewId="0">
      <selection activeCell="B5" sqref="B5"/>
    </sheetView>
  </sheetViews>
  <sheetFormatPr defaultRowHeight="14.4" x14ac:dyDescent="0.3"/>
  <cols>
    <col min="1" max="1" width="12.109375" style="1" customWidth="1"/>
    <col min="2" max="2" width="10.6640625" customWidth="1"/>
    <col min="3" max="3" width="10.33203125" customWidth="1"/>
    <col min="5" max="5" width="11.44140625" customWidth="1"/>
    <col min="6" max="6" width="9.77734375" customWidth="1"/>
  </cols>
  <sheetData>
    <row r="1" spans="1:5" x14ac:dyDescent="0.3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s="1" t="s">
        <v>1</v>
      </c>
      <c r="B2" s="7">
        <f>weighting!$G$6</f>
        <v>22.685815166590707</v>
      </c>
      <c r="C2">
        <v>8.0000000000000002E-3</v>
      </c>
      <c r="D2">
        <v>0.15</v>
      </c>
      <c r="E2">
        <v>1.7999999999999999E-2</v>
      </c>
    </row>
    <row r="3" spans="1:5" x14ac:dyDescent="0.3">
      <c r="A3" s="1" t="s">
        <v>2</v>
      </c>
      <c r="B3">
        <f>weighting!$G$11</f>
        <v>21.974160327648708</v>
      </c>
      <c r="C3">
        <v>8.0000000000000002E-3</v>
      </c>
      <c r="D3">
        <v>0.15</v>
      </c>
      <c r="E3">
        <v>1.7999999999999999E-2</v>
      </c>
    </row>
    <row r="4" spans="1:5" x14ac:dyDescent="0.3">
      <c r="A4" s="1" t="s">
        <v>3</v>
      </c>
      <c r="B4">
        <f>weighting!$G$16</f>
        <v>21.126367511507503</v>
      </c>
      <c r="C4">
        <v>8.0000000000000002E-3</v>
      </c>
      <c r="D4">
        <v>0.15</v>
      </c>
      <c r="E4">
        <v>1.7999999999999999E-2</v>
      </c>
    </row>
    <row r="5" spans="1:5" x14ac:dyDescent="0.3">
      <c r="A5" s="1" t="s">
        <v>4</v>
      </c>
      <c r="B5">
        <f>weighting!$G$21</f>
        <v>20.142046288035019</v>
      </c>
      <c r="C5">
        <v>8.0000000000000002E-3</v>
      </c>
      <c r="D5">
        <v>0.15</v>
      </c>
      <c r="E5">
        <v>1.7999999999999999E-2</v>
      </c>
    </row>
    <row r="6" spans="1:5" x14ac:dyDescent="0.3">
      <c r="A6" s="1" t="s">
        <v>5</v>
      </c>
      <c r="B6">
        <f>weighting!$G$26</f>
        <v>19.215785719192027</v>
      </c>
      <c r="C6">
        <v>8.0000000000000002E-3</v>
      </c>
      <c r="D6">
        <v>0.15</v>
      </c>
      <c r="E6">
        <v>1.7999999999999999E-2</v>
      </c>
    </row>
    <row r="7" spans="1:5" x14ac:dyDescent="0.3">
      <c r="A7" s="1" t="s">
        <v>6</v>
      </c>
      <c r="B7">
        <f>weighting!$G$31</f>
        <v>18.231795402669746</v>
      </c>
      <c r="C7">
        <v>8.0000000000000002E-3</v>
      </c>
      <c r="D7">
        <v>0.15</v>
      </c>
      <c r="E7">
        <v>1.7999999999999999E-2</v>
      </c>
    </row>
    <row r="8" spans="1:5" x14ac:dyDescent="0.3">
      <c r="A8" s="1" t="s">
        <v>7</v>
      </c>
      <c r="B8">
        <f>weighting!$G$36</f>
        <v>17.124471324980274</v>
      </c>
      <c r="C8">
        <v>8.0000000000000002E-3</v>
      </c>
      <c r="D8">
        <v>0.15</v>
      </c>
      <c r="E8">
        <v>1.7999999999999999E-2</v>
      </c>
    </row>
    <row r="9" spans="1:5" x14ac:dyDescent="0.3">
      <c r="A9" s="1" t="s">
        <v>8</v>
      </c>
      <c r="B9">
        <f>weighting!$G$41</f>
        <v>15.874408644003811</v>
      </c>
      <c r="C9">
        <v>8.0000000000000002E-3</v>
      </c>
      <c r="D9">
        <v>0.15</v>
      </c>
      <c r="E9">
        <v>1.7999999999999999E-2</v>
      </c>
    </row>
    <row r="10" spans="1:5" x14ac:dyDescent="0.3">
      <c r="A10" s="1" t="s">
        <v>9</v>
      </c>
      <c r="B10">
        <f>weighting!$G$46</f>
        <v>14.486035969669778</v>
      </c>
      <c r="C10">
        <v>8.0000000000000002E-3</v>
      </c>
      <c r="D10">
        <v>0.15</v>
      </c>
      <c r="E10">
        <v>1.7999999999999999E-2</v>
      </c>
    </row>
    <row r="11" spans="1:5" x14ac:dyDescent="0.3">
      <c r="A11" s="1" t="s">
        <v>10</v>
      </c>
      <c r="B11">
        <f>weighting!$G$51</f>
        <v>13.028373062362254</v>
      </c>
      <c r="C11">
        <v>8.0000000000000002E-3</v>
      </c>
      <c r="D11">
        <v>0.15</v>
      </c>
      <c r="E11">
        <v>1.7999999999999999E-2</v>
      </c>
    </row>
    <row r="12" spans="1:5" x14ac:dyDescent="0.3">
      <c r="A12" s="1" t="s">
        <v>11</v>
      </c>
      <c r="B12">
        <f>weighting!$G$56</f>
        <v>11.576007608171354</v>
      </c>
      <c r="C12">
        <v>8.0000000000000002E-3</v>
      </c>
      <c r="D12">
        <v>0.15</v>
      </c>
      <c r="E12">
        <v>1.7999999999999999E-2</v>
      </c>
    </row>
    <row r="13" spans="1:5" x14ac:dyDescent="0.3">
      <c r="A13" s="1" t="s">
        <v>12</v>
      </c>
      <c r="B13">
        <f>weighting!$G$61</f>
        <v>10.047176364611744</v>
      </c>
      <c r="C13">
        <v>8.0000000000000002E-3</v>
      </c>
      <c r="D13">
        <v>0.15</v>
      </c>
      <c r="E13">
        <v>1.7999999999999999E-2</v>
      </c>
    </row>
    <row r="14" spans="1:5" x14ac:dyDescent="0.3">
      <c r="A14" s="1" t="s">
        <v>13</v>
      </c>
      <c r="B14">
        <f>weighting!$G$66</f>
        <v>8.5344529934303939</v>
      </c>
      <c r="C14">
        <v>8.0000000000000002E-3</v>
      </c>
      <c r="D14">
        <v>0.15</v>
      </c>
      <c r="E14">
        <v>1.7999999999999999E-2</v>
      </c>
    </row>
    <row r="15" spans="1:5" x14ac:dyDescent="0.3">
      <c r="A15" s="1" t="s">
        <v>14</v>
      </c>
      <c r="B15">
        <f>weighting!$G$71</f>
        <v>6.9734131366823577</v>
      </c>
      <c r="C15">
        <v>8.0000000000000002E-3</v>
      </c>
      <c r="D15">
        <v>0.15</v>
      </c>
      <c r="E15">
        <v>1.7999999999999999E-2</v>
      </c>
    </row>
    <row r="16" spans="1:5" x14ac:dyDescent="0.3">
      <c r="A16" s="1" t="s">
        <v>15</v>
      </c>
      <c r="B16">
        <f>weighting!$G$76</f>
        <v>5.4026651375068315</v>
      </c>
      <c r="C16">
        <v>8.0000000000000002E-3</v>
      </c>
      <c r="D16">
        <v>0.15</v>
      </c>
      <c r="E16">
        <v>1.7999999999999999E-2</v>
      </c>
    </row>
    <row r="17" spans="1:5" x14ac:dyDescent="0.3">
      <c r="A17" s="1" t="s">
        <v>16</v>
      </c>
      <c r="B17">
        <f>weighting!$G$77</f>
        <v>2.8344200548079161</v>
      </c>
      <c r="C17">
        <v>8.0000000000000002E-3</v>
      </c>
      <c r="D17">
        <v>0.15</v>
      </c>
      <c r="E17">
        <v>1.7999999999999999E-2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412-8DD1-40A3-BFDC-F89B873A9240}">
  <dimension ref="A1:I102"/>
  <sheetViews>
    <sheetView zoomScale="66" workbookViewId="0">
      <selection activeCell="G6" sqref="G6"/>
    </sheetView>
  </sheetViews>
  <sheetFormatPr defaultRowHeight="14.4" x14ac:dyDescent="0.3"/>
  <cols>
    <col min="1" max="1" width="10.21875" customWidth="1"/>
    <col min="2" max="2" width="11.21875" customWidth="1"/>
    <col min="3" max="3" width="10.33203125" customWidth="1"/>
    <col min="4" max="4" width="12.44140625" customWidth="1"/>
    <col min="5" max="5" width="11.77734375" customWidth="1"/>
  </cols>
  <sheetData>
    <row r="1" spans="1:9" ht="15.6" x14ac:dyDescent="0.3">
      <c r="A1" s="2" t="s">
        <v>17</v>
      </c>
      <c r="B1" s="5" t="s">
        <v>18</v>
      </c>
      <c r="C1" s="6" t="s">
        <v>19</v>
      </c>
      <c r="D1" s="6" t="s">
        <v>20</v>
      </c>
      <c r="E1" s="6" t="s">
        <v>23</v>
      </c>
      <c r="I1" s="6" t="s">
        <v>21</v>
      </c>
    </row>
    <row r="2" spans="1:9" ht="15.6" x14ac:dyDescent="0.3">
      <c r="A2" s="3">
        <v>0</v>
      </c>
      <c r="B2" s="4">
        <v>22.799757470615319</v>
      </c>
      <c r="C2">
        <v>100000</v>
      </c>
      <c r="D2">
        <f>B2*C2</f>
        <v>2279975.747061532</v>
      </c>
      <c r="E2">
        <f>SUM($C$2:$C$6)</f>
        <v>496690.0977202378</v>
      </c>
      <c r="F2">
        <f>D2/E2</f>
        <v>4.5903386387737797</v>
      </c>
      <c r="I2" t="s">
        <v>33</v>
      </c>
    </row>
    <row r="3" spans="1:9" ht="15.6" x14ac:dyDescent="0.3">
      <c r="A3" s="3">
        <v>1</v>
      </c>
      <c r="B3" s="4">
        <v>22.846510118306632</v>
      </c>
      <c r="C3">
        <v>99226.753925595462</v>
      </c>
      <c r="D3">
        <f t="shared" ref="D3:D66" si="0">B3*C3</f>
        <v>2266985.037567839</v>
      </c>
      <c r="E3">
        <f t="shared" ref="E3:E6" si="1">SUM($C$2:$C$6)</f>
        <v>496690.0977202378</v>
      </c>
      <c r="F3">
        <f t="shared" ref="F3:F6" si="2">D3/E3</f>
        <v>4.564184081730426</v>
      </c>
      <c r="I3" t="s">
        <v>22</v>
      </c>
    </row>
    <row r="4" spans="1:9" ht="15.6" x14ac:dyDescent="0.3">
      <c r="A4" s="3">
        <v>2</v>
      </c>
      <c r="B4" s="4">
        <v>22.725790227896141</v>
      </c>
      <c r="C4">
        <v>99179.038159576594</v>
      </c>
      <c r="D4">
        <f t="shared" si="0"/>
        <v>2253922.0162190441</v>
      </c>
      <c r="E4">
        <f t="shared" si="1"/>
        <v>496690.0977202378</v>
      </c>
      <c r="F4">
        <f t="shared" si="2"/>
        <v>4.5378839372162654</v>
      </c>
    </row>
    <row r="5" spans="1:9" ht="15.6" x14ac:dyDescent="0.3">
      <c r="A5" s="3">
        <v>3</v>
      </c>
      <c r="B5" s="4">
        <v>22.595826282342429</v>
      </c>
      <c r="C5">
        <v>99152.660762164931</v>
      </c>
      <c r="D5">
        <f t="shared" si="0"/>
        <v>2240436.2980139093</v>
      </c>
      <c r="E5">
        <f t="shared" si="1"/>
        <v>496690.0977202378</v>
      </c>
      <c r="F5">
        <f t="shared" si="2"/>
        <v>4.5107327653547094</v>
      </c>
    </row>
    <row r="6" spans="1:9" ht="15.6" x14ac:dyDescent="0.3">
      <c r="A6" s="3">
        <v>4</v>
      </c>
      <c r="B6" s="4">
        <v>22.460039434930373</v>
      </c>
      <c r="C6">
        <v>99131.644872900841</v>
      </c>
      <c r="D6">
        <f t="shared" si="0"/>
        <v>2226500.6530948663</v>
      </c>
      <c r="E6">
        <f t="shared" si="1"/>
        <v>496690.0977202378</v>
      </c>
      <c r="F6">
        <f t="shared" si="2"/>
        <v>4.482675743515526</v>
      </c>
      <c r="G6">
        <f>SUM(F2:F6)</f>
        <v>22.685815166590707</v>
      </c>
    </row>
    <row r="7" spans="1:9" ht="15.6" x14ac:dyDescent="0.3">
      <c r="A7" s="3">
        <v>5</v>
      </c>
      <c r="B7" s="4">
        <v>22.318558256865241</v>
      </c>
      <c r="C7">
        <v>99114.600579246748</v>
      </c>
      <c r="D7">
        <f t="shared" si="0"/>
        <v>2212094.987133848</v>
      </c>
      <c r="E7">
        <f>SUM(C7:C11)</f>
        <v>495417.84288291557</v>
      </c>
      <c r="F7">
        <f>D7/E7</f>
        <v>4.4651096421180831</v>
      </c>
    </row>
    <row r="8" spans="1:9" ht="15.6" x14ac:dyDescent="0.3">
      <c r="A8" s="3">
        <v>6</v>
      </c>
      <c r="B8" s="4">
        <v>22.172146010057304</v>
      </c>
      <c r="C8">
        <v>99097.358052492913</v>
      </c>
      <c r="D8">
        <f t="shared" si="0"/>
        <v>2197201.0919508007</v>
      </c>
      <c r="E8">
        <v>496559.34683677461</v>
      </c>
      <c r="F8">
        <f t="shared" ref="F8:F11" si="3">D8/E8</f>
        <v>4.4248509386594002</v>
      </c>
    </row>
    <row r="9" spans="1:9" ht="15.6" x14ac:dyDescent="0.3">
      <c r="A9" s="3">
        <v>7</v>
      </c>
      <c r="B9" s="4">
        <v>22.020156045943789</v>
      </c>
      <c r="C9">
        <v>99081.999680329725</v>
      </c>
      <c r="D9">
        <f t="shared" si="0"/>
        <v>2181801.0943050133</v>
      </c>
      <c r="E9">
        <v>496559.34683677461</v>
      </c>
      <c r="F9">
        <f t="shared" si="3"/>
        <v>4.3938375306067883</v>
      </c>
    </row>
    <row r="10" spans="1:9" ht="15.6" x14ac:dyDescent="0.3">
      <c r="A10" s="3">
        <v>8</v>
      </c>
      <c r="B10" s="4">
        <v>21.862419490207245</v>
      </c>
      <c r="C10">
        <v>99068.429779912301</v>
      </c>
      <c r="D10">
        <f t="shared" si="0"/>
        <v>2165875.5700845825</v>
      </c>
      <c r="E10">
        <v>496559.34683677461</v>
      </c>
      <c r="F10">
        <f t="shared" si="3"/>
        <v>4.3617657866714845</v>
      </c>
    </row>
    <row r="11" spans="1:9" ht="15.6" x14ac:dyDescent="0.3">
      <c r="A11" s="3">
        <v>9</v>
      </c>
      <c r="B11" s="4">
        <v>21.699007089868992</v>
      </c>
      <c r="C11">
        <v>99055.454790933858</v>
      </c>
      <c r="D11">
        <f t="shared" si="0"/>
        <v>2149405.0157986712</v>
      </c>
      <c r="E11">
        <v>496559.34683677461</v>
      </c>
      <c r="F11">
        <f t="shared" si="3"/>
        <v>4.3285964295929524</v>
      </c>
      <c r="G11">
        <f>SUM(F7:F11)</f>
        <v>21.974160327648708</v>
      </c>
    </row>
    <row r="12" spans="1:9" ht="15.6" x14ac:dyDescent="0.3">
      <c r="A12" s="3">
        <v>10</v>
      </c>
      <c r="B12" s="4">
        <v>21.529765523851456</v>
      </c>
      <c r="C12">
        <v>99042.875849871722</v>
      </c>
      <c r="D12">
        <f t="shared" si="0"/>
        <v>2132369.8938556681</v>
      </c>
      <c r="E12">
        <f>SUM(C12:C16)</f>
        <v>495060.94011428661</v>
      </c>
      <c r="F12">
        <f>D12/E12</f>
        <v>4.3072876914171472</v>
      </c>
    </row>
    <row r="13" spans="1:9" ht="15.6" x14ac:dyDescent="0.3">
      <c r="A13" s="3">
        <v>11</v>
      </c>
      <c r="B13" s="4">
        <v>21.354752099077327</v>
      </c>
      <c r="C13">
        <v>99029.509536579848</v>
      </c>
      <c r="D13">
        <f t="shared" si="0"/>
        <v>2114750.6266468768</v>
      </c>
      <c r="E13">
        <v>496291.01399367582</v>
      </c>
      <c r="F13">
        <f t="shared" ref="F13:F16" si="4">D13/E13</f>
        <v>4.261110048375417</v>
      </c>
    </row>
    <row r="14" spans="1:9" ht="15.6" x14ac:dyDescent="0.3">
      <c r="A14" s="3">
        <v>12</v>
      </c>
      <c r="B14" s="4">
        <v>21.174173421884959</v>
      </c>
      <c r="C14">
        <v>99013.469814128388</v>
      </c>
      <c r="D14">
        <f t="shared" si="0"/>
        <v>2096528.3809469258</v>
      </c>
      <c r="E14">
        <v>496291.01399367582</v>
      </c>
      <c r="F14">
        <f t="shared" si="4"/>
        <v>4.2243931923652394</v>
      </c>
    </row>
    <row r="15" spans="1:9" ht="15.6" x14ac:dyDescent="0.3">
      <c r="A15" s="3">
        <v>13</v>
      </c>
      <c r="B15" s="4">
        <v>20.987371864162199</v>
      </c>
      <c r="C15">
        <v>98996.84363710093</v>
      </c>
      <c r="D15">
        <f t="shared" si="0"/>
        <v>2077683.5707901567</v>
      </c>
      <c r="E15">
        <v>496291.01399367582</v>
      </c>
      <c r="F15">
        <f t="shared" si="4"/>
        <v>4.1864219020831044</v>
      </c>
    </row>
    <row r="16" spans="1:9" ht="15.6" x14ac:dyDescent="0.3">
      <c r="A16" s="3">
        <v>14</v>
      </c>
      <c r="B16" s="4">
        <v>20.794424849572714</v>
      </c>
      <c r="C16">
        <v>98978.241276605724</v>
      </c>
      <c r="D16">
        <f t="shared" si="0"/>
        <v>2058195.5999692536</v>
      </c>
      <c r="E16">
        <v>496291.01399367582</v>
      </c>
      <c r="F16">
        <f t="shared" si="4"/>
        <v>4.1471546772665944</v>
      </c>
      <c r="G16">
        <f>SUM(F12:F16)</f>
        <v>21.126367511507503</v>
      </c>
    </row>
    <row r="17" spans="1:7" ht="15.6" x14ac:dyDescent="0.3">
      <c r="A17" s="3">
        <v>15</v>
      </c>
      <c r="B17" s="4">
        <v>20.595655996896635</v>
      </c>
      <c r="C17">
        <v>98955.090196765144</v>
      </c>
      <c r="D17">
        <f t="shared" si="0"/>
        <v>2038044.9968344534</v>
      </c>
      <c r="E17">
        <f>SUM(C17:C21)</f>
        <v>494388.86748094822</v>
      </c>
      <c r="F17">
        <f>D17/E17</f>
        <v>4.1223521217596826</v>
      </c>
    </row>
    <row r="18" spans="1:7" ht="15.6" x14ac:dyDescent="0.3">
      <c r="A18" s="3">
        <v>16</v>
      </c>
      <c r="B18" s="4">
        <v>20.391215357589079</v>
      </c>
      <c r="C18">
        <v>98925.620438534359</v>
      </c>
      <c r="D18">
        <f t="shared" si="0"/>
        <v>2017213.6307452698</v>
      </c>
      <c r="E18">
        <v>495785.52472223504</v>
      </c>
      <c r="F18">
        <f t="shared" ref="F18:F21" si="5">D18/E18</f>
        <v>4.0687223207563763</v>
      </c>
    </row>
    <row r="19" spans="1:7" ht="15.6" x14ac:dyDescent="0.3">
      <c r="A19" s="3">
        <v>17</v>
      </c>
      <c r="B19" s="4">
        <v>20.18137194136002</v>
      </c>
      <c r="C19">
        <v>98887.462664329971</v>
      </c>
      <c r="D19">
        <f t="shared" si="0"/>
        <v>1995684.6643661954</v>
      </c>
      <c r="E19">
        <v>495785.52472223504</v>
      </c>
      <c r="F19">
        <f t="shared" si="5"/>
        <v>4.025298369661523</v>
      </c>
    </row>
    <row r="20" spans="1:7" ht="15.6" x14ac:dyDescent="0.3">
      <c r="A20" s="3">
        <v>18</v>
      </c>
      <c r="B20" s="4">
        <v>19.965789909949613</v>
      </c>
      <c r="C20">
        <v>98841.144660842183</v>
      </c>
      <c r="D20">
        <f t="shared" si="0"/>
        <v>1973441.528757313</v>
      </c>
      <c r="E20">
        <v>495785.52472223504</v>
      </c>
      <c r="F20">
        <f t="shared" si="5"/>
        <v>3.9804339383707061</v>
      </c>
    </row>
    <row r="21" spans="1:7" ht="15.6" x14ac:dyDescent="0.3">
      <c r="A21" s="3">
        <v>19</v>
      </c>
      <c r="B21" s="4">
        <v>19.801595206124098</v>
      </c>
      <c r="C21">
        <v>98779.549520476547</v>
      </c>
      <c r="D21">
        <f t="shared" si="0"/>
        <v>1955992.6542477664</v>
      </c>
      <c r="E21">
        <v>495785.52472223504</v>
      </c>
      <c r="F21">
        <f t="shared" si="5"/>
        <v>3.9452395374867302</v>
      </c>
      <c r="G21">
        <f>SUM(F17:F21)</f>
        <v>20.142046288035019</v>
      </c>
    </row>
    <row r="22" spans="1:7" ht="15.6" x14ac:dyDescent="0.3">
      <c r="A22" s="3">
        <v>20</v>
      </c>
      <c r="B22" s="4">
        <v>19.631980947871458</v>
      </c>
      <c r="C22">
        <v>98715.861824064283</v>
      </c>
      <c r="D22">
        <f t="shared" si="0"/>
        <v>1937987.9185827414</v>
      </c>
      <c r="E22">
        <f>SUM(C22:C26)</f>
        <v>492882.95507758018</v>
      </c>
      <c r="F22">
        <f>D22/E22</f>
        <v>3.9319434738369083</v>
      </c>
    </row>
    <row r="23" spans="1:7" ht="15.6" x14ac:dyDescent="0.3">
      <c r="A23" s="3">
        <v>21</v>
      </c>
      <c r="B23" s="4">
        <v>19.45694654043896</v>
      </c>
      <c r="C23">
        <v>98649.093146902858</v>
      </c>
      <c r="D23">
        <f t="shared" si="0"/>
        <v>1919410.1316220723</v>
      </c>
      <c r="E23">
        <v>494651.90258386428</v>
      </c>
      <c r="F23">
        <f t="shared" ref="F23:F26" si="6">D23/E23</f>
        <v>3.8803249751913196</v>
      </c>
    </row>
    <row r="24" spans="1:7" ht="15.6" x14ac:dyDescent="0.3">
      <c r="A24" s="3">
        <v>22</v>
      </c>
      <c r="B24" s="4">
        <v>19.276723470798764</v>
      </c>
      <c r="C24">
        <v>98577.068322087303</v>
      </c>
      <c r="D24">
        <f t="shared" si="0"/>
        <v>1900242.8866069138</v>
      </c>
      <c r="E24">
        <v>494651.90258386428</v>
      </c>
      <c r="F24">
        <f t="shared" si="6"/>
        <v>3.8415760187736119</v>
      </c>
    </row>
    <row r="25" spans="1:7" ht="15.6" x14ac:dyDescent="0.3">
      <c r="A25" s="3">
        <v>23</v>
      </c>
      <c r="B25" s="4">
        <v>19.089681714919926</v>
      </c>
      <c r="C25">
        <v>98506.985682478393</v>
      </c>
      <c r="D25">
        <f t="shared" si="0"/>
        <v>1880467.0033746867</v>
      </c>
      <c r="E25">
        <v>494651.90258386428</v>
      </c>
      <c r="F25">
        <f t="shared" si="6"/>
        <v>3.801596624923258</v>
      </c>
    </row>
    <row r="26" spans="1:7" ht="15.6" x14ac:dyDescent="0.3">
      <c r="A26" s="3">
        <v>24</v>
      </c>
      <c r="B26" s="4">
        <v>18.896546339049888</v>
      </c>
      <c r="C26">
        <v>98433.946102047368</v>
      </c>
      <c r="D26">
        <f t="shared" si="0"/>
        <v>1860061.6238528772</v>
      </c>
      <c r="E26">
        <v>494651.90258386428</v>
      </c>
      <c r="F26">
        <f t="shared" si="6"/>
        <v>3.7603446264669294</v>
      </c>
      <c r="G26">
        <f>SUM(F22:F26)</f>
        <v>19.215785719192027</v>
      </c>
    </row>
    <row r="27" spans="1:7" ht="15.6" x14ac:dyDescent="0.3">
      <c r="A27" s="3">
        <v>25</v>
      </c>
      <c r="B27" s="4">
        <v>18.696992813260241</v>
      </c>
      <c r="C27">
        <v>98358.442314465647</v>
      </c>
      <c r="D27">
        <f t="shared" si="0"/>
        <v>1839007.0890770361</v>
      </c>
      <c r="E27">
        <f>SUM(C27:C31)</f>
        <v>490932.30639875453</v>
      </c>
      <c r="F27">
        <f>D27/E27</f>
        <v>3.7459484028808694</v>
      </c>
    </row>
    <row r="28" spans="1:7" ht="15.6" x14ac:dyDescent="0.3">
      <c r="A28" s="3">
        <v>26</v>
      </c>
      <c r="B28" s="4">
        <v>18.504086611458803</v>
      </c>
      <c r="C28">
        <v>98274.296971973803</v>
      </c>
      <c r="D28">
        <f t="shared" si="0"/>
        <v>1818476.1028496269</v>
      </c>
      <c r="E28">
        <v>493181.58428462449</v>
      </c>
      <c r="F28">
        <f t="shared" ref="F28:F91" si="7">D28/E28</f>
        <v>3.6872343996529882</v>
      </c>
    </row>
    <row r="29" spans="1:7" ht="15.6" x14ac:dyDescent="0.3">
      <c r="A29" s="3">
        <v>27</v>
      </c>
      <c r="B29" s="4">
        <v>18.30406257185782</v>
      </c>
      <c r="C29">
        <v>98191.246446318721</v>
      </c>
      <c r="D29">
        <f t="shared" si="0"/>
        <v>1797298.7189621297</v>
      </c>
      <c r="E29">
        <v>493181.58428462449</v>
      </c>
      <c r="F29">
        <f t="shared" si="7"/>
        <v>3.6442940617281327</v>
      </c>
    </row>
    <row r="30" spans="1:7" ht="15.6" x14ac:dyDescent="0.3">
      <c r="A30" s="3">
        <v>28</v>
      </c>
      <c r="B30" s="4">
        <v>18.097622116537597</v>
      </c>
      <c r="C30">
        <v>98104.244599649755</v>
      </c>
      <c r="D30">
        <f t="shared" si="0"/>
        <v>1775453.5467928355</v>
      </c>
      <c r="E30">
        <v>493181.58428462449</v>
      </c>
      <c r="F30">
        <f t="shared" si="7"/>
        <v>3.5999996824053904</v>
      </c>
    </row>
    <row r="31" spans="1:7" ht="15.6" x14ac:dyDescent="0.3">
      <c r="A31" s="3">
        <v>29</v>
      </c>
      <c r="B31" s="4">
        <v>17.886241825995771</v>
      </c>
      <c r="C31">
        <v>98004.076066346606</v>
      </c>
      <c r="D31">
        <f t="shared" si="0"/>
        <v>1752924.6044559598</v>
      </c>
      <c r="E31">
        <v>493181.58428462449</v>
      </c>
      <c r="F31">
        <f t="shared" si="7"/>
        <v>3.5543188560023635</v>
      </c>
      <c r="G31">
        <f>SUM(F27:F31)</f>
        <v>18.231795402669746</v>
      </c>
    </row>
    <row r="32" spans="1:7" ht="15.6" x14ac:dyDescent="0.3">
      <c r="A32" s="3">
        <v>30</v>
      </c>
      <c r="B32" s="4">
        <v>17.667545200709654</v>
      </c>
      <c r="C32">
        <v>97902.356812445796</v>
      </c>
      <c r="D32">
        <f t="shared" si="0"/>
        <v>1729694.3142398908</v>
      </c>
      <c r="E32">
        <f>SUM(C32:C36)</f>
        <v>488319.86931678763</v>
      </c>
      <c r="F32">
        <f t="shared" si="7"/>
        <v>3.5421337998388647</v>
      </c>
    </row>
    <row r="33" spans="1:7" ht="15.6" x14ac:dyDescent="0.3">
      <c r="A33" s="3">
        <v>31</v>
      </c>
      <c r="B33" s="4">
        <v>17.44239161571732</v>
      </c>
      <c r="C33">
        <v>97792.904484076367</v>
      </c>
      <c r="D33">
        <f t="shared" si="0"/>
        <v>1705742.1372496984</v>
      </c>
      <c r="E33">
        <v>491209.38366023579</v>
      </c>
      <c r="F33">
        <f t="shared" si="7"/>
        <v>3.4725357332129914</v>
      </c>
    </row>
    <row r="34" spans="1:7" ht="15.6" x14ac:dyDescent="0.3">
      <c r="A34" s="3">
        <v>32</v>
      </c>
      <c r="B34" s="4">
        <v>17.210819330502812</v>
      </c>
      <c r="C34">
        <v>97674.03740317859</v>
      </c>
      <c r="D34">
        <f t="shared" si="0"/>
        <v>1681050.2110268807</v>
      </c>
      <c r="E34">
        <v>491209.38366023579</v>
      </c>
      <c r="F34">
        <f t="shared" si="7"/>
        <v>3.4222681140587592</v>
      </c>
    </row>
    <row r="35" spans="1:7" ht="15.6" x14ac:dyDescent="0.3">
      <c r="A35" s="3">
        <v>33</v>
      </c>
      <c r="B35" s="4">
        <v>16.972896636731686</v>
      </c>
      <c r="C35">
        <v>97543.845008411678</v>
      </c>
      <c r="D35">
        <f t="shared" si="0"/>
        <v>1655601.5988771475</v>
      </c>
      <c r="E35">
        <v>491209.38366023579</v>
      </c>
      <c r="F35">
        <f t="shared" si="7"/>
        <v>3.370460039953775</v>
      </c>
    </row>
    <row r="36" spans="1:7" ht="15.6" x14ac:dyDescent="0.3">
      <c r="A36" s="3">
        <v>34</v>
      </c>
      <c r="B36" s="4">
        <v>16.727568728489945</v>
      </c>
      <c r="C36">
        <v>97406.725608675217</v>
      </c>
      <c r="D36">
        <f t="shared" si="0"/>
        <v>1629377.6972362762</v>
      </c>
      <c r="E36">
        <v>491209.38366023579</v>
      </c>
      <c r="F36">
        <f t="shared" si="7"/>
        <v>3.3170736379158812</v>
      </c>
      <c r="G36">
        <f>SUM(F32:F36)</f>
        <v>17.124471324980274</v>
      </c>
    </row>
    <row r="37" spans="1:7" ht="15.6" x14ac:dyDescent="0.3">
      <c r="A37" s="3">
        <v>35</v>
      </c>
      <c r="B37" s="4">
        <v>16.475191966271865</v>
      </c>
      <c r="C37">
        <v>97258.896225701552</v>
      </c>
      <c r="D37">
        <f t="shared" si="0"/>
        <v>1602358.9857461471</v>
      </c>
      <c r="E37">
        <f>SUM(C37:C41)</f>
        <v>484569.56709072902</v>
      </c>
      <c r="F37">
        <f t="shared" si="7"/>
        <v>3.3067676853221104</v>
      </c>
    </row>
    <row r="38" spans="1:7" ht="15.6" x14ac:dyDescent="0.3">
      <c r="A38" s="3">
        <v>36</v>
      </c>
      <c r="B38" s="4">
        <v>16.230183447408084</v>
      </c>
      <c r="C38">
        <v>97101.476957607447</v>
      </c>
      <c r="D38">
        <f t="shared" si="0"/>
        <v>1575974.784036238</v>
      </c>
      <c r="E38">
        <v>488372.943748024</v>
      </c>
      <c r="F38">
        <f t="shared" si="7"/>
        <v>3.2269903650710061</v>
      </c>
    </row>
    <row r="39" spans="1:7" ht="15.6" x14ac:dyDescent="0.3">
      <c r="A39" s="3">
        <v>37</v>
      </c>
      <c r="B39" s="4">
        <v>15.979244461264814</v>
      </c>
      <c r="C39">
        <v>96926.25201262912</v>
      </c>
      <c r="D39">
        <f t="shared" si="0"/>
        <v>1548808.2756239614</v>
      </c>
      <c r="E39">
        <v>488372.943748024</v>
      </c>
      <c r="F39">
        <f t="shared" si="7"/>
        <v>3.1713638018879871</v>
      </c>
    </row>
    <row r="40" spans="1:7" ht="15.6" x14ac:dyDescent="0.3">
      <c r="A40" s="3">
        <v>38</v>
      </c>
      <c r="B40" s="4">
        <v>15.721755386945851</v>
      </c>
      <c r="C40">
        <v>96735.150352084776</v>
      </c>
      <c r="D40">
        <f t="shared" si="0"/>
        <v>1520846.3711549058</v>
      </c>
      <c r="E40">
        <v>488372.943748024</v>
      </c>
      <c r="F40">
        <f t="shared" si="7"/>
        <v>3.1141085734257761</v>
      </c>
    </row>
    <row r="41" spans="1:7" ht="15.6" x14ac:dyDescent="0.3">
      <c r="A41" s="3">
        <v>39</v>
      </c>
      <c r="B41" s="4">
        <v>15.454174106970928</v>
      </c>
      <c r="C41">
        <v>96547.791542706109</v>
      </c>
      <c r="D41">
        <f t="shared" si="0"/>
        <v>1492066.3801445155</v>
      </c>
      <c r="E41">
        <v>488372.943748024</v>
      </c>
      <c r="F41">
        <f t="shared" si="7"/>
        <v>3.0551782182969314</v>
      </c>
      <c r="G41">
        <f>SUM(F37:F41)</f>
        <v>15.874408644003811</v>
      </c>
    </row>
    <row r="42" spans="1:7" ht="15.6" x14ac:dyDescent="0.3">
      <c r="A42" s="3">
        <v>40</v>
      </c>
      <c r="B42" s="4">
        <v>15.181175577318317</v>
      </c>
      <c r="C42">
        <v>96333.098314834875</v>
      </c>
      <c r="D42">
        <f t="shared" si="0"/>
        <v>1462449.6794245755</v>
      </c>
      <c r="E42">
        <f>SUM(C42:C46)</f>
        <v>479109.58884719532</v>
      </c>
      <c r="F42">
        <f t="shared" si="7"/>
        <v>3.0524324986762088</v>
      </c>
    </row>
    <row r="43" spans="1:7" ht="15.6" x14ac:dyDescent="0.3">
      <c r="A43" s="3">
        <v>41</v>
      </c>
      <c r="B43" s="4">
        <v>14.900541554623638</v>
      </c>
      <c r="C43">
        <v>96102.893860464916</v>
      </c>
      <c r="D43">
        <f t="shared" si="0"/>
        <v>1431985.1634874423</v>
      </c>
      <c r="E43">
        <v>484231.748097128</v>
      </c>
      <c r="F43">
        <f t="shared" si="7"/>
        <v>2.9572310554082306</v>
      </c>
    </row>
    <row r="44" spans="1:7" ht="15.6" x14ac:dyDescent="0.3">
      <c r="A44" s="3">
        <v>42</v>
      </c>
      <c r="B44" s="4">
        <v>14.614068135469077</v>
      </c>
      <c r="C44">
        <v>95843.412614103174</v>
      </c>
      <c r="D44">
        <f t="shared" si="0"/>
        <v>1400662.1622783802</v>
      </c>
      <c r="E44">
        <v>484231.748097128</v>
      </c>
      <c r="F44">
        <f t="shared" si="7"/>
        <v>2.8925450835938027</v>
      </c>
    </row>
    <row r="45" spans="1:7" ht="15.6" x14ac:dyDescent="0.3">
      <c r="A45" s="3">
        <v>43</v>
      </c>
      <c r="B45" s="4">
        <v>14.319209121399114</v>
      </c>
      <c r="C45">
        <v>95568.789041695942</v>
      </c>
      <c r="D45">
        <f t="shared" si="0"/>
        <v>1368469.4757669203</v>
      </c>
      <c r="E45">
        <v>484231.748097128</v>
      </c>
      <c r="F45">
        <f t="shared" si="7"/>
        <v>2.8260631012827155</v>
      </c>
    </row>
    <row r="46" spans="1:7" ht="15.6" x14ac:dyDescent="0.3">
      <c r="A46" s="3">
        <v>44</v>
      </c>
      <c r="B46" s="4">
        <v>14.018238910423474</v>
      </c>
      <c r="C46">
        <v>95261.395016096416</v>
      </c>
      <c r="D46">
        <f t="shared" si="0"/>
        <v>1335396.9942758635</v>
      </c>
      <c r="E46">
        <v>484231.748097128</v>
      </c>
      <c r="F46">
        <f t="shared" si="7"/>
        <v>2.7577642307088204</v>
      </c>
      <c r="G46">
        <f>SUM(F42:F46)</f>
        <v>14.486035969669778</v>
      </c>
    </row>
    <row r="47" spans="1:7" ht="15.6" x14ac:dyDescent="0.3">
      <c r="A47" s="3">
        <v>45</v>
      </c>
      <c r="B47" s="4">
        <v>13.708686663952042</v>
      </c>
      <c r="C47">
        <v>94935.121918448538</v>
      </c>
      <c r="D47">
        <f t="shared" si="0"/>
        <v>1301435.8397840967</v>
      </c>
      <c r="E47">
        <f>SUM(C47:C51)</f>
        <v>470894.36073648662</v>
      </c>
      <c r="F47">
        <f t="shared" si="7"/>
        <v>2.7637532922429342</v>
      </c>
    </row>
    <row r="48" spans="1:7" ht="15.6" x14ac:dyDescent="0.3">
      <c r="A48" s="3">
        <v>46</v>
      </c>
      <c r="B48" s="4">
        <v>13.45061665734913</v>
      </c>
      <c r="C48">
        <v>94584.687786125636</v>
      </c>
      <c r="D48">
        <f t="shared" si="0"/>
        <v>1272222.3770662283</v>
      </c>
      <c r="E48">
        <v>477975.06301510963</v>
      </c>
      <c r="F48">
        <f t="shared" si="7"/>
        <v>2.6616919490337745</v>
      </c>
    </row>
    <row r="49" spans="1:7" ht="15.6" x14ac:dyDescent="0.3">
      <c r="A49" s="3">
        <v>47</v>
      </c>
      <c r="B49" s="4">
        <v>13.186026024033065</v>
      </c>
      <c r="C49">
        <v>94211.250685587278</v>
      </c>
      <c r="D49">
        <f t="shared" si="0"/>
        <v>1242272.0032968568</v>
      </c>
      <c r="E49">
        <v>477975.06301510963</v>
      </c>
      <c r="F49">
        <f t="shared" si="7"/>
        <v>2.5990309943378498</v>
      </c>
    </row>
    <row r="50" spans="1:7" ht="15.6" x14ac:dyDescent="0.3">
      <c r="A50" s="3">
        <v>48</v>
      </c>
      <c r="B50" s="4">
        <v>12.916796560044343</v>
      </c>
      <c r="C50">
        <v>93799.053494537191</v>
      </c>
      <c r="D50">
        <f t="shared" si="0"/>
        <v>1211583.2915136532</v>
      </c>
      <c r="E50">
        <v>477975.06301510963</v>
      </c>
      <c r="F50">
        <f t="shared" si="7"/>
        <v>2.5348253188584295</v>
      </c>
    </row>
    <row r="51" spans="1:7" ht="15.6" x14ac:dyDescent="0.3">
      <c r="A51" s="3">
        <v>49</v>
      </c>
      <c r="B51" s="4">
        <v>12.640326992040464</v>
      </c>
      <c r="C51">
        <v>93364.246851787946</v>
      </c>
      <c r="D51">
        <f t="shared" si="0"/>
        <v>1180154.609572184</v>
      </c>
      <c r="E51">
        <v>477975.06301510963</v>
      </c>
      <c r="F51">
        <f t="shared" si="7"/>
        <v>2.4690715078892667</v>
      </c>
      <c r="G51">
        <f>SUM(F47:F51)</f>
        <v>13.028373062362254</v>
      </c>
    </row>
    <row r="52" spans="1:7" ht="15.6" x14ac:dyDescent="0.3">
      <c r="A52" s="3">
        <v>50</v>
      </c>
      <c r="B52" s="4">
        <v>12.357747790538181</v>
      </c>
      <c r="C52">
        <v>92895.751479839237</v>
      </c>
      <c r="D52">
        <f t="shared" si="0"/>
        <v>1147982.2676003673</v>
      </c>
      <c r="E52">
        <f>SUM(C52:C56)</f>
        <v>459053.56059359631</v>
      </c>
      <c r="F52">
        <f t="shared" si="7"/>
        <v>2.5007588790204047</v>
      </c>
    </row>
    <row r="53" spans="1:7" ht="15.6" x14ac:dyDescent="0.3">
      <c r="A53" s="3">
        <v>51</v>
      </c>
      <c r="B53" s="4">
        <v>12.069017057595397</v>
      </c>
      <c r="C53">
        <v>92390.941837007165</v>
      </c>
      <c r="D53">
        <f t="shared" si="0"/>
        <v>1115067.8529981438</v>
      </c>
      <c r="E53">
        <v>468903.12903785054</v>
      </c>
      <c r="F53">
        <f t="shared" si="7"/>
        <v>2.3780345746170823</v>
      </c>
    </row>
    <row r="54" spans="1:7" ht="15.6" x14ac:dyDescent="0.3">
      <c r="A54" s="3">
        <v>52</v>
      </c>
      <c r="B54" s="4">
        <v>11.773366644545298</v>
      </c>
      <c r="C54">
        <v>91852.485757873292</v>
      </c>
      <c r="D54">
        <f t="shared" si="0"/>
        <v>1081412.9920403175</v>
      </c>
      <c r="E54">
        <v>468903.12903785054</v>
      </c>
      <c r="F54">
        <f t="shared" si="7"/>
        <v>2.3062609845647337</v>
      </c>
    </row>
    <row r="55" spans="1:7" ht="15.6" x14ac:dyDescent="0.3">
      <c r="A55" s="3">
        <v>53</v>
      </c>
      <c r="B55" s="4">
        <v>11.472436434844742</v>
      </c>
      <c r="C55">
        <v>91264.365699260466</v>
      </c>
      <c r="D55">
        <f t="shared" si="0"/>
        <v>1047024.6342511905</v>
      </c>
      <c r="E55">
        <v>468903.12903785054</v>
      </c>
      <c r="F55">
        <f t="shared" si="7"/>
        <v>2.2329231122846123</v>
      </c>
    </row>
    <row r="56" spans="1:7" ht="15.6" x14ac:dyDescent="0.3">
      <c r="A56" s="3">
        <v>54</v>
      </c>
      <c r="B56" s="4">
        <v>11.162789520297407</v>
      </c>
      <c r="C56">
        <v>90650.01581961615</v>
      </c>
      <c r="D56">
        <f t="shared" si="0"/>
        <v>1011907.0466060053</v>
      </c>
      <c r="E56">
        <v>468903.12903785054</v>
      </c>
      <c r="F56">
        <f t="shared" si="7"/>
        <v>2.1580300576845217</v>
      </c>
      <c r="G56">
        <f>SUM(F52:F56)</f>
        <v>11.576007608171354</v>
      </c>
    </row>
    <row r="57" spans="1:7" ht="15.6" x14ac:dyDescent="0.3">
      <c r="A57" s="3">
        <v>55</v>
      </c>
      <c r="B57" s="4">
        <v>10.846134009181087</v>
      </c>
      <c r="C57">
        <v>89991.731999031006</v>
      </c>
      <c r="D57">
        <f t="shared" si="0"/>
        <v>976062.38497980009</v>
      </c>
      <c r="E57">
        <f>SUM(C57:C61)</f>
        <v>442092.08110088704</v>
      </c>
      <c r="F57">
        <f t="shared" si="7"/>
        <v>2.2078259862724368</v>
      </c>
    </row>
    <row r="58" spans="1:7" ht="15.6" x14ac:dyDescent="0.3">
      <c r="A58" s="3">
        <v>56</v>
      </c>
      <c r="B58" s="4">
        <v>10.569120882756508</v>
      </c>
      <c r="C58">
        <v>89270.888111934226</v>
      </c>
      <c r="D58">
        <f t="shared" si="0"/>
        <v>943514.80776606372</v>
      </c>
      <c r="E58">
        <v>455795.14152671379</v>
      </c>
      <c r="F58">
        <f t="shared" si="7"/>
        <v>2.070041388782037</v>
      </c>
    </row>
    <row r="59" spans="1:7" ht="15.6" x14ac:dyDescent="0.3">
      <c r="A59" s="3">
        <v>57</v>
      </c>
      <c r="B59" s="4">
        <v>10.288995006251703</v>
      </c>
      <c r="C59">
        <v>88481.909220859059</v>
      </c>
      <c r="D59">
        <f t="shared" si="0"/>
        <v>910389.92211703537</v>
      </c>
      <c r="E59">
        <v>455795.14152671379</v>
      </c>
      <c r="F59">
        <f t="shared" si="7"/>
        <v>1.997366446398767</v>
      </c>
    </row>
    <row r="60" spans="1:7" ht="15.6" x14ac:dyDescent="0.3">
      <c r="A60" s="3">
        <v>58</v>
      </c>
      <c r="B60" s="4">
        <v>10.00414363440731</v>
      </c>
      <c r="C60">
        <v>87635.126062990894</v>
      </c>
      <c r="D60">
        <f t="shared" si="0"/>
        <v>876714.38855355245</v>
      </c>
      <c r="E60">
        <v>455795.14152671379</v>
      </c>
      <c r="F60">
        <f t="shared" si="7"/>
        <v>1.9234834000576306</v>
      </c>
    </row>
    <row r="61" spans="1:7" ht="15.6" x14ac:dyDescent="0.3">
      <c r="A61" s="3">
        <v>59</v>
      </c>
      <c r="B61" s="4">
        <v>9.7162395109541233</v>
      </c>
      <c r="C61">
        <v>86712.425706071896</v>
      </c>
      <c r="D61">
        <f t="shared" si="0"/>
        <v>842518.69673600979</v>
      </c>
      <c r="E61">
        <v>455795.14152671379</v>
      </c>
      <c r="F61">
        <f t="shared" si="7"/>
        <v>1.8484591431008714</v>
      </c>
      <c r="G61">
        <f>SUM(F57:F61)</f>
        <v>10.047176364611744</v>
      </c>
    </row>
    <row r="62" spans="1:7" ht="15.6" x14ac:dyDescent="0.3">
      <c r="A62" s="3">
        <v>60</v>
      </c>
      <c r="B62" s="4">
        <v>9.4247012068270859</v>
      </c>
      <c r="C62">
        <v>85715.248696024122</v>
      </c>
      <c r="D62">
        <f t="shared" si="0"/>
        <v>807840.60782890231</v>
      </c>
      <c r="E62">
        <f>SUM(C62:C66)</f>
        <v>416888.08806753968</v>
      </c>
      <c r="F62">
        <f t="shared" si="7"/>
        <v>1.9377876963901755</v>
      </c>
    </row>
    <row r="63" spans="1:7" ht="15.6" x14ac:dyDescent="0.3">
      <c r="A63" s="3">
        <v>61</v>
      </c>
      <c r="B63" s="4">
        <v>9.1293325945366295</v>
      </c>
      <c r="C63">
        <v>84641.399320177865</v>
      </c>
      <c r="D63">
        <f t="shared" si="0"/>
        <v>772719.48566089035</v>
      </c>
      <c r="E63">
        <v>436050.676821584</v>
      </c>
      <c r="F63">
        <f t="shared" si="7"/>
        <v>1.7720864264982186</v>
      </c>
    </row>
    <row r="64" spans="1:7" ht="15.6" x14ac:dyDescent="0.3">
      <c r="A64" s="3">
        <v>62</v>
      </c>
      <c r="B64" s="4">
        <v>8.8311437498319947</v>
      </c>
      <c r="C64">
        <v>83477.507038044656</v>
      </c>
      <c r="D64">
        <f t="shared" si="0"/>
        <v>737201.86453058443</v>
      </c>
      <c r="E64">
        <v>436050.676821584</v>
      </c>
      <c r="F64">
        <f t="shared" si="7"/>
        <v>1.6906334600925765</v>
      </c>
    </row>
    <row r="65" spans="1:7" ht="15.6" x14ac:dyDescent="0.3">
      <c r="A65" s="3">
        <v>63</v>
      </c>
      <c r="B65" s="4">
        <v>8.5308644689679287</v>
      </c>
      <c r="C65">
        <v>82212.646931676936</v>
      </c>
      <c r="D65">
        <f t="shared" si="0"/>
        <v>701344.94860924804</v>
      </c>
      <c r="E65">
        <v>436050.676821584</v>
      </c>
      <c r="F65">
        <f t="shared" si="7"/>
        <v>1.6084023850654696</v>
      </c>
    </row>
    <row r="66" spans="1:7" ht="15.6" x14ac:dyDescent="0.3">
      <c r="A66" s="3">
        <v>64</v>
      </c>
      <c r="B66" s="4">
        <v>8.228642825740426</v>
      </c>
      <c r="C66">
        <v>80841.286081616112</v>
      </c>
      <c r="D66">
        <f t="shared" si="0"/>
        <v>665214.0687391198</v>
      </c>
      <c r="E66">
        <v>436050.676821584</v>
      </c>
      <c r="F66">
        <f t="shared" si="7"/>
        <v>1.5255430253839535</v>
      </c>
      <c r="G66">
        <f>SUM(F62:F66)</f>
        <v>8.5344529934303939</v>
      </c>
    </row>
    <row r="67" spans="1:7" ht="15.6" x14ac:dyDescent="0.3">
      <c r="A67" s="3">
        <v>65</v>
      </c>
      <c r="B67" s="4">
        <v>7.9202772028256723</v>
      </c>
      <c r="C67">
        <v>79399.430856221501</v>
      </c>
      <c r="D67">
        <f t="shared" ref="D67:D101" si="8">B67*C67</f>
        <v>628865.5021278644</v>
      </c>
      <c r="E67">
        <f>SUM(C67:C71)</f>
        <v>380436.90354811517</v>
      </c>
      <c r="F67">
        <f t="shared" si="7"/>
        <v>1.6530086757167857</v>
      </c>
    </row>
    <row r="68" spans="1:7" ht="15.6" x14ac:dyDescent="0.3">
      <c r="A68" s="3">
        <v>66</v>
      </c>
      <c r="B68" s="4">
        <v>7.6272185102189614</v>
      </c>
      <c r="C68">
        <v>77855.47095231885</v>
      </c>
      <c r="D68">
        <f t="shared" si="8"/>
        <v>593820.689169341</v>
      </c>
      <c r="E68">
        <v>406883.37267205166</v>
      </c>
      <c r="F68">
        <f t="shared" si="7"/>
        <v>1.4594370993084571</v>
      </c>
    </row>
    <row r="69" spans="1:7" ht="15.6" x14ac:dyDescent="0.3">
      <c r="A69" s="3">
        <v>67</v>
      </c>
      <c r="B69" s="4">
        <v>7.3340859450883045</v>
      </c>
      <c r="C69">
        <v>76180.872032193991</v>
      </c>
      <c r="D69">
        <f t="shared" si="8"/>
        <v>558717.06285588467</v>
      </c>
      <c r="E69">
        <v>406883.37267205166</v>
      </c>
      <c r="F69">
        <f t="shared" si="7"/>
        <v>1.3731626809587303</v>
      </c>
    </row>
    <row r="70" spans="1:7" ht="15.6" x14ac:dyDescent="0.3">
      <c r="A70" s="3">
        <v>68</v>
      </c>
      <c r="B70" s="4">
        <v>7.0350289050728891</v>
      </c>
      <c r="C70">
        <v>74431.410547834967</v>
      </c>
      <c r="D70">
        <f t="shared" si="8"/>
        <v>523627.12464936613</v>
      </c>
      <c r="E70">
        <v>406883.37267205166</v>
      </c>
      <c r="F70">
        <f t="shared" si="7"/>
        <v>1.2869219039614332</v>
      </c>
    </row>
    <row r="71" spans="1:7" ht="15.6" x14ac:dyDescent="0.3">
      <c r="A71" s="3">
        <v>69</v>
      </c>
      <c r="B71" s="4">
        <v>6.7331008034945095</v>
      </c>
      <c r="C71">
        <v>72569.719159545857</v>
      </c>
      <c r="D71">
        <f t="shared" si="8"/>
        <v>488619.23438250908</v>
      </c>
      <c r="E71">
        <v>406883.37267205166</v>
      </c>
      <c r="F71">
        <f t="shared" si="7"/>
        <v>1.2008827767369512</v>
      </c>
      <c r="G71">
        <f>SUM(F67:F71)</f>
        <v>6.9734131366823577</v>
      </c>
    </row>
    <row r="72" spans="1:7" ht="15.6" x14ac:dyDescent="0.3">
      <c r="A72" s="3">
        <v>70</v>
      </c>
      <c r="B72" s="4">
        <v>6.4272316174404782</v>
      </c>
      <c r="C72">
        <v>70602.006651597752</v>
      </c>
      <c r="D72">
        <f t="shared" si="8"/>
        <v>453775.449405892</v>
      </c>
      <c r="E72">
        <f>SUM(C72:C76)</f>
        <v>330518.83180920774</v>
      </c>
      <c r="F72">
        <f t="shared" si="7"/>
        <v>1.3729185926320659</v>
      </c>
    </row>
    <row r="73" spans="1:7" ht="15.6" x14ac:dyDescent="0.3">
      <c r="A73" s="3">
        <v>71</v>
      </c>
      <c r="B73" s="4">
        <v>6.1186800225585474</v>
      </c>
      <c r="C73">
        <v>68509.12178811169</v>
      </c>
      <c r="D73">
        <f t="shared" si="8"/>
        <v>419185.3948479495</v>
      </c>
      <c r="E73">
        <v>365641.85659093037</v>
      </c>
      <c r="F73">
        <f t="shared" si="7"/>
        <v>1.1464371140553586</v>
      </c>
    </row>
    <row r="74" spans="1:7" ht="15.6" x14ac:dyDescent="0.3">
      <c r="A74" s="3">
        <v>72</v>
      </c>
      <c r="B74" s="4">
        <v>5.8073038847833942</v>
      </c>
      <c r="C74">
        <v>66287.243633212245</v>
      </c>
      <c r="D74">
        <f t="shared" si="8"/>
        <v>384950.16746273678</v>
      </c>
      <c r="E74">
        <v>365641.85659093037</v>
      </c>
      <c r="F74">
        <f t="shared" si="7"/>
        <v>1.0528066208060201</v>
      </c>
    </row>
    <row r="75" spans="1:7" ht="15.6" x14ac:dyDescent="0.3">
      <c r="A75" s="3">
        <v>73</v>
      </c>
      <c r="B75" s="4">
        <v>5.5002613176670518</v>
      </c>
      <c r="C75">
        <v>63852.633608500444</v>
      </c>
      <c r="D75">
        <f t="shared" si="8"/>
        <v>351206.17066800216</v>
      </c>
      <c r="E75">
        <v>365641.85659093037</v>
      </c>
      <c r="F75">
        <f t="shared" si="7"/>
        <v>0.96051960227551725</v>
      </c>
    </row>
    <row r="76" spans="1:7" ht="15.6" x14ac:dyDescent="0.3">
      <c r="A76" s="3">
        <v>74</v>
      </c>
      <c r="B76" s="4">
        <v>5.1919954629489409</v>
      </c>
      <c r="C76">
        <v>61267.826127785651</v>
      </c>
      <c r="D76">
        <f t="shared" si="8"/>
        <v>318102.27528020769</v>
      </c>
      <c r="E76">
        <v>365641.85659093037</v>
      </c>
      <c r="F76">
        <f t="shared" si="7"/>
        <v>0.86998320773786952</v>
      </c>
      <c r="G76">
        <f>SUM(F72:F76)</f>
        <v>5.4026651375068315</v>
      </c>
    </row>
    <row r="77" spans="1:7" ht="15.6" x14ac:dyDescent="0.3">
      <c r="A77" s="3">
        <v>75</v>
      </c>
      <c r="B77" s="4">
        <v>4.880916404471856</v>
      </c>
      <c r="C77">
        <v>58547.327405489326</v>
      </c>
      <c r="D77">
        <f t="shared" si="8"/>
        <v>285764.61077143752</v>
      </c>
      <c r="E77">
        <f>SUM(C77:C102)</f>
        <v>553180.26669346995</v>
      </c>
      <c r="F77">
        <f t="shared" si="7"/>
        <v>0.51658496872916537</v>
      </c>
      <c r="G77">
        <f>SUM(F77:F102)</f>
        <v>2.8344200548079161</v>
      </c>
    </row>
    <row r="78" spans="1:7" ht="15.6" x14ac:dyDescent="0.3">
      <c r="A78" s="3">
        <v>76</v>
      </c>
      <c r="B78" s="4">
        <v>4.6240656324071816</v>
      </c>
      <c r="C78">
        <v>55614.343135324634</v>
      </c>
      <c r="D78">
        <f t="shared" si="8"/>
        <v>257164.3727609549</v>
      </c>
      <c r="E78">
        <v>721845.13107529562</v>
      </c>
      <c r="F78">
        <f t="shared" si="7"/>
        <v>0.35625975945542548</v>
      </c>
    </row>
    <row r="79" spans="1:7" ht="15.6" x14ac:dyDescent="0.3">
      <c r="A79" s="3">
        <v>77</v>
      </c>
      <c r="B79" s="4">
        <v>4.3733650843123311</v>
      </c>
      <c r="C79">
        <v>52501.330685100831</v>
      </c>
      <c r="D79">
        <f t="shared" si="8"/>
        <v>229607.48649815557</v>
      </c>
      <c r="E79">
        <v>721845.13107529562</v>
      </c>
      <c r="F79">
        <f t="shared" si="7"/>
        <v>0.31808413829171511</v>
      </c>
    </row>
    <row r="80" spans="1:7" ht="15.6" x14ac:dyDescent="0.3">
      <c r="A80" s="3">
        <v>78</v>
      </c>
      <c r="B80" s="4">
        <v>4.1253855576064744</v>
      </c>
      <c r="C80">
        <v>49264.086301197145</v>
      </c>
      <c r="D80">
        <f t="shared" si="8"/>
        <v>203233.35013563765</v>
      </c>
      <c r="E80">
        <v>721845.13107529562</v>
      </c>
      <c r="F80">
        <f t="shared" si="7"/>
        <v>0.28154702634468332</v>
      </c>
    </row>
    <row r="81" spans="1:6" ht="15.6" x14ac:dyDescent="0.3">
      <c r="A81" s="3">
        <v>79</v>
      </c>
      <c r="B81" s="4">
        <v>3.8821271160222017</v>
      </c>
      <c r="C81">
        <v>45894.934443313861</v>
      </c>
      <c r="D81">
        <f t="shared" si="8"/>
        <v>178169.96949045005</v>
      </c>
      <c r="E81">
        <v>721845.13107529562</v>
      </c>
      <c r="F81">
        <f t="shared" si="7"/>
        <v>0.24682575502731369</v>
      </c>
    </row>
    <row r="82" spans="1:6" ht="15.6" x14ac:dyDescent="0.3">
      <c r="A82" s="3">
        <v>80</v>
      </c>
      <c r="B82" s="4">
        <v>3.63903138989129</v>
      </c>
      <c r="C82">
        <v>42464.222611722507</v>
      </c>
      <c r="D82">
        <f t="shared" si="8"/>
        <v>154528.6390313897</v>
      </c>
      <c r="E82">
        <v>721845.13107529562</v>
      </c>
      <c r="F82">
        <f t="shared" si="7"/>
        <v>0.21407450487502261</v>
      </c>
    </row>
    <row r="83" spans="1:6" ht="15.6" x14ac:dyDescent="0.3">
      <c r="A83" s="3">
        <v>81</v>
      </c>
      <c r="B83" s="4">
        <v>3.4022627968299539</v>
      </c>
      <c r="C83">
        <v>38920.604193614636</v>
      </c>
      <c r="D83">
        <f t="shared" si="8"/>
        <v>132418.12367807896</v>
      </c>
      <c r="E83">
        <v>721845.13107529562</v>
      </c>
      <c r="F83">
        <f t="shared" si="7"/>
        <v>0.18344395214084561</v>
      </c>
    </row>
    <row r="84" spans="1:6" ht="15.6" x14ac:dyDescent="0.3">
      <c r="A84" s="3">
        <v>82</v>
      </c>
      <c r="B84" s="4">
        <v>3.17155179404938</v>
      </c>
      <c r="C84">
        <v>35300.123312491938</v>
      </c>
      <c r="D84">
        <f t="shared" si="8"/>
        <v>111956.16942189816</v>
      </c>
      <c r="E84">
        <v>721845.13107529562</v>
      </c>
      <c r="F84">
        <f t="shared" si="7"/>
        <v>0.15509721490414821</v>
      </c>
    </row>
    <row r="85" spans="1:6" ht="15.6" x14ac:dyDescent="0.3">
      <c r="A85" s="3">
        <v>83</v>
      </c>
      <c r="B85" s="4">
        <v>2.9471292894016474</v>
      </c>
      <c r="C85">
        <v>31637.777806690923</v>
      </c>
      <c r="D85">
        <f t="shared" si="8"/>
        <v>93240.621625680229</v>
      </c>
      <c r="E85">
        <v>721845.13107529562</v>
      </c>
      <c r="F85">
        <f t="shared" si="7"/>
        <v>0.12916984213329036</v>
      </c>
    </row>
    <row r="86" spans="1:6" ht="15.6" x14ac:dyDescent="0.3">
      <c r="A86" s="3">
        <v>84</v>
      </c>
      <c r="B86" s="4">
        <v>2.73678835080986</v>
      </c>
      <c r="C86">
        <v>27905.161646642046</v>
      </c>
      <c r="D86">
        <f t="shared" si="8"/>
        <v>76370.521321996042</v>
      </c>
      <c r="E86">
        <v>721845.13107529562</v>
      </c>
      <c r="F86">
        <f t="shared" si="7"/>
        <v>0.10579903920419993</v>
      </c>
    </row>
    <row r="87" spans="1:6" ht="15.6" x14ac:dyDescent="0.3">
      <c r="A87" s="3">
        <v>85</v>
      </c>
      <c r="B87" s="4">
        <v>2.5348598077114319</v>
      </c>
      <c r="C87">
        <v>24228.308249906531</v>
      </c>
      <c r="D87">
        <f t="shared" si="8"/>
        <v>61415.36479153137</v>
      </c>
      <c r="E87">
        <v>721845.13107529562</v>
      </c>
      <c r="F87">
        <f t="shared" si="7"/>
        <v>8.5081082004451636E-2</v>
      </c>
    </row>
    <row r="88" spans="1:6" ht="15.6" x14ac:dyDescent="0.3">
      <c r="A88" s="3">
        <v>86</v>
      </c>
      <c r="B88" s="4">
        <v>2.341889656134565</v>
      </c>
      <c r="C88">
        <v>20661.185286915999</v>
      </c>
      <c r="D88">
        <f t="shared" si="8"/>
        <v>48386.216106908243</v>
      </c>
      <c r="E88">
        <v>721845.13107529562</v>
      </c>
      <c r="F88">
        <f t="shared" si="7"/>
        <v>6.7031298022097591E-2</v>
      </c>
    </row>
    <row r="89" spans="1:6" ht="15.6" x14ac:dyDescent="0.3">
      <c r="A89" s="3">
        <v>87</v>
      </c>
      <c r="B89" s="4">
        <v>2.1619987150519431</v>
      </c>
      <c r="C89">
        <v>17236.471182738962</v>
      </c>
      <c r="D89">
        <f t="shared" si="8"/>
        <v>37265.228549111482</v>
      </c>
      <c r="E89">
        <v>721845.13107529562</v>
      </c>
      <c r="F89">
        <f t="shared" si="7"/>
        <v>5.1624963506506423E-2</v>
      </c>
    </row>
    <row r="90" spans="1:6" ht="15.6" x14ac:dyDescent="0.3">
      <c r="A90" s="3">
        <v>88</v>
      </c>
      <c r="B90" s="4">
        <v>1.9922705812807939</v>
      </c>
      <c r="C90">
        <v>14049.602897877259</v>
      </c>
      <c r="D90">
        <f t="shared" si="8"/>
        <v>27990.610532118255</v>
      </c>
      <c r="E90">
        <v>721845.13107529562</v>
      </c>
      <c r="F90">
        <f t="shared" si="7"/>
        <v>3.8776476181839839E-2</v>
      </c>
    </row>
    <row r="91" spans="1:6" ht="15.6" x14ac:dyDescent="0.3">
      <c r="A91" s="3">
        <v>89</v>
      </c>
      <c r="B91" s="4">
        <v>1.8366897841969703</v>
      </c>
      <c r="C91">
        <v>11136.360130636</v>
      </c>
      <c r="D91">
        <f t="shared" si="8"/>
        <v>20454.038885077578</v>
      </c>
      <c r="E91">
        <v>721845.13107529562</v>
      </c>
      <c r="F91">
        <f t="shared" si="7"/>
        <v>2.8335771766733742E-2</v>
      </c>
    </row>
    <row r="92" spans="1:6" ht="15.6" x14ac:dyDescent="0.3">
      <c r="A92" s="3">
        <v>90</v>
      </c>
      <c r="B92" s="4">
        <v>1.6909263606627127</v>
      </c>
      <c r="C92">
        <v>8577.5360507315236</v>
      </c>
      <c r="D92">
        <f t="shared" si="8"/>
        <v>14503.981817716673</v>
      </c>
      <c r="E92">
        <v>721845.13107529562</v>
      </c>
      <c r="F92">
        <f t="shared" ref="F92:F102" si="9">D92/E92</f>
        <v>2.0092927406895209E-2</v>
      </c>
    </row>
    <row r="93" spans="1:6" ht="15.6" x14ac:dyDescent="0.3">
      <c r="A93" s="3">
        <v>91</v>
      </c>
      <c r="B93" s="4">
        <v>1.5580956724998969</v>
      </c>
      <c r="C93">
        <v>6387.0201483102583</v>
      </c>
      <c r="D93">
        <f t="shared" si="8"/>
        <v>9951.588453251863</v>
      </c>
      <c r="E93">
        <v>721845.13107529562</v>
      </c>
      <c r="F93">
        <f t="shared" si="9"/>
        <v>1.3786320673005708E-2</v>
      </c>
    </row>
    <row r="94" spans="1:6" ht="15.6" x14ac:dyDescent="0.3">
      <c r="A94" s="3">
        <v>92</v>
      </c>
      <c r="B94" s="4">
        <v>1.4376855686701384</v>
      </c>
      <c r="C94">
        <v>4583.922846909174</v>
      </c>
      <c r="D94">
        <f t="shared" si="8"/>
        <v>6590.2397248986554</v>
      </c>
      <c r="E94">
        <v>721845.13107529562</v>
      </c>
      <c r="F94">
        <f t="shared" si="9"/>
        <v>9.1297141743984806E-3</v>
      </c>
    </row>
    <row r="95" spans="1:6" ht="15.6" x14ac:dyDescent="0.3">
      <c r="A95" s="3">
        <v>93</v>
      </c>
      <c r="B95" s="4">
        <v>1.3246625213660952</v>
      </c>
      <c r="C95">
        <v>3169.9092478897401</v>
      </c>
      <c r="D95">
        <f t="shared" si="8"/>
        <v>4199.0599768113252</v>
      </c>
      <c r="E95">
        <v>721845.13107529562</v>
      </c>
      <c r="F95">
        <f t="shared" si="9"/>
        <v>5.8171203157610851E-3</v>
      </c>
    </row>
    <row r="96" spans="1:6" ht="15.6" x14ac:dyDescent="0.3">
      <c r="A96" s="3">
        <v>94</v>
      </c>
      <c r="B96" s="4">
        <v>1.2193307584175381</v>
      </c>
      <c r="C96">
        <v>2102.2436164938072</v>
      </c>
      <c r="D96">
        <f t="shared" si="8"/>
        <v>2563.3303032778222</v>
      </c>
      <c r="E96">
        <v>721845.13107529562</v>
      </c>
      <c r="F96">
        <f t="shared" si="9"/>
        <v>3.5510806860459955E-3</v>
      </c>
    </row>
    <row r="97" spans="1:6" ht="15.6" x14ac:dyDescent="0.3">
      <c r="A97" s="3">
        <v>95</v>
      </c>
      <c r="B97" s="4">
        <v>1.1209409883873884</v>
      </c>
      <c r="C97">
        <v>1331.1208263102285</v>
      </c>
      <c r="D97">
        <f t="shared" si="8"/>
        <v>1492.1078947072247</v>
      </c>
      <c r="E97">
        <v>721845.13107529562</v>
      </c>
      <c r="F97">
        <f t="shared" si="9"/>
        <v>2.0670748204459151E-3</v>
      </c>
    </row>
    <row r="98" spans="1:6" ht="15.6" x14ac:dyDescent="0.3">
      <c r="A98" s="3">
        <v>96</v>
      </c>
      <c r="B98" s="4">
        <v>1.0412231542634824</v>
      </c>
      <c r="C98">
        <v>793.29229268115796</v>
      </c>
      <c r="D98">
        <f t="shared" si="8"/>
        <v>825.99430323838499</v>
      </c>
      <c r="E98">
        <v>721845.13107529562</v>
      </c>
      <c r="F98">
        <f t="shared" si="9"/>
        <v>1.1442818794218971E-3</v>
      </c>
    </row>
    <row r="99" spans="1:6" ht="15.6" x14ac:dyDescent="0.3">
      <c r="A99" s="3">
        <v>97</v>
      </c>
      <c r="B99" s="4">
        <v>0.96329713173550569</v>
      </c>
      <c r="C99">
        <v>450.78404182461213</v>
      </c>
      <c r="D99">
        <f t="shared" si="8"/>
        <v>434.2389745217871</v>
      </c>
      <c r="E99">
        <v>721845.13107529562</v>
      </c>
      <c r="F99">
        <f t="shared" si="9"/>
        <v>6.0156805916931737E-4</v>
      </c>
    </row>
    <row r="100" spans="1:6" ht="15.6" x14ac:dyDescent="0.3">
      <c r="A100" s="3">
        <v>98</v>
      </c>
      <c r="B100" s="4">
        <v>0.89046613127031293</v>
      </c>
      <c r="C100">
        <v>241.74796470079104</v>
      </c>
      <c r="D100">
        <f t="shared" si="8"/>
        <v>215.26837486958559</v>
      </c>
      <c r="E100">
        <v>721845.13107529562</v>
      </c>
      <c r="F100">
        <f t="shared" si="9"/>
        <v>2.9821961193935234E-4</v>
      </c>
    </row>
    <row r="101" spans="1:6" ht="15.6" x14ac:dyDescent="0.3">
      <c r="A101" s="3">
        <v>99</v>
      </c>
      <c r="B101" s="4">
        <v>0.81115362567973359</v>
      </c>
      <c r="C101">
        <v>122.73635972395819</v>
      </c>
      <c r="D101">
        <f t="shared" si="8"/>
        <v>99.558043192820705</v>
      </c>
      <c r="E101">
        <v>721845.13107529562</v>
      </c>
      <c r="F101">
        <f t="shared" si="9"/>
        <v>1.3792161075397739E-4</v>
      </c>
    </row>
    <row r="102" spans="1:6" ht="15.6" x14ac:dyDescent="0.3">
      <c r="A102" s="3">
        <v>100</v>
      </c>
      <c r="B102">
        <v>0.72083869681730994</v>
      </c>
      <c r="C102">
        <v>58.114008232170164</v>
      </c>
      <c r="D102">
        <f>B102*C102</f>
        <v>41.890825960907961</v>
      </c>
      <c r="E102">
        <v>721845.13107529562</v>
      </c>
      <c r="F102">
        <f t="shared" si="9"/>
        <v>5.8032982640618976E-5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qalys</vt:lpstr>
      <vt:lpstr>weighting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</dc:creator>
  <cp:lastModifiedBy>Ciara McCarthy</cp:lastModifiedBy>
  <dcterms:created xsi:type="dcterms:W3CDTF">2021-04-16T20:43:02Z</dcterms:created>
  <dcterms:modified xsi:type="dcterms:W3CDTF">2022-02-22T20:30:49Z</dcterms:modified>
</cp:coreProperties>
</file>